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-7012022" sheetId="1" r:id="rId4"/>
    <sheet state="visible" name="8-14012022" sheetId="2" r:id="rId5"/>
    <sheet state="visible" name="15-20012022" sheetId="3" r:id="rId6"/>
    <sheet state="visible" name="21-310122" sheetId="4" r:id="rId7"/>
  </sheets>
  <definedNames>
    <definedName hidden="1" localSheetId="0" name="_xlnm._FilterDatabase">'1-7012022'!$A$1:$Y$2848</definedName>
    <definedName hidden="1" localSheetId="1" name="_xlnm._FilterDatabase">'8-14012022'!$A$1:$AA$2025</definedName>
    <definedName hidden="1" localSheetId="2" name="_xlnm._FilterDatabase">'15-20012022'!$A$1:$AA$1231</definedName>
    <definedName hidden="1" localSheetId="3" name="_xlnm._FilterDatabase">'21-310122'!$A$1:$AA$1737</definedName>
    <definedName hidden="1" localSheetId="0" name="Z_E75575B0_312B_4D80_8C12_5DAC36CFB8D5_.wvu.FilterData">'1-7012022'!$A$374:$Y$410</definedName>
    <definedName hidden="1" localSheetId="1" name="Z_E75575B0_312B_4D80_8C12_5DAC36CFB8D5_.wvu.FilterData">'8-14012022'!$A$276:$Y$369</definedName>
    <definedName hidden="1" localSheetId="2" name="Z_E75575B0_312B_4D80_8C12_5DAC36CFB8D5_.wvu.FilterData">'15-20012022'!$A$153:$AA$178</definedName>
    <definedName hidden="1" localSheetId="0" name="Z_66753990_8596_4A8E_8834_D67E588CBD20_.wvu.FilterData">'1-7012022'!$A$2:$Y$2</definedName>
    <definedName hidden="1" localSheetId="1" name="Z_66753990_8596_4A8E_8834_D67E588CBD20_.wvu.FilterData">'8-14012022'!$A$2:$Y$2</definedName>
    <definedName hidden="1" localSheetId="2" name="Z_66753990_8596_4A8E_8834_D67E588CBD20_.wvu.FilterData">'15-20012022'!$A$2:$Y$2</definedName>
    <definedName hidden="1" localSheetId="0" name="Z_7A653661_A74B_423D_A0D9_15EB4D2C85D3_.wvu.FilterData">'1-7012022'!$A$2:$Y$2</definedName>
    <definedName hidden="1" localSheetId="1" name="Z_7A653661_A74B_423D_A0D9_15EB4D2C85D3_.wvu.FilterData">'8-14012022'!$A$2:$Y$2</definedName>
    <definedName hidden="1" localSheetId="2" name="Z_7A653661_A74B_423D_A0D9_15EB4D2C85D3_.wvu.FilterData">'15-20012022'!$A$2:$Y$2</definedName>
    <definedName hidden="1" localSheetId="0" name="Z_2C4F1566_7F2D_44D4_B02B_10AB6085BBB0_.wvu.FilterData">'1-7012022'!$A$536:$Y$662</definedName>
    <definedName hidden="1" localSheetId="1" name="Z_2C4F1566_7F2D_44D4_B02B_10AB6085BBB0_.wvu.FilterData">'8-14012022'!$A$276:$AA$369</definedName>
    <definedName hidden="1" localSheetId="2" name="Z_2C4F1566_7F2D_44D4_B02B_10AB6085BBB0_.wvu.FilterData">'15-20012022'!$A$398:$AA$481</definedName>
    <definedName hidden="1" localSheetId="0" name="Z_698791BF_043C_4478_BB6D_63392673AB0A_.wvu.FilterData">'1-7012022'!$C$1:$D$2848</definedName>
    <definedName hidden="1" localSheetId="1" name="Z_698791BF_043C_4478_BB6D_63392673AB0A_.wvu.FilterData">'8-14012022'!$C$1:$D$2025</definedName>
    <definedName hidden="1" localSheetId="2" name="Z_698791BF_043C_4478_BB6D_63392673AB0A_.wvu.FilterData">'15-20012022'!$C$1:$D$1231</definedName>
    <definedName hidden="1" localSheetId="0" name="Z_CC4BF52C_6B8A_463C_8763_134411340128_.wvu.FilterData">'1-7012022'!$A$1:$Y$2848</definedName>
    <definedName hidden="1" localSheetId="1" name="Z_CC4BF52C_6B8A_463C_8763_134411340128_.wvu.FilterData">'8-14012022'!$A$1:$Y$2025</definedName>
    <definedName hidden="1" localSheetId="2" name="Z_CC4BF52C_6B8A_463C_8763_134411340128_.wvu.FilterData">'15-20012022'!$A$1:$Y$1231</definedName>
    <definedName hidden="1" localSheetId="0" name="Z_F588D5A4_07E5_4E04_B1D2_54438786D46F_.wvu.FilterData">'1-7012022'!$A$1:$Y$2</definedName>
    <definedName hidden="1" localSheetId="1" name="Z_F588D5A4_07E5_4E04_B1D2_54438786D46F_.wvu.FilterData">'8-14012022'!$A$1:$Y$2</definedName>
    <definedName hidden="1" localSheetId="2" name="Z_F588D5A4_07E5_4E04_B1D2_54438786D46F_.wvu.FilterData">'15-20012022'!$A$1:$Y$2</definedName>
    <definedName hidden="1" localSheetId="0" name="Z_71C8C975_EAB7_4BFB_8609_D605BA2097C0_.wvu.FilterData">'1-7012022'!$C$1:$E$2</definedName>
    <definedName hidden="1" localSheetId="1" name="Z_71C8C975_EAB7_4BFB_8609_D605BA2097C0_.wvu.FilterData">'8-14012022'!$C$1:$E$2</definedName>
    <definedName hidden="1" localSheetId="2" name="Z_71C8C975_EAB7_4BFB_8609_D605BA2097C0_.wvu.FilterData">'15-20012022'!$C$1:$E$2</definedName>
    <definedName hidden="1" localSheetId="0" name="Z_77A90E3D_0AA9_4E95_B98A_44560F2527DE_.wvu.FilterData">'1-7012022'!$A$2:$Y$2</definedName>
    <definedName hidden="1" localSheetId="1" name="Z_77A90E3D_0AA9_4E95_B98A_44560F2527DE_.wvu.FilterData">'8-14012022'!$A$2:$Y$2</definedName>
    <definedName hidden="1" localSheetId="2" name="Z_77A90E3D_0AA9_4E95_B98A_44560F2527DE_.wvu.FilterData">'15-20012022'!$A$2:$Y$2</definedName>
    <definedName hidden="1" localSheetId="0" name="Z_D4D4197B_67F1_42C3_B505_037C82CDFDAE_.wvu.FilterData">'1-7012022'!$A$2:$Y$2</definedName>
    <definedName hidden="1" localSheetId="1" name="Z_D4D4197B_67F1_42C3_B505_037C82CDFDAE_.wvu.FilterData">'8-14012022'!$A$2:$Y$2</definedName>
    <definedName hidden="1" localSheetId="2" name="Z_D4D4197B_67F1_42C3_B505_037C82CDFDAE_.wvu.FilterData">'15-20012022'!$A$2:$Y$2</definedName>
    <definedName hidden="1" localSheetId="0" name="Z_007B4303_B3DF_4DBD_98DB_238B428BF971_.wvu.FilterData">'1-7012022'!$A$2:$Y$2</definedName>
    <definedName hidden="1" localSheetId="1" name="Z_007B4303_B3DF_4DBD_98DB_238B428BF971_.wvu.FilterData">'8-14012022'!$A$2:$Y$2</definedName>
    <definedName hidden="1" localSheetId="2" name="Z_007B4303_B3DF_4DBD_98DB_238B428BF971_.wvu.FilterData">'15-20012022'!$A$2:$Y$2</definedName>
    <definedName hidden="1" localSheetId="0" name="Z_44881D38_EA1C_421D_9630_243AB0ACE33A_.wvu.FilterData">'1-7012022'!$A$2:$Y$2</definedName>
    <definedName hidden="1" localSheetId="1" name="Z_44881D38_EA1C_421D_9630_243AB0ACE33A_.wvu.FilterData">'8-14012022'!$A$2:$Y$2</definedName>
    <definedName hidden="1" localSheetId="2" name="Z_44881D38_EA1C_421D_9630_243AB0ACE33A_.wvu.FilterData">'15-20012022'!$A$2:$Y$2</definedName>
    <definedName hidden="1" localSheetId="0" name="Z_2433737A_EA47_4E64_84B0_3BCD006C4060_.wvu.FilterData">'1-7012022'!$A$415:$Y$531</definedName>
    <definedName hidden="1" localSheetId="1" name="Z_2433737A_EA47_4E64_84B0_3BCD006C4060_.wvu.FilterData">'8-14012022'!$A$2:$AA$272</definedName>
    <definedName hidden="1" localSheetId="2" name="Z_2433737A_EA47_4E64_84B0_3BCD006C4060_.wvu.FilterData">'15-20012022'!$A$2:$AA$2</definedName>
    <definedName hidden="1" localSheetId="0" name="Z_2B2006E2_2881_46A3_91DA_348E14DE0B21_.wvu.FilterData">'1-7012022'!$A$1:$Y$2848</definedName>
    <definedName hidden="1" localSheetId="1" name="Z_2B2006E2_2881_46A3_91DA_348E14DE0B21_.wvu.FilterData">'8-14012022'!$A$1:$Y$2025</definedName>
    <definedName hidden="1" localSheetId="2" name="Z_2B2006E2_2881_46A3_91DA_348E14DE0B21_.wvu.FilterData">'15-20012022'!$A$1:$Y$1231</definedName>
    <definedName hidden="1" localSheetId="0" name="Z_FE9AFDF7_F04C_4C0C_B0D0_4591663BF8E2_.wvu.FilterData">'1-7012022'!$A$2:$Y$2</definedName>
    <definedName hidden="1" localSheetId="1" name="Z_FE9AFDF7_F04C_4C0C_B0D0_4591663BF8E2_.wvu.FilterData">'8-14012022'!$A$2:$Y$2</definedName>
    <definedName hidden="1" localSheetId="2" name="Z_FE9AFDF7_F04C_4C0C_B0D0_4591663BF8E2_.wvu.FilterData">'15-20012022'!$A$2:$Y$2</definedName>
    <definedName hidden="1" localSheetId="0" name="Z_61112A9D_1F67_4E48_BFE1_B56A61846AE5_.wvu.FilterData">'1-7012022'!$A$2:$Y$2</definedName>
    <definedName hidden="1" localSheetId="1" name="Z_61112A9D_1F67_4E48_BFE1_B56A61846AE5_.wvu.FilterData">'8-14012022'!$A$2:$Y$2</definedName>
    <definedName hidden="1" localSheetId="2" name="Z_61112A9D_1F67_4E48_BFE1_B56A61846AE5_.wvu.FilterData">'15-20012022'!$A$2:$Y$2</definedName>
    <definedName hidden="1" localSheetId="0" name="Z_127BD327_70E2_46A6_B60C_88DA2631F25E_.wvu.FilterData">'1-7012022'!$A$2:$Y$2</definedName>
    <definedName hidden="1" localSheetId="1" name="Z_127BD327_70E2_46A6_B60C_88DA2631F25E_.wvu.FilterData">'8-14012022'!$A$2:$Y$2</definedName>
    <definedName hidden="1" localSheetId="2" name="Z_127BD327_70E2_46A6_B60C_88DA2631F25E_.wvu.FilterData">'15-20012022'!$A$2:$Y$2</definedName>
    <definedName hidden="1" localSheetId="0" name="Z_307AD287_587E_4006_8B46_9CDAACDFF60F_.wvu.FilterData">'1-7012022'!$A$2:$Y$2</definedName>
    <definedName hidden="1" localSheetId="1" name="Z_307AD287_587E_4006_8B46_9CDAACDFF60F_.wvu.FilterData">'8-14012022'!$A$2:$Y$2</definedName>
    <definedName hidden="1" localSheetId="2" name="Z_307AD287_587E_4006_8B46_9CDAACDFF60F_.wvu.FilterData">'15-20012022'!$A$2:$Y$2</definedName>
    <definedName hidden="1" localSheetId="0" name="Z_0A8C8408_8D94_4673_91F6_316E52CF56B8_.wvu.FilterData">'1-7012022'!$A$2:$Y$2</definedName>
    <definedName hidden="1" localSheetId="1" name="Z_0A8C8408_8D94_4673_91F6_316E52CF56B8_.wvu.FilterData">'8-14012022'!$A$2:$Y$2</definedName>
    <definedName hidden="1" localSheetId="2" name="Z_0A8C8408_8D94_4673_91F6_316E52CF56B8_.wvu.FilterData">'15-20012022'!$A$2:$Y$2</definedName>
    <definedName hidden="1" localSheetId="0" name="Z_4AB2BBA6_6B88_4306_B292_6E6B8CFCD5DF_.wvu.FilterData">'1-7012022'!$A$1:$Y$2848</definedName>
    <definedName hidden="1" localSheetId="1" name="Z_4AB2BBA6_6B88_4306_B292_6E6B8CFCD5DF_.wvu.FilterData">'8-14012022'!$A$456:$AA$512</definedName>
    <definedName hidden="1" localSheetId="2" name="Z_4AB2BBA6_6B88_4306_B292_6E6B8CFCD5DF_.wvu.FilterData">'15-20012022'!$C$1:$D$1231</definedName>
    <definedName hidden="1" localSheetId="0" name="Z_7C743BDC_DD7D_46A6_A9E1_A89FA73BBB38_.wvu.FilterData">'1-7012022'!$A$1:$Y$2848</definedName>
    <definedName hidden="1" localSheetId="1" name="Z_7C743BDC_DD7D_46A6_A9E1_A89FA73BBB38_.wvu.FilterData">'8-14012022'!$A$1:$Y$2025</definedName>
    <definedName hidden="1" localSheetId="2" name="Z_7C743BDC_DD7D_46A6_A9E1_A89FA73BBB38_.wvu.FilterData">'15-20012022'!$A$1:$Y$1231</definedName>
    <definedName hidden="1" localSheetId="0" name="Z_F5EDA2B3_0674_49F6_8C38_A39A913D50FB_.wvu.FilterData">'1-7012022'!$A$2:$Y$2</definedName>
    <definedName hidden="1" localSheetId="1" name="Z_F5EDA2B3_0674_49F6_8C38_A39A913D50FB_.wvu.FilterData">'8-14012022'!$A$2:$Y$2</definedName>
    <definedName hidden="1" localSheetId="2" name="Z_F5EDA2B3_0674_49F6_8C38_A39A913D50FB_.wvu.FilterData">'15-20012022'!$A$2:$Y$2</definedName>
    <definedName hidden="1" localSheetId="0" name="Z_B2557960_95F2_4D46_9FA0_DB468E935E38_.wvu.FilterData">'1-7012022'!$A$1:$A$4</definedName>
    <definedName hidden="1" localSheetId="1" name="Z_B2557960_95F2_4D46_9FA0_DB468E935E38_.wvu.FilterData">'8-14012022'!$A$1:$A$2</definedName>
    <definedName hidden="1" localSheetId="2" name="Z_B2557960_95F2_4D46_9FA0_DB468E935E38_.wvu.FilterData">'15-20012022'!$A$1:$A$3</definedName>
    <definedName hidden="1" localSheetId="0" name="Z_5B9311E1_1A8F_4831_80FA_10F4D1605EAE_.wvu.FilterData">'1-7012022'!$A$2:$Y$2</definedName>
    <definedName hidden="1" localSheetId="1" name="Z_5B9311E1_1A8F_4831_80FA_10F4D1605EAE_.wvu.FilterData">'8-14012022'!$A$2:$Y$2</definedName>
    <definedName hidden="1" localSheetId="2" name="Z_5B9311E1_1A8F_4831_80FA_10F4D1605EAE_.wvu.FilterData">'15-20012022'!$A$2:$Y$2</definedName>
    <definedName hidden="1" localSheetId="0" name="Z_C841C98B_1B0D_47F5_B58C_8D209AABFFF0_.wvu.FilterData">'1-7012022'!$A$1:$Y$2848</definedName>
    <definedName hidden="1" localSheetId="1" name="Z_C841C98B_1B0D_47F5_B58C_8D209AABFFF0_.wvu.FilterData">'8-14012022'!$A$1:$Y$2025</definedName>
    <definedName hidden="1" localSheetId="2" name="Z_C841C98B_1B0D_47F5_B58C_8D209AABFFF0_.wvu.FilterData">'15-20012022'!$A$1:$Y$1231</definedName>
    <definedName hidden="1" localSheetId="0" name="Z_059B277B_4CC3_4379_B59E_72F7D5D8741B_.wvu.FilterData">'1-7012022'!$A$2:$Y$2</definedName>
    <definedName hidden="1" localSheetId="1" name="Z_059B277B_4CC3_4379_B59E_72F7D5D8741B_.wvu.FilterData">'8-14012022'!$A$2:$Y$2</definedName>
    <definedName hidden="1" localSheetId="2" name="Z_059B277B_4CC3_4379_B59E_72F7D5D8741B_.wvu.FilterData">'15-20012022'!$A$2:$Y$2</definedName>
    <definedName hidden="1" localSheetId="0" name="Z_CA13DAE4_EA1E_4125_A7D9_BCEF016D9B5F_.wvu.FilterData">'1-7012022'!$A$2:$Y$2</definedName>
    <definedName hidden="1" localSheetId="1" name="Z_CA13DAE4_EA1E_4125_A7D9_BCEF016D9B5F_.wvu.FilterData">'8-14012022'!$A$2:$Y$2</definedName>
    <definedName hidden="1" localSheetId="2" name="Z_CA13DAE4_EA1E_4125_A7D9_BCEF016D9B5F_.wvu.FilterData">'15-20012022'!$A$2:$Y$2</definedName>
    <definedName hidden="1" localSheetId="0" name="Z_B713831B_0853_49AE_A387_A80C284B8FDD_.wvu.FilterData">'1-7012022'!$A$2:$Y$2</definedName>
    <definedName hidden="1" localSheetId="1" name="Z_B713831B_0853_49AE_A387_A80C284B8FDD_.wvu.FilterData">'8-14012022'!$A$2:$Y$2</definedName>
    <definedName hidden="1" localSheetId="2" name="Z_B713831B_0853_49AE_A387_A80C284B8FDD_.wvu.FilterData">'15-20012022'!$A$2:$Y$2</definedName>
    <definedName hidden="1" localSheetId="2" name="Z_9442BA3F_FE47_4B2A_819A_731227A9F0F7_.wvu.FilterData">'15-20012022'!$A$1:$AA$1231</definedName>
    <definedName hidden="1" localSheetId="0" name="Z_35F05BE0_DD8E_480B_9178_05855A9D9B46_.wvu.FilterData">'1-7012022'!$C$1:$D$2848</definedName>
    <definedName hidden="1" localSheetId="1" name="Z_35F05BE0_DD8E_480B_9178_05855A9D9B46_.wvu.FilterData">'8-14012022'!$A$1:$AA$2025</definedName>
    <definedName hidden="1" localSheetId="2" name="Z_35F05BE0_DD8E_480B_9178_05855A9D9B46_.wvu.FilterData">'15-20012022'!$A$1:$AA$1231</definedName>
    <definedName hidden="1" localSheetId="0" name="Z_3F0BE6CC_A61A_4BA6_8619_A330AC6744D9_.wvu.FilterData">'1-7012022'!$A$2:$Y$2</definedName>
    <definedName hidden="1" localSheetId="1" name="Z_3F0BE6CC_A61A_4BA6_8619_A330AC6744D9_.wvu.FilterData">'8-14012022'!$A$2:$Y$2</definedName>
    <definedName hidden="1" localSheetId="2" name="Z_3F0BE6CC_A61A_4BA6_8619_A330AC6744D9_.wvu.FilterData">'15-20012022'!$A$2:$Y$2</definedName>
    <definedName hidden="1" localSheetId="0" name="Z_1E73912D_7578_4F35_9AC2_26EF66D4732A_.wvu.FilterData">'1-7012022'!$A$1:$Y$2</definedName>
    <definedName hidden="1" localSheetId="1" name="Z_1E73912D_7578_4F35_9AC2_26EF66D4732A_.wvu.FilterData">'8-14012022'!$A$1:$Y$2</definedName>
    <definedName hidden="1" localSheetId="2" name="Z_1E73912D_7578_4F35_9AC2_26EF66D4732A_.wvu.FilterData">'15-20012022'!$A$1:$Y$2</definedName>
    <definedName hidden="1" localSheetId="0" name="Z_97F87921_B775_4757_8EE1_D5DADE02A73E_.wvu.FilterData">'1-7012022'!$A$1:$Y$2848</definedName>
    <definedName hidden="1" localSheetId="1" name="Z_97F87921_B775_4757_8EE1_D5DADE02A73E_.wvu.FilterData">'8-14012022'!$A$276:$AA$369</definedName>
    <definedName hidden="1" localSheetId="2" name="Z_97F87921_B775_4757_8EE1_D5DADE02A73E_.wvu.FilterData">'15-20012022'!$A$2:$AA$178</definedName>
    <definedName hidden="1" localSheetId="0" name="Z_B99E9BC5_DBC6_4B16_B751_BA4694A1C08C_.wvu.FilterData">'1-7012022'!$A$2:$Y$2</definedName>
    <definedName hidden="1" localSheetId="1" name="Z_B99E9BC5_DBC6_4B16_B751_BA4694A1C08C_.wvu.FilterData">'8-14012022'!$A$2:$Y$2</definedName>
    <definedName hidden="1" localSheetId="2" name="Z_B99E9BC5_DBC6_4B16_B751_BA4694A1C08C_.wvu.FilterData">'15-20012022'!$A$2:$Y$2</definedName>
    <definedName hidden="1" localSheetId="0" name="Z_47BD24F5_06AD_4B9B_970F_FAF4B31B9156_.wvu.FilterData">'1-7012022'!$A$313:$Y$410</definedName>
    <definedName hidden="1" localSheetId="1" name="Z_47BD24F5_06AD_4B9B_970F_FAF4B31B9156_.wvu.FilterData">'8-14012022'!$A$1:$AA$2025</definedName>
    <definedName hidden="1" localSheetId="2" name="Z_47BD24F5_06AD_4B9B_970F_FAF4B31B9156_.wvu.FilterData">'15-20012022'!$A$398:$AA$481</definedName>
    <definedName hidden="1" localSheetId="0" name="Z_A3B4BE5B_EDEF_4F52_9523_5B2250A72F11_.wvu.FilterData">'1-7012022'!$A$666:$Y$781</definedName>
    <definedName hidden="1" localSheetId="1" name="Z_A3B4BE5B_EDEF_4F52_9523_5B2250A72F11_.wvu.FilterData">'8-14012022'!$A$374:$AA$451</definedName>
    <definedName hidden="1" localSheetId="2" name="Z_A3B4BE5B_EDEF_4F52_9523_5B2250A72F11_.wvu.FilterData">'15-20012022'!$A$183:$AA$239</definedName>
    <definedName hidden="1" localSheetId="0" name="Z_08C2899A_5566_45F6_82CC_FDE2A8CB2CE8_.wvu.FilterData">'1-7012022'!$A$415:$Y$476</definedName>
    <definedName hidden="1" localSheetId="1" name="Z_08C2899A_5566_45F6_82CC_FDE2A8CB2CE8_.wvu.FilterData">'8-14012022'!$A$2:$Y$272</definedName>
    <definedName hidden="1" localSheetId="2" name="Z_08C2899A_5566_45F6_82CC_FDE2A8CB2CE8_.wvu.FilterData">'15-20012022'!$A$2:$Y$2</definedName>
    <definedName hidden="1" localSheetId="0" name="Z_6C61A906_2D54_4218_83F9_EACF8436A138_.wvu.FilterData">'1-7012022'!$A$2:$Y$2</definedName>
    <definedName hidden="1" localSheetId="1" name="Z_6C61A906_2D54_4218_83F9_EACF8436A138_.wvu.FilterData">'8-14012022'!$A$2:$Y$2</definedName>
    <definedName hidden="1" localSheetId="2" name="Z_6C61A906_2D54_4218_83F9_EACF8436A138_.wvu.FilterData">'15-20012022'!$A$2:$Y$2</definedName>
    <definedName hidden="1" localSheetId="0" name="Z_4E4A3846_B248_494B_8950_B6A0BA22C248_.wvu.FilterData">'1-7012022'!$A$1:$Y$2</definedName>
    <definedName hidden="1" localSheetId="1" name="Z_4E4A3846_B248_494B_8950_B6A0BA22C248_.wvu.FilterData">'8-14012022'!$A$1:$Y$2</definedName>
    <definedName hidden="1" localSheetId="2" name="Z_4E4A3846_B248_494B_8950_B6A0BA22C248_.wvu.FilterData">'15-20012022'!$A$1:$Y$2</definedName>
    <definedName hidden="1" localSheetId="0" name="Z_D3A64713_9205_4209_85BD_60B8B658D570_.wvu.FilterData">'1-7012022'!$C$1:$D$2848</definedName>
    <definedName hidden="1" localSheetId="1" name="Z_D3A64713_9205_4209_85BD_60B8B658D570_.wvu.FilterData">'8-14012022'!$C$1:$D$2025</definedName>
    <definedName hidden="1" localSheetId="2" name="Z_D3A64713_9205_4209_85BD_60B8B658D570_.wvu.FilterData">'15-20012022'!$C$1:$D$1231</definedName>
    <definedName hidden="1" localSheetId="0" name="Z_35FCFD69_5C6C_4829_9962_7E685F5F5FA7_.wvu.FilterData">'1-7012022'!$A$2:$Y$2</definedName>
    <definedName hidden="1" localSheetId="1" name="Z_35FCFD69_5C6C_4829_9962_7E685F5F5FA7_.wvu.FilterData">'8-14012022'!$A$2:$Y$2</definedName>
    <definedName hidden="1" localSheetId="2" name="Z_35FCFD69_5C6C_4829_9962_7E685F5F5FA7_.wvu.FilterData">'15-20012022'!$A$2:$Y$2</definedName>
    <definedName hidden="1" localSheetId="0" name="Z_CA1598AB_3A2A_4C5E_B23C_5DE4210207D8_.wvu.FilterData">'1-7012022'!$A$313:$Y$410</definedName>
    <definedName hidden="1" localSheetId="1" name="Z_CA1598AB_3A2A_4C5E_B23C_5DE4210207D8_.wvu.FilterData">'8-14012022'!$A$1:$AA$2025</definedName>
    <definedName hidden="1" localSheetId="2" name="Z_CA1598AB_3A2A_4C5E_B23C_5DE4210207D8_.wvu.FilterData">'15-20012022'!$A$243:$AA$307</definedName>
    <definedName hidden="1" localSheetId="0" name="Z_2629D3F9_141A_4AF0_B3C8_7F54C45057C3_.wvu.FilterData">'1-7012022'!$A$536:$Y$662</definedName>
    <definedName hidden="1" localSheetId="1" name="Z_2629D3F9_141A_4AF0_B3C8_7F54C45057C3_.wvu.FilterData">'8-14012022'!$C$1:$D$2025</definedName>
    <definedName hidden="1" localSheetId="2" name="Z_2629D3F9_141A_4AF0_B3C8_7F54C45057C3_.wvu.FilterData">'15-20012022'!$C$1:$D$1231</definedName>
    <definedName hidden="1" localSheetId="0" name="Z_FAD3AF5C_CC3A_436A_8F15_F0FF070D3727_.wvu.FilterData">'1-7012022'!$A$1:$Y$2848</definedName>
    <definedName hidden="1" localSheetId="1" name="Z_FAD3AF5C_CC3A_436A_8F15_F0FF070D3727_.wvu.FilterData">'8-14012022'!$A$1:$Y$2025</definedName>
    <definedName hidden="1" localSheetId="2" name="Z_FAD3AF5C_CC3A_436A_8F15_F0FF070D3727_.wvu.FilterData">'15-20012022'!$A$1:$Y$1231</definedName>
    <definedName hidden="1" localSheetId="0" name="Z_47A94355_CC9B_40DB_B6EA_4A12CF84A160_.wvu.FilterData">'1-7012022'!$A$2:$Y$2</definedName>
    <definedName hidden="1" localSheetId="1" name="Z_47A94355_CC9B_40DB_B6EA_4A12CF84A160_.wvu.FilterData">'8-14012022'!$A$2:$Y$2</definedName>
    <definedName hidden="1" localSheetId="2" name="Z_47A94355_CC9B_40DB_B6EA_4A12CF84A160_.wvu.FilterData">'15-20012022'!$A$2:$Y$2</definedName>
    <definedName hidden="1" localSheetId="0" name="Z_02225359_4109_4A1F_AE87_4EA009F87F1F_.wvu.FilterData">'1-7012022'!$A$1:$Y$2848</definedName>
    <definedName hidden="1" localSheetId="1" name="Z_02225359_4109_4A1F_AE87_4EA009F87F1F_.wvu.FilterData">'8-14012022'!$A$585:$AA$669</definedName>
    <definedName hidden="1" localSheetId="2" name="Z_02225359_4109_4A1F_AE87_4EA009F87F1F_.wvu.FilterData">'15-20012022'!$A$1:$AA$1231</definedName>
    <definedName hidden="1" localSheetId="0" name="Z_8A463477_12D1_49EC_BB97_E2B1CBC182AA_.wvu.FilterData">'1-7012022'!$A$1:$Y$2848</definedName>
    <definedName hidden="1" localSheetId="1" name="Z_8A463477_12D1_49EC_BB97_E2B1CBC182AA_.wvu.FilterData">'8-14012022'!$A$276:$AA$369</definedName>
    <definedName hidden="1" localSheetId="2" name="Z_8A463477_12D1_49EC_BB97_E2B1CBC182AA_.wvu.FilterData">'15-20012022'!$A$243:$AA$290</definedName>
    <definedName hidden="1" localSheetId="0" name="Z_BDDD569B_C3FD_4B07_BD42_5D42A38AF82F_.wvu.FilterData">'1-7012022'!$A$2:$Y$2</definedName>
    <definedName hidden="1" localSheetId="1" name="Z_BDDD569B_C3FD_4B07_BD42_5D42A38AF82F_.wvu.FilterData">'8-14012022'!$A$2:$Y$2</definedName>
    <definedName hidden="1" localSheetId="2" name="Z_BDDD569B_C3FD_4B07_BD42_5D42A38AF82F_.wvu.FilterData">'15-20012022'!$A$2:$Y$2</definedName>
    <definedName hidden="1" localSheetId="0" name="Z_ACA568D6_BCBE_495D_B44A_FC3B8DDC67AD_.wvu.FilterData">'1-7012022'!$A$1:$Y$2848</definedName>
    <definedName hidden="1" localSheetId="1" name="Z_ACA568D6_BCBE_495D_B44A_FC3B8DDC67AD_.wvu.FilterData">'8-14012022'!$A$516:$AA$563</definedName>
    <definedName hidden="1" localSheetId="2" name="Z_ACA568D6_BCBE_495D_B44A_FC3B8DDC67AD_.wvu.FilterData">'15-20012022'!$A$183:$AA$239</definedName>
    <definedName hidden="1" localSheetId="0" name="Z_BCACC47D_B692_4B65_AA75_759D39F2D9BA_.wvu.FilterData">'1-7012022'!$A$2:$Y$2</definedName>
    <definedName hidden="1" localSheetId="1" name="Z_BCACC47D_B692_4B65_AA75_759D39F2D9BA_.wvu.FilterData">'8-14012022'!$A$2:$Y$2</definedName>
    <definedName hidden="1" localSheetId="2" name="Z_BCACC47D_B692_4B65_AA75_759D39F2D9BA_.wvu.FilterData">'15-20012022'!$A$2:$Y$2</definedName>
    <definedName hidden="1" localSheetId="0" name="Z_EC38C464_D800_42CF_95DE_F05F3BB4A45F_.wvu.FilterData">'1-7012022'!$A$1:$Y$2848</definedName>
    <definedName hidden="1" localSheetId="1" name="Z_EC38C464_D800_42CF_95DE_F05F3BB4A45F_.wvu.FilterData">'8-14012022'!$A$1:$AA$2025</definedName>
    <definedName hidden="1" localSheetId="2" name="Z_EC38C464_D800_42CF_95DE_F05F3BB4A45F_.wvu.FilterData">'15-20012022'!$A$1:$AA$1231</definedName>
    <definedName hidden="1" localSheetId="0" name="Z_FAACE793_DCDE_46FD_A090_C450F9708A00_.wvu.FilterData">'1-7012022'!$A$536:$Y$662</definedName>
    <definedName hidden="1" localSheetId="1" name="Z_FAACE793_DCDE_46FD_A090_C450F9708A00_.wvu.FilterData">'8-14012022'!$A$374:$Y$451</definedName>
    <definedName hidden="1" localSheetId="2" name="Z_FAACE793_DCDE_46FD_A090_C450F9708A00_.wvu.FilterData">'15-20012022'!$A$2:$AA$178</definedName>
    <definedName hidden="1" localSheetId="0" name="Z_0C3ED31A_9600_4CAE_B8C2_482AC582E2E2_.wvu.FilterData">'1-7012022'!$A$228:$Y$309</definedName>
    <definedName hidden="1" localSheetId="1" name="Z_0C3ED31A_9600_4CAE_B8C2_482AC582E2E2_.wvu.FilterData">'8-14012022'!$A$2:$Y$272</definedName>
    <definedName hidden="1" localSheetId="2" name="Z_0C3ED31A_9600_4CAE_B8C2_482AC582E2E2_.wvu.FilterData">'15-20012022'!$A$2:$Y$2</definedName>
    <definedName hidden="1" localSheetId="0" name="Z_7BC30437_7290_4AAC_AB10_1D2EBCF0BA9B_.wvu.FilterData">'1-7012022'!$A$2:$Y$223</definedName>
    <definedName hidden="1" localSheetId="1" name="Z_7BC30437_7290_4AAC_AB10_1D2EBCF0BA9B_.wvu.FilterData">'8-14012022'!$A$1:$AA$2025</definedName>
    <definedName hidden="1" localSheetId="2" name="Z_7BC30437_7290_4AAC_AB10_1D2EBCF0BA9B_.wvu.FilterData">'15-20012022'!$A$243:$AA$307</definedName>
    <definedName hidden="1" localSheetId="0" name="Z_C6440456_492A_4F2A_8F10_D9573A9AA004_.wvu.FilterData">'1-7012022'!$A$1:$Y$2848</definedName>
    <definedName hidden="1" localSheetId="1" name="Z_C6440456_492A_4F2A_8F10_D9573A9AA004_.wvu.FilterData">'8-14012022'!$A$1:$Y$2025</definedName>
    <definedName hidden="1" localSheetId="2" name="Z_C6440456_492A_4F2A_8F10_D9573A9AA004_.wvu.FilterData">'15-20012022'!$A$1:$Y$1231</definedName>
    <definedName hidden="1" localSheetId="0" name="Z_6D9C945F_3DB6_4D5B_85EE_6A9C01067586_.wvu.FilterData">'1-7012022'!$A$2:$Y$2</definedName>
    <definedName hidden="1" localSheetId="1" name="Z_6D9C945F_3DB6_4D5B_85EE_6A9C01067586_.wvu.FilterData">'8-14012022'!$A$2:$Y$2</definedName>
    <definedName hidden="1" localSheetId="2" name="Z_6D9C945F_3DB6_4D5B_85EE_6A9C01067586_.wvu.FilterData">'15-20012022'!$A$2:$Y$2</definedName>
    <definedName hidden="1" localSheetId="0" name="Z_B8B77AF6_C6D2_4766_B298_585BF0C3C021_.wvu.FilterData">'1-7012022'!$A$1:$Y$2848</definedName>
    <definedName hidden="1" localSheetId="1" name="Z_B8B77AF6_C6D2_4766_B298_585BF0C3C021_.wvu.FilterData">'8-14012022'!$A$1:$Y$2025</definedName>
    <definedName hidden="1" localSheetId="2" name="Z_B8B77AF6_C6D2_4766_B298_585BF0C3C021_.wvu.FilterData">'15-20012022'!$A$1:$Y$1231</definedName>
    <definedName hidden="1" localSheetId="0" name="Z_0436752E_147F_4FD3_B939_412A708FE34C_.wvu.FilterData">'1-7012022'!$A$337:$Y$410</definedName>
    <definedName hidden="1" localSheetId="1" name="Z_0436752E_147F_4FD3_B939_412A708FE34C_.wvu.FilterData">'8-14012022'!$A$2:$Y$272</definedName>
    <definedName hidden="1" localSheetId="2" name="Z_0436752E_147F_4FD3_B939_412A708FE34C_.wvu.FilterData">'15-20012022'!$A$2:$Y$2</definedName>
    <definedName hidden="1" localSheetId="0" name="Z_1F1CE312_0BAC_4970_A4A2_3E3C4F447067_.wvu.FilterData">'1-7012022'!$A$415:$Y$531</definedName>
    <definedName hidden="1" localSheetId="1" name="Z_1F1CE312_0BAC_4970_A4A2_3E3C4F447067_.wvu.FilterData">'8-14012022'!$A$1:$AA$2025</definedName>
    <definedName hidden="1" localSheetId="2" name="Z_1F1CE312_0BAC_4970_A4A2_3E3C4F447067_.wvu.FilterData">'15-20012022'!$C$1:$D$1231</definedName>
    <definedName hidden="1" localSheetId="0" name="Z_D6059A4C_4527_468C_80B0_71BA45E130AF_.wvu.FilterData">'1-7012022'!$C$1:$D$2</definedName>
    <definedName hidden="1" localSheetId="1" name="Z_D6059A4C_4527_468C_80B0_71BA45E130AF_.wvu.FilterData">'8-14012022'!$C$1:$D$2</definedName>
    <definedName hidden="1" localSheetId="2" name="Z_D6059A4C_4527_468C_80B0_71BA45E130AF_.wvu.FilterData">'15-20012022'!$C$1:$D$2</definedName>
    <definedName hidden="1" localSheetId="0" name="Z_EF92E5F4_EC85_4E1D_9F0B_2450F6FE2C99_.wvu.FilterData">'1-7012022'!$A$228:$Y$309</definedName>
    <definedName hidden="1" localSheetId="1" name="Z_EF92E5F4_EC85_4E1D_9F0B_2450F6FE2C99_.wvu.FilterData">'8-14012022'!$A$2:$Y$272</definedName>
    <definedName hidden="1" localSheetId="2" name="Z_EF92E5F4_EC85_4E1D_9F0B_2450F6FE2C99_.wvu.FilterData">'15-20012022'!$A$2:$Y$2</definedName>
    <definedName hidden="1" localSheetId="0" name="Z_1BC1AF1B_05CE_4616_A8C5_0F9A207E958C_.wvu.FilterData">'1-7012022'!$A$2:$Y$2</definedName>
    <definedName hidden="1" localSheetId="1" name="Z_1BC1AF1B_05CE_4616_A8C5_0F9A207E958C_.wvu.FilterData">'8-14012022'!$A$2:$Y$2</definedName>
    <definedName hidden="1" localSheetId="2" name="Z_1BC1AF1B_05CE_4616_A8C5_0F9A207E958C_.wvu.FilterData">'15-20012022'!$A$2:$Y$2</definedName>
    <definedName hidden="1" localSheetId="0" name="Z_C1FC089F_0808_40F1_9F3F_C7DC434F254C_.wvu.FilterData">'1-7012022'!$A$1:$Y$2848</definedName>
    <definedName hidden="1" localSheetId="1" name="Z_C1FC089F_0808_40F1_9F3F_C7DC434F254C_.wvu.FilterData">'8-14012022'!$A$1:$Y$2025</definedName>
    <definedName hidden="1" localSheetId="2" name="Z_C1FC089F_0808_40F1_9F3F_C7DC434F254C_.wvu.FilterData">'15-20012022'!$A$1:$Y$1231</definedName>
    <definedName hidden="1" localSheetId="0" name="Z_FC0A3496_B55E_4380_B5AE_08486B97B5D7_.wvu.FilterData">'1-7012022'!$A$2:$Y$2</definedName>
    <definedName hidden="1" localSheetId="1" name="Z_FC0A3496_B55E_4380_B5AE_08486B97B5D7_.wvu.FilterData">'8-14012022'!$A$2:$Y$2</definedName>
    <definedName hidden="1" localSheetId="2" name="Z_FC0A3496_B55E_4380_B5AE_08486B97B5D7_.wvu.FilterData">'15-20012022'!$A$2:$Y$2</definedName>
    <definedName hidden="1" localSheetId="0" name="Z_ADADCD32_48C2_4A99_B01C_5D7DE0624F82_.wvu.FilterData">'1-7012022'!$A$1:$Y$2848</definedName>
    <definedName hidden="1" localSheetId="1" name="Z_ADADCD32_48C2_4A99_B01C_5D7DE0624F82_.wvu.FilterData">'8-14012022'!$A$585:$AA$652</definedName>
    <definedName hidden="1" localSheetId="2" name="Z_ADADCD32_48C2_4A99_B01C_5D7DE0624F82_.wvu.FilterData">'15-20012022'!$A$243:$AA$307</definedName>
    <definedName hidden="1" localSheetId="0" name="Z_D2595EC6_77D4_467A_A857_9D394DB9EC56_.wvu.FilterData">'1-7012022'!$A$2:$Y$2</definedName>
    <definedName hidden="1" localSheetId="1" name="Z_D2595EC6_77D4_467A_A857_9D394DB9EC56_.wvu.FilterData">'8-14012022'!$A$2:$Y$2</definedName>
    <definedName hidden="1" localSheetId="2" name="Z_D2595EC6_77D4_467A_A857_9D394DB9EC56_.wvu.FilterData">'15-20012022'!$A$2:$Y$2</definedName>
    <definedName hidden="1" localSheetId="0" name="Z_5DD07F60_664C_4800_9FFA_A7C1D5964F4F_.wvu.FilterData">'1-7012022'!$A$536:$Y$662</definedName>
    <definedName hidden="1" localSheetId="1" name="Z_5DD07F60_664C_4800_9FFA_A7C1D5964F4F_.wvu.FilterData">'8-14012022'!$A$374:$AA$451</definedName>
    <definedName hidden="1" localSheetId="2" name="Z_5DD07F60_664C_4800_9FFA_A7C1D5964F4F_.wvu.FilterData">'15-20012022'!$A$1:$AA$1231</definedName>
    <definedName hidden="1" localSheetId="0" name="Z_529D0550_A58C_4CD8_85C6_C279FF73CEF7_.wvu.FilterData">'1-7012022'!$A$2:$Y$2</definedName>
    <definedName hidden="1" localSheetId="1" name="Z_529D0550_A58C_4CD8_85C6_C279FF73CEF7_.wvu.FilterData">'8-14012022'!$A$2:$Y$2</definedName>
    <definedName hidden="1" localSheetId="2" name="Z_529D0550_A58C_4CD8_85C6_C279FF73CEF7_.wvu.FilterData">'15-20012022'!$A$2:$Y$2</definedName>
    <definedName hidden="1" localSheetId="0" name="Z_18E8BF0F_D483_46A0_806C_4A88CFFF8DEE_.wvu.FilterData">'1-7012022'!$C$1:$D$2848</definedName>
    <definedName hidden="1" localSheetId="1" name="Z_18E8BF0F_D483_46A0_806C_4A88CFFF8DEE_.wvu.FilterData">'8-14012022'!$C$1:$D$2025</definedName>
    <definedName hidden="1" localSheetId="2" name="Z_18E8BF0F_D483_46A0_806C_4A88CFFF8DEE_.wvu.FilterData">'15-20012022'!$C$1:$D$1231</definedName>
    <definedName hidden="1" localSheetId="2" name="Z_FD4B7D1D_2291_4643_834C_63E334CED187_.wvu.FilterData">'15-20012022'!$A$312:$AA$393</definedName>
    <definedName hidden="1" localSheetId="2" name="Z_35F61E7D_7AFF_4F3F_B10D_B25FD34B6451_.wvu.FilterData">'15-20012022'!$C$1:$D$1231</definedName>
    <definedName hidden="1" localSheetId="0" name="Z_F59FF93E_4461_43CF_8A9F_A235019D5DF9_.wvu.FilterData">'1-7012022'!$A$2:$Y$2</definedName>
    <definedName hidden="1" localSheetId="1" name="Z_F59FF93E_4461_43CF_8A9F_A235019D5DF9_.wvu.FilterData">'8-14012022'!$A$2:$Y$2</definedName>
    <definedName hidden="1" localSheetId="2" name="Z_F59FF93E_4461_43CF_8A9F_A235019D5DF9_.wvu.FilterData">'15-20012022'!$A$2:$Y$2</definedName>
    <definedName hidden="1" localSheetId="0" name="Z_F6DC2504_A47A_4C50_928A_0439F99720DF_.wvu.FilterData">'1-7012022'!$A$228:$Y$309</definedName>
    <definedName hidden="1" localSheetId="1" name="Z_F6DC2504_A47A_4C50_928A_0439F99720DF_.wvu.FilterData">'8-14012022'!$A$2:$Y$241</definedName>
    <definedName hidden="1" localSheetId="2" name="Z_F6DC2504_A47A_4C50_928A_0439F99720DF_.wvu.FilterData">'15-20012022'!$A$2:$Y$2</definedName>
    <definedName hidden="1" localSheetId="0" name="Z_A2B7F05B_5DAD_4D57_A37E_37ACC376FD93_.wvu.FilterData">'1-7012022'!$A$2:$Y$2</definedName>
    <definedName hidden="1" localSheetId="1" name="Z_A2B7F05B_5DAD_4D57_A37E_37ACC376FD93_.wvu.FilterData">'8-14012022'!$A$2:$Y$2</definedName>
    <definedName hidden="1" localSheetId="2" name="Z_A2B7F05B_5DAD_4D57_A37E_37ACC376FD93_.wvu.FilterData">'15-20012022'!$A$2:$Y$2</definedName>
    <definedName hidden="1" localSheetId="0" name="Z_77A09784_DFAA_4193_99DB_735BCCB86737_.wvu.FilterData">'1-7012022'!$A$2:$Y$2</definedName>
    <definedName hidden="1" localSheetId="1" name="Z_77A09784_DFAA_4193_99DB_735BCCB86737_.wvu.FilterData">'8-14012022'!$A$2:$Y$2</definedName>
    <definedName hidden="1" localSheetId="2" name="Z_77A09784_DFAA_4193_99DB_735BCCB86737_.wvu.FilterData">'15-20012022'!$A$2:$Y$2</definedName>
    <definedName hidden="1" localSheetId="0" name="Z_C654B0B6_642E_4328_8DFE_09C9BAE27868_.wvu.FilterData">'1-7012022'!$A$2:$Y$2</definedName>
    <definedName hidden="1" localSheetId="1" name="Z_C654B0B6_642E_4328_8DFE_09C9BAE27868_.wvu.FilterData">'8-14012022'!$A$2:$Y$2</definedName>
    <definedName hidden="1" localSheetId="2" name="Z_C654B0B6_642E_4328_8DFE_09C9BAE27868_.wvu.FilterData">'15-20012022'!$A$2:$Y$2</definedName>
    <definedName hidden="1" localSheetId="0" name="Z_DFE3241E_99AA_4C9F_B26D_71854DC0E06E_.wvu.FilterData">'1-7012022'!$A$1:$T$2</definedName>
    <definedName hidden="1" localSheetId="1" name="Z_DFE3241E_99AA_4C9F_B26D_71854DC0E06E_.wvu.FilterData">'8-14012022'!$A$1:$T$2</definedName>
    <definedName hidden="1" localSheetId="2" name="Z_DFE3241E_99AA_4C9F_B26D_71854DC0E06E_.wvu.FilterData">'15-20012022'!$A$1:$T$178</definedName>
    <definedName hidden="1" localSheetId="0" name="Z_3AA2877B_1E29_4818_A7D6_E9C550B1CFC3_.wvu.FilterData">'1-7012022'!$A$2:$Y$2</definedName>
    <definedName hidden="1" localSheetId="1" name="Z_3AA2877B_1E29_4818_A7D6_E9C550B1CFC3_.wvu.FilterData">'8-14012022'!$A$2:$Y$2</definedName>
    <definedName hidden="1" localSheetId="2" name="Z_3AA2877B_1E29_4818_A7D6_E9C550B1CFC3_.wvu.FilterData">'15-20012022'!$A$2:$Y$2</definedName>
    <definedName hidden="1" localSheetId="0" name="Z_8275B2E3_8C02_42E4_9459_855CCCCBB3CE_.wvu.FilterData">'1-7012022'!$A$2:$Y$2</definedName>
    <definedName hidden="1" localSheetId="1" name="Z_8275B2E3_8C02_42E4_9459_855CCCCBB3CE_.wvu.FilterData">'8-14012022'!$A$2:$Y$2</definedName>
    <definedName hidden="1" localSheetId="2" name="Z_8275B2E3_8C02_42E4_9459_855CCCCBB3CE_.wvu.FilterData">'15-20012022'!$A$2:$Y$2</definedName>
    <definedName hidden="1" localSheetId="0" name="Z_3D0BE336_0F2B_4219_91C3_5569EC24550D_.wvu.FilterData">'1-7012022'!$A$1:$Y$2</definedName>
    <definedName hidden="1" localSheetId="1" name="Z_3D0BE336_0F2B_4219_91C3_5569EC24550D_.wvu.FilterData">'8-14012022'!$A$1:$Y$2</definedName>
    <definedName hidden="1" localSheetId="2" name="Z_3D0BE336_0F2B_4219_91C3_5569EC24550D_.wvu.FilterData">'15-20012022'!$A$1:$Y$2</definedName>
    <definedName hidden="1" localSheetId="0" name="Z_EB4EB85F_48BB_44D1_A111_359484E26960_.wvu.FilterData">'1-7012022'!$A$1:$Y$2</definedName>
    <definedName hidden="1" localSheetId="1" name="Z_EB4EB85F_48BB_44D1_A111_359484E26960_.wvu.FilterData">'8-14012022'!$A$1:$Y$2</definedName>
    <definedName hidden="1" localSheetId="2" name="Z_EB4EB85F_48BB_44D1_A111_359484E26960_.wvu.FilterData">'15-20012022'!$A$1:$Y$2</definedName>
    <definedName hidden="1" localSheetId="1" name="Z_01B13610_19FE_45A4_99D6_E4BD087561A2_.wvu.FilterData">'8-14012022'!$A$585:$AA$669</definedName>
    <definedName hidden="1" localSheetId="2" name="Z_01B13610_19FE_45A4_99D6_E4BD087561A2_.wvu.FilterData">'15-20012022'!$A$1:$AA$1231</definedName>
    <definedName hidden="1" localSheetId="0" name="Z_F8B9A3BC_D105_4FD2_8C59_BBC259E56BB7_.wvu.FilterData">'1-7012022'!$A$2:$Y$2</definedName>
    <definedName hidden="1" localSheetId="1" name="Z_F8B9A3BC_D105_4FD2_8C59_BBC259E56BB7_.wvu.FilterData">'8-14012022'!$A$2:$Y$2</definedName>
    <definedName hidden="1" localSheetId="2" name="Z_F8B9A3BC_D105_4FD2_8C59_BBC259E56BB7_.wvu.FilterData">'15-20012022'!$A$2:$Y$2</definedName>
    <definedName hidden="1" localSheetId="0" name="Z_0DD87CF5_FFCC_4FD5_9FA6_6A11A704C5CC_.wvu.FilterData">'1-7012022'!$A$1:$Y$2</definedName>
    <definedName hidden="1" localSheetId="1" name="Z_0DD87CF5_FFCC_4FD5_9FA6_6A11A704C5CC_.wvu.FilterData">'8-14012022'!$A$1:$Y$2</definedName>
    <definedName hidden="1" localSheetId="2" name="Z_0DD87CF5_FFCC_4FD5_9FA6_6A11A704C5CC_.wvu.FilterData">'15-20012022'!$A$1:$Y$2</definedName>
    <definedName hidden="1" localSheetId="1" name="Z_A2631636_43C6_4B38_A46C_D0795AEA628A_.wvu.FilterData">'8-14012022'!$A$2:$AA$272</definedName>
    <definedName hidden="1" localSheetId="2" name="Z_A2631636_43C6_4B38_A46C_D0795AEA628A_.wvu.FilterData">'15-20012022'!$A$2:$AA$178</definedName>
    <definedName hidden="1" localSheetId="0" name="Z_5432803A_4CCB_4046_90B4_D1549AF29AC8_.wvu.FilterData">'1-7012022'!$A$2:$Y$2</definedName>
    <definedName hidden="1" localSheetId="1" name="Z_5432803A_4CCB_4046_90B4_D1549AF29AC8_.wvu.FilterData">'8-14012022'!$A$2:$Y$2</definedName>
    <definedName hidden="1" localSheetId="2" name="Z_5432803A_4CCB_4046_90B4_D1549AF29AC8_.wvu.FilterData">'15-20012022'!$A$2:$Y$2</definedName>
    <definedName hidden="1" localSheetId="0" name="Z_5F08C41A_0087_4CC0_91A1_5559B5392A09_.wvu.FilterData">'1-7012022'!$A$228:$Y$309</definedName>
    <definedName hidden="1" localSheetId="1" name="Z_5F08C41A_0087_4CC0_91A1_5559B5392A09_.wvu.FilterData">'8-14012022'!$A$2:$Y$272</definedName>
    <definedName hidden="1" localSheetId="2" name="Z_5F08C41A_0087_4CC0_91A1_5559B5392A09_.wvu.FilterData">'15-20012022'!$A$2:$Y$2</definedName>
    <definedName hidden="1" localSheetId="0" name="Z_97C0DDA8_5626_44FA_9E46_8736CC476D32_.wvu.FilterData">'1-7012022'!$A$1:$Y$2848</definedName>
    <definedName hidden="1" localSheetId="1" name="Z_97C0DDA8_5626_44FA_9E46_8736CC476D32_.wvu.FilterData">'8-14012022'!$A$1:$Y$2025</definedName>
    <definedName hidden="1" localSheetId="2" name="Z_97C0DDA8_5626_44FA_9E46_8736CC476D32_.wvu.FilterData">'15-20012022'!$A$1:$Y$1231</definedName>
    <definedName hidden="1" localSheetId="0" name="Z_A4693A3C_DA4E_4427_B3CE_B3EE784BC730_.wvu.FilterData">'1-7012022'!$A$1:$Y$2848</definedName>
    <definedName hidden="1" localSheetId="1" name="Z_A4693A3C_DA4E_4427_B3CE_B3EE784BC730_.wvu.FilterData">'8-14012022'!$A$1:$Y$2025</definedName>
    <definedName hidden="1" localSheetId="2" name="Z_A4693A3C_DA4E_4427_B3CE_B3EE784BC730_.wvu.FilterData">'15-20012022'!$A$1:$Y$1231</definedName>
    <definedName hidden="1" localSheetId="0" name="Z_077B9A29_3A04_4907_899E_96E07DC4BC79_.wvu.FilterData">'1-7012022'!$A$2:$Y$2</definedName>
    <definedName hidden="1" localSheetId="1" name="Z_077B9A29_3A04_4907_899E_96E07DC4BC79_.wvu.FilterData">'8-14012022'!$A$2:$Y$2</definedName>
    <definedName hidden="1" localSheetId="2" name="Z_077B9A29_3A04_4907_899E_96E07DC4BC79_.wvu.FilterData">'15-20012022'!$A$2:$Y$2</definedName>
    <definedName hidden="1" localSheetId="0" name="Z_F9270E19_51A2_43BC_8ECF_E13904DEBB6F_.wvu.FilterData">'1-7012022'!$A$1:$Y$2848</definedName>
    <definedName hidden="1" localSheetId="1" name="Z_F9270E19_51A2_43BC_8ECF_E13904DEBB6F_.wvu.FilterData">'8-14012022'!$A$1:$Y$2025</definedName>
    <definedName hidden="1" localSheetId="2" name="Z_F9270E19_51A2_43BC_8ECF_E13904DEBB6F_.wvu.FilterData">'15-20012022'!$A$1:$Y$1231</definedName>
    <definedName hidden="1" localSheetId="0" name="Z_542F5E8E_7E40_4342_A84C_435697E4B961_.wvu.FilterData">'1-7012022'!$A$666:$Y$823</definedName>
    <definedName hidden="1" localSheetId="1" name="Z_542F5E8E_7E40_4342_A84C_435697E4B961_.wvu.FilterData">'8-14012022'!$A$374:$AA$451</definedName>
    <definedName hidden="1" localSheetId="2" name="Z_542F5E8E_7E40_4342_A84C_435697E4B961_.wvu.FilterData">'15-20012022'!$A$398:$AA$469</definedName>
    <definedName hidden="1" localSheetId="0" name="Z_4E1C9F04_3D20_40C7_8932_205D4475623D_.wvu.FilterData">'1-7012022'!$A$2:$Y$2</definedName>
    <definedName hidden="1" localSheetId="1" name="Z_4E1C9F04_3D20_40C7_8932_205D4475623D_.wvu.FilterData">'8-14012022'!$A$2:$Y$2</definedName>
    <definedName hidden="1" localSheetId="2" name="Z_4E1C9F04_3D20_40C7_8932_205D4475623D_.wvu.FilterData">'15-20012022'!$A$2:$Y$2</definedName>
    <definedName hidden="1" localSheetId="0" name="Z_316C1D31_BE33_406F_B1A0_236486221852_.wvu.FilterData">'1-7012022'!$A$228:$Y$309</definedName>
    <definedName hidden="1" localSheetId="1" name="Z_316C1D31_BE33_406F_B1A0_236486221852_.wvu.FilterData">'8-14012022'!$A$1:$AA$2025</definedName>
    <definedName hidden="1" localSheetId="2" name="Z_316C1D31_BE33_406F_B1A0_236486221852_.wvu.FilterData">'15-20012022'!$A$312:$AA$393</definedName>
    <definedName hidden="1" localSheetId="0" name="Z_8191FFB9_8D1A_4D0E_A7C8_3BA017D4EF0A_.wvu.FilterData">'1-7012022'!$A$2:$Y$2</definedName>
    <definedName hidden="1" localSheetId="1" name="Z_8191FFB9_8D1A_4D0E_A7C8_3BA017D4EF0A_.wvu.FilterData">'8-14012022'!$A$2:$Y$2</definedName>
    <definedName hidden="1" localSheetId="2" name="Z_8191FFB9_8D1A_4D0E_A7C8_3BA017D4EF0A_.wvu.FilterData">'15-20012022'!$A$2:$Y$2</definedName>
    <definedName hidden="1" localSheetId="0" name="Z_4AF40173_3B3A_40D6_B2FD_BFACCAA4E842_.wvu.FilterData">'1-7012022'!$A$228:$Y$309</definedName>
    <definedName hidden="1" localSheetId="1" name="Z_4AF40173_3B3A_40D6_B2FD_BFACCAA4E842_.wvu.FilterData">'8-14012022'!$A$585:$AA$669</definedName>
    <definedName hidden="1" localSheetId="2" name="Z_4AF40173_3B3A_40D6_B2FD_BFACCAA4E842_.wvu.FilterData">'15-20012022'!$A$398:$AA$469</definedName>
    <definedName hidden="1" localSheetId="0" name="Z_519A847C_1883_4BA3_A5A9_0E5F46D399BD_.wvu.FilterData">'1-7012022'!$A$2:$Y$2</definedName>
    <definedName hidden="1" localSheetId="1" name="Z_519A847C_1883_4BA3_A5A9_0E5F46D399BD_.wvu.FilterData">'8-14012022'!$A$2:$Y$2</definedName>
    <definedName hidden="1" localSheetId="2" name="Z_519A847C_1883_4BA3_A5A9_0E5F46D399BD_.wvu.FilterData">'15-20012022'!$A$2:$Y$2</definedName>
    <definedName hidden="1" localSheetId="2" name="Z_1D5370AF_0519_4EC0_9C28_80AB6D374F72_.wvu.FilterData">'15-20012022'!$A$398:$AA$481</definedName>
    <definedName hidden="1" localSheetId="0" name="Z_F747AA2E_310F_4185_B7C4_92479DBE4C6A_.wvu.FilterData">'1-7012022'!$A$2:$Y$2</definedName>
    <definedName hidden="1" localSheetId="1" name="Z_F747AA2E_310F_4185_B7C4_92479DBE4C6A_.wvu.FilterData">'8-14012022'!$A$2:$Y$2</definedName>
    <definedName hidden="1" localSheetId="2" name="Z_F747AA2E_310F_4185_B7C4_92479DBE4C6A_.wvu.FilterData">'15-20012022'!$A$2:$Y$2</definedName>
    <definedName hidden="1" localSheetId="0" name="Z_986C0CC7_6D22_4C2B_8EAA_BBD1B3EE5776_.wvu.FilterData">'1-7012022'!$A$2:$Y$2</definedName>
    <definedName hidden="1" localSheetId="1" name="Z_986C0CC7_6D22_4C2B_8EAA_BBD1B3EE5776_.wvu.FilterData">'8-14012022'!$A$2:$Y$2</definedName>
    <definedName hidden="1" localSheetId="2" name="Z_986C0CC7_6D22_4C2B_8EAA_BBD1B3EE5776_.wvu.FilterData">'15-20012022'!$A$2:$Y$2</definedName>
    <definedName hidden="1" localSheetId="0" name="Z_C3B2E806_4C29_4A49_87E5_F54439A79027_.wvu.FilterData">'1-7012022'!$A$1:$Y$2</definedName>
    <definedName hidden="1" localSheetId="1" name="Z_C3B2E806_4C29_4A49_87E5_F54439A79027_.wvu.FilterData">'8-14012022'!$A$1:$Y$2</definedName>
    <definedName hidden="1" localSheetId="2" name="Z_C3B2E806_4C29_4A49_87E5_F54439A79027_.wvu.FilterData">'15-20012022'!$A$1:$Y$2</definedName>
    <definedName hidden="1" localSheetId="0" name="Z_F8FCA536_A5CD_479F_AFF3_C040AD32277B_.wvu.FilterData">'1-7012022'!$C$1:$D$2848</definedName>
    <definedName hidden="1" localSheetId="1" name="Z_F8FCA536_A5CD_479F_AFF3_C040AD32277B_.wvu.FilterData">'8-14012022'!$C$1:$D$2025</definedName>
    <definedName hidden="1" localSheetId="2" name="Z_F8FCA536_A5CD_479F_AFF3_C040AD32277B_.wvu.FilterData">'15-20012022'!$C$1:$D$1231</definedName>
    <definedName hidden="1" localSheetId="0" name="Z_FAAEF36A_B906_4A3F_8A46_78E8D8D75ACD_.wvu.FilterData">'1-7012022'!$A$536:$Y$662</definedName>
    <definedName hidden="1" localSheetId="1" name="Z_FAAEF36A_B906_4A3F_8A46_78E8D8D75ACD_.wvu.FilterData">'8-14012022'!$C$1:$D$2025</definedName>
    <definedName hidden="1" localSheetId="2" name="Z_FAAEF36A_B906_4A3F_8A46_78E8D8D75ACD_.wvu.FilterData">'15-20012022'!$C$1:$D$1231</definedName>
    <definedName hidden="1" localSheetId="0" name="Z_129C03EE_E2DC_4374_903B_71C036A26FE5_.wvu.FilterData">'1-7012022'!$A$313:$Y$410</definedName>
    <definedName hidden="1" localSheetId="1" name="Z_129C03EE_E2DC_4374_903B_71C036A26FE5_.wvu.FilterData">'8-14012022'!$A$2:$Y$272</definedName>
    <definedName hidden="1" localSheetId="2" name="Z_129C03EE_E2DC_4374_903B_71C036A26FE5_.wvu.FilterData">'15-20012022'!$A$2:$Y$2</definedName>
    <definedName hidden="1" localSheetId="0" name="Z_E286262D_D8BC_40A3_880E_8CFDE9A35CE5_.wvu.FilterData">'1-7012022'!$A$1:$Y$2848</definedName>
    <definedName hidden="1" localSheetId="1" name="Z_E286262D_D8BC_40A3_880E_8CFDE9A35CE5_.wvu.FilterData">'8-14012022'!$A$2:$AA$272</definedName>
    <definedName hidden="1" localSheetId="2" name="Z_E286262D_D8BC_40A3_880E_8CFDE9A35CE5_.wvu.FilterData">'15-20012022'!$A$2:$AA$2</definedName>
    <definedName hidden="1" localSheetId="0" name="Z_FA69C3E8_0295_42A6_BA5F_1A90FF7D621A_.wvu.FilterData">'1-7012022'!$A$2:$Y$2</definedName>
    <definedName hidden="1" localSheetId="1" name="Z_FA69C3E8_0295_42A6_BA5F_1A90FF7D621A_.wvu.FilterData">'8-14012022'!$A$2:$Y$2</definedName>
    <definedName hidden="1" localSheetId="2" name="Z_FA69C3E8_0295_42A6_BA5F_1A90FF7D621A_.wvu.FilterData">'15-20012022'!$A$2:$Y$2</definedName>
    <definedName hidden="1" localSheetId="0" name="Z_838B17BB_E8F8_4968_8572_FB840B441FDC_.wvu.FilterData">'1-7012022'!$A$2:$Y$2</definedName>
    <definedName hidden="1" localSheetId="1" name="Z_838B17BB_E8F8_4968_8572_FB840B441FDC_.wvu.FilterData">'8-14012022'!$A$2:$Y$2</definedName>
    <definedName hidden="1" localSheetId="2" name="Z_838B17BB_E8F8_4968_8572_FB840B441FDC_.wvu.FilterData">'15-20012022'!$A$2:$Y$2</definedName>
    <definedName hidden="1" localSheetId="0" name="Z_D74D630B_8343_4D04_9B19_5D3E4C3076EE_.wvu.FilterData">'1-7012022'!$A$2:$Y$2</definedName>
    <definedName hidden="1" localSheetId="1" name="Z_D74D630B_8343_4D04_9B19_5D3E4C3076EE_.wvu.FilterData">'8-14012022'!$A$2:$Y$2</definedName>
    <definedName hidden="1" localSheetId="2" name="Z_D74D630B_8343_4D04_9B19_5D3E4C3076EE_.wvu.FilterData">'15-20012022'!$A$2:$Y$2</definedName>
    <definedName hidden="1" localSheetId="0" name="Z_B90D55ED_FE24_47AD_A7EB_60DF59DDF12C_.wvu.FilterData">'1-7012022'!$A$2:$Y$2</definedName>
    <definedName hidden="1" localSheetId="1" name="Z_B90D55ED_FE24_47AD_A7EB_60DF59DDF12C_.wvu.FilterData">'8-14012022'!$A$2:$Y$2</definedName>
    <definedName hidden="1" localSheetId="2" name="Z_B90D55ED_FE24_47AD_A7EB_60DF59DDF12C_.wvu.FilterData">'15-20012022'!$A$2:$Y$2</definedName>
    <definedName hidden="1" localSheetId="0" name="Z_43128C85_4899_4C24_B2E8_B2EC05111879_.wvu.FilterData">'1-7012022'!$A$1:$Y$2</definedName>
    <definedName hidden="1" localSheetId="1" name="Z_43128C85_4899_4C24_B2E8_B2EC05111879_.wvu.FilterData">'8-14012022'!$A$1:$Y$2</definedName>
    <definedName hidden="1" localSheetId="2" name="Z_43128C85_4899_4C24_B2E8_B2EC05111879_.wvu.FilterData">'15-20012022'!$A$1:$Y$2</definedName>
    <definedName hidden="1" localSheetId="0" name="Z_9366C403_371A_48C2_9C64_BD20071E96E5_.wvu.FilterData">'1-7012022'!$A$1:$Y$2</definedName>
    <definedName hidden="1" localSheetId="1" name="Z_9366C403_371A_48C2_9C64_BD20071E96E5_.wvu.FilterData">'8-14012022'!$A$1:$Y$2</definedName>
    <definedName hidden="1" localSheetId="2" name="Z_9366C403_371A_48C2_9C64_BD20071E96E5_.wvu.FilterData">'15-20012022'!$A$1:$Y$2</definedName>
    <definedName hidden="1" localSheetId="0" name="Z_B6DCD263_DEB6_4101_81EF_121B023FD594_.wvu.FilterData">'1-7012022'!$A$2:$Y$2</definedName>
    <definedName hidden="1" localSheetId="1" name="Z_B6DCD263_DEB6_4101_81EF_121B023FD594_.wvu.FilterData">'8-14012022'!$A$2:$Y$2</definedName>
    <definedName hidden="1" localSheetId="2" name="Z_B6DCD263_DEB6_4101_81EF_121B023FD594_.wvu.FilterData">'15-20012022'!$A$2:$Y$2</definedName>
    <definedName hidden="1" localSheetId="0" name="Z_C7388E5F_D21D_452F_BE3C_8B74BE27BAE2_.wvu.FilterData">'1-7012022'!$A$1:$Y$2</definedName>
    <definedName hidden="1" localSheetId="1" name="Z_C7388E5F_D21D_452F_BE3C_8B74BE27BAE2_.wvu.FilterData">'8-14012022'!$A$1:$Y$2</definedName>
    <definedName hidden="1" localSheetId="2" name="Z_C7388E5F_D21D_452F_BE3C_8B74BE27BAE2_.wvu.FilterData">'15-20012022'!$A$1:$Y$2</definedName>
    <definedName hidden="1" localSheetId="0" name="Z_1A496B83_176F_49BC_B2E6_83311391CB78_.wvu.FilterData">'1-7012022'!$A$228:$Y$309</definedName>
    <definedName hidden="1" localSheetId="1" name="Z_1A496B83_176F_49BC_B2E6_83311391CB78_.wvu.FilterData">'8-14012022'!$A$241:$Y$272</definedName>
    <definedName hidden="1" localSheetId="2" name="Z_1A496B83_176F_49BC_B2E6_83311391CB78_.wvu.FilterData">'15-20012022'!$A$2:$AA$153</definedName>
    <definedName hidden="1" localSheetId="0" name="Z_C0C7AA2B_076D_4C32_8F99_21B6273F35D7_.wvu.FilterData">'1-7012022'!$A$228:$Y$309</definedName>
    <definedName hidden="1" localSheetId="1" name="Z_C0C7AA2B_076D_4C32_8F99_21B6273F35D7_.wvu.FilterData">'8-14012022'!$A$1:$AA$2025</definedName>
    <definedName hidden="1" localSheetId="2" name="Z_C0C7AA2B_076D_4C32_8F99_21B6273F35D7_.wvu.FilterData">'15-20012022'!$A$183:$AA$239</definedName>
    <definedName hidden="1" localSheetId="2" name="Z_899F2150_F514_4129_AE48_DA39C21B5EED_.wvu.FilterData">'15-20012022'!$A$1:$AA$1231</definedName>
    <definedName hidden="1" localSheetId="0" name="Z_B6C9613B_1699_433C_88BB_B5A1D416DBA2_.wvu.FilterData">'1-7012022'!$A$1:$Y$2848</definedName>
    <definedName hidden="1" localSheetId="1" name="Z_B6C9613B_1699_433C_88BB_B5A1D416DBA2_.wvu.FilterData">'8-14012022'!$A$1:$Y$2025</definedName>
    <definedName hidden="1" localSheetId="2" name="Z_B6C9613B_1699_433C_88BB_B5A1D416DBA2_.wvu.FilterData">'15-20012022'!$A$1:$Y$1231</definedName>
    <definedName hidden="1" localSheetId="1" name="Z_1901BBC5_97B9_40E9_BDCE_9F73A7F6FA93_.wvu.FilterData">'8-14012022'!$A$374:$AA$451</definedName>
    <definedName hidden="1" localSheetId="2" name="Z_1901BBC5_97B9_40E9_BDCE_9F73A7F6FA93_.wvu.FilterData">'15-20012022'!$A$243:$AA$307</definedName>
    <definedName hidden="1" localSheetId="0" name="Z_6C6E413F_F7C2_48FF_9E8B_D95C308CF098_.wvu.FilterData">'1-7012022'!$A$2:$Y$2</definedName>
    <definedName hidden="1" localSheetId="1" name="Z_6C6E413F_F7C2_48FF_9E8B_D95C308CF098_.wvu.FilterData">'8-14012022'!$A$2:$Y$2</definedName>
    <definedName hidden="1" localSheetId="2" name="Z_6C6E413F_F7C2_48FF_9E8B_D95C308CF098_.wvu.FilterData">'15-20012022'!$A$2:$Y$2</definedName>
    <definedName hidden="1" localSheetId="1" name="Z_4E2F725D_92D1_4610_9DCD_17F00A870C93_.wvu.FilterData">'8-14012022'!$A$456:$AA$512</definedName>
    <definedName hidden="1" localSheetId="2" name="Z_4E2F725D_92D1_4610_9DCD_17F00A870C93_.wvu.FilterData">'15-20012022'!$A$312:$AA$393</definedName>
    <definedName hidden="1" localSheetId="0" name="Z_AB51FB49_893B_4F43_93C7_9B224AA6B57B_.wvu.FilterData">'1-7012022'!$A$2:$Y$2</definedName>
    <definedName hidden="1" localSheetId="1" name="Z_AB51FB49_893B_4F43_93C7_9B224AA6B57B_.wvu.FilterData">'8-14012022'!$A$2:$Y$2</definedName>
    <definedName hidden="1" localSheetId="2" name="Z_AB51FB49_893B_4F43_93C7_9B224AA6B57B_.wvu.FilterData">'15-20012022'!$A$2:$Y$2</definedName>
    <definedName hidden="1" localSheetId="2" name="Z_A71DBA73_1440_4A34_8820_DF6601E678D1_.wvu.FilterData">'15-20012022'!$A$1:$AA$1231</definedName>
    <definedName hidden="1" localSheetId="0" name="Z_D052B762_C01C_4921_A60D_DE942F68BFB5_.wvu.FilterData">'1-7012022'!$C$1:$D$2</definedName>
    <definedName hidden="1" localSheetId="1" name="Z_D052B762_C01C_4921_A60D_DE942F68BFB5_.wvu.FilterData">'8-14012022'!$C$1:$D$2</definedName>
    <definedName hidden="1" localSheetId="2" name="Z_D052B762_C01C_4921_A60D_DE942F68BFB5_.wvu.FilterData">'15-20012022'!$C$1:$D$2</definedName>
    <definedName hidden="1" localSheetId="0" name="Z_61ED83A0_939B_43A0_BA7E_CD45EBBF891E_.wvu.FilterData">'1-7012022'!$A$1:$Y$2848</definedName>
    <definedName hidden="1" localSheetId="1" name="Z_61ED83A0_939B_43A0_BA7E_CD45EBBF891E_.wvu.FilterData">'8-14012022'!$A$1:$Y$2025</definedName>
    <definedName hidden="1" localSheetId="2" name="Z_61ED83A0_939B_43A0_BA7E_CD45EBBF891E_.wvu.FilterData">'15-20012022'!$A$1:$Y$1231</definedName>
    <definedName hidden="1" localSheetId="0" name="Z_C31BC6B7_7429_4C0A_9807_B8B9DA747F86_.wvu.FilterData">'1-7012022'!$A$313:$Y$410</definedName>
    <definedName hidden="1" localSheetId="1" name="Z_C31BC6B7_7429_4C0A_9807_B8B9DA747F86_.wvu.FilterData">'8-14012022'!$A$2:$Y$272</definedName>
    <definedName hidden="1" localSheetId="2" name="Z_C31BC6B7_7429_4C0A_9807_B8B9DA747F86_.wvu.FilterData">'15-20012022'!$A$2:$Y$2</definedName>
    <definedName hidden="1" localSheetId="0" name="Z_69F6B7AB_5096_414D_B30C_CEF3EE4B21DF_.wvu.FilterData">'1-7012022'!$A$1:$Y$2848</definedName>
    <definedName hidden="1" localSheetId="1" name="Z_69F6B7AB_5096_414D_B30C_CEF3EE4B21DF_.wvu.FilterData">'8-14012022'!$A$1:$Y$2025</definedName>
    <definedName hidden="1" localSheetId="2" name="Z_69F6B7AB_5096_414D_B30C_CEF3EE4B21DF_.wvu.FilterData">'15-20012022'!$A$1:$Y$1231</definedName>
    <definedName hidden="1" localSheetId="0" name="Z_1C15D52F_6367_4BC0_9939_8CD241415E10_.wvu.FilterData">'1-7012022'!$A$666:$Y$823</definedName>
    <definedName hidden="1" localSheetId="1" name="Z_1C15D52F_6367_4BC0_9939_8CD241415E10_.wvu.FilterData">'8-14012022'!$A$456:$AA$512</definedName>
    <definedName hidden="1" localSheetId="2" name="Z_1C15D52F_6367_4BC0_9939_8CD241415E10_.wvu.FilterData">'15-20012022'!$A$2:$AA$178</definedName>
    <definedName hidden="1" localSheetId="0" name="Z_88208730_9B5A_4467_961B_C97B6F60B52D_.wvu.FilterData">'1-7012022'!$A$228:$Y$309</definedName>
    <definedName hidden="1" localSheetId="1" name="Z_88208730_9B5A_4467_961B_C97B6F60B52D_.wvu.FilterData">'8-14012022'!$A$2:$Y$241</definedName>
    <definedName hidden="1" localSheetId="2" name="Z_88208730_9B5A_4467_961B_C97B6F60B52D_.wvu.FilterData">'15-20012022'!$A$2:$Y$2</definedName>
    <definedName hidden="1" localSheetId="0" name="Z_0640B0D8_9502_4C79_BE8D_8F7465913946_.wvu.FilterData">'1-7012022'!$A$2:$Y$2</definedName>
    <definedName hidden="1" localSheetId="1" name="Z_0640B0D8_9502_4C79_BE8D_8F7465913946_.wvu.FilterData">'8-14012022'!$A$2:$Y$2</definedName>
    <definedName hidden="1" localSheetId="2" name="Z_0640B0D8_9502_4C79_BE8D_8F7465913946_.wvu.FilterData">'15-20012022'!$A$2:$Y$2</definedName>
    <definedName hidden="1" localSheetId="0" name="Z_A849C340_FF2E_47B6_AD40_9FDC8A62C480_.wvu.FilterData">'1-7012022'!$A$2:$Y$223</definedName>
    <definedName hidden="1" localSheetId="1" name="Z_A849C340_FF2E_47B6_AD40_9FDC8A62C480_.wvu.FilterData">'8-14012022'!$A$2:$Y$2</definedName>
    <definedName hidden="1" localSheetId="2" name="Z_A849C340_FF2E_47B6_AD40_9FDC8A62C480_.wvu.FilterData">'15-20012022'!$A$2:$Y$2</definedName>
    <definedName hidden="1" localSheetId="0" name="Z_400CAE96_E04D_4813_B173_3908F5650CF0_.wvu.FilterData">'1-7012022'!$A$1:$Y$2848</definedName>
    <definedName hidden="1" localSheetId="1" name="Z_400CAE96_E04D_4813_B173_3908F5650CF0_.wvu.FilterData">'8-14012022'!$A$2:$AA$272</definedName>
    <definedName hidden="1" localSheetId="2" name="Z_400CAE96_E04D_4813_B173_3908F5650CF0_.wvu.FilterData">'15-20012022'!$A$2:$AA$2</definedName>
    <definedName hidden="1" localSheetId="0" name="Z_5A63FBEF_18D4_4B30_BF4D_E6858E18FA6D_.wvu.FilterData">'1-7012022'!$A$2:$Y$2</definedName>
    <definedName hidden="1" localSheetId="1" name="Z_5A63FBEF_18D4_4B30_BF4D_E6858E18FA6D_.wvu.FilterData">'8-14012022'!$A$2:$Y$2</definedName>
    <definedName hidden="1" localSheetId="2" name="Z_5A63FBEF_18D4_4B30_BF4D_E6858E18FA6D_.wvu.FilterData">'15-20012022'!$A$2:$Y$2</definedName>
    <definedName hidden="1" localSheetId="0" name="Z_D51863C8_CA96_4B55_84C3_5BC62F7EA620_.wvu.FilterData">'1-7012022'!$A$228:$Y$309</definedName>
    <definedName hidden="1" localSheetId="1" name="Z_D51863C8_CA96_4B55_84C3_5BC62F7EA620_.wvu.FilterData">'8-14012022'!$A$2:$Y$272</definedName>
    <definedName hidden="1" localSheetId="2" name="Z_D51863C8_CA96_4B55_84C3_5BC62F7EA620_.wvu.FilterData">'15-20012022'!$A$2:$Y$2</definedName>
    <definedName hidden="1" localSheetId="0" name="Z_AE2EB9AA_19C7_474E_9837_AD83B21672C4_.wvu.FilterData">'1-7012022'!$A$1:$Y$2848</definedName>
    <definedName hidden="1" localSheetId="1" name="Z_AE2EB9AA_19C7_474E_9837_AD83B21672C4_.wvu.FilterData">'8-14012022'!$A$456:$AA$512</definedName>
    <definedName hidden="1" localSheetId="2" name="Z_AE2EB9AA_19C7_474E_9837_AD83B21672C4_.wvu.FilterData">'15-20012022'!$A$183:$AA$239</definedName>
    <definedName hidden="1" localSheetId="0" name="Z_3DA57AFD_3791_4450_8DEB_2B5A75276F16_.wvu.FilterData">'1-7012022'!$C$1:$D$2</definedName>
    <definedName hidden="1" localSheetId="1" name="Z_3DA57AFD_3791_4450_8DEB_2B5A75276F16_.wvu.FilterData">'8-14012022'!$C$1:$D$2</definedName>
    <definedName hidden="1" localSheetId="2" name="Z_3DA57AFD_3791_4450_8DEB_2B5A75276F16_.wvu.FilterData">'15-20012022'!$C$1:$D$2</definedName>
    <definedName hidden="1" localSheetId="0" name="Z_47D9F717_D6D4_4397_8ED9_18944E97620C_.wvu.FilterData">'1-7012022'!$A$2:$Y$2</definedName>
    <definedName hidden="1" localSheetId="1" name="Z_47D9F717_D6D4_4397_8ED9_18944E97620C_.wvu.FilterData">'8-14012022'!$A$2:$Y$2</definedName>
    <definedName hidden="1" localSheetId="2" name="Z_47D9F717_D6D4_4397_8ED9_18944E97620C_.wvu.FilterData">'15-20012022'!$A$2:$Y$2</definedName>
    <definedName hidden="1" localSheetId="2" name="Z_9EC4C0A2_0982_4594_8A7A_1A3D74D18928_.wvu.FilterData">'15-20012022'!$A$1:$AA$1231</definedName>
    <definedName hidden="1" localSheetId="0" name="Z_F6EB7D7E_AA6D_43D4_AD67_38F58DC3CCB6_.wvu.FilterData">'1-7012022'!$A$1:$Y$2</definedName>
    <definedName hidden="1" localSheetId="1" name="Z_F6EB7D7E_AA6D_43D4_AD67_38F58DC3CCB6_.wvu.FilterData">'8-14012022'!$A$1:$Y$272</definedName>
    <definedName hidden="1" localSheetId="2" name="Z_F6EB7D7E_AA6D_43D4_AD67_38F58DC3CCB6_.wvu.FilterData">'15-20012022'!$A$1:$Y$2</definedName>
    <definedName hidden="1" localSheetId="0" name="Z_1ADE0727_2E16_4D7F_8BAB_4CF3B0B02740_.wvu.FilterData">'1-7012022'!$C$1:$D$2848</definedName>
    <definedName hidden="1" localSheetId="1" name="Z_1ADE0727_2E16_4D7F_8BAB_4CF3B0B02740_.wvu.FilterData">'8-14012022'!$C$1:$D$2025</definedName>
    <definedName hidden="1" localSheetId="2" name="Z_1ADE0727_2E16_4D7F_8BAB_4CF3B0B02740_.wvu.FilterData">'15-20012022'!$C$1:$D$1231</definedName>
    <definedName hidden="1" localSheetId="0" name="Z_6D70A307_B836_4C66_82BB_1013A7DC3BB9_.wvu.FilterData">'1-7012022'!$A$1:$Y$2848</definedName>
    <definedName hidden="1" localSheetId="1" name="Z_6D70A307_B836_4C66_82BB_1013A7DC3BB9_.wvu.FilterData">'8-14012022'!$A$1:$Y$2025</definedName>
    <definedName hidden="1" localSheetId="2" name="Z_6D70A307_B836_4C66_82BB_1013A7DC3BB9_.wvu.FilterData">'15-20012022'!$A$1:$Y$1231</definedName>
    <definedName hidden="1" localSheetId="2" name="Z_33BA5532_B83C_4F44_BBA6_0E43720EA78B_.wvu.FilterData">'15-20012022'!$A$398:$AA$481</definedName>
    <definedName hidden="1" localSheetId="0" name="Z_D0C9E4B0_BC5F_443C_AC2D_BFF557F577D9_.wvu.FilterData">'1-7012022'!$A$2:$Y$2</definedName>
    <definedName hidden="1" localSheetId="1" name="Z_D0C9E4B0_BC5F_443C_AC2D_BFF557F577D9_.wvu.FilterData">'8-14012022'!$A$2:$Y$2</definedName>
    <definedName hidden="1" localSheetId="2" name="Z_D0C9E4B0_BC5F_443C_AC2D_BFF557F577D9_.wvu.FilterData">'15-20012022'!$A$2:$Y$2</definedName>
    <definedName hidden="1" localSheetId="0" name="Z_33A3D66E_E0D5_4586_9EDD_F2389D83B0F6_.wvu.FilterData">'1-7012022'!$A$2:$Y$2</definedName>
    <definedName hidden="1" localSheetId="1" name="Z_33A3D66E_E0D5_4586_9EDD_F2389D83B0F6_.wvu.FilterData">'8-14012022'!$A$2:$Y$2</definedName>
    <definedName hidden="1" localSheetId="2" name="Z_33A3D66E_E0D5_4586_9EDD_F2389D83B0F6_.wvu.FilterData">'15-20012022'!$A$2:$Y$2</definedName>
    <definedName hidden="1" localSheetId="0" name="Z_7B1CD4C5_45CA_4B10_BAEE_390D66E13B97_.wvu.FilterData">'1-7012022'!$A$313:$Y$410</definedName>
    <definedName hidden="1" localSheetId="1" name="Z_7B1CD4C5_45CA_4B10_BAEE_390D66E13B97_.wvu.FilterData">'8-14012022'!$A$1:$AA$2025</definedName>
    <definedName hidden="1" localSheetId="2" name="Z_7B1CD4C5_45CA_4B10_BAEE_390D66E13B97_.wvu.FilterData">'15-20012022'!$A$1:$B$1231</definedName>
    <definedName hidden="1" localSheetId="0" name="Z_C34E9757_60AE_44BF_A995_4271FD8AC5E3_.wvu.FilterData">'1-7012022'!$A$2:$Y$2</definedName>
    <definedName hidden="1" localSheetId="1" name="Z_C34E9757_60AE_44BF_A995_4271FD8AC5E3_.wvu.FilterData">'8-14012022'!$A$2:$Y$2</definedName>
    <definedName hidden="1" localSheetId="2" name="Z_C34E9757_60AE_44BF_A995_4271FD8AC5E3_.wvu.FilterData">'15-20012022'!$A$2:$Y$2</definedName>
    <definedName hidden="1" localSheetId="0" name="Z_DC61EA8C_4E78_4E6E_A3FC_C409DCEE28C5_.wvu.FilterData">'1-7012022'!$A$2:$Y$223</definedName>
    <definedName hidden="1" localSheetId="1" name="Z_DC61EA8C_4E78_4E6E_A3FC_C409DCEE28C5_.wvu.FilterData">'8-14012022'!$A$2:$Y$2</definedName>
    <definedName hidden="1" localSheetId="2" name="Z_DC61EA8C_4E78_4E6E_A3FC_C409DCEE28C5_.wvu.FilterData">'15-20012022'!$A$2:$Y$2</definedName>
    <definedName hidden="1" localSheetId="0" name="Z_2C4F1E30_DE4C_41B2_92F4_CEF6F6E430AF_.wvu.FilterData">'1-7012022'!$A$2:$Y$2</definedName>
    <definedName hidden="1" localSheetId="1" name="Z_2C4F1E30_DE4C_41B2_92F4_CEF6F6E430AF_.wvu.FilterData">'8-14012022'!$A$2:$Y$2</definedName>
    <definedName hidden="1" localSheetId="2" name="Z_2C4F1E30_DE4C_41B2_92F4_CEF6F6E430AF_.wvu.FilterData">'15-20012022'!$A$2:$Y$2</definedName>
    <definedName hidden="1" localSheetId="0" name="Z_2CBE9857_FAA1_4A90_A68E_6BAB3DA9BC84_.wvu.FilterData">'1-7012022'!$A$666:$Y$823</definedName>
    <definedName hidden="1" localSheetId="1" name="Z_2CBE9857_FAA1_4A90_A68E_6BAB3DA9BC84_.wvu.FilterData">'8-14012022'!$C$1:$D$2025</definedName>
    <definedName hidden="1" localSheetId="2" name="Z_2CBE9857_FAA1_4A90_A68E_6BAB3DA9BC84_.wvu.FilterData">'15-20012022'!$A$312:$AA$393</definedName>
    <definedName hidden="1" localSheetId="0" name="Z_ECEB1EA0_B9D1_4F82_B136_985FA1D916F9_.wvu.FilterData">'1-7012022'!$A$2:$Y$2</definedName>
    <definedName hidden="1" localSheetId="1" name="Z_ECEB1EA0_B9D1_4F82_B136_985FA1D916F9_.wvu.FilterData">'8-14012022'!$A$2:$Y$2</definedName>
    <definedName hidden="1" localSheetId="2" name="Z_ECEB1EA0_B9D1_4F82_B136_985FA1D916F9_.wvu.FilterData">'15-20012022'!$A$2:$Y$2</definedName>
    <definedName hidden="1" localSheetId="0" name="Z_E2C35605_67EF_42AB_90F8_88B7583DCC84_.wvu.FilterData">'1-7012022'!$A$313:$Y$410</definedName>
    <definedName hidden="1" localSheetId="1" name="Z_E2C35605_67EF_42AB_90F8_88B7583DCC84_.wvu.FilterData">'8-14012022'!$A$1:$AA$2025</definedName>
    <definedName hidden="1" localSheetId="2" name="Z_E2C35605_67EF_42AB_90F8_88B7583DCC84_.wvu.FilterData">'15-20012022'!$A$183:$AA$239</definedName>
    <definedName hidden="1" localSheetId="0" name="Z_F94C1EB3_CFE9_493C_941D_092B2D01FED7_.wvu.FilterData">'1-7012022'!$A$2:$Y$2</definedName>
    <definedName hidden="1" localSheetId="1" name="Z_F94C1EB3_CFE9_493C_941D_092B2D01FED7_.wvu.FilterData">'8-14012022'!$A$2:$Y$2</definedName>
    <definedName hidden="1" localSheetId="2" name="Z_F94C1EB3_CFE9_493C_941D_092B2D01FED7_.wvu.FilterData">'15-20012022'!$A$2:$Y$2</definedName>
    <definedName hidden="1" localSheetId="0" name="Z_17B14CB8_AC9D_4FC3_A135_9E78A4C10BC4_.wvu.FilterData">'1-7012022'!$A$2:$Y$223</definedName>
    <definedName hidden="1" localSheetId="1" name="Z_17B14CB8_AC9D_4FC3_A135_9E78A4C10BC4_.wvu.FilterData">'8-14012022'!$A$2:$Y$2</definedName>
    <definedName hidden="1" localSheetId="2" name="Z_17B14CB8_AC9D_4FC3_A135_9E78A4C10BC4_.wvu.FilterData">'15-20012022'!$A$2:$Y$2</definedName>
    <definedName hidden="1" localSheetId="0" name="Z_3360186C_649F_4B1B_A2C5_894E9CA99F9D_.wvu.FilterData">'1-7012022'!$A$666:$Y$823</definedName>
    <definedName hidden="1" localSheetId="1" name="Z_3360186C_649F_4B1B_A2C5_894E9CA99F9D_.wvu.FilterData">'8-14012022'!$A$456:$AA$512</definedName>
    <definedName hidden="1" localSheetId="2" name="Z_3360186C_649F_4B1B_A2C5_894E9CA99F9D_.wvu.FilterData">'15-20012022'!$A$2:$AA$178</definedName>
    <definedName hidden="1" localSheetId="0" name="Z_5EC97570_3B87_4AAA_99C7_E8AC309E79C7_.wvu.FilterData">'1-7012022'!$A$2:$Y$2</definedName>
    <definedName hidden="1" localSheetId="1" name="Z_5EC97570_3B87_4AAA_99C7_E8AC309E79C7_.wvu.FilterData">'8-14012022'!$A$2:$Y$2</definedName>
    <definedName hidden="1" localSheetId="2" name="Z_5EC97570_3B87_4AAA_99C7_E8AC309E79C7_.wvu.FilterData">'15-20012022'!$A$2:$Y$2</definedName>
    <definedName hidden="1" localSheetId="0" name="Z_509167B2_3B16_4B1E_948F_B9B5E52626BC_.wvu.FilterData">'1-7012022'!$A$2:$Y$2</definedName>
    <definedName hidden="1" localSheetId="1" name="Z_509167B2_3B16_4B1E_948F_B9B5E52626BC_.wvu.FilterData">'8-14012022'!$A$2:$Y$2</definedName>
    <definedName hidden="1" localSheetId="2" name="Z_509167B2_3B16_4B1E_948F_B9B5E52626BC_.wvu.FilterData">'15-20012022'!$A$2:$Y$2</definedName>
    <definedName hidden="1" localSheetId="0" name="Z_F51DCC8A_07E0_4C39_9EAA_B3309F8E2E9B_.wvu.FilterData">'1-7012022'!$A$1:$Y$2848</definedName>
    <definedName hidden="1" localSheetId="1" name="Z_F51DCC8A_07E0_4C39_9EAA_B3309F8E2E9B_.wvu.FilterData">'8-14012022'!$A$1:$AA$2025</definedName>
    <definedName hidden="1" localSheetId="2" name="Z_F51DCC8A_07E0_4C39_9EAA_B3309F8E2E9B_.wvu.FilterData">'15-20012022'!$A$312:$AA$393</definedName>
    <definedName hidden="1" localSheetId="0" name="Z_2C123DD7_B5A8_4A00_84D7_9F40EC048568_.wvu.FilterData">'1-7012022'!$C$1:$D$2848</definedName>
    <definedName hidden="1" localSheetId="1" name="Z_2C123DD7_B5A8_4A00_84D7_9F40EC048568_.wvu.FilterData">'8-14012022'!$C$1:$D$2025</definedName>
    <definedName hidden="1" localSheetId="2" name="Z_2C123DD7_B5A8_4A00_84D7_9F40EC048568_.wvu.FilterData">'15-20012022'!$C$1:$D$1231</definedName>
    <definedName hidden="1" localSheetId="2" name="Z_4B16EFFB_0724_46AA_87D8_9C8C2F805A65_.wvu.FilterData">'15-20012022'!$A$183:$AA$239</definedName>
    <definedName hidden="1" localSheetId="0" name="Z_961AE0ED_2E6C_4391_A1D3_073387B20956_.wvu.FilterData">'1-7012022'!$A$2:$Y$223</definedName>
    <definedName hidden="1" localSheetId="1" name="Z_961AE0ED_2E6C_4391_A1D3_073387B20956_.wvu.FilterData">'8-14012022'!$A$456:$AA$512</definedName>
    <definedName hidden="1" localSheetId="2" name="Z_961AE0ED_2E6C_4391_A1D3_073387B20956_.wvu.FilterData">'15-20012022'!$A$312:$AA$393</definedName>
    <definedName hidden="1" localSheetId="0" name="Z_29D9DF69_ED77_4AEC_A524_45C3204D00C1_.wvu.FilterData">'1-7012022'!$I$1:$T$1</definedName>
    <definedName hidden="1" localSheetId="1" name="Z_29D9DF69_ED77_4AEC_A524_45C3204D00C1_.wvu.FilterData">'8-14012022'!$I$1:$T$1</definedName>
    <definedName hidden="1" localSheetId="2" name="Z_29D9DF69_ED77_4AEC_A524_45C3204D00C1_.wvu.FilterData">'15-20012022'!$I$1:$T$1</definedName>
    <definedName hidden="1" localSheetId="0" name="Z_EA69B6CA_E881_459B_BAB0_7480E35AB87A_.wvu.FilterData">'1-7012022'!$A$2:$Y$2</definedName>
    <definedName hidden="1" localSheetId="1" name="Z_EA69B6CA_E881_459B_BAB0_7480E35AB87A_.wvu.FilterData">'8-14012022'!$A$2:$Y$2</definedName>
    <definedName hidden="1" localSheetId="2" name="Z_EA69B6CA_E881_459B_BAB0_7480E35AB87A_.wvu.FilterData">'15-20012022'!$A$2:$Y$2</definedName>
    <definedName hidden="1" localSheetId="0" name="Z_0D66DBC4_737A_457F_B9B5_EC4FDB1FA661_.wvu.FilterData">'1-7012022'!$A$666:$Y$823</definedName>
    <definedName hidden="1" localSheetId="1" name="Z_0D66DBC4_737A_457F_B9B5_EC4FDB1FA661_.wvu.FilterData">'8-14012022'!$A$276:$AA$369</definedName>
    <definedName hidden="1" localSheetId="2" name="Z_0D66DBC4_737A_457F_B9B5_EC4FDB1FA661_.wvu.FilterData">'15-20012022'!$A$2:$AA$178</definedName>
    <definedName hidden="1" localSheetId="0" name="Z_F8E5E366_BC18_451D_870D_E0ED5239BC28_.wvu.FilterData">'1-7012022'!$A$1:$Y$2848</definedName>
    <definedName hidden="1" localSheetId="1" name="Z_F8E5E366_BC18_451D_870D_E0ED5239BC28_.wvu.FilterData">'8-14012022'!$A$1:$Y$2025</definedName>
    <definedName hidden="1" localSheetId="2" name="Z_F8E5E366_BC18_451D_870D_E0ED5239BC28_.wvu.FilterData">'15-20012022'!$A$1:$Y$1231</definedName>
    <definedName hidden="1" localSheetId="0" name="Z_3815B16C_45B4_4134_873C_1FC639EE729F_.wvu.FilterData">'1-7012022'!$A$1:$Y$2848</definedName>
    <definedName hidden="1" localSheetId="1" name="Z_3815B16C_45B4_4134_873C_1FC639EE729F_.wvu.FilterData">'8-14012022'!$A$1:$Y$2025</definedName>
    <definedName hidden="1" localSheetId="2" name="Z_3815B16C_45B4_4134_873C_1FC639EE729F_.wvu.FilterData">'15-20012022'!$A$1:$Y$1231</definedName>
    <definedName hidden="1" localSheetId="0" name="Z_E59519FB_1AE1_4850_ADE1_4CB01ED70793_.wvu.FilterData">'1-7012022'!$A$2:$Y$2</definedName>
    <definedName hidden="1" localSheetId="1" name="Z_E59519FB_1AE1_4850_ADE1_4CB01ED70793_.wvu.FilterData">'8-14012022'!$A$2:$Y$2</definedName>
    <definedName hidden="1" localSheetId="2" name="Z_E59519FB_1AE1_4850_ADE1_4CB01ED70793_.wvu.FilterData">'15-20012022'!$A$2:$Y$2</definedName>
    <definedName hidden="1" localSheetId="0" name="Z_AACFB146_15E2_4DCC_91C7_7875FB87B613_.wvu.FilterData">'1-7012022'!$A$2:$Y$2</definedName>
    <definedName hidden="1" localSheetId="1" name="Z_AACFB146_15E2_4DCC_91C7_7875FB87B613_.wvu.FilterData">'8-14012022'!$A$2:$Y$2</definedName>
    <definedName hidden="1" localSheetId="2" name="Z_AACFB146_15E2_4DCC_91C7_7875FB87B613_.wvu.FilterData">'15-20012022'!$A$2:$Y$2</definedName>
    <definedName hidden="1" localSheetId="0" name="Z_46C8C0DB_0ADF_41D9_AC3F_181FAAE4122A_.wvu.FilterData">'1-7012022'!$A$666:$Y$823</definedName>
    <definedName hidden="1" localSheetId="1" name="Z_46C8C0DB_0ADF_41D9_AC3F_181FAAE4122A_.wvu.FilterData">'8-14012022'!$C$1:$D$2025</definedName>
    <definedName hidden="1" localSheetId="2" name="Z_46C8C0DB_0ADF_41D9_AC3F_181FAAE4122A_.wvu.FilterData">'15-20012022'!$C$1:$D$1231</definedName>
    <definedName hidden="1" localSheetId="0" name="Z_6217F574_754F_4636_8DDD_5F8E657A0546_.wvu.FilterData">'1-7012022'!$A$2:$Y$2</definedName>
    <definedName hidden="1" localSheetId="1" name="Z_6217F574_754F_4636_8DDD_5F8E657A0546_.wvu.FilterData">'8-14012022'!$A$2:$Y$2</definedName>
    <definedName hidden="1" localSheetId="2" name="Z_6217F574_754F_4636_8DDD_5F8E657A0546_.wvu.FilterData">'15-20012022'!$A$2:$Y$2</definedName>
    <definedName hidden="1" localSheetId="0" name="Z_B147B58D_3C31_45BD_ADA6_54308995046A_.wvu.FilterData">'1-7012022'!$A$1:$Y$2</definedName>
    <definedName hidden="1" localSheetId="1" name="Z_B147B58D_3C31_45BD_ADA6_54308995046A_.wvu.FilterData">'8-14012022'!$A$1:$Y$2</definedName>
    <definedName hidden="1" localSheetId="2" name="Z_B147B58D_3C31_45BD_ADA6_54308995046A_.wvu.FilterData">'15-20012022'!$A$1:$Y$2</definedName>
    <definedName hidden="1" localSheetId="2" name="Z_700F0D11_C134_4FC2_917C_35C22AA484A3_.wvu.FilterData">'15-20012022'!$A$243:$AA$307</definedName>
    <definedName hidden="1" localSheetId="0" name="Z_E7CF28FC_F281_4DE3_AA5E_56E9C86EBA8F_.wvu.FilterData">'1-7012022'!$A$313:$Y$410</definedName>
    <definedName hidden="1" localSheetId="1" name="Z_E7CF28FC_F281_4DE3_AA5E_56E9C86EBA8F_.wvu.FilterData">'8-14012022'!$A$2:$Y$272</definedName>
    <definedName hidden="1" localSheetId="2" name="Z_E7CF28FC_F281_4DE3_AA5E_56E9C86EBA8F_.wvu.FilterData">'15-20012022'!$A$2:$Y$2</definedName>
    <definedName hidden="1" localSheetId="0" name="Z_9CBFCA8D_58D1_4D94_B101_A963FD2CE141_.wvu.FilterData">'1-7012022'!$A$1:$Y$2</definedName>
    <definedName hidden="1" localSheetId="1" name="Z_9CBFCA8D_58D1_4D94_B101_A963FD2CE141_.wvu.FilterData">'8-14012022'!$A$1:$Y$2</definedName>
    <definedName hidden="1" localSheetId="2" name="Z_9CBFCA8D_58D1_4D94_B101_A963FD2CE141_.wvu.FilterData">'15-20012022'!$A$1:$Y$2</definedName>
    <definedName hidden="1" localSheetId="0" name="Z_F7F519FA_7235_44A1_BB0B_A92335A685C6_.wvu.FilterData">'1-7012022'!$A$1:$D$2848</definedName>
    <definedName hidden="1" localSheetId="1" name="Z_F7F519FA_7235_44A1_BB0B_A92335A685C6_.wvu.FilterData">'8-14012022'!$A$1:$D$2025</definedName>
    <definedName hidden="1" localSheetId="2" name="Z_F7F519FA_7235_44A1_BB0B_A92335A685C6_.wvu.FilterData">'15-20012022'!$A$1:$D$1231</definedName>
    <definedName hidden="1" localSheetId="0" name="Z_B6224CDA_FD18_4028_BDEE_827DBB65B391_.wvu.FilterData">'1-7012022'!$A$2:$Y$2</definedName>
    <definedName hidden="1" localSheetId="1" name="Z_B6224CDA_FD18_4028_BDEE_827DBB65B391_.wvu.FilterData">'8-14012022'!$A$2:$Y$2</definedName>
    <definedName hidden="1" localSheetId="2" name="Z_B6224CDA_FD18_4028_BDEE_827DBB65B391_.wvu.FilterData">'15-20012022'!$A$2:$Y$2</definedName>
    <definedName hidden="1" localSheetId="0" name="Z_E7F4BA6E_52CE_4640_8EDB_65100801D3BE_.wvu.FilterData">'1-7012022'!$A$1:$Y$2848</definedName>
    <definedName hidden="1" localSheetId="1" name="Z_E7F4BA6E_52CE_4640_8EDB_65100801D3BE_.wvu.FilterData">'8-14012022'!$A$1:$Y$2025</definedName>
    <definedName hidden="1" localSheetId="2" name="Z_E7F4BA6E_52CE_4640_8EDB_65100801D3BE_.wvu.FilterData">'15-20012022'!$A$1:$Y$1231</definedName>
    <definedName hidden="1" localSheetId="0" name="Z_E64A0871_B871_43FD_BD6F_71FAC82144C7_.wvu.FilterData">'1-7012022'!$A$1:$Y$2848</definedName>
    <definedName hidden="1" localSheetId="1" name="Z_E64A0871_B871_43FD_BD6F_71FAC82144C7_.wvu.FilterData">'8-14012022'!$A$1:$Y$2025</definedName>
    <definedName hidden="1" localSheetId="2" name="Z_E64A0871_B871_43FD_BD6F_71FAC82144C7_.wvu.FilterData">'15-20012022'!$A$1:$Y$1231</definedName>
    <definedName hidden="1" localSheetId="0" name="Z_0A197E0E_DFD7_482B_880A_2A41FCE76C47_.wvu.FilterData">'1-7012022'!$A$415:$Y$531</definedName>
    <definedName hidden="1" localSheetId="1" name="Z_0A197E0E_DFD7_482B_880A_2A41FCE76C47_.wvu.FilterData">'8-14012022'!$A$276:$Y$369</definedName>
    <definedName hidden="1" localSheetId="2" name="Z_0A197E0E_DFD7_482B_880A_2A41FCE76C47_.wvu.FilterData">'15-20012022'!$A$1:$AA$1231</definedName>
    <definedName hidden="1" localSheetId="0" name="Z_FD8B2C11_3D7E_4404_91D3_DCE55C6AFD32_.wvu.FilterData">'1-7012022'!$C$1:$D$2848</definedName>
    <definedName hidden="1" localSheetId="1" name="Z_FD8B2C11_3D7E_4404_91D3_DCE55C6AFD32_.wvu.FilterData">'8-14012022'!$A$1:$AA$2025</definedName>
    <definedName hidden="1" localSheetId="2" name="Z_FD8B2C11_3D7E_4404_91D3_DCE55C6AFD32_.wvu.FilterData">'15-20012022'!$A$183:$AA$239</definedName>
    <definedName hidden="1" localSheetId="0" name="Z_5F15AFA3_2F9E_4B59_BDC1_F2540C1234B4_.wvu.FilterData">'1-7012022'!$A$2:$Y$2</definedName>
    <definedName hidden="1" localSheetId="1" name="Z_5F15AFA3_2F9E_4B59_BDC1_F2540C1234B4_.wvu.FilterData">'8-14012022'!$A$2:$Y$2</definedName>
    <definedName hidden="1" localSheetId="2" name="Z_5F15AFA3_2F9E_4B59_BDC1_F2540C1234B4_.wvu.FilterData">'15-20012022'!$A$2:$Y$2</definedName>
    <definedName hidden="1" localSheetId="0" name="Z_3FD05232_D22E_474E_9D30_297D064E4B4F_.wvu.FilterData">'1-7012022'!$A$2:$Y$2</definedName>
    <definedName hidden="1" localSheetId="1" name="Z_3FD05232_D22E_474E_9D30_297D064E4B4F_.wvu.FilterData">'8-14012022'!$A$2:$Y$2</definedName>
    <definedName hidden="1" localSheetId="2" name="Z_3FD05232_D22E_474E_9D30_297D064E4B4F_.wvu.FilterData">'15-20012022'!$A$2:$Y$2</definedName>
    <definedName hidden="1" localSheetId="0" name="Z_D4F63135_652E_4D43_9D51_797CBF24C3C7_.wvu.FilterData">'1-7012022'!$A$1:$T$2</definedName>
    <definedName hidden="1" localSheetId="1" name="Z_D4F63135_652E_4D43_9D51_797CBF24C3C7_.wvu.FilterData">'8-14012022'!$A$1:$T$2</definedName>
    <definedName hidden="1" localSheetId="2" name="Z_D4F63135_652E_4D43_9D51_797CBF24C3C7_.wvu.FilterData">'15-20012022'!$A$1:$T$2</definedName>
    <definedName hidden="1" localSheetId="0" name="Z_315FD92E_437A_4BA1_B3C2_C4D3C7C2455B_.wvu.FilterData">'1-7012022'!$A$1:$T$223</definedName>
    <definedName hidden="1" localSheetId="1" name="Z_315FD92E_437A_4BA1_B3C2_C4D3C7C2455B_.wvu.FilterData">'8-14012022'!$A$1:$AA$2025</definedName>
    <definedName hidden="1" localSheetId="2" name="Z_315FD92E_437A_4BA1_B3C2_C4D3C7C2455B_.wvu.FilterData">'15-20012022'!$A$243:$AA$307</definedName>
    <definedName hidden="1" localSheetId="1" name="Z_49A52460_749E_4AEF_964E_D00005DC05DB_.wvu.FilterData">'8-14012022'!$A$516:$AA$580</definedName>
    <definedName hidden="1" localSheetId="2" name="Z_49A52460_749E_4AEF_964E_D00005DC05DB_.wvu.FilterData">'15-20012022'!$C$1:$D$1231</definedName>
    <definedName hidden="1" localSheetId="0" name="Z_D146A323_218D_436F_B6C9_C8479E498B5B_.wvu.FilterData">'1-7012022'!$A$2:$Y$2</definedName>
    <definedName hidden="1" localSheetId="1" name="Z_D146A323_218D_436F_B6C9_C8479E498B5B_.wvu.FilterData">'8-14012022'!$A$2:$Y$2</definedName>
    <definedName hidden="1" localSheetId="2" name="Z_D146A323_218D_436F_B6C9_C8479E498B5B_.wvu.FilterData">'15-20012022'!$A$2:$Y$2</definedName>
    <definedName hidden="1" localSheetId="0" name="Z_C66B8A49_C871_45F6_ACA0_8DE3A9689396_.wvu.FilterData">'1-7012022'!$A$280:$Y$309</definedName>
    <definedName hidden="1" localSheetId="1" name="Z_C66B8A49_C871_45F6_ACA0_8DE3A9689396_.wvu.FilterData">'8-14012022'!$A$2:$Y$241</definedName>
    <definedName hidden="1" localSheetId="2" name="Z_C66B8A49_C871_45F6_ACA0_8DE3A9689396_.wvu.FilterData">'15-20012022'!$A$2:$Y$2</definedName>
    <definedName hidden="1" localSheetId="0" name="Z_052C4437_2680_4FD1_AAB9_727665678E81_.wvu.FilterData">'1-7012022'!$A$2:$Y$2</definedName>
    <definedName hidden="1" localSheetId="1" name="Z_052C4437_2680_4FD1_AAB9_727665678E81_.wvu.FilterData">'8-14012022'!$A$2:$Y$2</definedName>
    <definedName hidden="1" localSheetId="2" name="Z_052C4437_2680_4FD1_AAB9_727665678E81_.wvu.FilterData">'15-20012022'!$A$2:$Y$2</definedName>
    <definedName hidden="1" localSheetId="0" name="Z_9E2C6186_9772_47D4_AB79_F36736B206A3_.wvu.FilterData">'1-7012022'!$A$2:$Y$2</definedName>
    <definedName hidden="1" localSheetId="1" name="Z_9E2C6186_9772_47D4_AB79_F36736B206A3_.wvu.FilterData">'8-14012022'!$A$2:$Y$2</definedName>
    <definedName hidden="1" localSheetId="2" name="Z_9E2C6186_9772_47D4_AB79_F36736B206A3_.wvu.FilterData">'15-20012022'!$A$2:$Y$2</definedName>
    <definedName hidden="1" localSheetId="0" name="Z_87058DD2_0CF0_4FF2_B945_467A0597B6FB_.wvu.FilterData">'1-7012022'!$A$1:$Y$2848</definedName>
    <definedName hidden="1" localSheetId="1" name="Z_87058DD2_0CF0_4FF2_B945_467A0597B6FB_.wvu.FilterData">'8-14012022'!$A$1:$AA$2025</definedName>
    <definedName hidden="1" localSheetId="2" name="Z_87058DD2_0CF0_4FF2_B945_467A0597B6FB_.wvu.FilterData">'15-20012022'!$A$1:$AA$1231</definedName>
    <definedName hidden="1" localSheetId="0" name="Z_C2E687CB_1190_43AE_A7E5_803CBC3E3191_.wvu.FilterData">'1-7012022'!$C$1:$D$2848</definedName>
    <definedName hidden="1" localSheetId="1" name="Z_C2E687CB_1190_43AE_A7E5_803CBC3E3191_.wvu.FilterData">'8-14012022'!$A$516:$AA$580</definedName>
    <definedName hidden="1" localSheetId="2" name="Z_C2E687CB_1190_43AE_A7E5_803CBC3E3191_.wvu.FilterData">'15-20012022'!$A$2:$AA$178</definedName>
    <definedName hidden="1" localSheetId="0" name="Z_07D35F62_6A0D_4F19_88D5_38B32169BE84_.wvu.FilterData">'1-7012022'!$A$1:$Y$2</definedName>
    <definedName hidden="1" localSheetId="1" name="Z_07D35F62_6A0D_4F19_88D5_38B32169BE84_.wvu.FilterData">'8-14012022'!$A$1:$Y$2</definedName>
    <definedName hidden="1" localSheetId="2" name="Z_07D35F62_6A0D_4F19_88D5_38B32169BE84_.wvu.FilterData">'15-20012022'!$A$1:$Y$2</definedName>
    <definedName hidden="1" localSheetId="0" name="Z_6768DE05_BB4A_4738_9B71_6CCFA67533D2_.wvu.FilterData">'1-7012022'!$A$415:$Y$531</definedName>
    <definedName hidden="1" localSheetId="1" name="Z_6768DE05_BB4A_4738_9B71_6CCFA67533D2_.wvu.FilterData">'8-14012022'!$A$276:$AA$369</definedName>
    <definedName hidden="1" localSheetId="2" name="Z_6768DE05_BB4A_4738_9B71_6CCFA67533D2_.wvu.FilterData">'15-20012022'!$A$2:$AA$178</definedName>
    <definedName hidden="1" localSheetId="0" name="Z_0FD92CC5_43FF_4C9C_834A_2A1E790CEB4E_.wvu.FilterData">'1-7012022'!$A$2:$Y$131</definedName>
    <definedName hidden="1" localSheetId="1" name="Z_0FD92CC5_43FF_4C9C_834A_2A1E790CEB4E_.wvu.FilterData">'8-14012022'!$A$2:$Y$2</definedName>
    <definedName hidden="1" localSheetId="2" name="Z_0FD92CC5_43FF_4C9C_834A_2A1E790CEB4E_.wvu.FilterData">'15-20012022'!$A$2:$Y$2</definedName>
    <definedName hidden="1" localSheetId="0" name="Z_26273961_B242_4DE1_8A82_8A4A86939B93_.wvu.FilterData">'1-7012022'!$A$2:$Y$2</definedName>
    <definedName hidden="1" localSheetId="1" name="Z_26273961_B242_4DE1_8A82_8A4A86939B93_.wvu.FilterData">'8-14012022'!$A$2:$Y$2</definedName>
    <definedName hidden="1" localSheetId="2" name="Z_26273961_B242_4DE1_8A82_8A4A86939B93_.wvu.FilterData">'15-20012022'!$A$2:$Y$2</definedName>
    <definedName hidden="1" localSheetId="0" name="Z_E0D48A0B_E5CA_4E9A_93C0_3A400B2BA6C7_.wvu.FilterData">'1-7012022'!$A$1:$Y$2</definedName>
    <definedName hidden="1" localSheetId="1" name="Z_E0D48A0B_E5CA_4E9A_93C0_3A400B2BA6C7_.wvu.FilterData">'8-14012022'!$A$1:$Y$2</definedName>
    <definedName hidden="1" localSheetId="2" name="Z_E0D48A0B_E5CA_4E9A_93C0_3A400B2BA6C7_.wvu.FilterData">'15-20012022'!$A$1:$Y$2</definedName>
    <definedName hidden="1" localSheetId="0" name="Z_B83EF99E_0046_4877_B5EE_8D2668CE0EEA_.wvu.FilterData">'1-7012022'!$A$1:$Y$2</definedName>
    <definedName hidden="1" localSheetId="1" name="Z_B83EF99E_0046_4877_B5EE_8D2668CE0EEA_.wvu.FilterData">'8-14012022'!$A$1:$Y$2</definedName>
    <definedName hidden="1" localSheetId="2" name="Z_B83EF99E_0046_4877_B5EE_8D2668CE0EEA_.wvu.FilterData">'15-20012022'!$A$1:$Y$2</definedName>
    <definedName hidden="1" localSheetId="0" name="Z_8BEFC0D1_461E_4976_A0F6_A2FDBF1C455A_.wvu.FilterData">'1-7012022'!$A$2:$Y$2</definedName>
    <definedName hidden="1" localSheetId="1" name="Z_8BEFC0D1_461E_4976_A0F6_A2FDBF1C455A_.wvu.FilterData">'8-14012022'!$A$2:$Y$2</definedName>
    <definedName hidden="1" localSheetId="2" name="Z_8BEFC0D1_461E_4976_A0F6_A2FDBF1C455A_.wvu.FilterData">'15-20012022'!$A$2:$Y$2</definedName>
    <definedName hidden="1" localSheetId="0" name="Z_66D7D7EA_4E51_46C3_A57A_1E08457537C1_.wvu.FilterData">'1-7012022'!$A$1:$Y$2848</definedName>
    <definedName hidden="1" localSheetId="1" name="Z_66D7D7EA_4E51_46C3_A57A_1E08457537C1_.wvu.FilterData">'8-14012022'!$A$1:$Y$2025</definedName>
    <definedName hidden="1" localSheetId="2" name="Z_66D7D7EA_4E51_46C3_A57A_1E08457537C1_.wvu.FilterData">'15-20012022'!$A$1:$Y$1231</definedName>
    <definedName hidden="1" localSheetId="0" name="Z_29A379B7_4B5B_49A6_9B71_F09829C0C1BD_.wvu.FilterData">'1-7012022'!$A$1:$Y$2</definedName>
    <definedName hidden="1" localSheetId="1" name="Z_29A379B7_4B5B_49A6_9B71_F09829C0C1BD_.wvu.FilterData">'8-14012022'!$A$1:$Y$2</definedName>
    <definedName hidden="1" localSheetId="2" name="Z_29A379B7_4B5B_49A6_9B71_F09829C0C1BD_.wvu.FilterData">'15-20012022'!$A$1:$Y$2</definedName>
    <definedName hidden="1" localSheetId="0" name="Z_0099A297_C2F0_48F2_B524_ED51FF4344E9_.wvu.FilterData">'1-7012022'!$A$2:$Y$2</definedName>
    <definedName hidden="1" localSheetId="1" name="Z_0099A297_C2F0_48F2_B524_ED51FF4344E9_.wvu.FilterData">'8-14012022'!$A$2:$Y$2</definedName>
    <definedName hidden="1" localSheetId="2" name="Z_0099A297_C2F0_48F2_B524_ED51FF4344E9_.wvu.FilterData">'15-20012022'!$A$2:$Y$2</definedName>
    <definedName hidden="1" localSheetId="0" name="Z_74942E61_22EC_40D7_996B_A9DF9351E261_.wvu.FilterData">'1-7012022'!$A$2:$Y$131</definedName>
    <definedName hidden="1" localSheetId="1" name="Z_74942E61_22EC_40D7_996B_A9DF9351E261_.wvu.FilterData">'8-14012022'!$A$2:$Y$2</definedName>
    <definedName hidden="1" localSheetId="2" name="Z_74942E61_22EC_40D7_996B_A9DF9351E261_.wvu.FilterData">'15-20012022'!$A$2:$Y$2</definedName>
    <definedName hidden="1" localSheetId="0" name="Z_4F34DFF2_F441_4B84_BEEE_2D5FE4EB83EB_.wvu.FilterData">'1-7012022'!$A$1:$Y$2848</definedName>
    <definedName hidden="1" localSheetId="1" name="Z_4F34DFF2_F441_4B84_BEEE_2D5FE4EB83EB_.wvu.FilterData">'8-14012022'!$A$1:$Y$2025</definedName>
    <definedName hidden="1" localSheetId="2" name="Z_4F34DFF2_F441_4B84_BEEE_2D5FE4EB83EB_.wvu.FilterData">'15-20012022'!$A$1:$Y$1231</definedName>
    <definedName hidden="1" localSheetId="0" name="Z_8E5E2463_E345_412D_A571_15B98C4F4A3A_.wvu.FilterData">'1-7012022'!$A$2:$Y$2</definedName>
    <definedName hidden="1" localSheetId="1" name="Z_8E5E2463_E345_412D_A571_15B98C4F4A3A_.wvu.FilterData">'8-14012022'!$A$2:$Y$2</definedName>
    <definedName hidden="1" localSheetId="2" name="Z_8E5E2463_E345_412D_A571_15B98C4F4A3A_.wvu.FilterData">'15-20012022'!$A$2:$Y$2</definedName>
    <definedName hidden="1" localSheetId="0" name="Z_5BD4D967_23A7_4ED8_ACC8_316072877DC8_.wvu.FilterData">'1-7012022'!$A$536:$Y$662</definedName>
    <definedName hidden="1" localSheetId="1" name="Z_5BD4D967_23A7_4ED8_ACC8_316072877DC8_.wvu.FilterData">'8-14012022'!$A$1:$AA$2025</definedName>
    <definedName hidden="1" localSheetId="2" name="Z_5BD4D967_23A7_4ED8_ACC8_316072877DC8_.wvu.FilterData">'15-20012022'!$A$312:$AA$393</definedName>
    <definedName hidden="1" localSheetId="0" name="Z_2B0288C2_4A4D_4D1B_9EEA_32BCE8657489_.wvu.FilterData">'1-7012022'!$C$1:$D$2</definedName>
    <definedName hidden="1" localSheetId="1" name="Z_2B0288C2_4A4D_4D1B_9EEA_32BCE8657489_.wvu.FilterData">'8-14012022'!$C$1:$D$2</definedName>
    <definedName hidden="1" localSheetId="2" name="Z_2B0288C2_4A4D_4D1B_9EEA_32BCE8657489_.wvu.FilterData">'15-20012022'!$C$1:$D$2</definedName>
    <definedName hidden="1" localSheetId="0" name="Z_99B9C399_C38C_4CE3_8C4F_39E8B8F0FCF6_.wvu.FilterData">'1-7012022'!$A$1:$Y$2848</definedName>
    <definedName hidden="1" localSheetId="1" name="Z_99B9C399_C38C_4CE3_8C4F_39E8B8F0FCF6_.wvu.FilterData">'8-14012022'!$A$1:$Y$2025</definedName>
    <definedName hidden="1" localSheetId="2" name="Z_99B9C399_C38C_4CE3_8C4F_39E8B8F0FCF6_.wvu.FilterData">'15-20012022'!$A$1:$Y$1231</definedName>
    <definedName hidden="1" localSheetId="0" name="Z_68B19FB3_A553_4A4E_AACB_CC288A8AD6EF_.wvu.FilterData">'1-7012022'!$A$1:$Y$2848</definedName>
    <definedName hidden="1" localSheetId="1" name="Z_68B19FB3_A553_4A4E_AACB_CC288A8AD6EF_.wvu.FilterData">'8-14012022'!$A$1:$Y$2025</definedName>
    <definedName hidden="1" localSheetId="2" name="Z_68B19FB3_A553_4A4E_AACB_CC288A8AD6EF_.wvu.FilterData">'15-20012022'!$A$1:$Y$1231</definedName>
    <definedName hidden="1" localSheetId="0" name="Z_25D5E070_64C3_4B31_8416_D4EF5513A4E7_.wvu.FilterData">'1-7012022'!$C$1:$H$2848</definedName>
    <definedName hidden="1" localSheetId="1" name="Z_25D5E070_64C3_4B31_8416_D4EF5513A4E7_.wvu.FilterData">'8-14012022'!$A$516:$AA$563</definedName>
    <definedName hidden="1" localSheetId="2" name="Z_25D5E070_64C3_4B31_8416_D4EF5513A4E7_.wvu.FilterData">'15-20012022'!$A$183:$AA$239</definedName>
    <definedName hidden="1" localSheetId="0" name="Z_09EA2C6E_F0FD_42D8_85E5_21F7B5317795_.wvu.FilterData">'1-7012022'!$C$1:$D$2848</definedName>
    <definedName hidden="1" localSheetId="1" name="Z_09EA2C6E_F0FD_42D8_85E5_21F7B5317795_.wvu.FilterData">'8-14012022'!$C$1:$D$2025</definedName>
    <definedName hidden="1" localSheetId="2" name="Z_09EA2C6E_F0FD_42D8_85E5_21F7B5317795_.wvu.FilterData">'15-20012022'!$C$1:$D$1231</definedName>
    <definedName hidden="1" localSheetId="0" name="Z_C37F93EC_FA8D_416B_A913_E1A31AC11A95_.wvu.FilterData">'1-7012022'!$A$2:$Y$2</definedName>
    <definedName hidden="1" localSheetId="1" name="Z_C37F93EC_FA8D_416B_A913_E1A31AC11A95_.wvu.FilterData">'8-14012022'!$A$2:$Y$2</definedName>
    <definedName hidden="1" localSheetId="2" name="Z_C37F93EC_FA8D_416B_A913_E1A31AC11A95_.wvu.FilterData">'15-20012022'!$A$2:$Y$2</definedName>
    <definedName hidden="1" localSheetId="0" name="Z_DBF0A2D9_D1B2_44C9_96E5_8C882F3A764A_.wvu.FilterData">'1-7012022'!$A$1:$Y$2</definedName>
    <definedName hidden="1" localSheetId="1" name="Z_DBF0A2D9_D1B2_44C9_96E5_8C882F3A764A_.wvu.FilterData">'8-14012022'!$A$1:$Y$2</definedName>
    <definedName hidden="1" localSheetId="2" name="Z_DBF0A2D9_D1B2_44C9_96E5_8C882F3A764A_.wvu.FilterData">'15-20012022'!$A$1:$Y$2</definedName>
    <definedName hidden="1" localSheetId="1" name="Z_91CAD0A2_022E_43B3_93AB_4145E79DDBC3_.wvu.FilterData">'8-14012022'!$A$456:$AA$512</definedName>
    <definedName hidden="1" localSheetId="2" name="Z_91CAD0A2_022E_43B3_93AB_4145E79DDBC3_.wvu.FilterData">'15-20012022'!$A$1:$AA$1231</definedName>
    <definedName hidden="1" localSheetId="2" name="Z_03276193_40F6_4BDD_BA7E_7E98FEBFA736_.wvu.FilterData">'15-20012022'!$A$2:$AA$178</definedName>
    <definedName hidden="1" localSheetId="0" name="Z_3964AEE2_573F_4C23_AA90_3D2FBF4C2BB1_.wvu.FilterData">'1-7012022'!$A$1:$Y$2848</definedName>
    <definedName hidden="1" localSheetId="1" name="Z_3964AEE2_573F_4C23_AA90_3D2FBF4C2BB1_.wvu.FilterData">'8-14012022'!$A$1:$Y$2025</definedName>
    <definedName hidden="1" localSheetId="2" name="Z_3964AEE2_573F_4C23_AA90_3D2FBF4C2BB1_.wvu.FilterData">'15-20012022'!$A$1:$Y$1231</definedName>
    <definedName hidden="1" localSheetId="0" name="Z_660E2F80_71BE_4F41_B81F_BB7460E6BE78_.wvu.FilterData">'1-7012022'!$A$2:$Y$2</definedName>
    <definedName hidden="1" localSheetId="1" name="Z_660E2F80_71BE_4F41_B81F_BB7460E6BE78_.wvu.FilterData">'8-14012022'!$A$2:$Y$2</definedName>
    <definedName hidden="1" localSheetId="2" name="Z_660E2F80_71BE_4F41_B81F_BB7460E6BE78_.wvu.FilterData">'15-20012022'!$A$2:$Y$2</definedName>
    <definedName hidden="1" localSheetId="0" name="Z_ECF370E3_0099_4EDF_A57E_5C08A7AC14DE_.wvu.FilterData">'1-7012022'!$A$415:$Y$531</definedName>
    <definedName hidden="1" localSheetId="1" name="Z_ECF370E3_0099_4EDF_A57E_5C08A7AC14DE_.wvu.FilterData">'8-14012022'!$A$2:$AA$272</definedName>
    <definedName hidden="1" localSheetId="2" name="Z_ECF370E3_0099_4EDF_A57E_5C08A7AC14DE_.wvu.FilterData">'15-20012022'!$A$1:$C$1231</definedName>
    <definedName hidden="1" localSheetId="0" name="Z_C6D5BDE4_1198_4C6A_AB1C_524B50D19457_.wvu.FilterData">'1-7012022'!$A$1:$A$2848</definedName>
    <definedName hidden="1" localSheetId="1" name="Z_C6D5BDE4_1198_4C6A_AB1C_524B50D19457_.wvu.FilterData">'8-14012022'!$A$1:$A$2025</definedName>
    <definedName hidden="1" localSheetId="2" name="Z_C6D5BDE4_1198_4C6A_AB1C_524B50D19457_.wvu.FilterData">'15-20012022'!$A$1:$A$1231</definedName>
    <definedName hidden="1" localSheetId="0" name="Z_68811826_EDC6_47C3_AE4B_311D13F9549B_.wvu.FilterData">'1-7012022'!$A$2:$Y$2</definedName>
    <definedName hidden="1" localSheetId="1" name="Z_68811826_EDC6_47C3_AE4B_311D13F9549B_.wvu.FilterData">'8-14012022'!$A$2:$Y$2</definedName>
    <definedName hidden="1" localSheetId="2" name="Z_68811826_EDC6_47C3_AE4B_311D13F9549B_.wvu.FilterData">'15-20012022'!$A$2:$Y$2</definedName>
    <definedName hidden="1" localSheetId="0" name="Z_A5C6C0B0_BE34_4090_8B6A_D613873C86A7_.wvu.FilterData">'1-7012022'!$A$2:$Y$2</definedName>
    <definedName hidden="1" localSheetId="1" name="Z_A5C6C0B0_BE34_4090_8B6A_D613873C86A7_.wvu.FilterData">'8-14012022'!$A$2:$Y$2</definedName>
    <definedName hidden="1" localSheetId="2" name="Z_A5C6C0B0_BE34_4090_8B6A_D613873C86A7_.wvu.FilterData">'15-20012022'!$A$2:$Y$2</definedName>
    <definedName hidden="1" localSheetId="0" name="Z_3FFB73E5_985F_46B7_8C01_405976AA5928_.wvu.FilterData">'1-7012022'!$A$2:$Y$2</definedName>
    <definedName hidden="1" localSheetId="1" name="Z_3FFB73E5_985F_46B7_8C01_405976AA5928_.wvu.FilterData">'8-14012022'!$A$2:$Y$2</definedName>
    <definedName hidden="1" localSheetId="2" name="Z_3FFB73E5_985F_46B7_8C01_405976AA5928_.wvu.FilterData">'15-20012022'!$A$2:$Y$2</definedName>
    <definedName hidden="1" localSheetId="0" name="Z_A957CCFA_068E_4D31_B18B_7A387CDA269A_.wvu.FilterData">'1-7012022'!$A$2:$Y$2</definedName>
    <definedName hidden="1" localSheetId="1" name="Z_A957CCFA_068E_4D31_B18B_7A387CDA269A_.wvu.FilterData">'8-14012022'!$A$2:$Y$2</definedName>
    <definedName hidden="1" localSheetId="2" name="Z_A957CCFA_068E_4D31_B18B_7A387CDA269A_.wvu.FilterData">'15-20012022'!$A$2:$Y$2</definedName>
    <definedName hidden="1" localSheetId="0" name="Z_F730AABC_6E04_46BB_9C0D_72EDEB537D99_.wvu.FilterData">'1-7012022'!$C$1:$D$2</definedName>
    <definedName hidden="1" localSheetId="1" name="Z_F730AABC_6E04_46BB_9C0D_72EDEB537D99_.wvu.FilterData">'8-14012022'!$C$1:$D$2</definedName>
    <definedName hidden="1" localSheetId="2" name="Z_F730AABC_6E04_46BB_9C0D_72EDEB537D99_.wvu.FilterData">'15-20012022'!$C$1:$D$2</definedName>
    <definedName hidden="1" localSheetId="0" name="Z_227D54C0_EFCA_409B_9F0D_8E2D5729E03F_.wvu.FilterData">'1-7012022'!$A$2:$Y$2</definedName>
    <definedName hidden="1" localSheetId="1" name="Z_227D54C0_EFCA_409B_9F0D_8E2D5729E03F_.wvu.FilterData">'8-14012022'!$A$2:$Y$2</definedName>
    <definedName hidden="1" localSheetId="2" name="Z_227D54C0_EFCA_409B_9F0D_8E2D5729E03F_.wvu.FilterData">'15-20012022'!$A$2:$Y$2</definedName>
    <definedName hidden="1" localSheetId="0" name="Z_88C6C46C_D049_4A54_A298_C27EFA9C39A1_.wvu.FilterData">'1-7012022'!$C$1:$D$2848</definedName>
    <definedName hidden="1" localSheetId="1" name="Z_88C6C46C_D049_4A54_A298_C27EFA9C39A1_.wvu.FilterData">'8-14012022'!$C$1:$D$2025</definedName>
    <definedName hidden="1" localSheetId="2" name="Z_88C6C46C_D049_4A54_A298_C27EFA9C39A1_.wvu.FilterData">'15-20012022'!$C$1:$D$1231</definedName>
    <definedName hidden="1" localSheetId="0" name="Z_FE651B0B_966B_4F6B_8227_AFAE211A3645_.wvu.FilterData">'1-7012022'!$A$2:$Y$2</definedName>
    <definedName hidden="1" localSheetId="1" name="Z_FE651B0B_966B_4F6B_8227_AFAE211A3645_.wvu.FilterData">'8-14012022'!$A$2:$Y$2</definedName>
    <definedName hidden="1" localSheetId="2" name="Z_FE651B0B_966B_4F6B_8227_AFAE211A3645_.wvu.FilterData">'15-20012022'!$A$2:$Y$2</definedName>
    <definedName hidden="1" localSheetId="0" name="Z_787E886E_87DA_405A_8C86_EBDF27EB6DE5_.wvu.FilterData">'1-7012022'!$A$1:$Y$2</definedName>
    <definedName hidden="1" localSheetId="1" name="Z_787E886E_87DA_405A_8C86_EBDF27EB6DE5_.wvu.FilterData">'8-14012022'!$A$1:$Y$2</definedName>
    <definedName hidden="1" localSheetId="2" name="Z_787E886E_87DA_405A_8C86_EBDF27EB6DE5_.wvu.FilterData">'15-20012022'!$A$1:$Y$2</definedName>
    <definedName hidden="1" localSheetId="2" name="Z_0FAA68CC_ACAD_4BA0_9A0B_11A0D777B00F_.wvu.FilterData">'15-20012022'!$A$183:$AA$239</definedName>
    <definedName hidden="1" localSheetId="0" name="Z_D60E84E4_F4DA_4CD6_9D9E_52365AAFE13E_.wvu.FilterData">'1-7012022'!$A$1:$Y$2</definedName>
    <definedName hidden="1" localSheetId="1" name="Z_D60E84E4_F4DA_4CD6_9D9E_52365AAFE13E_.wvu.FilterData">'8-14012022'!$A$1:$Y$2</definedName>
    <definedName hidden="1" localSheetId="2" name="Z_D60E84E4_F4DA_4CD6_9D9E_52365AAFE13E_.wvu.FilterData">'15-20012022'!$A$1:$Y$2</definedName>
    <definedName hidden="1" localSheetId="0" name="Z_55C719EC_BD88_4B3F_94B3_921431CBFA97_.wvu.FilterData">'1-7012022'!$A$1:$Y$2</definedName>
    <definedName hidden="1" localSheetId="1" name="Z_55C719EC_BD88_4B3F_94B3_921431CBFA97_.wvu.FilterData">'8-14012022'!$A$1:$Y$2</definedName>
    <definedName hidden="1" localSheetId="2" name="Z_55C719EC_BD88_4B3F_94B3_921431CBFA97_.wvu.FilterData">'15-20012022'!$A$1:$Y$2</definedName>
    <definedName hidden="1" localSheetId="0" name="Z_CC3C3237_EEA3_4C97_8274_6EF05BB8B808_.wvu.FilterData">'1-7012022'!$A$2:$Y$2</definedName>
    <definedName hidden="1" localSheetId="1" name="Z_CC3C3237_EEA3_4C97_8274_6EF05BB8B808_.wvu.FilterData">'8-14012022'!$A$2:$Y$2</definedName>
    <definedName hidden="1" localSheetId="2" name="Z_CC3C3237_EEA3_4C97_8274_6EF05BB8B808_.wvu.FilterData">'15-20012022'!$A$2:$Y$2</definedName>
    <definedName hidden="1" localSheetId="0" name="Z_F94F5943_0927_482C_B2FC_EF2E1572F30C_.wvu.FilterData">'1-7012022'!$A$415:$Y$531</definedName>
    <definedName hidden="1" localSheetId="1" name="Z_F94F5943_0927_482C_B2FC_EF2E1572F30C_.wvu.FilterData">'8-14012022'!$A$276:$Y$369</definedName>
    <definedName hidden="1" localSheetId="2" name="Z_F94F5943_0927_482C_B2FC_EF2E1572F30C_.wvu.FilterData">'15-20012022'!$A$2:$AA$178</definedName>
    <definedName hidden="1" localSheetId="0" name="Z_8A9BD3CF_75DA_43F8_8353_F1CB388172F7_.wvu.FilterData">'1-7012022'!$A$1:$A$2848</definedName>
    <definedName hidden="1" localSheetId="1" name="Z_8A9BD3CF_75DA_43F8_8353_F1CB388172F7_.wvu.FilterData">'8-14012022'!$A$1:$A$2025</definedName>
    <definedName hidden="1" localSheetId="2" name="Z_8A9BD3CF_75DA_43F8_8353_F1CB388172F7_.wvu.FilterData">'15-20012022'!$A$1:$A$1231</definedName>
    <definedName hidden="1" localSheetId="0" name="Z_7ED2F92D_E68B_443E_93EA_A5689E650D5C_.wvu.FilterData">'1-7012022'!$A$2:$Y$2</definedName>
    <definedName hidden="1" localSheetId="1" name="Z_7ED2F92D_E68B_443E_93EA_A5689E650D5C_.wvu.FilterData">'8-14012022'!$A$2:$Y$2</definedName>
    <definedName hidden="1" localSheetId="2" name="Z_7ED2F92D_E68B_443E_93EA_A5689E650D5C_.wvu.FilterData">'15-20012022'!$A$2:$Y$2</definedName>
    <definedName hidden="1" localSheetId="0" name="Z_884AF191_2C94_4F06_9001_4DB9E5FE1490_.wvu.FilterData">'1-7012022'!$A$1:$Y$2848</definedName>
    <definedName hidden="1" localSheetId="1" name="Z_884AF191_2C94_4F06_9001_4DB9E5FE1490_.wvu.FilterData">'8-14012022'!$A$1:$AA$2025</definedName>
    <definedName hidden="1" localSheetId="2" name="Z_884AF191_2C94_4F06_9001_4DB9E5FE1490_.wvu.FilterData">'15-20012022'!$A$1:$AA$1231</definedName>
    <definedName hidden="1" localSheetId="0" name="Z_F68844D3_4683_423E_94DD_7A54293A3BC1_.wvu.FilterData">'1-7012022'!$A$2:$Y$2</definedName>
    <definedName hidden="1" localSheetId="1" name="Z_F68844D3_4683_423E_94DD_7A54293A3BC1_.wvu.FilterData">'8-14012022'!$A$2:$Y$2</definedName>
    <definedName hidden="1" localSheetId="2" name="Z_F68844D3_4683_423E_94DD_7A54293A3BC1_.wvu.FilterData">'15-20012022'!$A$2:$Y$2</definedName>
    <definedName hidden="1" localSheetId="0" name="Z_BD614470_CCAE_4DCB_9C19_5E57982D2466_.wvu.FilterData">'1-7012022'!$A$2:$Y$2</definedName>
    <definedName hidden="1" localSheetId="1" name="Z_BD614470_CCAE_4DCB_9C19_5E57982D2466_.wvu.FilterData">'8-14012022'!$A$2:$Y$2</definedName>
    <definedName hidden="1" localSheetId="2" name="Z_BD614470_CCAE_4DCB_9C19_5E57982D2466_.wvu.FilterData">'15-20012022'!$A$2:$Y$2</definedName>
    <definedName hidden="1" localSheetId="0" name="Z_DA56372E_0B43_4B5F_B112_23E0CA53346D_.wvu.FilterData">'1-7012022'!$A$2:$Y$2</definedName>
    <definedName hidden="1" localSheetId="1" name="Z_DA56372E_0B43_4B5F_B112_23E0CA53346D_.wvu.FilterData">'8-14012022'!$A$2:$Y$2</definedName>
    <definedName hidden="1" localSheetId="2" name="Z_DA56372E_0B43_4B5F_B112_23E0CA53346D_.wvu.FilterData">'15-20012022'!$A$2:$Y$2</definedName>
    <definedName hidden="1" localSheetId="0" name="Z_1A7A7007_72D5_4AB2_A30B_F2936C10F53A_.wvu.FilterData">'1-7012022'!$A$2:$Y$2</definedName>
    <definedName hidden="1" localSheetId="1" name="Z_1A7A7007_72D5_4AB2_A30B_F2936C10F53A_.wvu.FilterData">'8-14012022'!$A$2:$Y$2</definedName>
    <definedName hidden="1" localSheetId="2" name="Z_1A7A7007_72D5_4AB2_A30B_F2936C10F53A_.wvu.FilterData">'15-20012022'!$A$2:$Y$2</definedName>
    <definedName hidden="1" localSheetId="0" name="Z_125BE88A_C048_48FF_853D_79C5E28C23CD_.wvu.FilterData">'1-7012022'!$A$2:$Y$2</definedName>
    <definedName hidden="1" localSheetId="1" name="Z_125BE88A_C048_48FF_853D_79C5E28C23CD_.wvu.FilterData">'8-14012022'!$A$2:$Y$2</definedName>
    <definedName hidden="1" localSheetId="2" name="Z_125BE88A_C048_48FF_853D_79C5E28C23CD_.wvu.FilterData">'15-20012022'!$A$2:$Y$2</definedName>
    <definedName hidden="1" localSheetId="0" name="Z_8E8F9E3F_C723_4CC8_AFC7_95E12E2EB1C0_.wvu.FilterData">'1-7012022'!$C$1:$D$2848</definedName>
    <definedName hidden="1" localSheetId="1" name="Z_8E8F9E3F_C723_4CC8_AFC7_95E12E2EB1C0_.wvu.FilterData">'8-14012022'!$C$1:$D$2025</definedName>
    <definedName hidden="1" localSheetId="2" name="Z_8E8F9E3F_C723_4CC8_AFC7_95E12E2EB1C0_.wvu.FilterData">'15-20012022'!$C$1:$D$1231</definedName>
    <definedName hidden="1" localSheetId="2" name="Z_C89A287E_941D_4FE8_9374_48C672C5776F_.wvu.FilterData">'15-20012022'!$A$243:$AA$307</definedName>
    <definedName hidden="1" localSheetId="0" name="Z_1F1C58E1_DB6F_4F2D_BDCB_C1427D0B93C6_.wvu.FilterData">'1-7012022'!$A$1:$Y$2848</definedName>
    <definedName hidden="1" localSheetId="1" name="Z_1F1C58E1_DB6F_4F2D_BDCB_C1427D0B93C6_.wvu.FilterData">'8-14012022'!$A$585:$AA$652</definedName>
    <definedName hidden="1" localSheetId="2" name="Z_1F1C58E1_DB6F_4F2D_BDCB_C1427D0B93C6_.wvu.FilterData">'15-20012022'!$A$183:$AA$239</definedName>
    <definedName hidden="1" localSheetId="0" name="Z_F2B87298_9672_486F_B155_36BA55F387E3_.wvu.FilterData">'1-7012022'!$A$2:$Y$2</definedName>
    <definedName hidden="1" localSheetId="1" name="Z_F2B87298_9672_486F_B155_36BA55F387E3_.wvu.FilterData">'8-14012022'!$A$2:$Y$2</definedName>
    <definedName hidden="1" localSheetId="2" name="Z_F2B87298_9672_486F_B155_36BA55F387E3_.wvu.FilterData">'15-20012022'!$A$2:$Y$2</definedName>
    <definedName hidden="1" localSheetId="0" name="Z_2E00A298_422B_4A7A_98D5_C1BB285FE92E_.wvu.FilterData">'1-7012022'!$A$536:$Y$662</definedName>
    <definedName hidden="1" localSheetId="1" name="Z_2E00A298_422B_4A7A_98D5_C1BB285FE92E_.wvu.FilterData">'8-14012022'!$A$2:$Y$272</definedName>
    <definedName hidden="1" localSheetId="2" name="Z_2E00A298_422B_4A7A_98D5_C1BB285FE92E_.wvu.FilterData">'15-20012022'!$A$2:$Y$2</definedName>
    <definedName hidden="1" localSheetId="0" name="Z_F65577CC_C0D5_4FCB_99BF_EC0A91A1E5A6_.wvu.FilterData">'1-7012022'!$A$313:$Y$410</definedName>
    <definedName hidden="1" localSheetId="1" name="Z_F65577CC_C0D5_4FCB_99BF_EC0A91A1E5A6_.wvu.FilterData">'8-14012022'!$C$1:$D$2025</definedName>
    <definedName hidden="1" localSheetId="2" name="Z_F65577CC_C0D5_4FCB_99BF_EC0A91A1E5A6_.wvu.FilterData">'15-20012022'!$C$1:$D$1231</definedName>
    <definedName hidden="1" localSheetId="0" name="Z_3E1D1D1C_A39A_4D5E_8E34_88825ABD2EEB_.wvu.FilterData">'1-7012022'!$A$3:$Y$223</definedName>
    <definedName hidden="1" localSheetId="1" name="Z_3E1D1D1C_A39A_4D5E_8E34_88825ABD2EEB_.wvu.FilterData">'8-14012022'!$A$516:$AA$580</definedName>
    <definedName hidden="1" localSheetId="2" name="Z_3E1D1D1C_A39A_4D5E_8E34_88825ABD2EEB_.wvu.FilterData">'15-20012022'!$A$1:$AA$1231</definedName>
    <definedName hidden="1" localSheetId="0" name="Z_73F5BE7E_72BF_4772_BA10_05C326574CCB_.wvu.FilterData">'1-7012022'!$A$2:$Y$2</definedName>
    <definedName hidden="1" localSheetId="1" name="Z_73F5BE7E_72BF_4772_BA10_05C326574CCB_.wvu.FilterData">'8-14012022'!$A$2:$Y$2</definedName>
    <definedName hidden="1" localSheetId="2" name="Z_73F5BE7E_72BF_4772_BA10_05C326574CCB_.wvu.FilterData">'15-20012022'!$A$2:$Y$2</definedName>
    <definedName hidden="1" localSheetId="0" name="Z_61211F3C_D0E0_4AFC_940F_CBC4F7E5C76C_.wvu.FilterData">'1-7012022'!$A$2:$Y$2</definedName>
    <definedName hidden="1" localSheetId="1" name="Z_61211F3C_D0E0_4AFC_940F_CBC4F7E5C76C_.wvu.FilterData">'8-14012022'!$A$2:$Y$2</definedName>
    <definedName hidden="1" localSheetId="2" name="Z_61211F3C_D0E0_4AFC_940F_CBC4F7E5C76C_.wvu.FilterData">'15-20012022'!$A$2:$Y$2</definedName>
    <definedName hidden="1" localSheetId="0" name="Z_C2C6280A_A618_410D_8D3B_BDE26FB14AEE_.wvu.FilterData">'1-7012022'!$G$225</definedName>
    <definedName hidden="1" localSheetId="1" name="Z_C2C6280A_A618_410D_8D3B_BDE26FB14AEE_.wvu.FilterData">'8-14012022'!$C$1:$D$2025</definedName>
    <definedName hidden="1" localSheetId="2" name="Z_C2C6280A_A618_410D_8D3B_BDE26FB14AEE_.wvu.FilterData">'15-20012022'!$C$1:$D$1231</definedName>
    <definedName hidden="1" localSheetId="0" name="Z_2691C5D3_5F05_4D71_969B_EF909FA59778_.wvu.FilterData">'1-7012022'!$A$1:$Y$2848</definedName>
    <definedName hidden="1" localSheetId="1" name="Z_2691C5D3_5F05_4D71_969B_EF909FA59778_.wvu.FilterData">'8-14012022'!$C$1:$D$2025</definedName>
    <definedName hidden="1" localSheetId="2" name="Z_2691C5D3_5F05_4D71_969B_EF909FA59778_.wvu.FilterData">'15-20012022'!$C$1:$D$1231</definedName>
    <definedName hidden="1" localSheetId="2" name="Z_A9C8D4C1_06B4_4081_AB78_5583435A69D2_.wvu.FilterData">'15-20012022'!$A$1:$AA$1231</definedName>
    <definedName hidden="1" localSheetId="0" name="Z_16586229_DB92_4BD9_9F3F_D6AC231B9260_.wvu.FilterData">'1-7012022'!$A$1:$Y$2</definedName>
    <definedName hidden="1" localSheetId="1" name="Z_16586229_DB92_4BD9_9F3F_D6AC231B9260_.wvu.FilterData">'8-14012022'!$A$1:$Y$2</definedName>
    <definedName hidden="1" localSheetId="2" name="Z_16586229_DB92_4BD9_9F3F_D6AC231B9260_.wvu.FilterData">'15-20012022'!$A$1:$Y$2</definedName>
    <definedName hidden="1" localSheetId="0" name="Z_DE3CBBC3_6C2C_414C_BA3B_C2640FA1D7F4_.wvu.FilterData">'1-7012022'!$C$1:$D$2</definedName>
    <definedName hidden="1" localSheetId="1" name="Z_DE3CBBC3_6C2C_414C_BA3B_C2640FA1D7F4_.wvu.FilterData">'8-14012022'!$C$1:$D$2</definedName>
    <definedName hidden="1" localSheetId="2" name="Z_DE3CBBC3_6C2C_414C_BA3B_C2640FA1D7F4_.wvu.FilterData">'15-20012022'!$C$1:$D$2</definedName>
    <definedName hidden="1" localSheetId="0" name="Z_93368694_763D_4DA1_A0AB_AF2C6A90AC70_.wvu.FilterData">'1-7012022'!$A$2:$Y$2</definedName>
    <definedName hidden="1" localSheetId="1" name="Z_93368694_763D_4DA1_A0AB_AF2C6A90AC70_.wvu.FilterData">'8-14012022'!$A$2:$Y$2</definedName>
    <definedName hidden="1" localSheetId="2" name="Z_93368694_763D_4DA1_A0AB_AF2C6A90AC70_.wvu.FilterData">'15-20012022'!$A$2:$Y$2</definedName>
    <definedName hidden="1" localSheetId="0" name="Z_748439EA_0658_4E9A_A01C_7F3C6CEC9331_.wvu.FilterData">'1-7012022'!$A$1:$Y$2</definedName>
    <definedName hidden="1" localSheetId="1" name="Z_748439EA_0658_4E9A_A01C_7F3C6CEC9331_.wvu.FilterData">'8-14012022'!$A$1:$Y$2</definedName>
    <definedName hidden="1" localSheetId="2" name="Z_748439EA_0658_4E9A_A01C_7F3C6CEC9331_.wvu.FilterData">'15-20012022'!$A$1:$Y$2</definedName>
    <definedName hidden="1" localSheetId="0" name="Z_B1C81A70_585C_4703_B453_0225B0E58FE6_.wvu.FilterData">'1-7012022'!$A$2:$Y$2</definedName>
    <definedName hidden="1" localSheetId="1" name="Z_B1C81A70_585C_4703_B453_0225B0E58FE6_.wvu.FilterData">'8-14012022'!$A$2:$Y$2</definedName>
    <definedName hidden="1" localSheetId="2" name="Z_B1C81A70_585C_4703_B453_0225B0E58FE6_.wvu.FilterData">'15-20012022'!$A$2:$Y$2</definedName>
    <definedName hidden="1" localSheetId="0" name="Z_3AF747BD_7906_47D7_A426_60864F4A3A74_.wvu.FilterData">'1-7012022'!$A$2:$Y$2</definedName>
    <definedName hidden="1" localSheetId="1" name="Z_3AF747BD_7906_47D7_A426_60864F4A3A74_.wvu.FilterData">'8-14012022'!$A$2:$Y$2</definedName>
    <definedName hidden="1" localSheetId="2" name="Z_3AF747BD_7906_47D7_A426_60864F4A3A74_.wvu.FilterData">'15-20012022'!$A$2:$Y$2</definedName>
    <definedName hidden="1" localSheetId="0" name="Z_FB3D8B95_83D2_42E6_A407_A95AC4D60489_.wvu.FilterData">'1-7012022'!$A$2:$Y$2</definedName>
    <definedName hidden="1" localSheetId="1" name="Z_FB3D8B95_83D2_42E6_A407_A95AC4D60489_.wvu.FilterData">'8-14012022'!$A$2:$Y$2</definedName>
    <definedName hidden="1" localSheetId="2" name="Z_FB3D8B95_83D2_42E6_A407_A95AC4D60489_.wvu.FilterData">'15-20012022'!$A$2:$Y$2</definedName>
    <definedName hidden="1" localSheetId="0" name="Z_2793DA01_0A1B_406C_92C7_C7D15EC91815_.wvu.FilterData">'1-7012022'!$C$1:$D$2</definedName>
    <definedName hidden="1" localSheetId="1" name="Z_2793DA01_0A1B_406C_92C7_C7D15EC91815_.wvu.FilterData">'8-14012022'!$C$1:$D$2</definedName>
    <definedName hidden="1" localSheetId="2" name="Z_2793DA01_0A1B_406C_92C7_C7D15EC91815_.wvu.FilterData">'15-20012022'!$C$1:$D$2</definedName>
    <definedName hidden="1" localSheetId="1" name="Z_05F34E98_6BA1_4008_9841_C036396710FC_.wvu.FilterData">'8-14012022'!$A$276:$AA$369</definedName>
    <definedName hidden="1" localSheetId="2" name="Z_05F34E98_6BA1_4008_9841_C036396710FC_.wvu.FilterData">'15-20012022'!$A$183:$AA$239</definedName>
    <definedName hidden="1" localSheetId="0" name="Z_E67F27E7_5C92_4E57_AB47_994BAE9D2DE9_.wvu.FilterData">'1-7012022'!$A$1:$Y$2848</definedName>
    <definedName hidden="1" localSheetId="1" name="Z_E67F27E7_5C92_4E57_AB47_994BAE9D2DE9_.wvu.FilterData">'8-14012022'!$A$1:$Y$2025</definedName>
    <definedName hidden="1" localSheetId="2" name="Z_E67F27E7_5C92_4E57_AB47_994BAE9D2DE9_.wvu.FilterData">'15-20012022'!$A$1:$Y$1231</definedName>
    <definedName hidden="1" localSheetId="0" name="Z_1B3AF806_FFC6_459C_8495_E723417DC128_.wvu.FilterData">'1-7012022'!$A$1:$Y$2848</definedName>
    <definedName hidden="1" localSheetId="1" name="Z_1B3AF806_FFC6_459C_8495_E723417DC128_.wvu.FilterData">'8-14012022'!$A$585:$AA$669</definedName>
    <definedName hidden="1" localSheetId="2" name="Z_1B3AF806_FFC6_459C_8495_E723417DC128_.wvu.FilterData">'15-20012022'!$C$1:$D$1231</definedName>
    <definedName hidden="1" localSheetId="0" name="Z_533E80C9_9D4F_4ADA_BB0B_6A4ADFEBB0C4_.wvu.FilterData">'1-7012022'!$A$228:$Y$309</definedName>
    <definedName hidden="1" localSheetId="1" name="Z_533E80C9_9D4F_4ADA_BB0B_6A4ADFEBB0C4_.wvu.FilterData">'8-14012022'!$C$1:$D$2025</definedName>
    <definedName hidden="1" localSheetId="2" name="Z_533E80C9_9D4F_4ADA_BB0B_6A4ADFEBB0C4_.wvu.FilterData">'15-20012022'!$A$243:$AA$307</definedName>
    <definedName hidden="1" localSheetId="0" name="Z_00F85535_2CEE_4E43_A8C3_8D5B1C8F754B_.wvu.FilterData">'1-7012022'!$A$2:$Y$2</definedName>
    <definedName hidden="1" localSheetId="1" name="Z_00F85535_2CEE_4E43_A8C3_8D5B1C8F754B_.wvu.FilterData">'8-14012022'!$A$2:$Y$2</definedName>
    <definedName hidden="1" localSheetId="2" name="Z_00F85535_2CEE_4E43_A8C3_8D5B1C8F754B_.wvu.FilterData">'15-20012022'!$A$2:$Y$2</definedName>
    <definedName hidden="1" localSheetId="0" name="Z_6BCD6521_B496_4282_9E12_763791963558_.wvu.FilterData">'1-7012022'!$A$1:$Y$2</definedName>
    <definedName hidden="1" localSheetId="1" name="Z_6BCD6521_B496_4282_9E12_763791963558_.wvu.FilterData">'8-14012022'!$A$1:$Y$2</definedName>
    <definedName hidden="1" localSheetId="2" name="Z_6BCD6521_B496_4282_9E12_763791963558_.wvu.FilterData">'15-20012022'!$A$1:$Y$2</definedName>
    <definedName hidden="1" localSheetId="0" name="Z_EF672F82_A434_45FF_9B95_194D678B5AB7_.wvu.FilterData">'1-7012022'!$A$2:$Y$2</definedName>
    <definedName hidden="1" localSheetId="1" name="Z_EF672F82_A434_45FF_9B95_194D678B5AB7_.wvu.FilterData">'8-14012022'!$A$2:$Y$2</definedName>
    <definedName hidden="1" localSheetId="2" name="Z_EF672F82_A434_45FF_9B95_194D678B5AB7_.wvu.FilterData">'15-20012022'!$A$2:$Y$2</definedName>
    <definedName hidden="1" localSheetId="0" name="Z_017C1F71_80D5_44CC_AB3B_C6AC16C5DF54_.wvu.FilterData">'1-7012022'!$C$1:$D$2</definedName>
    <definedName hidden="1" localSheetId="1" name="Z_017C1F71_80D5_44CC_AB3B_C6AC16C5DF54_.wvu.FilterData">'8-14012022'!$C$1:$D$2</definedName>
    <definedName hidden="1" localSheetId="2" name="Z_017C1F71_80D5_44CC_AB3B_C6AC16C5DF54_.wvu.FilterData">'15-20012022'!$C$1:$D$2</definedName>
    <definedName hidden="1" localSheetId="0" name="Z_4510C519_ED28_4AED_9DEE_D57F40AE0421_.wvu.FilterData">'1-7012022'!$A$1:$Y$2</definedName>
    <definedName hidden="1" localSheetId="1" name="Z_4510C519_ED28_4AED_9DEE_D57F40AE0421_.wvu.FilterData">'8-14012022'!$A$1:$Y$2</definedName>
    <definedName hidden="1" localSheetId="2" name="Z_4510C519_ED28_4AED_9DEE_D57F40AE0421_.wvu.FilterData">'15-20012022'!$A$1:$Y$2</definedName>
    <definedName hidden="1" localSheetId="0" name="Z_6FD97B88_856C_4AA8_B32D_DEC29BC86DF7_.wvu.FilterData">'1-7012022'!$A$1:$Y$2848</definedName>
    <definedName hidden="1" localSheetId="1" name="Z_6FD97B88_856C_4AA8_B32D_DEC29BC86DF7_.wvu.FilterData">'8-14012022'!$A$1:$AA$2025</definedName>
    <definedName hidden="1" localSheetId="2" name="Z_6FD97B88_856C_4AA8_B32D_DEC29BC86DF7_.wvu.FilterData">'15-20012022'!$A$1:$AA$1231</definedName>
    <definedName hidden="1" localSheetId="1" name="Z_25A6C56B_44AA_4871_A14B_DBF1E56C17CB_.wvu.FilterData">'8-14012022'!$A$585:$AA$669</definedName>
    <definedName hidden="1" localSheetId="2" name="Z_25A6C56B_44AA_4871_A14B_DBF1E56C17CB_.wvu.FilterData">'15-20012022'!$A$1:$AA$1231</definedName>
    <definedName hidden="1" localSheetId="0" name="Z_2A91C979_86EB_409C_9FF2_1E3199EC819E_.wvu.FilterData">'1-7012022'!$A$536:$Y$662</definedName>
    <definedName hidden="1" localSheetId="1" name="Z_2A91C979_86EB_409C_9FF2_1E3199EC819E_.wvu.FilterData">'8-14012022'!$A$276:$Y$369</definedName>
    <definedName hidden="1" localSheetId="2" name="Z_2A91C979_86EB_409C_9FF2_1E3199EC819E_.wvu.FilterData">'15-20012022'!$A$2:$AA$178</definedName>
    <definedName hidden="1" localSheetId="0" name="Z_14C884AB_394E_4304_A3C5_A43DA9390486_.wvu.FilterData">'1-7012022'!$A$2:$Y$2</definedName>
    <definedName hidden="1" localSheetId="1" name="Z_14C884AB_394E_4304_A3C5_A43DA9390486_.wvu.FilterData">'8-14012022'!$A$2:$Y$2</definedName>
    <definedName hidden="1" localSheetId="2" name="Z_14C884AB_394E_4304_A3C5_A43DA9390486_.wvu.FilterData">'15-20012022'!$A$2:$Y$2</definedName>
    <definedName hidden="1" localSheetId="0" name="Z_5D387339_4F31_4BBC_B57F_757F323A2595_.wvu.FilterData">'1-7012022'!$A$1:$Y$2848</definedName>
    <definedName hidden="1" localSheetId="1" name="Z_5D387339_4F31_4BBC_B57F_757F323A2595_.wvu.FilterData">'8-14012022'!$A$1:$Y$2025</definedName>
    <definedName hidden="1" localSheetId="2" name="Z_5D387339_4F31_4BBC_B57F_757F323A2595_.wvu.FilterData">'15-20012022'!$A$1:$Y$1231</definedName>
    <definedName hidden="1" localSheetId="0" name="Z_1434C036_84E3_4C75_B701_2D063302AA20_.wvu.FilterData">'1-7012022'!$A$2:$Y$2</definedName>
    <definedName hidden="1" localSheetId="1" name="Z_1434C036_84E3_4C75_B701_2D063302AA20_.wvu.FilterData">'8-14012022'!$A$2:$Y$2</definedName>
    <definedName hidden="1" localSheetId="2" name="Z_1434C036_84E3_4C75_B701_2D063302AA20_.wvu.FilterData">'15-20012022'!$A$2:$Y$2</definedName>
    <definedName hidden="1" localSheetId="0" name="Z_F598841B_9C90_4E15_9FEF_3BEF1820D323_.wvu.FilterData">'1-7012022'!$A$2:$Y$2</definedName>
    <definedName hidden="1" localSheetId="1" name="Z_F598841B_9C90_4E15_9FEF_3BEF1820D323_.wvu.FilterData">'8-14012022'!$A$2:$Y$2</definedName>
    <definedName hidden="1" localSheetId="2" name="Z_F598841B_9C90_4E15_9FEF_3BEF1820D323_.wvu.FilterData">'15-20012022'!$A$2:$Y$2</definedName>
    <definedName hidden="1" localSheetId="1" name="Z_F94FAAC4_7B22_472B_8CCF_DEAE493EDB57_.wvu.FilterData">'8-14012022'!$A$1:$AA$2025</definedName>
    <definedName hidden="1" localSheetId="2" name="Z_F94FAAC4_7B22_472B_8CCF_DEAE493EDB57_.wvu.FilterData">'15-20012022'!$A$1:$AA$1231</definedName>
    <definedName hidden="1" localSheetId="2" name="Z_B854F946_2482_4EA8_BD69_BCC775B71886_.wvu.FilterData">'15-20012022'!$A$312:$AA$393</definedName>
    <definedName hidden="1" localSheetId="0" name="Z_F6BBCE1B_61D7_4CF9_84BE_4BACCA7E8A82_.wvu.FilterData">'1-7012022'!$A$1:$Y$2848</definedName>
    <definedName hidden="1" localSheetId="1" name="Z_F6BBCE1B_61D7_4CF9_84BE_4BACCA7E8A82_.wvu.FilterData">'8-14012022'!$A$1:$Y$2025</definedName>
    <definedName hidden="1" localSheetId="2" name="Z_F6BBCE1B_61D7_4CF9_84BE_4BACCA7E8A82_.wvu.FilterData">'15-20012022'!$A$1:$Y$1231</definedName>
    <definedName hidden="1" localSheetId="0" name="Z_5208A2D6_C33E_45AD_BA98_56EE1231A4D0_.wvu.FilterData">'1-7012022'!$A$1:$Y$2848</definedName>
    <definedName hidden="1" localSheetId="1" name="Z_5208A2D6_C33E_45AD_BA98_56EE1231A4D0_.wvu.FilterData">'8-14012022'!$A$374:$AA$451</definedName>
    <definedName hidden="1" localSheetId="2" name="Z_5208A2D6_C33E_45AD_BA98_56EE1231A4D0_.wvu.FilterData">'15-20012022'!$A$2:$AA$178</definedName>
    <definedName hidden="1" localSheetId="0" name="Z_E4674DF7_2842_4B6A_A017_624CBED1CA55_.wvu.FilterData">'1-7012022'!$A$2:$Y$2</definedName>
    <definedName hidden="1" localSheetId="1" name="Z_E4674DF7_2842_4B6A_A017_624CBED1CA55_.wvu.FilterData">'8-14012022'!$A$2:$Y$2</definedName>
    <definedName hidden="1" localSheetId="2" name="Z_E4674DF7_2842_4B6A_A017_624CBED1CA55_.wvu.FilterData">'15-20012022'!$A$2:$Y$2</definedName>
    <definedName hidden="1" localSheetId="0" name="Z_AE4FF272_FBF0_4948_A2B8_DAAA157D8B19_.wvu.FilterData">'1-7012022'!$A$1:$Y$2</definedName>
    <definedName hidden="1" localSheetId="1" name="Z_AE4FF272_FBF0_4948_A2B8_DAAA157D8B19_.wvu.FilterData">'8-14012022'!$A$1:$Y$2</definedName>
    <definedName hidden="1" localSheetId="2" name="Z_AE4FF272_FBF0_4948_A2B8_DAAA157D8B19_.wvu.FilterData">'15-20012022'!$A$1:$Y$2</definedName>
    <definedName hidden="1" localSheetId="0" name="Z_2EF63D34_C3A1_4156_BE29_823F4974A20C_.wvu.FilterData">'1-7012022'!$A$1:$Y$2</definedName>
    <definedName hidden="1" localSheetId="1" name="Z_2EF63D34_C3A1_4156_BE29_823F4974A20C_.wvu.FilterData">'8-14012022'!$A$1:$Y$2</definedName>
    <definedName hidden="1" localSheetId="2" name="Z_2EF63D34_C3A1_4156_BE29_823F4974A20C_.wvu.FilterData">'15-20012022'!$A$1:$Y$2</definedName>
    <definedName hidden="1" localSheetId="0" name="Z_CD15B3FD_5101_49D2_A2FE_942BB56FF412_.wvu.FilterData">'1-7012022'!$A$2:$Y$2</definedName>
    <definedName hidden="1" localSheetId="1" name="Z_CD15B3FD_5101_49D2_A2FE_942BB56FF412_.wvu.FilterData">'8-14012022'!$A$2:$Y$2</definedName>
    <definedName hidden="1" localSheetId="2" name="Z_CD15B3FD_5101_49D2_A2FE_942BB56FF412_.wvu.FilterData">'15-20012022'!$A$2:$Y$2</definedName>
    <definedName hidden="1" localSheetId="0" name="Z_BA8E1DAD_C785_4686_9363_1DF863874431_.wvu.FilterData">'1-7012022'!$A$1:$Y$2848</definedName>
    <definedName hidden="1" localSheetId="1" name="Z_BA8E1DAD_C785_4686_9363_1DF863874431_.wvu.FilterData">'8-14012022'!$A$276:$AA$369</definedName>
    <definedName hidden="1" localSheetId="2" name="Z_BA8E1DAD_C785_4686_9363_1DF863874431_.wvu.FilterData">'15-20012022'!$A$398:$AA$481</definedName>
    <definedName hidden="1" localSheetId="0" name="Z_32BA7387_0ED7_4DAD_B604_1E3ADE495E47_.wvu.FilterData">'1-7012022'!$A$1:$Y$2</definedName>
    <definedName hidden="1" localSheetId="1" name="Z_32BA7387_0ED7_4DAD_B604_1E3ADE495E47_.wvu.FilterData">'8-14012022'!$A$1:$Y$2</definedName>
    <definedName hidden="1" localSheetId="2" name="Z_32BA7387_0ED7_4DAD_B604_1E3ADE495E47_.wvu.FilterData">'15-20012022'!$A$1:$Y$2</definedName>
    <definedName hidden="1" localSheetId="0" name="Z_8D040C8B_1F39_47A4_A638_6588313FCF2C_.wvu.FilterData">'1-7012022'!$D$534</definedName>
    <definedName hidden="1" localSheetId="1" name="Z_8D040C8B_1F39_47A4_A638_6588313FCF2C_.wvu.FilterData">'8-14012022'!$A$2:$Y$272</definedName>
    <definedName hidden="1" localSheetId="2" name="Z_8D040C8B_1F39_47A4_A638_6588313FCF2C_.wvu.FilterData">'15-20012022'!$A$2:$Y$2</definedName>
    <definedName hidden="1" localSheetId="0" name="Z_A6E0818A_FE75_408A_86F9_1F164B5E11D3_.wvu.FilterData">'1-7012022'!$A$2:$Y$2</definedName>
    <definedName hidden="1" localSheetId="1" name="Z_A6E0818A_FE75_408A_86F9_1F164B5E11D3_.wvu.FilterData">'8-14012022'!$A$2:$Y$2</definedName>
    <definedName hidden="1" localSheetId="2" name="Z_A6E0818A_FE75_408A_86F9_1F164B5E11D3_.wvu.FilterData">'15-20012022'!$A$2:$Y$2</definedName>
    <definedName hidden="1" localSheetId="0" name="Z_60CA55F2_044D_4C5C_A58A_8D207E5A49D2_.wvu.FilterData">'1-7012022'!$A$1:$Y$2</definedName>
    <definedName hidden="1" localSheetId="1" name="Z_60CA55F2_044D_4C5C_A58A_8D207E5A49D2_.wvu.FilterData">'8-14012022'!$A$1:$Y$2</definedName>
    <definedName hidden="1" localSheetId="2" name="Z_60CA55F2_044D_4C5C_A58A_8D207E5A49D2_.wvu.FilterData">'15-20012022'!$A$1:$Y$2</definedName>
    <definedName hidden="1" localSheetId="0" name="Z_475DFEBB_0EAD_43EB_86E3_D5ECFDE372B2_.wvu.FilterData">'1-7012022'!$A$1:$Y$2848</definedName>
    <definedName hidden="1" localSheetId="1" name="Z_475DFEBB_0EAD_43EB_86E3_D5ECFDE372B2_.wvu.FilterData">'8-14012022'!$A$1:$Y$2025</definedName>
    <definedName hidden="1" localSheetId="2" name="Z_475DFEBB_0EAD_43EB_86E3_D5ECFDE372B2_.wvu.FilterData">'15-20012022'!$A$1:$Y$1231</definedName>
    <definedName hidden="1" localSheetId="0" name="Z_7DF44FA7_E15E_4044_B185_0415BB555035_.wvu.FilterData">'1-7012022'!$A$1:$Y$2848</definedName>
    <definedName hidden="1" localSheetId="1" name="Z_7DF44FA7_E15E_4044_B185_0415BB555035_.wvu.FilterData">'8-14012022'!$A$1:$Y$2025</definedName>
    <definedName hidden="1" localSheetId="2" name="Z_7DF44FA7_E15E_4044_B185_0415BB555035_.wvu.FilterData">'15-20012022'!$A$1:$Y$1231</definedName>
    <definedName hidden="1" localSheetId="0" name="Z_0D337460_458D_48F6_AF3E_6E2B1FC167D0_.wvu.FilterData">'1-7012022'!$C$1:$E$2848</definedName>
    <definedName hidden="1" localSheetId="1" name="Z_0D337460_458D_48F6_AF3E_6E2B1FC167D0_.wvu.FilterData">'8-14012022'!$C$1:$E$2025</definedName>
    <definedName hidden="1" localSheetId="2" name="Z_0D337460_458D_48F6_AF3E_6E2B1FC167D0_.wvu.FilterData">'15-20012022'!$C$1:$E$1231</definedName>
    <definedName hidden="1" localSheetId="0" name="Z_E927F167_1F0F_49AF_BD3F_E2244152F0A4_.wvu.FilterData">'1-7012022'!$A$1:$A$2</definedName>
    <definedName hidden="1" localSheetId="1" name="Z_E927F167_1F0F_49AF_BD3F_E2244152F0A4_.wvu.FilterData">'8-14012022'!$A$1:$A$3</definedName>
    <definedName hidden="1" localSheetId="2" name="Z_E927F167_1F0F_49AF_BD3F_E2244152F0A4_.wvu.FilterData">'15-20012022'!$A$1:$A$2</definedName>
    <definedName hidden="1" localSheetId="0" name="Z_3255BEAE_8C69_4BA7_8DB0_F0B5C80C8163_.wvu.FilterData">'1-7012022'!$A$666:$Y$823</definedName>
    <definedName hidden="1" localSheetId="1" name="Z_3255BEAE_8C69_4BA7_8DB0_F0B5C80C8163_.wvu.FilterData">'8-14012022'!$A$2:$AA$272</definedName>
    <definedName hidden="1" localSheetId="2" name="Z_3255BEAE_8C69_4BA7_8DB0_F0B5C80C8163_.wvu.FilterData">'15-20012022'!$C$1:$D$1231</definedName>
    <definedName hidden="1" localSheetId="0" name="Z_4221B357_E2DF_4AA1_A3DF_78C8A968D2DA_.wvu.FilterData">'1-7012022'!$A$1:$Y$2848</definedName>
    <definedName hidden="1" localSheetId="1" name="Z_4221B357_E2DF_4AA1_A3DF_78C8A968D2DA_.wvu.FilterData">'8-14012022'!$A$1:$Y$2025</definedName>
    <definedName hidden="1" localSheetId="2" name="Z_4221B357_E2DF_4AA1_A3DF_78C8A968D2DA_.wvu.FilterData">'15-20012022'!$A$1:$Y$1231</definedName>
    <definedName hidden="1" localSheetId="0" name="Z_EB4167AC_D101_4FEB_B4AC_7FC73FCF3F3A_.wvu.FilterData">'1-7012022'!$A$1:$Y$2848</definedName>
    <definedName hidden="1" localSheetId="1" name="Z_EB4167AC_D101_4FEB_B4AC_7FC73FCF3F3A_.wvu.FilterData">'8-14012022'!$A$1:$Y$2025</definedName>
    <definedName hidden="1" localSheetId="2" name="Z_EB4167AC_D101_4FEB_B4AC_7FC73FCF3F3A_.wvu.FilterData">'15-20012022'!$A$1:$Y$1231</definedName>
    <definedName hidden="1" localSheetId="0" name="Z_69137200_662E_4A25_9FAC_2A5CDDF30DE9_.wvu.FilterData">'1-7012022'!$A$2:$Y$2</definedName>
    <definedName hidden="1" localSheetId="1" name="Z_69137200_662E_4A25_9FAC_2A5CDDF30DE9_.wvu.FilterData">'8-14012022'!$A$2:$Y$2</definedName>
    <definedName hidden="1" localSheetId="2" name="Z_69137200_662E_4A25_9FAC_2A5CDDF30DE9_.wvu.FilterData">'15-20012022'!$A$2:$Y$2</definedName>
    <definedName hidden="1" localSheetId="0" name="Z_2BDE3925_22BD_4F40_B4E5_2A093ECB7155_.wvu.FilterData">'1-7012022'!$A$2:$Y$2</definedName>
    <definedName hidden="1" localSheetId="1" name="Z_2BDE3925_22BD_4F40_B4E5_2A093ECB7155_.wvu.FilterData">'8-14012022'!$A$2:$Y$2</definedName>
    <definedName hidden="1" localSheetId="2" name="Z_2BDE3925_22BD_4F40_B4E5_2A093ECB7155_.wvu.FilterData">'15-20012022'!$A$2:$Y$2</definedName>
    <definedName hidden="1" localSheetId="0" name="Z_573AF866_B06D_4A61_BD69_DB1E8F4B4F7A_.wvu.FilterData">'1-7012022'!$A$1:$Y$2848</definedName>
    <definedName hidden="1" localSheetId="1" name="Z_573AF866_B06D_4A61_BD69_DB1E8F4B4F7A_.wvu.FilterData">'8-14012022'!$A$585:$AA$669</definedName>
    <definedName hidden="1" localSheetId="2" name="Z_573AF866_B06D_4A61_BD69_DB1E8F4B4F7A_.wvu.FilterData">'15-20012022'!$A$243:$AA$307</definedName>
    <definedName hidden="1" localSheetId="0" name="Z_13A4FFB1_107E_48A4_BA26_5D82E41741CC_.wvu.FilterData">'1-7012022'!$A$2:$Y$2</definedName>
    <definedName hidden="1" localSheetId="1" name="Z_13A4FFB1_107E_48A4_BA26_5D82E41741CC_.wvu.FilterData">'8-14012022'!$A$2:$Y$2</definedName>
    <definedName hidden="1" localSheetId="2" name="Z_13A4FFB1_107E_48A4_BA26_5D82E41741CC_.wvu.FilterData">'15-20012022'!$A$2:$Y$2</definedName>
    <definedName hidden="1" localSheetId="0" name="Z_B7B49D9F_EF93_4389_AC9E_765C08A87D77_.wvu.FilterData">'1-7012022'!$A$1:$Y$2848</definedName>
    <definedName hidden="1" localSheetId="1" name="Z_B7B49D9F_EF93_4389_AC9E_765C08A87D77_.wvu.FilterData">'8-14012022'!$A$1:$Y$2025</definedName>
    <definedName hidden="1" localSheetId="2" name="Z_B7B49D9F_EF93_4389_AC9E_765C08A87D77_.wvu.FilterData">'15-20012022'!$A$1:$Y$1231</definedName>
    <definedName hidden="1" localSheetId="0" name="Z_D5FB174C_4F4A_4BD6_A028_9A0DEE3222F2_.wvu.FilterData">'1-7012022'!$A$1:$Y$2848</definedName>
    <definedName hidden="1" localSheetId="1" name="Z_D5FB174C_4F4A_4BD6_A028_9A0DEE3222F2_.wvu.FilterData">'8-14012022'!$A$1:$Y$2025</definedName>
    <definedName hidden="1" localSheetId="2" name="Z_D5FB174C_4F4A_4BD6_A028_9A0DEE3222F2_.wvu.FilterData">'15-20012022'!$A$1:$Y$1231</definedName>
    <definedName hidden="1" localSheetId="0" name="Z_C8268D96_4547_46A4_90D5_9ECD466826CA_.wvu.FilterData">'1-7012022'!$A$1:$A$2848</definedName>
    <definedName hidden="1" localSheetId="1" name="Z_C8268D96_4547_46A4_90D5_9ECD466826CA_.wvu.FilterData">'8-14012022'!$A$1:$A$2025</definedName>
    <definedName hidden="1" localSheetId="2" name="Z_C8268D96_4547_46A4_90D5_9ECD466826CA_.wvu.FilterData">'15-20012022'!$A$1:$A$1231</definedName>
    <definedName hidden="1" localSheetId="2" name="Z_B8A9E8F5_6E3F_42FB_94D6_2D17DEFECA2B_.wvu.FilterData">'15-20012022'!$A$1:$AA$1231</definedName>
    <definedName hidden="1" localSheetId="0" name="Z_89DECBD0_6C2B_4D69_95E2_381619238ED1_.wvu.FilterData">'1-7012022'!$A$415:$Y$531</definedName>
    <definedName hidden="1" localSheetId="1" name="Z_89DECBD0_6C2B_4D69_95E2_381619238ED1_.wvu.FilterData">'8-14012022'!$C$1:$D$2025</definedName>
    <definedName hidden="1" localSheetId="2" name="Z_89DECBD0_6C2B_4D69_95E2_381619238ED1_.wvu.FilterData">'15-20012022'!$C$1:$D$1231</definedName>
    <definedName hidden="1" localSheetId="2" name="Z_2548F7AC_A924_4E74_8B42_070B355A0881_.wvu.FilterData">'15-20012022'!$A$1:$AA$1231</definedName>
    <definedName hidden="1" localSheetId="0" name="Z_9F880E5D_9A4E_4191_A3DB_CF854F0E1776_.wvu.FilterData">'1-7012022'!$A$2:$Y$2</definedName>
    <definedName hidden="1" localSheetId="1" name="Z_9F880E5D_9A4E_4191_A3DB_CF854F0E1776_.wvu.FilterData">'8-14012022'!$A$2:$Y$2</definedName>
    <definedName hidden="1" localSheetId="2" name="Z_9F880E5D_9A4E_4191_A3DB_CF854F0E1776_.wvu.FilterData">'15-20012022'!$A$2:$Y$2</definedName>
    <definedName hidden="1" localSheetId="0" name="Z_D8A5E65E_473E_4716_BA4B_760606F31D0D_.wvu.FilterData">'1-7012022'!$A$2:$Y$2</definedName>
    <definedName hidden="1" localSheetId="1" name="Z_D8A5E65E_473E_4716_BA4B_760606F31D0D_.wvu.FilterData">'8-14012022'!$A$2:$Y$2</definedName>
    <definedName hidden="1" localSheetId="2" name="Z_D8A5E65E_473E_4716_BA4B_760606F31D0D_.wvu.FilterData">'15-20012022'!$A$2:$Y$2</definedName>
    <definedName hidden="1" localSheetId="2" name="Z_87C5FFC0_B52C_4B09_A411_3A1BD2527006_.wvu.FilterData">'15-20012022'!$A$2:$AA$178</definedName>
    <definedName hidden="1" localSheetId="0" name="Z_A28A7C2B_C086_49A1_8570_D4DA60629D16_.wvu.FilterData">'1-7012022'!$A$2:$Y$2</definedName>
    <definedName hidden="1" localSheetId="1" name="Z_A28A7C2B_C086_49A1_8570_D4DA60629D16_.wvu.FilterData">'8-14012022'!$A$2:$Y$2</definedName>
    <definedName hidden="1" localSheetId="2" name="Z_A28A7C2B_C086_49A1_8570_D4DA60629D16_.wvu.FilterData">'15-20012022'!$A$2:$Y$2</definedName>
    <definedName hidden="1" localSheetId="0" name="Z_04626285_8271_4F2B_8541_CA837BD7F130_.wvu.FilterData">'1-7012022'!$C$1:$D$2</definedName>
    <definedName hidden="1" localSheetId="1" name="Z_04626285_8271_4F2B_8541_CA837BD7F130_.wvu.FilterData">'8-14012022'!$C$1:$D$2</definedName>
    <definedName hidden="1" localSheetId="2" name="Z_04626285_8271_4F2B_8541_CA837BD7F130_.wvu.FilterData">'15-20012022'!$C$1:$D$2</definedName>
    <definedName hidden="1" localSheetId="0" name="Z_E04F80AB_84E2_4B85_91BE_E8908D7DD00D_.wvu.FilterData">'1-7012022'!$A$2:$Y$2</definedName>
    <definedName hidden="1" localSheetId="1" name="Z_E04F80AB_84E2_4B85_91BE_E8908D7DD00D_.wvu.FilterData">'8-14012022'!$A$2:$Y$2</definedName>
    <definedName hidden="1" localSheetId="2" name="Z_E04F80AB_84E2_4B85_91BE_E8908D7DD00D_.wvu.FilterData">'15-20012022'!$A$2:$Y$2</definedName>
    <definedName hidden="1" localSheetId="0" name="Z_816678CA_EB8B_47FB_99CF_1CF9B68A310F_.wvu.FilterData">'1-7012022'!$A$1:$Y$2</definedName>
    <definedName hidden="1" localSheetId="1" name="Z_816678CA_EB8B_47FB_99CF_1CF9B68A310F_.wvu.FilterData">'8-14012022'!$A$1:$Y$2</definedName>
    <definedName hidden="1" localSheetId="2" name="Z_816678CA_EB8B_47FB_99CF_1CF9B68A310F_.wvu.FilterData">'15-20012022'!$A$1:$Y$2</definedName>
    <definedName hidden="1" localSheetId="2" name="Z_8CD480A0_552B_43DC_9945_3EBB5B6469C8_.wvu.FilterData">'15-20012022'!$A$1:$AA$1231</definedName>
    <definedName hidden="1" localSheetId="0" name="Z_1CF4CD84_D1FE_4115_A592_82210E612D1D_.wvu.FilterData">'1-7012022'!$A$1:$Y$2848</definedName>
    <definedName hidden="1" localSheetId="1" name="Z_1CF4CD84_D1FE_4115_A592_82210E612D1D_.wvu.FilterData">'8-14012022'!$A$1:$Y$2025</definedName>
    <definedName hidden="1" localSheetId="2" name="Z_1CF4CD84_D1FE_4115_A592_82210E612D1D_.wvu.FilterData">'15-20012022'!$A$1:$Y$1231</definedName>
    <definedName hidden="1" localSheetId="0" name="Z_FF2F0B05_2AF0_454B_9457_0E2EF15C5A3B_.wvu.FilterData">'1-7012022'!$A$2:$Y$2</definedName>
    <definedName hidden="1" localSheetId="1" name="Z_FF2F0B05_2AF0_454B_9457_0E2EF15C5A3B_.wvu.FilterData">'8-14012022'!$A$2:$Y$2</definedName>
    <definedName hidden="1" localSheetId="2" name="Z_FF2F0B05_2AF0_454B_9457_0E2EF15C5A3B_.wvu.FilterData">'15-20012022'!$A$2:$Y$2</definedName>
    <definedName hidden="1" localSheetId="0" name="Z_76E1C559_6963_4698_AE56_44EE4D6114DF_.wvu.FilterData">'1-7012022'!$A$1:$Y$2848</definedName>
    <definedName hidden="1" localSheetId="1" name="Z_76E1C559_6963_4698_AE56_44EE4D6114DF_.wvu.FilterData">'8-14012022'!$A$1:$Y$2025</definedName>
    <definedName hidden="1" localSheetId="2" name="Z_76E1C559_6963_4698_AE56_44EE4D6114DF_.wvu.FilterData">'15-20012022'!$A$1:$Y$1231</definedName>
    <definedName hidden="1" localSheetId="2" name="Z_DF3F3656_22E1_4A43_AAAF_3158E46707C7_.wvu.FilterData">'15-20012022'!$C$1:$D$1231</definedName>
    <definedName hidden="1" localSheetId="0" name="Z_AA1A863E_A983_4D54_BDBE_1B98B2D69C96_.wvu.FilterData">'1-7012022'!$A$1:$Y$2848</definedName>
    <definedName hidden="1" localSheetId="1" name="Z_AA1A863E_A983_4D54_BDBE_1B98B2D69C96_.wvu.FilterData">'8-14012022'!$A$1:$Y$2025</definedName>
    <definedName hidden="1" localSheetId="2" name="Z_AA1A863E_A983_4D54_BDBE_1B98B2D69C96_.wvu.FilterData">'15-20012022'!$A$1:$Y$1231</definedName>
    <definedName hidden="1" localSheetId="0" name="Z_2EA6F109_FA87_4559_A5EC_976FCD209E0E_.wvu.FilterData">'1-7012022'!$A$2:$Y$2</definedName>
    <definedName hidden="1" localSheetId="1" name="Z_2EA6F109_FA87_4559_A5EC_976FCD209E0E_.wvu.FilterData">'8-14012022'!$A$2:$Y$2</definedName>
    <definedName hidden="1" localSheetId="2" name="Z_2EA6F109_FA87_4559_A5EC_976FCD209E0E_.wvu.FilterData">'15-20012022'!$A$2:$Y$2</definedName>
    <definedName hidden="1" localSheetId="0" name="Z_54BFACF4_1BF6_4E9A_B7F3_49252248A8D5_.wvu.FilterData">'1-7012022'!$A$2:$Y$2</definedName>
    <definedName hidden="1" localSheetId="1" name="Z_54BFACF4_1BF6_4E9A_B7F3_49252248A8D5_.wvu.FilterData">'8-14012022'!$A$2:$Y$2</definedName>
    <definedName hidden="1" localSheetId="2" name="Z_54BFACF4_1BF6_4E9A_B7F3_49252248A8D5_.wvu.FilterData">'15-20012022'!$A$2:$Y$2</definedName>
    <definedName hidden="1" localSheetId="0" name="Z_A014ECD2_9D76_4841_A6E9_74FD91A7E6BF_.wvu.FilterData">'1-7012022'!$A$2:$Y$2</definedName>
    <definedName hidden="1" localSheetId="1" name="Z_A014ECD2_9D76_4841_A6E9_74FD91A7E6BF_.wvu.FilterData">'8-14012022'!$A$2:$Y$2</definedName>
    <definedName hidden="1" localSheetId="2" name="Z_A014ECD2_9D76_4841_A6E9_74FD91A7E6BF_.wvu.FilterData">'15-20012022'!$A$2:$Y$2</definedName>
    <definedName hidden="1" localSheetId="0" name="Z_CD879AF0_0FB4_4355_943B_C48245DB934F_.wvu.FilterData">'1-7012022'!$A$1:$T$2</definedName>
    <definedName hidden="1" localSheetId="1" name="Z_CD879AF0_0FB4_4355_943B_C48245DB934F_.wvu.FilterData">'8-14012022'!$A$1:$T$2</definedName>
    <definedName hidden="1" localSheetId="2" name="Z_CD879AF0_0FB4_4355_943B_C48245DB934F_.wvu.FilterData">'15-20012022'!$A$1:$T$2</definedName>
    <definedName hidden="1" localSheetId="0" name="Z_290337E7_5BD2_46DA_9613_113AD5F6F1DE_.wvu.FilterData">'1-7012022'!$A$2:$Y$2</definedName>
    <definedName hidden="1" localSheetId="1" name="Z_290337E7_5BD2_46DA_9613_113AD5F6F1DE_.wvu.FilterData">'8-14012022'!$A$2:$Y$2</definedName>
    <definedName hidden="1" localSheetId="2" name="Z_290337E7_5BD2_46DA_9613_113AD5F6F1DE_.wvu.FilterData">'15-20012022'!$A$2:$Y$2</definedName>
    <definedName hidden="1" localSheetId="0" name="Z_184279D7_1C7B_45E4_8F9E_1829EB4D457A_.wvu.FilterData">'1-7012022'!$A$1:$Y$2848</definedName>
    <definedName hidden="1" localSheetId="1" name="Z_184279D7_1C7B_45E4_8F9E_1829EB4D457A_.wvu.FilterData">'8-14012022'!$A$585:$AA$669</definedName>
    <definedName hidden="1" localSheetId="2" name="Z_184279D7_1C7B_45E4_8F9E_1829EB4D457A_.wvu.FilterData">'15-20012022'!$A$243:$AA$307</definedName>
    <definedName hidden="1" localSheetId="0" name="Z_3888C565_9996_4DEB_8BE2_1925A0D852F9_.wvu.FilterData">'1-7012022'!$C$1:$D$2</definedName>
    <definedName hidden="1" localSheetId="1" name="Z_3888C565_9996_4DEB_8BE2_1925A0D852F9_.wvu.FilterData">'8-14012022'!$C$1:$D$2</definedName>
    <definedName hidden="1" localSheetId="2" name="Z_3888C565_9996_4DEB_8BE2_1925A0D852F9_.wvu.FilterData">'15-20012022'!$C$1:$D$2</definedName>
    <definedName hidden="1" localSheetId="0" name="Z_851C6D05_12D7_49A8_ACF6_A08B8EC267CE_.wvu.FilterData">'1-7012022'!$A$1:$Y$2848</definedName>
    <definedName hidden="1" localSheetId="1" name="Z_851C6D05_12D7_49A8_ACF6_A08B8EC267CE_.wvu.FilterData">'8-14012022'!$A$1:$Y$2025</definedName>
    <definedName hidden="1" localSheetId="2" name="Z_851C6D05_12D7_49A8_ACF6_A08B8EC267CE_.wvu.FilterData">'15-20012022'!$A$1:$Y$1231</definedName>
    <definedName hidden="1" localSheetId="0" name="Z_556C02B9_87A0_4BF0_9116_ADAAE6384751_.wvu.FilterData">'1-7012022'!$C$1:$D$2848</definedName>
    <definedName hidden="1" localSheetId="1" name="Z_556C02B9_87A0_4BF0_9116_ADAAE6384751_.wvu.FilterData">'8-14012022'!$A$585:$AA$669</definedName>
    <definedName hidden="1" localSheetId="2" name="Z_556C02B9_87A0_4BF0_9116_ADAAE6384751_.wvu.FilterData">'15-20012022'!$C$1:$D$1231</definedName>
    <definedName hidden="1" localSheetId="0" name="Z_47AAA36F_DBD4_4045_9969_158D25B3CBD4_.wvu.FilterData">'1-7012022'!$A$1:$Y$2848</definedName>
    <definedName hidden="1" localSheetId="1" name="Z_47AAA36F_DBD4_4045_9969_158D25B3CBD4_.wvu.FilterData">'8-14012022'!$A$1:$AA$2025</definedName>
    <definedName hidden="1" localSheetId="2" name="Z_47AAA36F_DBD4_4045_9969_158D25B3CBD4_.wvu.FilterData">'15-20012022'!$A$1:$AA$1231</definedName>
    <definedName hidden="1" localSheetId="0" name="Z_6822859B_FE33_4C2B_A6D9_9E228F6FBF35_.wvu.FilterData">'1-7012022'!$A$1:$Y$2</definedName>
    <definedName hidden="1" localSheetId="1" name="Z_6822859B_FE33_4C2B_A6D9_9E228F6FBF35_.wvu.FilterData">'8-14012022'!$A$1:$Y$2</definedName>
    <definedName hidden="1" localSheetId="2" name="Z_6822859B_FE33_4C2B_A6D9_9E228F6FBF35_.wvu.FilterData">'15-20012022'!$A$1:$Y$2</definedName>
    <definedName hidden="1" localSheetId="0" name="Z_E8B3DE71_100D_40A5_AFE6_39FD218BAA04_.wvu.FilterData">'1-7012022'!$A$415:$Y$531</definedName>
    <definedName hidden="1" localSheetId="1" name="Z_E8B3DE71_100D_40A5_AFE6_39FD218BAA04_.wvu.FilterData">'8-14012022'!$A$1:$AA$2025</definedName>
    <definedName hidden="1" localSheetId="2" name="Z_E8B3DE71_100D_40A5_AFE6_39FD218BAA04_.wvu.FilterData">'15-20012022'!$A$312:$AA$393</definedName>
    <definedName hidden="1" localSheetId="0" name="Z_161FEA2A_CEF9_47F5_A677_7367FC2FFE6A_.wvu.FilterData">'1-7012022'!$A$1:$Y$2</definedName>
    <definedName hidden="1" localSheetId="1" name="Z_161FEA2A_CEF9_47F5_A677_7367FC2FFE6A_.wvu.FilterData">'8-14012022'!$A$1:$Y$2</definedName>
    <definedName hidden="1" localSheetId="2" name="Z_161FEA2A_CEF9_47F5_A677_7367FC2FFE6A_.wvu.FilterData">'15-20012022'!$A$1:$Y$2</definedName>
    <definedName hidden="1" localSheetId="0" name="Z_A19ACB16_24B4_4151_A027_72B9B99C0806_.wvu.FilterData">'1-7012022'!$A$536:$Y$662</definedName>
    <definedName hidden="1" localSheetId="1" name="Z_A19ACB16_24B4_4151_A027_72B9B99C0806_.wvu.FilterData">'8-14012022'!$A$456:$AA$512</definedName>
    <definedName hidden="1" localSheetId="2" name="Z_A19ACB16_24B4_4151_A027_72B9B99C0806_.wvu.FilterData">'15-20012022'!$A$1:$AA$1231</definedName>
    <definedName hidden="1" localSheetId="0" name="Z_440E3F13_BADD_4671_B1FF_44B203DB1EAE_.wvu.FilterData">'1-7012022'!$A$1:$Y$2</definedName>
    <definedName hidden="1" localSheetId="1" name="Z_440E3F13_BADD_4671_B1FF_44B203DB1EAE_.wvu.FilterData">'8-14012022'!$A$1:$Y$2</definedName>
    <definedName hidden="1" localSheetId="2" name="Z_440E3F13_BADD_4671_B1FF_44B203DB1EAE_.wvu.FilterData">'15-20012022'!$A$1:$Y$2</definedName>
    <definedName hidden="1" localSheetId="1" name="Z_E85B2F93_8C18_4807_9B7C_1C1444441247_.wvu.FilterData">'8-14012022'!$A$374:$AA$451</definedName>
    <definedName hidden="1" localSheetId="2" name="Z_E85B2F93_8C18_4807_9B7C_1C1444441247_.wvu.FilterData">'15-20012022'!$A$1:$AA$1231</definedName>
    <definedName hidden="1" localSheetId="0" name="Z_179B32BC_C24F_4431_B84F_70B2977C3754_.wvu.FilterData">'1-7012022'!$A$2:$Y$2</definedName>
    <definedName hidden="1" localSheetId="1" name="Z_179B32BC_C24F_4431_B84F_70B2977C3754_.wvu.FilterData">'8-14012022'!$A$2:$Y$2</definedName>
    <definedName hidden="1" localSheetId="2" name="Z_179B32BC_C24F_4431_B84F_70B2977C3754_.wvu.FilterData">'15-20012022'!$A$2:$Y$2</definedName>
    <definedName hidden="1" localSheetId="0" name="Z_8E51E7BA_A213_4C5A_8A08_78007C03E769_.wvu.FilterData">'1-7012022'!$A$2:$Y$2</definedName>
    <definedName hidden="1" localSheetId="1" name="Z_8E51E7BA_A213_4C5A_8A08_78007C03E769_.wvu.FilterData">'8-14012022'!$A$2:$Y$2</definedName>
    <definedName hidden="1" localSheetId="2" name="Z_8E51E7BA_A213_4C5A_8A08_78007C03E769_.wvu.FilterData">'15-20012022'!$A$2:$Y$2</definedName>
    <definedName hidden="1" localSheetId="0" name="Z_DE4CEE09_F369_45E6_B7A7_144A308EA1E8_.wvu.FilterData">'1-7012022'!$A$313:$Y$410</definedName>
    <definedName hidden="1" localSheetId="1" name="Z_DE4CEE09_F369_45E6_B7A7_144A308EA1E8_.wvu.FilterData">'8-14012022'!$A$374:$Y$451</definedName>
    <definedName hidden="1" localSheetId="2" name="Z_DE4CEE09_F369_45E6_B7A7_144A308EA1E8_.wvu.FilterData">'15-20012022'!$A$2:$AA$178</definedName>
    <definedName hidden="1" localSheetId="0" name="Z_85DF19BC_87CE_4442_8041_748E01BCEC8D_.wvu.FilterData">'1-7012022'!$A$1:$Y$2848</definedName>
    <definedName hidden="1" localSheetId="1" name="Z_85DF19BC_87CE_4442_8041_748E01BCEC8D_.wvu.FilterData">'8-14012022'!$A$516:$AA$580</definedName>
    <definedName hidden="1" localSheetId="2" name="Z_85DF19BC_87CE_4442_8041_748E01BCEC8D_.wvu.FilterData">'15-20012022'!$A$243:$AA$302</definedName>
    <definedName hidden="1" localSheetId="0" name="Z_52D7AA82_4F66_4213_914D_E3CA8A3F5FD3_.wvu.FilterData">'1-7012022'!$A$2:$Y$2</definedName>
    <definedName hidden="1" localSheetId="1" name="Z_52D7AA82_4F66_4213_914D_E3CA8A3F5FD3_.wvu.FilterData">'8-14012022'!$A$2:$Y$2</definedName>
    <definedName hidden="1" localSheetId="2" name="Z_52D7AA82_4F66_4213_914D_E3CA8A3F5FD3_.wvu.FilterData">'15-20012022'!$A$2:$Y$2</definedName>
    <definedName hidden="1" localSheetId="0" name="Z_F9FEEE09_47FD_4E4A_A52A_CA1C9301A473_.wvu.FilterData">'1-7012022'!$A$2:$Y$2</definedName>
    <definedName hidden="1" localSheetId="1" name="Z_F9FEEE09_47FD_4E4A_A52A_CA1C9301A473_.wvu.FilterData">'8-14012022'!$A$2:$Y$2</definedName>
    <definedName hidden="1" localSheetId="2" name="Z_F9FEEE09_47FD_4E4A_A52A_CA1C9301A473_.wvu.FilterData">'15-20012022'!$A$2:$Y$2</definedName>
    <definedName hidden="1" localSheetId="0" name="Z_4F42B058_C352_4755_A27F_9138C27CC0B1_.wvu.FilterData">'1-7012022'!$A$1:$Y$2</definedName>
    <definedName hidden="1" localSheetId="1" name="Z_4F42B058_C352_4755_A27F_9138C27CC0B1_.wvu.FilterData">'8-14012022'!$A$1:$Y$2</definedName>
    <definedName hidden="1" localSheetId="2" name="Z_4F42B058_C352_4755_A27F_9138C27CC0B1_.wvu.FilterData">'15-20012022'!$A$1:$Y$2</definedName>
    <definedName hidden="1" localSheetId="0" name="Z_84235AC8_F042_4814_B1B1_A7A72D2C5266_.wvu.FilterData">'1-7012022'!$A$2:$Y$2</definedName>
    <definedName hidden="1" localSheetId="1" name="Z_84235AC8_F042_4814_B1B1_A7A72D2C5266_.wvu.FilterData">'8-14012022'!$A$2:$Y$2</definedName>
    <definedName hidden="1" localSheetId="2" name="Z_84235AC8_F042_4814_B1B1_A7A72D2C5266_.wvu.FilterData">'15-20012022'!$A$2:$Y$2</definedName>
    <definedName hidden="1" localSheetId="0" name="Z_797352D8_B77A_4FF8_B663_D0BB34931014_.wvu.FilterData">'1-7012022'!$A$2:$Y$2</definedName>
    <definedName hidden="1" localSheetId="1" name="Z_797352D8_B77A_4FF8_B663_D0BB34931014_.wvu.FilterData">'8-14012022'!$A$2:$Y$2</definedName>
    <definedName hidden="1" localSheetId="2" name="Z_797352D8_B77A_4FF8_B663_D0BB34931014_.wvu.FilterData">'15-20012022'!$A$2:$Y$2</definedName>
    <definedName hidden="1" localSheetId="0" name="Z_F17379D4_5F86_4FA3_B23C_E650534F0240_.wvu.FilterData">'1-7012022'!$A$2:$Y$2</definedName>
    <definedName hidden="1" localSheetId="1" name="Z_F17379D4_5F86_4FA3_B23C_E650534F0240_.wvu.FilterData">'8-14012022'!$A$2:$Y$2</definedName>
    <definedName hidden="1" localSheetId="2" name="Z_F17379D4_5F86_4FA3_B23C_E650534F0240_.wvu.FilterData">'15-20012022'!$A$2:$Y$2</definedName>
    <definedName hidden="1" localSheetId="0" name="Z_C66DAED9_EC9E_4EA4_ADE1_E6029182AB34_.wvu.FilterData">'1-7012022'!$A$1:$Y$2</definedName>
    <definedName hidden="1" localSheetId="1" name="Z_C66DAED9_EC9E_4EA4_ADE1_E6029182AB34_.wvu.FilterData">'8-14012022'!$A$1:$Y$2</definedName>
    <definedName hidden="1" localSheetId="2" name="Z_C66DAED9_EC9E_4EA4_ADE1_E6029182AB34_.wvu.FilterData">'15-20012022'!$A$1:$Y$2</definedName>
    <definedName hidden="1" localSheetId="0" name="Z_62A2E072_866B_4148_9274_9F04C83F02F0_.wvu.FilterData">'1-7012022'!$A$2:$Y$223</definedName>
    <definedName hidden="1" localSheetId="1" name="Z_62A2E072_866B_4148_9274_9F04C83F02F0_.wvu.FilterData">'8-14012022'!$A$1:$AA$2025</definedName>
    <definedName hidden="1" localSheetId="2" name="Z_62A2E072_866B_4148_9274_9F04C83F02F0_.wvu.FilterData">'15-20012022'!$A$243:$AA$307</definedName>
    <definedName hidden="1" localSheetId="0" name="Z_CE9B1167_A957_4AC6_B3F0_B783A720E0DB_.wvu.FilterData">'1-7012022'!$A$313:$Y$374</definedName>
    <definedName hidden="1" localSheetId="1" name="Z_CE9B1167_A957_4AC6_B3F0_B783A720E0DB_.wvu.FilterData">'8-14012022'!$A$276:$Y$346</definedName>
    <definedName hidden="1" localSheetId="2" name="Z_CE9B1167_A957_4AC6_B3F0_B783A720E0DB_.wvu.FilterData">'15-20012022'!$A$2:$AA$153</definedName>
    <definedName hidden="1" localSheetId="0" name="Z_601F4123_F4F4_46E7_8677_BC1C6CB6208D_.wvu.FilterData">'1-7012022'!$A$1:$Y$2</definedName>
    <definedName hidden="1" localSheetId="1" name="Z_601F4123_F4F4_46E7_8677_BC1C6CB6208D_.wvu.FilterData">'8-14012022'!$A$1:$Y$2</definedName>
    <definedName hidden="1" localSheetId="2" name="Z_601F4123_F4F4_46E7_8677_BC1C6CB6208D_.wvu.FilterData">'15-20012022'!$A$1:$Y$2</definedName>
    <definedName hidden="1" localSheetId="2" name="Z_5488B491_8908_4482_A109_9562741BBF54_.wvu.FilterData">'15-20012022'!$A$312:$AA$393</definedName>
    <definedName hidden="1" localSheetId="1" name="Z_C09B98C8_DA68_457B_9E45_96CB08CC92CD_.wvu.FilterData">'8-14012022'!$A$516:$AA$580</definedName>
    <definedName hidden="1" localSheetId="2" name="Z_C09B98C8_DA68_457B_9E45_96CB08CC92CD_.wvu.FilterData">'15-20012022'!$A$398:$AA$481</definedName>
    <definedName hidden="1" localSheetId="2" name="Z_66D27B28_940C_4B6F_BFAB_AAF318221DA3_.wvu.FilterData">'15-20012022'!$A$1:$AA$1231</definedName>
    <definedName hidden="1" localSheetId="2" name="Z_F9FD7B5A_CA5F_4072_B0B7_E048ACB4CFA1_.wvu.FilterData">'15-20012022'!$A$243:$AA$307</definedName>
    <definedName hidden="1" localSheetId="0" name="Z_4C0E6B56_6369_441F_94B6_EF09A408FAF1_.wvu.FilterData">'1-7012022'!$C$1:$D$2</definedName>
    <definedName hidden="1" localSheetId="1" name="Z_4C0E6B56_6369_441F_94B6_EF09A408FAF1_.wvu.FilterData">'8-14012022'!$C$1:$D$2</definedName>
    <definedName hidden="1" localSheetId="2" name="Z_4C0E6B56_6369_441F_94B6_EF09A408FAF1_.wvu.FilterData">'15-20012022'!$C$1:$D$2</definedName>
    <definedName hidden="1" localSheetId="0" name="Z_6F6DD89A_EEF9_44A4_994C_CA5BE49C99EB_.wvu.FilterData">'1-7012022'!$A$1:$Y$2</definedName>
    <definedName hidden="1" localSheetId="1" name="Z_6F6DD89A_EEF9_44A4_994C_CA5BE49C99EB_.wvu.FilterData">'8-14012022'!$A$1:$Y$2</definedName>
    <definedName hidden="1" localSheetId="2" name="Z_6F6DD89A_EEF9_44A4_994C_CA5BE49C99EB_.wvu.FilterData">'15-20012022'!$A$1:$Y$2</definedName>
    <definedName hidden="1" localSheetId="0" name="Z_9B32F155_A680_4C2D_A96A_EEE5E536469E_.wvu.FilterData">'1-7012022'!$A$536:$Y$662</definedName>
    <definedName hidden="1" localSheetId="1" name="Z_9B32F155_A680_4C2D_A96A_EEE5E536469E_.wvu.FilterData">'8-14012022'!$C$1:$D$2025</definedName>
    <definedName hidden="1" localSheetId="2" name="Z_9B32F155_A680_4C2D_A96A_EEE5E536469E_.wvu.FilterData">'15-20012022'!$A$398:$AA$481</definedName>
    <definedName hidden="1" localSheetId="0" name="Z_68D2CB4F_3A4E_4DAA_8AF6_3D6EBFA28E31_.wvu.FilterData">'1-7012022'!$A$1:$Y$2</definedName>
    <definedName hidden="1" localSheetId="1" name="Z_68D2CB4F_3A4E_4DAA_8AF6_3D6EBFA28E31_.wvu.FilterData">'8-14012022'!$A$1:$Y$2</definedName>
    <definedName hidden="1" localSheetId="2" name="Z_68D2CB4F_3A4E_4DAA_8AF6_3D6EBFA28E31_.wvu.FilterData">'15-20012022'!$A$1:$Y$2</definedName>
    <definedName hidden="1" localSheetId="0" name="Z_D3F621E0_11E1_4CA1_8F7C_EBE41A1AE251_.wvu.FilterData">'1-7012022'!$A$415:$Y$477</definedName>
    <definedName hidden="1" localSheetId="1" name="Z_D3F621E0_11E1_4CA1_8F7C_EBE41A1AE251_.wvu.FilterData">'8-14012022'!$A$1:$Y$2025</definedName>
    <definedName hidden="1" localSheetId="2" name="Z_D3F621E0_11E1_4CA1_8F7C_EBE41A1AE251_.wvu.FilterData">'15-20012022'!$A$1:$Y$1231</definedName>
    <definedName hidden="1" localSheetId="0" name="Z_5708E885_C527_4B61_BACB_8682A0E73EBA_.wvu.FilterData">'1-7012022'!$A$2:$Y$2</definedName>
    <definedName hidden="1" localSheetId="1" name="Z_5708E885_C527_4B61_BACB_8682A0E73EBA_.wvu.FilterData">'8-14012022'!$A$2:$Y$2</definedName>
    <definedName hidden="1" localSheetId="2" name="Z_5708E885_C527_4B61_BACB_8682A0E73EBA_.wvu.FilterData">'15-20012022'!$A$2:$Y$2</definedName>
    <definedName hidden="1" localSheetId="0" name="Z_D84BD539_87E5_4AD8_A9A8_10B60F0B4B7D_.wvu.FilterData">'1-7012022'!$A$1:$Y$2848</definedName>
    <definedName hidden="1" localSheetId="1" name="Z_D84BD539_87E5_4AD8_A9A8_10B60F0B4B7D_.wvu.FilterData">'8-14012022'!$A$374:$AA$451</definedName>
    <definedName hidden="1" localSheetId="2" name="Z_D84BD539_87E5_4AD8_A9A8_10B60F0B4B7D_.wvu.FilterData">'15-20012022'!$C$1:$D$1231</definedName>
    <definedName hidden="1" localSheetId="0" name="Z_59DCAAA2_0598_43BB_93F3_0761B94F88F2_.wvu.FilterData">'1-7012022'!$A$2:$Y$2</definedName>
    <definedName hidden="1" localSheetId="1" name="Z_59DCAAA2_0598_43BB_93F3_0761B94F88F2_.wvu.FilterData">'8-14012022'!$A$2:$Y$2</definedName>
    <definedName hidden="1" localSheetId="2" name="Z_59DCAAA2_0598_43BB_93F3_0761B94F88F2_.wvu.FilterData">'15-20012022'!$A$2:$Y$2</definedName>
    <definedName hidden="1" localSheetId="3" name="Z_59DCAAA2_0598_43BB_93F3_0761B94F88F2_.wvu.FilterData">'21-310122'!$A$1:$AA$1737</definedName>
    <definedName hidden="1" localSheetId="0" name="Z_5A9E8DC6_8873_4727_8992_5ACA96251E46_.wvu.FilterData">'1-7012022'!$A$1:$Y$2848</definedName>
    <definedName hidden="1" localSheetId="1" name="Z_5A9E8DC6_8873_4727_8992_5ACA96251E46_.wvu.FilterData">'8-14012022'!$A$1:$AA$2025</definedName>
    <definedName hidden="1" localSheetId="2" name="Z_5A9E8DC6_8873_4727_8992_5ACA96251E46_.wvu.FilterData">'15-20012022'!$A$312:$AA$393</definedName>
    <definedName hidden="1" localSheetId="0" name="Z_B6031EA6_F4A6_4146_8E09_017C8313A1C2_.wvu.FilterData">'1-7012022'!$C$1:$D$2848</definedName>
    <definedName hidden="1" localSheetId="1" name="Z_B6031EA6_F4A6_4146_8E09_017C8313A1C2_.wvu.FilterData">'8-14012022'!$A$516:$AA$580</definedName>
    <definedName hidden="1" localSheetId="2" name="Z_B6031EA6_F4A6_4146_8E09_017C8313A1C2_.wvu.FilterData">'15-20012022'!$C$1:$D$1231</definedName>
    <definedName hidden="1" localSheetId="0" name="Z_1B3CFB46_9CC3_41EA_BAFD_48F6DF699545_.wvu.FilterData">'1-7012022'!$A$1:$Y$2</definedName>
    <definedName hidden="1" localSheetId="1" name="Z_1B3CFB46_9CC3_41EA_BAFD_48F6DF699545_.wvu.FilterData">'8-14012022'!$A$1:$Y$2</definedName>
    <definedName hidden="1" localSheetId="2" name="Z_1B3CFB46_9CC3_41EA_BAFD_48F6DF699545_.wvu.FilterData">'15-20012022'!$A$1:$Y$2</definedName>
    <definedName hidden="1" localSheetId="0" name="Z_629DF46D_5445_4B47_B833_C3F4034E4079_.wvu.FilterData">'1-7012022'!$A$2:$Y$2</definedName>
    <definedName hidden="1" localSheetId="1" name="Z_629DF46D_5445_4B47_B833_C3F4034E4079_.wvu.FilterData">'8-14012022'!$A$2:$Y$2</definedName>
    <definedName hidden="1" localSheetId="2" name="Z_629DF46D_5445_4B47_B833_C3F4034E4079_.wvu.FilterData">'15-20012022'!$A$2:$Y$2</definedName>
    <definedName hidden="1" localSheetId="0" name="Z_FF716C9D_3BF6_40A3_BC68_B5AF190D2AC6_.wvu.FilterData">'1-7012022'!$A$1:$Y$2</definedName>
    <definedName hidden="1" localSheetId="1" name="Z_FF716C9D_3BF6_40A3_BC68_B5AF190D2AC6_.wvu.FilterData">'8-14012022'!$A$1:$Y$2</definedName>
    <definedName hidden="1" localSheetId="2" name="Z_FF716C9D_3BF6_40A3_BC68_B5AF190D2AC6_.wvu.FilterData">'15-20012022'!$A$1:$Y$2</definedName>
    <definedName hidden="1" localSheetId="0" name="Z_C8E8BC3B_D41C_4A7B_A61A_D7F5EF31D518_.wvu.FilterData">'1-7012022'!$A$1:$Y$2848</definedName>
    <definedName hidden="1" localSheetId="1" name="Z_C8E8BC3B_D41C_4A7B_A61A_D7F5EF31D518_.wvu.FilterData">'8-14012022'!$A$1:$Y$2025</definedName>
    <definedName hidden="1" localSheetId="2" name="Z_C8E8BC3B_D41C_4A7B_A61A_D7F5EF31D518_.wvu.FilterData">'15-20012022'!$A$1:$Y$1231</definedName>
    <definedName hidden="1" localSheetId="0" name="Z_ED915E65_FCE9_4ED7_84D5_A49088CEC906_.wvu.FilterData">'1-7012022'!$A$2:$Y$2</definedName>
    <definedName hidden="1" localSheetId="1" name="Z_ED915E65_FCE9_4ED7_84D5_A49088CEC906_.wvu.FilterData">'8-14012022'!$A$2:$Y$2</definedName>
    <definedName hidden="1" localSheetId="2" name="Z_ED915E65_FCE9_4ED7_84D5_A49088CEC906_.wvu.FilterData">'15-20012022'!$A$2:$Y$2</definedName>
    <definedName hidden="1" localSheetId="0" name="Z_78268CCC_715A_4702_B4E5_EDA7DD3B7A2F_.wvu.FilterData">'1-7012022'!$C$1:$D$2848</definedName>
    <definedName hidden="1" localSheetId="1" name="Z_78268CCC_715A_4702_B4E5_EDA7DD3B7A2F_.wvu.FilterData">'8-14012022'!$C$1:$D$2025</definedName>
    <definedName hidden="1" localSheetId="2" name="Z_78268CCC_715A_4702_B4E5_EDA7DD3B7A2F_.wvu.FilterData">'15-20012022'!$C$1:$D$1231</definedName>
    <definedName hidden="1" localSheetId="0" name="Z_1886179C_26CC_4BEC_A6E4_6057CFB7308A_.wvu.FilterData">'1-7012022'!$A$1:$Y$2848</definedName>
    <definedName hidden="1" localSheetId="1" name="Z_1886179C_26CC_4BEC_A6E4_6057CFB7308A_.wvu.FilterData">'8-14012022'!$C$1:$D$2025</definedName>
    <definedName hidden="1" localSheetId="2" name="Z_1886179C_26CC_4BEC_A6E4_6057CFB7308A_.wvu.FilterData">'15-20012022'!$C$1:$D$1231</definedName>
  </definedNames>
  <calcPr/>
  <customWorkbookViews>
    <customWorkbookView activeSheetId="0" maximized="1" windowHeight="0" windowWidth="0" guid="{E286262D-D8BC-40A3-880E-8CFDE9A35CE5}" name="Bộ lọc 280"/>
    <customWorkbookView activeSheetId="0" maximized="1" windowHeight="0" windowWidth="0" guid="{66D7D7EA-4E51-46C3-A57A-1E08457537C1}" name="Bộ lọc 160"/>
    <customWorkbookView activeSheetId="0" maximized="1" windowHeight="0" windowWidth="0" guid="{97F87921-B775-4757-8EE1-D5DADE02A73E}" name="Bộ lọc 281"/>
    <customWorkbookView activeSheetId="0" maximized="1" windowHeight="0" windowWidth="0" guid="{26273961-B242-4DE1-8A82-8A4A86939B93}" name="Bộ lọc 30"/>
    <customWorkbookView activeSheetId="0" maximized="1" windowHeight="0" windowWidth="0" guid="{D84BD539-87E5-4AD8-A9A8-10B60F0B4B7D}" name="Bộ lọc 282"/>
    <customWorkbookView activeSheetId="0" maximized="1" windowHeight="0" windowWidth="0" guid="{1BC1AF1B-05CE-4616-A8C5-0F9A207E958C}" name="Bộ lọc 31"/>
    <customWorkbookView activeSheetId="0" maximized="1" windowHeight="0" windowWidth="0" guid="{E0D48A0B-E5CA-4E9A-93C0-3A400B2BA6C7}" name="Bộ lọc 161"/>
    <customWorkbookView activeSheetId="0" maximized="1" windowHeight="0" windowWidth="0" guid="{2B0288C2-4A4D-4D1B-9EEA-32BCE8657489}" name="Bộ lọc 32"/>
    <customWorkbookView activeSheetId="0" maximized="1" windowHeight="0" windowWidth="0" guid="{C2E687CB-1190-43AE-A7E5-803CBC3E3191}" name="Bộ lọc 283"/>
    <customWorkbookView activeSheetId="0" maximized="1" windowHeight="0" windowWidth="0" guid="{35FCFD69-5C6C-4829-9962-7E685F5F5FA7}" name="Bộ lọc 162"/>
    <customWorkbookView activeSheetId="0" maximized="1" windowHeight="0" windowWidth="0" guid="{6FD97B88-856C-4AA8-B32D-DEC29BC86DF7}" name="Bộ lọc 284"/>
    <customWorkbookView activeSheetId="0" maximized="1" windowHeight="0" windowWidth="0" guid="{DE3CBBC3-6C2C-414C-BA3B-C2640FA1D7F4}" name="Bộ lọc 33"/>
    <customWorkbookView activeSheetId="0" maximized="1" windowHeight="0" windowWidth="0" guid="{18E8BF0F-D483-46A0-806C-4A88CFFF8DEE}" name="Bộ lọc 163"/>
    <customWorkbookView activeSheetId="0" maximized="1" windowHeight="0" windowWidth="0" guid="{09EA2C6E-F0FD-42D8-85E5-21F7B5317795}" name="Bộ lọc 164"/>
    <customWorkbookView activeSheetId="0" maximized="1" windowHeight="0" windowWidth="0" guid="{2C123DD7-B5A8-4A00-84D7-9F40EC048568}" name="Bộ lọc 285"/>
    <customWorkbookView activeSheetId="0" maximized="1" windowHeight="0" windowWidth="0" guid="{227D54C0-EFCA-409B-9F0D-8E2D5729E03F}" name="Bộ lọc 34"/>
    <customWorkbookView activeSheetId="0" maximized="1" windowHeight="0" windowWidth="0" guid="{4AB2BBA6-6B88-4306-B292-6E6B8CFCD5DF}" name="Bộ lọc 286"/>
    <customWorkbookView activeSheetId="0" maximized="1" windowHeight="0" windowWidth="0" guid="{66753990-8596-4A8E-8834-D67E588CBD20}" name="Bộ lọc 35"/>
    <customWorkbookView activeSheetId="0" maximized="1" windowHeight="0" windowWidth="0" guid="{61211F3C-D0E0-4AFC-940F-CBC4F7E5C76C}" name="Bộ lọc 165"/>
    <customWorkbookView activeSheetId="0" maximized="1" windowHeight="0" windowWidth="0" guid="{127BD327-70E2-46A6-B60C-88DA2631F25E}" name="Bộ lọc 36"/>
    <customWorkbookView activeSheetId="0" maximized="1" windowHeight="0" windowWidth="0" guid="{ACA568D6-BCBE-495D-B44A-FC3B8DDC67AD}" name="Bộ lọc 287"/>
    <customWorkbookView activeSheetId="0" maximized="1" windowHeight="0" windowWidth="0" guid="{8191FFB9-8D1A-4D0E-A7C8-3BA017D4EF0A}" name="Bộ lọc 166"/>
    <customWorkbookView activeSheetId="0" maximized="1" windowHeight="0" windowWidth="0" guid="{25D5E070-64C3-4B31-8416-D4EF5513A4E7}" name="Bộ lọc 288"/>
    <customWorkbookView activeSheetId="0" maximized="1" windowHeight="0" windowWidth="0" guid="{E4674DF7-2842-4B6A-A017-624CBED1CA55}" name="Bộ lọc 167"/>
    <customWorkbookView activeSheetId="0" maximized="1" windowHeight="0" windowWidth="0" guid="{179B32BC-C24F-4431-B84F-70B2977C3754}" name="Bộ lọc 37"/>
    <customWorkbookView activeSheetId="0" maximized="1" windowHeight="0" windowWidth="0" guid="{CD15B3FD-5101-49D2-A2FE-942BB56FF412}" name="Bộ lọc 38"/>
    <customWorkbookView activeSheetId="0" maximized="1" windowHeight="0" windowWidth="0" guid="{47AAA36F-DBD4-4045-9969-158D25B3CBD4}" name="Bộ lọc 289"/>
    <customWorkbookView activeSheetId="0" maximized="1" windowHeight="0" windowWidth="0" guid="{73F5BE7E-72BF-4772-BA10-05C326574CCB}" name="Bộ lọc 168"/>
    <customWorkbookView activeSheetId="0" maximized="1" windowHeight="0" windowWidth="0" guid="{0640B0D8-9502-4C79-BE8D-8F7465913946}" name="Bộ lọc 169"/>
    <customWorkbookView activeSheetId="0" maximized="1" windowHeight="0" windowWidth="0" guid="{9E2C6186-9772-47D4-AB79-F36736B206A3}" name="Bộ lọc 39"/>
    <customWorkbookView activeSheetId="0" maximized="1" windowHeight="0" windowWidth="0" guid="{D2595EC6-77D4-467A-A857-9D394DB9EC56}" name="Bộ lọc 40"/>
    <customWorkbookView activeSheetId="0" maximized="1" windowHeight="0" windowWidth="0" guid="{78268CCC-715A-4702-B4E5-EDA7DD3B7A2F}" name="Bộ lọc 270"/>
    <customWorkbookView activeSheetId="0" maximized="1" windowHeight="0" windowWidth="0" guid="{509167B2-3B16-4B1E-948F-B9B5E52626BC}" name="Bộ lọc 41"/>
    <customWorkbookView activeSheetId="0" maximized="1" windowHeight="0" windowWidth="0" guid="{1C15D52F-6367-4BC0-9939-8CD241415E10}" name="Bộ lọc 271"/>
    <customWorkbookView activeSheetId="0" maximized="1" windowHeight="0" windowWidth="0" guid="{125BE88A-C048-48FF-853D-79C5E28C23CD}" name="Bộ lọc 42"/>
    <customWorkbookView activeSheetId="0" maximized="1" windowHeight="0" windowWidth="0" guid="{797352D8-B77A-4FF8-B663-D0BB34931014}" name="Bộ lọc 150"/>
    <customWorkbookView activeSheetId="0" maximized="1" windowHeight="0" windowWidth="0" guid="{F9270E19-51A2-43BC-8ECF-E13904DEBB6F}" name="Bộ lọc 151"/>
    <customWorkbookView activeSheetId="0" maximized="1" windowHeight="0" windowWidth="0" guid="{D6059A4C-4527-468C-80B0-71BA45E130AF}" name="Bộ lọc 43"/>
    <customWorkbookView activeSheetId="0" maximized="1" windowHeight="0" windowWidth="0" guid="{6768DE05-BB4A-4738-9B71-6CCFA67533D2}" name="Bộ lọc 272"/>
    <customWorkbookView activeSheetId="0" maximized="1" windowHeight="0" windowWidth="0" guid="{3964AEE2-573F-4C23-AA90-3D2FBF4C2BB1}" name="Bộ lọc 152"/>
    <customWorkbookView activeSheetId="0" maximized="1" windowHeight="0" windowWidth="0" guid="{A3B4BE5B-EDEF-4F52-9523-5B2250A72F11}" name="Bộ lọc 273"/>
    <customWorkbookView activeSheetId="0" maximized="1" windowHeight="0" windowWidth="0" guid="{F68844D3-4683-423E-94DD-7A54293A3BC1}" name="Bộ lọc 44"/>
    <customWorkbookView activeSheetId="0" maximized="1" windowHeight="0" windowWidth="0" guid="{A19ACB16-24B4-4151-A027-72B9B99C0806}" name="Bộ lọc 274"/>
    <customWorkbookView activeSheetId="0" maximized="1" windowHeight="0" windowWidth="0" guid="{FE9AFDF7-F04C-4C0C-B0D0-4591663BF8E2}" name="Bộ lọc 153"/>
    <customWorkbookView activeSheetId="0" maximized="1" windowHeight="0" windowWidth="0" guid="{8E51E7BA-A213-4C5A-8A08-78007C03E769}" name="Bộ lọc 45"/>
    <customWorkbookView activeSheetId="0" maximized="1" windowHeight="0" windowWidth="0" guid="{04626285-8271-4F2B-8541-CA837BD7F130}" name="Bộ lọc 46"/>
    <customWorkbookView activeSheetId="0" maximized="1" windowHeight="0" windowWidth="0" guid="{3360186C-649F-4B1B-A2C5-894E9CA99F9D}" name="Bộ lọc 275"/>
    <customWorkbookView activeSheetId="0" maximized="1" windowHeight="0" windowWidth="0" guid="{EA69B6CA-E881-459B-BAB0-7480E35AB87A}" name="Bộ lọc 154"/>
    <customWorkbookView activeSheetId="0" maximized="1" windowHeight="0" windowWidth="0" guid="{88C6C46C-D049-4A54-A298-C27EFA9C39A1}" name="Bộ lọc 276"/>
    <customWorkbookView activeSheetId="0" maximized="1" windowHeight="0" windowWidth="0" guid="{629DF46D-5445-4B47-B833-C3F4034E4079}" name="Bộ lọc 155"/>
    <customWorkbookView activeSheetId="0" maximized="1" windowHeight="0" windowWidth="0" guid="{1B3CFB46-9CC3-41EA-BAFD-48F6DF699545}" name="Bộ lọc 47"/>
    <customWorkbookView activeSheetId="0" maximized="1" windowHeight="0" windowWidth="0" guid="{5DD07F60-664C-4800-9FFA-A7C1D5964F4F}" name="Bộ lọc 277"/>
    <customWorkbookView activeSheetId="0" maximized="1" windowHeight="0" windowWidth="0" guid="{AACFB146-15E2-4DCC-91C7-7875FB87B613}" name="Bộ lọc 156"/>
    <customWorkbookView activeSheetId="0" maximized="1" windowHeight="0" windowWidth="0" guid="{54BFACF4-1BF6-4E9A-B7F3-49252248A8D5}" name="Bộ lọc 48"/>
    <customWorkbookView activeSheetId="0" maximized="1" windowHeight="0" windowWidth="0" guid="{0D66DBC4-737A-457F-B9B5-EC4FDB1FA661}" name="Bộ lọc 278"/>
    <customWorkbookView activeSheetId="0" maximized="1" windowHeight="0" windowWidth="0" guid="{84235AC8-F042-4814-B1B1-A7A72D2C5266}" name="Bộ lọc 157"/>
    <customWorkbookView activeSheetId="0" maximized="1" windowHeight="0" windowWidth="0" guid="{E04F80AB-84E2-4B85-91BE-E8908D7DD00D}" name="Bộ lọc 49"/>
    <customWorkbookView activeSheetId="0" maximized="1" windowHeight="0" windowWidth="0" guid="{46C8C0DB-0ADF-41D9-AC3F-181FAAE4122A}" name="Bộ lọc 279"/>
    <customWorkbookView activeSheetId="0" maximized="1" windowHeight="0" windowWidth="0" guid="{FF2F0B05-2AF0-454B-9457-0E2EF15C5A3B}" name="Bộ lọc 158"/>
    <customWorkbookView activeSheetId="0" maximized="1" windowHeight="0" windowWidth="0" guid="{6BCD6521-B496-4282-9E12-763791963558}" name="Bộ lọc 159"/>
    <customWorkbookView activeSheetId="0" maximized="1" windowHeight="0" windowWidth="0" guid="{0A8C8408-8D94-4673-91F6-316E52CF56B8}" name="Bộ lọc 50"/>
    <customWorkbookView activeSheetId="0" maximized="1" windowHeight="0" windowWidth="0" guid="{4E4A3846-B248-494B-8950-B6A0BA22C248}" name="Bộ lọc 51"/>
    <customWorkbookView activeSheetId="0" maximized="1" windowHeight="0" windowWidth="0" guid="{EB4EB85F-48BB-44D1-A111-359484E26960}" name="Bộ lọc 52"/>
    <customWorkbookView activeSheetId="0" maximized="1" windowHeight="0" windowWidth="0" guid="{6822859B-FE33-4C2B-A6D9-9E228F6FBF35}" name="Bộ lọc 53"/>
    <customWorkbookView activeSheetId="0" maximized="1" windowHeight="0" windowWidth="0" guid="{C31BC6B7-7429-4C0A-9807-B8B9DA747F86}" name="Bộ lọc 260"/>
    <customWorkbookView activeSheetId="0" maximized="1" windowHeight="0" windowWidth="0" guid="{D052B762-C01C-4921-A60D-DE942F68BFB5}" name="Bộ lọc 54"/>
    <customWorkbookView activeSheetId="0" maximized="1" windowHeight="0" windowWidth="0" guid="{B6224CDA-FD18-4028-BDEE-827DBB65B391}" name="Bộ lọc 140"/>
    <customWorkbookView activeSheetId="0" maximized="1" windowHeight="0" windowWidth="0" guid="{89DECBD0-6C2B-4D69-95E2-381619238ED1}" name="Bộ lọc 261"/>
    <customWorkbookView activeSheetId="0" maximized="1" windowHeight="0" windowWidth="0" guid="{2629D3F9-141A-4AF0-B3C8-7F54C45057C3}" name="Bộ lọc 262"/>
    <customWorkbookView activeSheetId="0" maximized="1" windowHeight="0" windowWidth="0" guid="{FC0A3496-B55E-4380-B5AE-08486B97B5D7}" name="Bộ lọc 141"/>
    <customWorkbookView activeSheetId="0" maximized="1" windowHeight="0" windowWidth="0" guid="{16586229-DB92-4BD9-9F3F-D6AC231B9260}" name="Bộ lọc 55"/>
    <customWorkbookView activeSheetId="0" maximized="1" windowHeight="0" windowWidth="0" guid="{71C8C975-EAB7-4BFB-8609-D605BA2097C0}" name="Bộ lọc 56"/>
    <customWorkbookView activeSheetId="0" maximized="1" windowHeight="0" windowWidth="0" guid="{FAACE793-DCDE-46FD-A090-C450F9708A00}" name="Bộ lọc 263"/>
    <customWorkbookView activeSheetId="0" maximized="1" windowHeight="0" windowWidth="0" guid="{D60E84E4-F4DA-4CD6-9D9E-52365AAFE13E}" name="Bộ lọc 142"/>
    <customWorkbookView activeSheetId="0" maximized="1" windowHeight="0" windowWidth="0" guid="{2A91C979-86EB-409C-9FF2-1E3199EC819E}" name="Bộ lọc 264"/>
    <customWorkbookView activeSheetId="0" maximized="1" windowHeight="0" windowWidth="0" guid="{3FD05232-D22E-474E-9D30-297D064E4B4F}" name="Bộ lọc 143"/>
    <customWorkbookView activeSheetId="0" maximized="1" windowHeight="0" windowWidth="0" guid="{B90D55ED-FE24-47AD-A7EB-60DF59DDF12C}" name="Bộ lọc 57"/>
    <customWorkbookView activeSheetId="0" maximized="1" windowHeight="0" windowWidth="0" guid="{FAAEF36A-B906-4A3F-8A46-78E8D8D75ACD}" name="Bộ lọc 265"/>
    <customWorkbookView activeSheetId="0" maximized="1" windowHeight="0" windowWidth="0" guid="{F598841B-9C90-4E15-9FEF-3BEF1820D323}" name="Bộ lọc 144"/>
    <customWorkbookView activeSheetId="0" maximized="1" windowHeight="0" windowWidth="0" guid="{32BA7387-0ED7-4DAD-B604-1E3ADE495E47}" name="Bộ lọc 58"/>
    <customWorkbookView activeSheetId="0" maximized="1" windowHeight="0" windowWidth="0" guid="{8D040C8B-1F39-47A4-A638-6588313FCF2C}" name="Bộ lọc 266"/>
    <customWorkbookView activeSheetId="0" maximized="1" windowHeight="0" windowWidth="0" guid="{5B9311E1-1A8F-4831-80FA-10F4D1605EAE}" name="Bộ lọc 145"/>
    <customWorkbookView activeSheetId="0" maximized="1" windowHeight="0" windowWidth="0" guid="{55C719EC-BD88-4B3F-94B3-921431CBFA97}" name="Bộ lọc 59"/>
    <customWorkbookView activeSheetId="0" maximized="1" windowHeight="0" windowWidth="0" guid="{EB4167AC-D101-4FEB-B4AC-7FC73FCF3F3A}" name="Bộ lọc 146"/>
    <customWorkbookView activeSheetId="0" maximized="1" windowHeight="0" windowWidth="0" guid="{8A9BD3CF-75DA-43F8-8353-F1CB388172F7}" name="Bộ lọc 267"/>
    <customWorkbookView activeSheetId="0" maximized="1" windowHeight="0" windowWidth="0" guid="{2B2006E2-2881-46A3-91DA-348E14DE0B21}" name="Bộ lọc 268"/>
    <customWorkbookView activeSheetId="0" maximized="1" windowHeight="0" windowWidth="0" guid="{5432803A-4CCB-4046-90B4-D1549AF29AC8}" name="Bộ lọc 147"/>
    <customWorkbookView activeSheetId="0" maximized="1" windowHeight="0" windowWidth="0" guid="{007B4303-B3DF-4DBD-98DB-238B428BF971}" name="Bộ lọc 148"/>
    <customWorkbookView activeSheetId="0" maximized="1" windowHeight="0" windowWidth="0" guid="{2433737A-EA47-4E64-84B0-3BCD006C4060}" name="Bộ lọc 269"/>
    <customWorkbookView activeSheetId="0" maximized="1" windowHeight="0" windowWidth="0" guid="{DFE3241E-99AA-4C9F-B26D-71854DC0E06E}" name="Bộ lọc 149"/>
    <customWorkbookView activeSheetId="0" maximized="1" windowHeight="0" windowWidth="0" guid="{6F6DD89A-EEF9-44A4-994C-CA5BE49C99EB}" name="Bộ lọc 139"/>
    <customWorkbookView activeSheetId="0" maximized="1" windowHeight="0" windowWidth="0" guid="{9366C403-371A-48C2-9C64-BD20071E96E5}" name="Bộ lọc 60"/>
    <customWorkbookView activeSheetId="0" maximized="1" windowHeight="0" windowWidth="0" guid="{2793DA01-0A1B-406C-92C7-C7D15EC91815}" name="Bộ lọc 61"/>
    <customWorkbookView activeSheetId="0" maximized="1" windowHeight="0" windowWidth="0" guid="{B147B58D-3C31-45BD-ADA6-54308995046A}" name="Bộ lọc 62"/>
    <customWorkbookView activeSheetId="0" maximized="1" windowHeight="0" windowWidth="0" guid="{838B17BB-E8F8-4968-8572-FB840B441FDC}" name="Bộ lọc 63"/>
    <customWorkbookView activeSheetId="0" maximized="1" windowHeight="0" windowWidth="0" guid="{47D9F717-D6D4-4397-8ED9-18944E97620C}" name="Bộ lọc 64"/>
    <customWorkbookView activeSheetId="0" maximized="1" windowHeight="0" windowWidth="0" guid="{F730AABC-6E04-46BB-9C0D-72EDEB537D99}" name="Bộ lọc 65"/>
    <customWorkbookView activeSheetId="0" maximized="1" windowHeight="0" windowWidth="0" guid="{A849C340-FF2E-47B6-AD40-9FDC8A62C480}" name="Bộ lọc 250"/>
    <customWorkbookView activeSheetId="0" maximized="1" windowHeight="0" windowWidth="0" guid="{C6440456-492A-4F2A-8F10-D9573A9AA004}" name="Bộ lọc 251"/>
    <customWorkbookView activeSheetId="0" maximized="1" windowHeight="0" windowWidth="0" guid="{A957CCFA-068E-4D31-B18B-7A387CDA269A}" name="Bộ lọc 66"/>
    <customWorkbookView activeSheetId="0" maximized="1" windowHeight="0" windowWidth="0" guid="{FF716C9D-3BF6-40A3-BC68-B5AF190D2AC6}" name="Bộ lọc 130"/>
    <customWorkbookView activeSheetId="0" maximized="1" windowHeight="0" windowWidth="0" guid="{7ED2F92D-E68B-443E-93EA-A5689E650D5C}" name="Bộ lọc 67"/>
    <customWorkbookView activeSheetId="0" maximized="1" windowHeight="0" windowWidth="0" guid="{A28A7C2B-C086-49A1-8570-D4DA60629D16}" name="Bộ lọc 131"/>
    <customWorkbookView activeSheetId="0" maximized="1" windowHeight="0" windowWidth="0" guid="{F65577CC-C0D5-4FCB-99BF-EC0A91A1E5A6}" name="Bộ lọc 252"/>
    <customWorkbookView activeSheetId="0" maximized="1" windowHeight="0" windowWidth="0" guid="{3FFB73E5-985F-46B7-8C01-405976AA5928}" name="Bộ lọc 68"/>
    <customWorkbookView activeSheetId="0" maximized="1" windowHeight="0" windowWidth="0" guid="{F8B9A3BC-D105-4FD2-8C59-BBC259E56BB7}" name="Bộ lọc 132"/>
    <customWorkbookView activeSheetId="0" maximized="1" windowHeight="0" windowWidth="0" guid="{DC61EA8C-4E78-4E6E-A3FC-C409DCEE28C5}" name="Bộ lọc 253"/>
    <customWorkbookView activeSheetId="0" maximized="1" windowHeight="0" windowWidth="0" guid="{017C1F71-80D5-44CC-AB3B-C6AC16C5DF54}" name="Bộ lọc 254"/>
    <customWorkbookView activeSheetId="0" maximized="1" windowHeight="0" windowWidth="0" guid="{F2B87298-9672-486F-B155-36BA55F387E3}" name="Bộ lọc 133"/>
    <customWorkbookView activeSheetId="0" maximized="1" windowHeight="0" windowWidth="0" guid="{519A847C-1883-4BA3-A5A9-0E5F46D399BD}" name="Bộ lọc 69"/>
    <customWorkbookView activeSheetId="0" maximized="1" windowHeight="0" windowWidth="0" guid="{4F42B058-C352-4755-A27F-9138C27CC0B1}" name="Bộ lọc 134"/>
    <customWorkbookView activeSheetId="0" maximized="1" windowHeight="0" windowWidth="0" guid="{0A197E0E-DFD7-482B-880A-2A41FCE76C47}" name="Bộ lọc 255"/>
    <customWorkbookView activeSheetId="0" maximized="1" windowHeight="0" windowWidth="0" guid="{D3A64713-9205-4209-85BD-60B8B658D570}" name="Bộ lọc 256"/>
    <customWorkbookView activeSheetId="0" maximized="1" windowHeight="0" windowWidth="0" guid="{B2557960-95F2-4D46-9FA0-DB468E935E38}" name="Bộ lọc 135"/>
    <customWorkbookView activeSheetId="0" maximized="1" windowHeight="0" windowWidth="0" guid="{698791BF-043C-4478-BB6D-63392673AB0A}" name="Bộ lọc 257"/>
    <customWorkbookView activeSheetId="0" maximized="1" windowHeight="0" windowWidth="0" guid="{660E2F80-71BE-4F41-B81F-BB7460E6BE78}" name="Bộ lọc 136"/>
    <customWorkbookView activeSheetId="0" maximized="1" windowHeight="0" windowWidth="0" guid="{2E00A298-422B-4A7A-98D5-C1BB285FE92E}" name="Bộ lọc 258"/>
    <customWorkbookView activeSheetId="0" maximized="1" windowHeight="0" windowWidth="0" guid="{74942E61-22EC-40D7-996B-A9DF9351E261}" name="Bộ lọc 137"/>
    <customWorkbookView activeSheetId="0" maximized="1" windowHeight="0" windowWidth="0" guid="{C654B0B6-642E-4328-8DFE-09C9BAE27868}" name="Bộ lọc 138"/>
    <customWorkbookView activeSheetId="0" maximized="1" windowHeight="0" windowWidth="0" guid="{DE4CEE09-F369-45E6-B7A7-144A308EA1E8}" name="Bộ lọc 259"/>
    <customWorkbookView activeSheetId="0" maximized="1" windowHeight="0" windowWidth="0" guid="{C2C6280A-A618-410D-8D3B-BDE26FB14AEE}" name="Bộ lọc 249"/>
    <customWorkbookView activeSheetId="0" maximized="1" windowHeight="0" windowWidth="0" guid="{6D9C945F-3DB6-4D5B-85EE-6A9C01067586}" name="Bộ lọc 128"/>
    <customWorkbookView activeSheetId="0" maximized="1" windowHeight="0" windowWidth="0" guid="{4510C519-ED28-4AED-9DEE-D57F40AE0421}" name="Bộ lọc 129"/>
    <customWorkbookView activeSheetId="0" maximized="1" windowHeight="0" windowWidth="0" guid="{052C4437-2680-4FD1-AAB9-727665678E81}" name="Bộ lọc 80"/>
    <customWorkbookView activeSheetId="0" maximized="1" windowHeight="0" windowWidth="0" guid="{6217F574-754F-4636-8DDD-5F8E657A0546}" name="Bộ lọc 70"/>
    <customWorkbookView activeSheetId="0" maximized="1" windowHeight="0" windowWidth="0" guid="{FB3D8B95-83D2-42E6-A407-A95AC4D60489}" name="Bộ lọc 71"/>
    <customWorkbookView activeSheetId="0" maximized="1" windowHeight="0" windowWidth="0" guid="{F94C1EB3-CFE9-493C-941D-092B2D01FED7}" name="Bộ lọc 72"/>
    <customWorkbookView activeSheetId="0" maximized="1" windowHeight="0" windowWidth="0" guid="{529D0550-A58C-4CD8-85C6-C279FF73CEF7}" name="Bộ lọc 73"/>
    <customWorkbookView activeSheetId="0" maximized="1" windowHeight="0" windowWidth="0" guid="{A6E0818A-FE75-408A-86F9-1F164B5E11D3}" name="Bộ lọc 74"/>
    <customWorkbookView activeSheetId="0" maximized="1" windowHeight="0" windowWidth="0" guid="{D4D4197B-67F1-42C3-B505-037C82CDFDAE}" name="Bộ lọc 75"/>
    <customWorkbookView activeSheetId="0" maximized="1" windowHeight="0" windowWidth="0" guid="{77A09784-DFAA-4193-99DB-735BCCB86737}" name="Bộ lọc 76"/>
    <customWorkbookView activeSheetId="0" maximized="1" windowHeight="0" windowWidth="0" guid="{35F61E7D-7AFF-4F3F-B10D-B25FD34B6451}" name="Bộ lọc 360"/>
    <customWorkbookView activeSheetId="0" maximized="1" windowHeight="0" windowWidth="0" guid="{5F08C41A-0087-4CC0-91A1-5559B5392A09}" name="Bộ lọc 240"/>
    <customWorkbookView activeSheetId="0" maximized="1" windowHeight="0" windowWidth="0" guid="{BD614470-CCAE-4DCB-9C19-5E57982D2466}" name="Bộ lọc 77"/>
    <customWorkbookView activeSheetId="0" maximized="1" windowHeight="0" windowWidth="0" guid="{03276193-40F6-4BDD-BA7E-7E98FEBFA736}" name="Bộ lọc 361"/>
    <customWorkbookView activeSheetId="0" maximized="1" windowHeight="0" windowWidth="0" guid="{08C2899A-5566-45F6-82CC-FDE2A8CB2CE8}" name="Bộ lọc 241"/>
    <customWorkbookView activeSheetId="0" maximized="1" windowHeight="0" windowWidth="0" guid="{B1C81A70-585C-4703-B453-0225B0E58FE6}" name="Bộ lọc 78"/>
    <customWorkbookView activeSheetId="0" maximized="1" windowHeight="0" windowWidth="0" guid="{13A4FFB1-107E-48A4-BA26-5D82E41741CC}" name="Bộ lọc 120"/>
    <customWorkbookView activeSheetId="0" maximized="1" windowHeight="0" windowWidth="0" guid="{4B16EFFB-0724-46AA-87D8-9C8C2F805A65}" name="Bộ lọc 362"/>
    <customWorkbookView activeSheetId="0" maximized="1" windowHeight="0" windowWidth="0" guid="{FAD3AF5C-CC3A-436A-8F15-F0FF070D3727}" name="Bộ lọc 242"/>
    <customWorkbookView activeSheetId="0" maximized="1" windowHeight="0" windowWidth="0" guid="{D8A5E65E-473E-4716-BA4B-760606F31D0D}" name="Bộ lọc 79"/>
    <customWorkbookView activeSheetId="0" maximized="1" windowHeight="0" windowWidth="0" guid="{3AA2877B-1E29-4818-A7D6-E9C550B1CFC3}" name="Bộ lọc 121"/>
    <customWorkbookView activeSheetId="0" maximized="1" windowHeight="0" windowWidth="0" guid="{700F0D11-C134-4FC2-917C-35C22AA484A3}" name="Bộ lọc 363"/>
    <customWorkbookView activeSheetId="0" maximized="1" windowHeight="0" windowWidth="0" guid="{5EC97570-3B87-4AAA-99C7-E8AC309E79C7}" name="Bộ lọc 122"/>
    <customWorkbookView activeSheetId="0" maximized="1" windowHeight="0" windowWidth="0" guid="{DA56372E-0B43-4B5F-B112-23E0CA53346D}" name="Bộ lọc 243"/>
    <customWorkbookView activeSheetId="0" maximized="1" windowHeight="0" windowWidth="0" guid="{FD4B7D1D-2291-4643-834C-63E334CED187}" name="Bộ lọc 364"/>
    <customWorkbookView activeSheetId="0" maximized="1" windowHeight="0" windowWidth="0" guid="{07D35F62-6A0D-4F19-88D5-38B32169BE84}" name="Bộ lọc 123"/>
    <customWorkbookView activeSheetId="0" maximized="1" windowHeight="0" windowWidth="0" guid="{1E73912D-7578-4F35-9AC2-26EF66D4732A}" name="Bộ lọc 244"/>
    <customWorkbookView activeSheetId="0" maximized="1" windowHeight="0" windowWidth="0" guid="{1D5370AF-0519-4EC0-9C28-80AB6D374F72}" name="Bộ lọc 365"/>
    <customWorkbookView activeSheetId="0" maximized="1" windowHeight="0" windowWidth="0" guid="{D3F621E0-11E1-4CA1-8F7C-EBE41A1AE251}" name="Bộ lọc 245"/>
    <customWorkbookView activeSheetId="0" maximized="1" windowHeight="0" windowWidth="0" guid="{47A94355-CC9B-40DB-B6EA-4A12CF84A160}" name="Bộ lọc 124"/>
    <customWorkbookView activeSheetId="0" maximized="1" windowHeight="0" windowWidth="0" guid="{C89A287E-941D-4FE8-9374-48C672C5776F}" name="Bộ lọc 366"/>
    <customWorkbookView activeSheetId="0" maximized="1" windowHeight="0" windowWidth="0" guid="{EF92E5F4-EC85-4E1D-9F0B-2450F6FE2C99}" name="Bộ lọc 246"/>
    <customWorkbookView activeSheetId="0" maximized="1" windowHeight="0" windowWidth="0" guid="{5A63FBEF-18D4-4B30-BF4D-E6858E18FA6D}" name="Bộ lọc 125"/>
    <customWorkbookView activeSheetId="0" maximized="1" windowHeight="0" windowWidth="0" guid="{B854F946-2482-4EA8-BD69-BCC775B71886}" name="Bộ lọc 367"/>
    <customWorkbookView activeSheetId="0" maximized="1" windowHeight="0" windowWidth="0" guid="{CC4BF52C-6B8A-463C-8763-134411340128}" name="Bộ lọc 126"/>
    <customWorkbookView activeSheetId="0" maximized="1" windowHeight="0" windowWidth="0" guid="{E7CF28FC-F281-4DE3-AA5E-56E9C86EBA8F}" name="Bộ lọc 247"/>
    <customWorkbookView activeSheetId="0" maximized="1" windowHeight="0" windowWidth="0" guid="{9EC4C0A2-0982-4594-8A7A-1A3D74D18928}" name="Bộ lọc 368"/>
    <customWorkbookView activeSheetId="0" maximized="1" windowHeight="0" windowWidth="0" guid="{4F34DFF2-F441-4B84-BEEE-2D5FE4EB83EB}" name="Bộ lọc 127"/>
    <customWorkbookView activeSheetId="0" maximized="1" windowHeight="0" windowWidth="0" guid="{F94F5943-0927-482C-B2FC-EF2E1572F30C}" name="Bộ lọc 248"/>
    <customWorkbookView activeSheetId="0" maximized="1" windowHeight="0" windowWidth="0" guid="{99B9C399-C38C-4CE3-8C4F-39E8B8F0FCF6}" name="Bộ lọc 238"/>
    <customWorkbookView activeSheetId="0" maximized="1" windowHeight="0" windowWidth="0" guid="{F8E5E366-BC18-451D-870D-E0ED5239BC28}" name="Bộ lọc 117"/>
    <customWorkbookView activeSheetId="0" maximized="1" windowHeight="0" windowWidth="0" guid="{2548F7AC-A924-4E74-8B42-070B355A0881}" name="Bộ lọc 359"/>
    <customWorkbookView activeSheetId="0" maximized="1" windowHeight="0" windowWidth="0" guid="{AA1A863E-A983-4D54-BDBE-1B98B2D69C96}" name="Bộ lọc 118"/>
    <customWorkbookView activeSheetId="0" maximized="1" windowHeight="0" windowWidth="0" guid="{0D337460-458D-48F6-AF3E-6E2B1FC167D0}" name="Bộ lọc 239"/>
    <customWorkbookView activeSheetId="0" maximized="1" windowHeight="0" windowWidth="0" guid="{F59FF93E-4461-43CF-8A9F-A235019D5DF9}" name="Bộ lọc 119"/>
    <customWorkbookView activeSheetId="0" maximized="1" windowHeight="0" windowWidth="0" guid="{CC3C3237-EEA3-4C97-8274-6EF05BB8B808}" name="Bộ lọc 90"/>
    <customWorkbookView activeSheetId="0" maximized="1" windowHeight="0" windowWidth="0" guid="{B99E9BC5-DBC6-4B16-B751-BA4694A1C08C}" name="Bộ lọc 91"/>
    <customWorkbookView activeSheetId="0" maximized="1" windowHeight="0" windowWidth="0" guid="{0DD87CF5-FFCC-4FD5-9FA6-6A11A704C5CC}" name="Bộ lọc 81"/>
    <customWorkbookView activeSheetId="0" maximized="1" windowHeight="0" windowWidth="0" guid="{787E886E-87DA-405A-8C86-EBDF27EB6DE5}" name="Bộ lọc 82"/>
    <customWorkbookView activeSheetId="0" maximized="1" windowHeight="0" windowWidth="0" guid="{9F880E5D-9A4E-4191-A3DB-CF854F0E1776}" name="Bộ lọc 83"/>
    <customWorkbookView activeSheetId="0" maximized="1" windowHeight="0" windowWidth="0" guid="{6C6E413F-F7C2-48FF-9E8B-D95C308CF098}" name="Bộ lọc 84"/>
    <customWorkbookView activeSheetId="0" maximized="1" windowHeight="0" windowWidth="0" guid="{BDDD569B-C3FD-4B07-BD42-5D42A38AF82F}" name="Bộ lọc 85"/>
    <customWorkbookView activeSheetId="0" maximized="1" windowHeight="0" windowWidth="0" guid="{D4F63135-652E-4D43-9D51-797CBF24C3C7}" name="Bộ lọc 86"/>
    <customWorkbookView activeSheetId="0" maximized="1" windowHeight="0" windowWidth="0" guid="{AE4FF272-FBF0-4948-A2B8-DAAA157D8B19}" name="Bộ lọc 87"/>
    <customWorkbookView activeSheetId="0" maximized="1" windowHeight="0" windowWidth="0" guid="{29D9DF69-ED77-4AEC-A524-45C3204D00C1}" name="Bộ lọc 88"/>
    <customWorkbookView activeSheetId="0" maximized="1" windowHeight="0" windowWidth="0" guid="{87C5FFC0-B52C-4B09-A411-3A1BD2527006}" name="Bộ lọc 350"/>
    <customWorkbookView activeSheetId="0" maximized="1" windowHeight="0" windowWidth="0" guid="{0C3ED31A-9600-4CAE-B8C2-482AC582E2E2}" name="Bộ lọc 230"/>
    <customWorkbookView activeSheetId="0" maximized="1" windowHeight="0" windowWidth="0" guid="{A5C6C0B0-BE34-4090-8B6A-D613873C86A7}" name="Bộ lọc 89"/>
    <customWorkbookView activeSheetId="0" maximized="1" windowHeight="0" windowWidth="0" guid="{0FAA68CC-ACAD-4BA0-9A0B-11A0D777B00F}" name="Bộ lọc 351"/>
    <customWorkbookView activeSheetId="0" maximized="1" windowHeight="0" windowWidth="0" guid="{C841C98B-1B0D-47F5-B58C-8D209AABFFF0}" name="Bộ lọc 231"/>
    <customWorkbookView activeSheetId="0" maximized="1" windowHeight="0" windowWidth="0" guid="{97C0DDA8-5626-44FA-9E46-8736CC476D32}" name="Bộ lọc 110"/>
    <customWorkbookView activeSheetId="0" maximized="1" windowHeight="0" windowWidth="0" guid="{F9FD7B5A-CA5F-4072-B0B7-E048ACB4CFA1}" name="Bộ lọc 352"/>
    <customWorkbookView activeSheetId="0" maximized="1" windowHeight="0" windowWidth="0" guid="{B6C9613B-1699-433C-88BB-B5A1D416DBA2}" name="Bộ lọc 111"/>
    <customWorkbookView activeSheetId="0" maximized="1" windowHeight="0" windowWidth="0" guid="{5F15AFA3-2F9E-4B59-BDC1-F2540C1234B4}" name="Bộ lọc 232"/>
    <customWorkbookView activeSheetId="0" maximized="1" windowHeight="0" windowWidth="0" guid="{5488B491-8908-4482-A109-9562741BBF54}" name="Bộ lọc 353"/>
    <customWorkbookView activeSheetId="0" maximized="1" windowHeight="0" windowWidth="0" guid="{3815B16C-45B4-4134-873C-1FC639EE729F}" name="Bộ lọc 233"/>
    <customWorkbookView activeSheetId="0" maximized="1" windowHeight="0" windowWidth="0" guid="{ED915E65-FCE9-4ED7-84D5-A49088CEC906}" name="Bộ lọc 112"/>
    <customWorkbookView activeSheetId="0" maximized="1" windowHeight="0" windowWidth="0" guid="{33BA5532-B83C-4F44-BBA6-0E43720EA78B}" name="Bộ lọc 354"/>
    <customWorkbookView activeSheetId="0" maximized="1" windowHeight="0" windowWidth="0" guid="{6C61A906-2D54-4218-83F9-EACF8436A138}" name="Bộ lọc 113"/>
    <customWorkbookView activeSheetId="0" maximized="1" windowHeight="0" windowWidth="0" guid="{8BEFC0D1-461E-4976-A0F6-A2FDBF1C455A}" name="Bộ lọc 234"/>
    <customWorkbookView activeSheetId="0" maximized="1" windowHeight="0" windowWidth="0" guid="{899F2150-F514-4129-AE48-DA39C21B5EED}" name="Bộ lọc 355"/>
    <customWorkbookView activeSheetId="0" maximized="1" windowHeight="0" windowWidth="0" guid="{A4693A3C-DA4E-4427-B3CE-B3EE784BC730}" name="Bộ lọc 114"/>
    <customWorkbookView activeSheetId="0" maximized="1" windowHeight="0" windowWidth="0" guid="{E75575B0-312B-4D80-8C12-5DAC36CFB8D5}" name="Bộ lọc 235"/>
    <customWorkbookView activeSheetId="0" maximized="1" windowHeight="0" windowWidth="0" guid="{66D27B28-940C-4B6F-BFAB-AAF318221DA3}" name="Bộ lọc 356"/>
    <customWorkbookView activeSheetId="0" maximized="1" windowHeight="0" windowWidth="0" guid="{C1FC089F-0808-40F1-9F3F-C7DC434F254C}" name="Bộ lọc 115"/>
    <customWorkbookView activeSheetId="0" maximized="1" windowHeight="0" windowWidth="0" guid="{129C03EE-E2DC-4374-903B-71C036A26FE5}" name="Bộ lọc 236"/>
    <customWorkbookView activeSheetId="0" maximized="1" windowHeight="0" windowWidth="0" guid="{A9C8D4C1-06B4-4081-AB78-5583435A69D2}" name="Bộ lọc 357"/>
    <customWorkbookView activeSheetId="0" maximized="1" windowHeight="0" windowWidth="0" guid="{F8FCA536-A5CD-479F-AFF3-C040AD32277B}" name="Bộ lọc 237"/>
    <customWorkbookView activeSheetId="0" maximized="1" windowHeight="0" windowWidth="0" guid="{3F0BE6CC-A61A-4BA6-8619-A330AC6744D9}" name="Bộ lọc 116"/>
    <customWorkbookView activeSheetId="0" maximized="1" windowHeight="0" windowWidth="0" guid="{A71DBA73-1440-4A34-8820-DF6601E678D1}" name="Bộ lọc 358"/>
    <customWorkbookView activeSheetId="0" maximized="1" windowHeight="0" windowWidth="0" guid="{8E8F9E3F-C723-4CC8-AFC7-95E12E2EB1C0}" name="Bộ lọc 227"/>
    <customWorkbookView activeSheetId="0" maximized="1" windowHeight="0" windowWidth="0" guid="{E59519FB-1AE1-4850-ADE1-4CB01ED70793}" name="Bộ lọc 106"/>
    <customWorkbookView activeSheetId="0" maximized="1" windowHeight="0" windowWidth="0" guid="{9442BA3F-FE47-4B2A-819A-731227A9F0F7}" name="Bộ lọc 348"/>
    <customWorkbookView activeSheetId="0" maximized="1" windowHeight="0" windowWidth="0" guid="{E67F27E7-5C92-4E57-AB47-994BAE9D2DE9}" name="Bộ lọc 228"/>
    <customWorkbookView activeSheetId="0" maximized="1" windowHeight="0" windowWidth="0" guid="{1CF4CD84-D1FE-4115-A592-82210E612D1D}" name="Bộ lọc 107"/>
    <customWorkbookView activeSheetId="0" maximized="1" windowHeight="0" windowWidth="0" guid="{DF3F3656-22E1-4A43-AAAF-3158E46707C7}" name="Bộ lọc 349"/>
    <customWorkbookView activeSheetId="0" maximized="1" windowHeight="0" windowWidth="0" guid="{8275B2E3-8C02-42E4-9459-855CCCCBB3CE}" name="Bộ lọc 108"/>
    <customWorkbookView activeSheetId="0" maximized="1" windowHeight="0" windowWidth="0" guid="{17B14CB8-AC9D-4FC3-A135-9E78A4C10BC4}" name="Bộ lọc 229"/>
    <customWorkbookView activeSheetId="0" maximized="1" windowHeight="0" windowWidth="0" guid="{440E3F13-BADD-4671-B1FF-44B203DB1EAE}" name="Bộ lọc 109"/>
    <customWorkbookView activeSheetId="0" maximized="1" windowHeight="0" windowWidth="0" guid="{2C4F1E30-DE4C-41B2-92F4-CEF6F6E430AF}" name="Bộ lọc 92"/>
    <customWorkbookView activeSheetId="0" maximized="1" windowHeight="0" windowWidth="0" guid="{7A653661-A74B-423D-A0D9-15EB4D2C85D3}" name="Bộ lọc 93"/>
    <customWorkbookView activeSheetId="0" maximized="1" windowHeight="0" windowWidth="0" guid="{3AF747BD-7906-47D7-A426-60864F4A3A74}" name="Bộ lọc 94"/>
    <customWorkbookView activeSheetId="0" maximized="1" windowHeight="0" windowWidth="0" guid="{0FD92CC5-43FF-4C9C-834A-2A1E790CEB4E}" name="Bộ lọc 95"/>
    <customWorkbookView activeSheetId="0" maximized="1" windowHeight="0" windowWidth="0" guid="{C66DAED9-EC9E-4EA4-ADE1-E6029182AB34}" name="Bộ lọc 96"/>
    <customWorkbookView activeSheetId="0" maximized="1" windowHeight="0" windowWidth="0" guid="{BCACC47D-B692-4B65-AA75-759D39F2D9BA}" name="Bộ lọc 97"/>
    <customWorkbookView activeSheetId="0" maximized="1" windowHeight="0" windowWidth="0" guid="{B83EF99E-0046-4877-B5EE-8D2668CE0EEA}" name="Bộ lọc 98"/>
    <customWorkbookView activeSheetId="0" maximized="1" windowHeight="0" windowWidth="0" guid="{F747AA2E-310F-4185-B7C4-92479DBE4C6A}" name="Bộ lọc 99"/>
    <customWorkbookView activeSheetId="0" maximized="1" windowHeight="0" windowWidth="0" guid="{05F34E98-6BA1-4008-9841-C036396710FC}" name="Bộ lọc 340"/>
    <customWorkbookView activeSheetId="0" maximized="1" windowHeight="0" windowWidth="0" guid="{0436752E-147F-4FD3-B939-412A708FE34C}" name="Bộ lọc 220"/>
    <customWorkbookView activeSheetId="0" maximized="1" windowHeight="0" windowWidth="0" guid="{1901BBC5-97B9-40E9-BDCE-9F73A7F6FA93}" name="Bộ lọc 341"/>
    <customWorkbookView activeSheetId="0" maximized="1" windowHeight="0" windowWidth="0" guid="{7C743BDC-DD7D-46A6-A9E1-A89FA73BBB38}" name="Bộ lọc 221"/>
    <customWorkbookView activeSheetId="0" maximized="1" windowHeight="0" windowWidth="0" guid="{43128C85-4899-4C24-B2E8-B2EC05111879}" name="Bộ lọc 100"/>
    <customWorkbookView activeSheetId="0" maximized="1" windowHeight="0" windowWidth="0" guid="{4E2F725D-92D1-4610-9DCD-17F00A870C93}" name="Bộ lọc 342"/>
    <customWorkbookView activeSheetId="0" maximized="1" windowHeight="0" windowWidth="0" guid="{E64A0871-B871-43FD-BD6F-71FAC82144C7}" name="Bộ lọc 222"/>
    <customWorkbookView activeSheetId="0" maximized="1" windowHeight="0" windowWidth="0" guid="{CD879AF0-0FB4-4355-943B-C48245DB934F}" name="Bộ lọc 101"/>
    <customWorkbookView activeSheetId="0" maximized="1" windowHeight="0" windowWidth="0" guid="{C09B98C8-DA68-457B-9E45-96CB08CC92CD}" name="Bộ lọc 343"/>
    <customWorkbookView activeSheetId="0" maximized="1" windowHeight="0" windowWidth="0" guid="{D5FB174C-4F4A-4BD6-A028-9A0DEE3222F2}" name="Bộ lọc 223"/>
    <customWorkbookView activeSheetId="0" maximized="1" windowHeight="0" windowWidth="0" guid="{4E1C9F04-3D20-40C7-8932-205D4475623D}" name="Bộ lọc 102"/>
    <customWorkbookView activeSheetId="0" maximized="1" windowHeight="0" windowWidth="0" guid="{01B13610-19FE-45A4-99D6-E4BD087561A2}" name="Bộ lọc 344"/>
    <customWorkbookView activeSheetId="0" maximized="1" windowHeight="0" windowWidth="0" guid="{76E1C559-6963-4698-AE56-44EE4D6114DF}" name="Bộ lọc 224"/>
    <customWorkbookView activeSheetId="0" maximized="1" windowHeight="0" windowWidth="0" guid="{2BDE3925-22BD-4F40-B4E5-2A093ECB7155}" name="Bộ lọc 103"/>
    <customWorkbookView activeSheetId="0" maximized="1" windowHeight="0" windowWidth="0" guid="{F94FAAC4-7B22-472B-8CCF-DEAE493EDB57}" name="Bộ lọc 345"/>
    <customWorkbookView activeSheetId="0" maximized="1" windowHeight="0" windowWidth="0" guid="{C37F93EC-FA8D-416B-A913-E1A31AC11A95}" name="Bộ lọc 104"/>
    <customWorkbookView activeSheetId="0" maximized="1" windowHeight="0" windowWidth="0" guid="{8E5E2463-E345-412D-A571-15B98C4F4A3A}" name="Bộ lọc 225"/>
    <customWorkbookView activeSheetId="0" maximized="1" windowHeight="0" windowWidth="0" guid="{B8A9E8F5-6E3F-42FB-94D6-2D17DEFECA2B}" name="Bộ lọc 346"/>
    <customWorkbookView activeSheetId="0" maximized="1" windowHeight="0" windowWidth="0" guid="{1A7A7007-72D5-4AB2-A30B-F2936C10F53A}" name="Bộ lọc 105"/>
    <customWorkbookView activeSheetId="0" maximized="1" windowHeight="0" windowWidth="0" guid="{CE9B1167-A957-4AC6-B3F0-B783A720E0DB}" name="Bộ lọc 226"/>
    <customWorkbookView activeSheetId="0" maximized="1" windowHeight="0" windowWidth="0" guid="{8CD480A0-552B-43DC-9945-3EBB5B6469C8}" name="Bộ lọc 347"/>
    <customWorkbookView activeSheetId="0" maximized="1" windowHeight="0" windowWidth="0" guid="{F17379D4-5F86-4FA3-B23C-E650534F0240}" name="Bộ lọc 216"/>
    <customWorkbookView activeSheetId="0" maximized="1" windowHeight="0" windowWidth="0" guid="{49A52460-749E-4AEF-964E-D00005DC05DB}" name="Bộ lọc 337"/>
    <customWorkbookView activeSheetId="0" maximized="1" windowHeight="0" windowWidth="0" guid="{60CA55F2-044D-4C5C-A58A-8D207E5A49D2}" name="Bộ lọc 217"/>
    <customWorkbookView activeSheetId="0" maximized="1" windowHeight="0" windowWidth="0" guid="{25A6C56B-44AA-4871-A14B-DBF1E56C17CB}" name="Bộ lọc 338"/>
    <customWorkbookView activeSheetId="0" maximized="1" windowHeight="0" windowWidth="0" guid="{C6D5BDE4-1198-4C6A-AB1C-524B50D19457}" name="Bộ lọc 218"/>
    <customWorkbookView activeSheetId="0" maximized="1" windowHeight="0" windowWidth="0" guid="{A2631636-43C6-4B38-A46C-D0795AEA628A}" name="Bộ lọc 339"/>
    <customWorkbookView activeSheetId="0" maximized="1" windowHeight="0" windowWidth="0" guid="{475DFEBB-0EAD-43EB-86E3-D5ECFDE372B2}" name="Bộ lọc 219"/>
    <customWorkbookView activeSheetId="0" maximized="1" windowHeight="0" windowWidth="0" guid="{47BD24F5-06AD-4B9B-970F-FAF4B31B9156}" name="Bộ lọc 330"/>
    <customWorkbookView activeSheetId="0" maximized="1" windowHeight="0" windowWidth="0" guid="{C34E9757-60AE-44BF-A995-4271FD8AC5E3}" name="Bộ lọc 210"/>
    <customWorkbookView activeSheetId="0" maximized="1" windowHeight="0" windowWidth="0" guid="{1F1CE312-0BAC-4970-A4A2-3E3C4F447067}" name="Bộ lọc 331"/>
    <customWorkbookView activeSheetId="0" maximized="1" windowHeight="0" windowWidth="0" guid="{E927F167-1F0F-49AF-BD3F-E2244152F0A4}" name="Bộ lọc 211"/>
    <customWorkbookView activeSheetId="0" maximized="1" windowHeight="0" windowWidth="0" guid="{9B32F155-A680-4C2D-A96A-EEE5E536469E}" name="Bộ lọc 332"/>
    <customWorkbookView activeSheetId="0" maximized="1" windowHeight="0" windowWidth="0" guid="{C8268D96-4547-46A4-90D5-9ECD466826CA}" name="Bộ lọc 212"/>
    <customWorkbookView activeSheetId="0" maximized="1" windowHeight="0" windowWidth="0" guid="{3255BEAE-8C69-4BA7-8DB0-F0B5C80C8163}" name="Bộ lọc 333"/>
    <customWorkbookView activeSheetId="0" maximized="1" windowHeight="0" windowWidth="0" guid="{BA8E1DAD-C785-4686-9363-1DF863874431}" name="Bộ lọc 334"/>
    <customWorkbookView activeSheetId="0" maximized="1" windowHeight="0" windowWidth="0" guid="{161FEA2A-CEF9-47F5-A677-7367FC2FFE6A}" name="Bộ lọc 213"/>
    <customWorkbookView activeSheetId="0" maximized="1" windowHeight="0" windowWidth="0" guid="{29A379B7-4B5B-49A6-9B71-F09829C0C1BD}" name="Bộ lọc 214"/>
    <customWorkbookView activeSheetId="0" maximized="1" windowHeight="0" windowWidth="0" guid="{E85B2F93-8C18-4807-9B7C-1C1444441247}" name="Bộ lọc 335"/>
    <customWorkbookView activeSheetId="0" maximized="1" windowHeight="0" windowWidth="0" guid="{F588D5A4-07E5-4E04-B1D2-54438786D46F}" name="Bộ lọc 215"/>
    <customWorkbookView activeSheetId="0" maximized="1" windowHeight="0" windowWidth="0" guid="{91CAD0A2-022E-43B3-93AB-4145E79DDBC3}" name="Bộ lọc 336"/>
    <customWorkbookView activeSheetId="0" maximized="1" windowHeight="0" windowWidth="0" guid="{542F5E8E-7E40-4342-A84C-435697E4B961}" name="Bộ lọc 326"/>
    <customWorkbookView activeSheetId="0" maximized="1" windowHeight="0" windowWidth="0" guid="{C7388E5F-D21D-452F-BE3C-8B74BE27BAE2}" name="Bộ lọc 205"/>
    <customWorkbookView activeSheetId="0" maximized="1" windowHeight="0" windowWidth="0" guid="{1ADE0727-2E16-4D7F-8BAB-4CF3B0B02740}" name="Bộ lọc 206"/>
    <customWorkbookView activeSheetId="0" maximized="1" windowHeight="0" windowWidth="0" guid="{961AE0ED-2E6C-4391-A1D3-073387B20956}" name="Bộ lọc 327"/>
    <customWorkbookView activeSheetId="0" maximized="1" windowHeight="0" windowWidth="0" guid="{3E1D1D1C-A39A-4D5E-8E34-88825ABD2EEB}" name="Bộ lọc 328"/>
    <customWorkbookView activeSheetId="0" maximized="1" windowHeight="0" windowWidth="0" guid="{2EF63D34-C3A1-4156-BE29-823F4974A20C}" name="Bộ lọc 207"/>
    <customWorkbookView activeSheetId="0" maximized="1" windowHeight="0" windowWidth="0" guid="{4AF40173-3B3A-40D6-B2FD-BFACCAA4E842}" name="Bộ lọc 329"/>
    <customWorkbookView activeSheetId="0" maximized="1" windowHeight="0" windowWidth="0" guid="{748439EA-0658-4E9A-A01C-7F3C6CEC9331}" name="Bộ lọc 208"/>
    <customWorkbookView activeSheetId="0" maximized="1" windowHeight="0" windowWidth="0" guid="{851C6D05-12D7-49A8-ACF6-A08B8EC267CE}" name="Bộ lọc 209"/>
    <customWorkbookView activeSheetId="0" maximized="1" windowHeight="0" windowWidth="0" guid="{F5EDA2B3-0674-49F6-8C38-A39A913D50FB}" name="Bộ lọc 9"/>
    <customWorkbookView activeSheetId="0" maximized="1" windowHeight="0" windowWidth="0" guid="{290337E7-5BD2-46DA-9613-113AD5F6F1DE}" name="Bộ lọc 7"/>
    <customWorkbookView activeSheetId="0" maximized="1" windowHeight="0" windowWidth="0" guid="{1434C036-84E3-4C75-B701-2D063302AA20}" name="Bộ lọc 8"/>
    <customWorkbookView activeSheetId="0" maximized="1" windowHeight="0" windowWidth="0" guid="{D74D630B-8343-4D04-9B19-5D3E4C3076EE}" name="Bộ lọc 5"/>
    <customWorkbookView activeSheetId="0" maximized="1" windowHeight="0" windowWidth="0" guid="{A014ECD2-9D76-4841-A6E9-74FD91A7E6BF}" name="Bộ lọc 6"/>
    <customWorkbookView activeSheetId="0" maximized="1" windowHeight="0" windowWidth="0" guid="{FD8B2C11-3D7E-4404-91D3-DCE55C6AFD32}" name="Bộ lọc 320"/>
    <customWorkbookView activeSheetId="0" maximized="1" windowHeight="0" windowWidth="0" guid="{CA13DAE4-EA1E-4125-A7D9-BCEF016D9B5F}" name="Bộ lọc 3"/>
    <customWorkbookView activeSheetId="0" maximized="1" windowHeight="0" windowWidth="0" guid="{315FD92E-437A-4BA1-B3C2-C4D3C7C2455B}" name="Bộ lọc 321"/>
    <customWorkbookView activeSheetId="0" maximized="1" windowHeight="0" windowWidth="0" guid="{059B277B-4CC3-4379-B59E-72F7D5D8741B}" name="Bộ lọc 4"/>
    <customWorkbookView activeSheetId="0" maximized="1" windowHeight="0" windowWidth="0" guid="{3D0BE336-0F2B-4219-91C3-5569EC24550D}" name="Bộ lọc 200"/>
    <customWorkbookView activeSheetId="0" maximized="1" windowHeight="0" windowWidth="0" guid="{316C1D31-BE33-406F-B1A0-236486221852}" name="Bộ lọc 322"/>
    <customWorkbookView activeSheetId="0" maximized="1" windowHeight="0" windowWidth="0" guid="{D0C9E4B0-BC5F-443C-AC2D-BFF557F577D9}" name="Bộ lọc 201"/>
    <customWorkbookView activeSheetId="0" maximized="1" windowHeight="0" windowWidth="0" guid="{59DCAAA2-0598-43BB-93F3-0761B94F88F2}" name="Bộ lọc 1"/>
    <customWorkbookView activeSheetId="0" maximized="1" windowHeight="0" windowWidth="0" guid="{E7F4BA6E-52CE-4640-8EDB-65100801D3BE}" name="Bộ lọc 202"/>
    <customWorkbookView activeSheetId="0" maximized="1" windowHeight="0" windowWidth="0" guid="{F6EB7D7E-AA6D-43D4-AD67-38F58DC3CCB6}" name="Bộ lọc 2"/>
    <customWorkbookView activeSheetId="0" maximized="1" windowHeight="0" windowWidth="0" guid="{7B1CD4C5-45CA-4B10-BAEE-390D66E13B97}" name="Bộ lọc 323"/>
    <customWorkbookView activeSheetId="0" maximized="1" windowHeight="0" windowWidth="0" guid="{D51863C8-CA96-4B55-84C3-5BC62F7EA620}" name="Bộ lọc 203"/>
    <customWorkbookView activeSheetId="0" maximized="1" windowHeight="0" windowWidth="0" guid="{ECF370E3-0099-4EDF-A57E-5C08A7AC14DE}" name="Bộ lọc 324"/>
    <customWorkbookView activeSheetId="0" maximized="1" windowHeight="0" windowWidth="0" guid="{2C4F1566-7F2D-44D4-B02B-10AB6085BBB0}" name="Bộ lọc 325"/>
    <customWorkbookView activeSheetId="0" maximized="1" windowHeight="0" windowWidth="0" guid="{C3B2E806-4C29-4A49-87E5-F54439A79027}" name="Bộ lọc 204"/>
    <customWorkbookView activeSheetId="0" maximized="1" windowHeight="0" windowWidth="0" guid="{E8B3DE71-100D-40A5-AFE6-39FD218BAA04}" name="Bộ lọc 315"/>
    <customWorkbookView activeSheetId="0" maximized="1" windowHeight="0" windowWidth="0" guid="{5BD4D967-23A7-4ED8-ACC8-316072877DC8}" name="Bộ lọc 316"/>
    <customWorkbookView activeSheetId="0" maximized="1" windowHeight="0" windowWidth="0" guid="{2CBE9857-FAA1-4A90-A68E-6BAB3DA9BC84}" name="Bộ lọc 317"/>
    <customWorkbookView activeSheetId="0" maximized="1" windowHeight="0" windowWidth="0" guid="{F51DCC8A-07E0-4C39-9EAA-B3309F8E2E9B}" name="Bộ lọc 318"/>
    <customWorkbookView activeSheetId="0" maximized="1" windowHeight="0" windowWidth="0" guid="{5A9E8DC6-8873-4727-8992-5ACA96251E46}" name="Bộ lọc 319"/>
    <customWorkbookView activeSheetId="0" maximized="1" windowHeight="0" windowWidth="0" guid="{533E80C9-9D4F-4ADA-BB0B-6A4ADFEBB0C4}" name="Bộ lọc 310"/>
    <customWorkbookView activeSheetId="0" maximized="1" windowHeight="0" windowWidth="0" guid="{E2C35605-67EF-42AB-90F8-88B7583DCC84}" name="Bộ lọc 311"/>
    <customWorkbookView activeSheetId="0" maximized="1" windowHeight="0" windowWidth="0" guid="{7BC30437-7290-4AAC-AB10-1D2EBCF0BA9B}" name="Bộ lọc 312"/>
    <customWorkbookView activeSheetId="0" maximized="1" windowHeight="0" windowWidth="0" guid="{C0C7AA2B-076D-4C32-8F99-21B6273F35D7}" name="Bộ lọc 313"/>
    <customWorkbookView activeSheetId="0" maximized="1" windowHeight="0" windowWidth="0" guid="{CA1598AB-3A2A-4C5E-B23C-5DE4210207D8}" name="Bộ lọc 314"/>
    <customWorkbookView activeSheetId="0" maximized="1" windowHeight="0" windowWidth="0" guid="{B6031EA6-F4A6-4146-8E09-017C8313A1C2}" name="Bộ lọc 304"/>
    <customWorkbookView activeSheetId="0" maximized="1" windowHeight="0" windowWidth="0" guid="{87058DD2-0CF0-4FF2-B945-467A0597B6FB}" name="Bộ lọc 305"/>
    <customWorkbookView activeSheetId="0" maximized="1" windowHeight="0" windowWidth="0" guid="{556C02B9-87A0-4BF0-9116-ADAAE6384751}" name="Bộ lọc 306"/>
    <customWorkbookView activeSheetId="0" maximized="1" windowHeight="0" windowWidth="0" guid="{02225359-4109-4A1F-AE87-4EA009F87F1F}" name="Bộ lọc 307"/>
    <customWorkbookView activeSheetId="0" maximized="1" windowHeight="0" windowWidth="0" guid="{1B3AF806-FFC6-459C-8495-E723417DC128}" name="Bộ lọc 308"/>
    <customWorkbookView activeSheetId="0" maximized="1" windowHeight="0" windowWidth="0" guid="{62A2E072-866B-4148-9274-9F04C83F02F0}" name="Bộ lọc 309"/>
    <customWorkbookView activeSheetId="0" maximized="1" windowHeight="0" windowWidth="0" guid="{85DF19BC-87CE-4442-8041-748E01BCEC8D}" name="Bộ lọc 300"/>
    <customWorkbookView activeSheetId="0" maximized="1" windowHeight="0" windowWidth="0" guid="{ADADCD32-48C2-4A99-B01C-5D7DE0624F82}" name="Bộ lọc 301"/>
    <customWorkbookView activeSheetId="0" maximized="1" windowHeight="0" windowWidth="0" guid="{573AF866-B06D-4A61-BD69-DB1E8F4B4F7A}" name="Bộ lọc 302"/>
    <customWorkbookView activeSheetId="0" maximized="1" windowHeight="0" windowWidth="0" guid="{EC38C464-D800-42CF-95DE-F05F3BB4A45F}" name="Bộ lọc 303"/>
    <customWorkbookView activeSheetId="0" maximized="1" windowHeight="0" windowWidth="0" guid="{601F4123-F4F4-46E7-8677-BC1C6CB6208D}" name="Bộ lọc 190"/>
    <customWorkbookView activeSheetId="0" maximized="1" windowHeight="0" windowWidth="0" guid="{F6BBCE1B-61D7-4CF9-84BE-4BACCA7E8A82}" name="Bộ lọc 191"/>
    <customWorkbookView activeSheetId="0" maximized="1" windowHeight="0" windowWidth="0" guid="{C66B8A49-C871-45F6-ACA0-8DE3A9689396}" name="Bộ lọc 192"/>
    <customWorkbookView activeSheetId="0" maximized="1" windowHeight="0" windowWidth="0" guid="{816678CA-EB8B-47FB-99CF-1CF9B68A310F}" name="Bộ lọc 193"/>
    <customWorkbookView activeSheetId="0" maximized="1" windowHeight="0" windowWidth="0" guid="{33A3D66E-E0D5-4586-9EDD-F2389D83B0F6}" name="Bộ lọc 194"/>
    <customWorkbookView activeSheetId="0" maximized="1" windowHeight="0" windowWidth="0" guid="{88208730-9B5A-4467-961B-C97B6F60B52D}" name="Bộ lọc 195"/>
    <customWorkbookView activeSheetId="0" maximized="1" windowHeight="0" windowWidth="0" guid="{1A496B83-176F-49BC-B2E6-83311391CB78}" name="Bộ lọc 196"/>
    <customWorkbookView activeSheetId="0" maximized="1" windowHeight="0" windowWidth="0" guid="{FA69C3E8-0295-42A6-BA5F-1A90FF7D621A}" name="Bộ lọc 197"/>
    <customWorkbookView activeSheetId="0" maximized="1" windowHeight="0" windowWidth="0" guid="{5D387339-4F31-4BBC-B57F-757F323A2595}" name="Bộ lọc 198"/>
    <customWorkbookView activeSheetId="0" maximized="1" windowHeight="0" windowWidth="0" guid="{077B9A29-3A04-4907-899E-96E07DC4BC79}" name="Bộ lọc 199"/>
    <customWorkbookView activeSheetId="0" maximized="1" windowHeight="0" windowWidth="0" guid="{68D2CB4F-3A4E-4DAA-8AF6-3D6EBFA28E31}" name="Bộ lọc 180"/>
    <customWorkbookView activeSheetId="0" maximized="1" windowHeight="0" windowWidth="0" guid="{FE651B0B-966B-4F6B-8227-AFAE211A3645}" name="Bộ lọc 181"/>
    <customWorkbookView activeSheetId="0" maximized="1" windowHeight="0" windowWidth="0" guid="{52D7AA82-4F66-4213-914D-E3CA8A3F5FD3}" name="Bộ lọc 182"/>
    <customWorkbookView activeSheetId="0" maximized="1" windowHeight="0" windowWidth="0" guid="{9CBFCA8D-58D1-4D94-B101-A963FD2CE141}" name="Bộ lọc 183"/>
    <customWorkbookView activeSheetId="0" maximized="1" windowHeight="0" windowWidth="0" guid="{3DA57AFD-3791-4450-8DEB-2B5A75276F16}" name="Bộ lọc 184"/>
    <customWorkbookView activeSheetId="0" maximized="1" windowHeight="0" windowWidth="0" guid="{69137200-662E-4A25-9FAC-2A5CDDF30DE9}" name="Bộ lọc 10"/>
    <customWorkbookView activeSheetId="0" maximized="1" windowHeight="0" windowWidth="0" guid="{B7B49D9F-EF93-4389-AC9E-765C08A87D77}" name="Bộ lọc 185"/>
    <customWorkbookView activeSheetId="0" maximized="1" windowHeight="0" windowWidth="0" guid="{44881D38-EA1C-421D-9630-243AB0ACE33A}" name="Bộ lọc 11"/>
    <customWorkbookView activeSheetId="0" maximized="1" windowHeight="0" windowWidth="0" guid="{68B19FB3-A553-4A4E-AACB-CC288A8AD6EF}" name="Bộ lọc 186"/>
    <customWorkbookView activeSheetId="0" maximized="1" windowHeight="0" windowWidth="0" guid="{68811826-EDC6-47C3-AE4B-311D13F9549B}" name="Bộ lọc 12"/>
    <customWorkbookView activeSheetId="0" maximized="1" windowHeight="0" windowWidth="0" guid="{F6DC2504-A47A-4C50-928A-0439F99720DF}" name="Bộ lọc 187"/>
    <customWorkbookView activeSheetId="0" maximized="1" windowHeight="0" windowWidth="0" guid="{AB51FB49-893B-4F43-93C7-9B224AA6B57B}" name="Bộ lọc 13"/>
    <customWorkbookView activeSheetId="0" maximized="1" windowHeight="0" windowWidth="0" guid="{C8E8BC3B-D41C-4A7B-A61A-D7F5EF31D518}" name="Bộ lọc 188"/>
    <customWorkbookView activeSheetId="0" maximized="1" windowHeight="0" windowWidth="0" guid="{93368694-763D-4DA1-A0AB-AF2C6A90AC70}" name="Bộ lọc 14"/>
    <customWorkbookView activeSheetId="0" maximized="1" windowHeight="0" windowWidth="0" guid="{69F6B7AB-5096-414D-B30C-CEF3EE4B21DF}" name="Bộ lọc 189"/>
    <customWorkbookView activeSheetId="0" maximized="1" windowHeight="0" windowWidth="0" guid="{986C0CC7-6D22-4C2B-8EAA-BBD1B3EE5776}" name="Bộ lọc 15"/>
    <customWorkbookView activeSheetId="0" maximized="1" windowHeight="0" windowWidth="0" guid="{D146A323-218D-436F-B6C9-C8479E498B5B}" name="Bộ lọc 16"/>
    <customWorkbookView activeSheetId="0" maximized="1" windowHeight="0" windowWidth="0" guid="{ECEB1EA0-B9D1-4F82-B136-985FA1D916F9}" name="Bộ lọc 17"/>
    <customWorkbookView activeSheetId="0" maximized="1" windowHeight="0" windowWidth="0" guid="{00F85535-2CEE-4E43-A8C3-8D5B1C8F754B}" name="Bộ lọc 18"/>
    <customWorkbookView activeSheetId="0" maximized="1" windowHeight="0" windowWidth="0" guid="{EF672F82-A434-45FF-9B95-194D678B5AB7}" name="Bộ lọc 19"/>
    <customWorkbookView activeSheetId="0" maximized="1" windowHeight="0" windowWidth="0" guid="{884AF191-2C94-4F06-9001-4DB9E5FE1490}" name="Bộ lọc 290"/>
    <customWorkbookView activeSheetId="0" maximized="1" windowHeight="0" windowWidth="0" guid="{2691C5D3-5F05-4D71-969B-EF909FA59778}" name="Bộ lọc 291"/>
    <customWorkbookView activeSheetId="0" maximized="1" windowHeight="0" windowWidth="0" guid="{F9FEEE09-47FD-4E4A-A52A-CA1C9301A473}" name="Bộ lọc 170"/>
    <customWorkbookView activeSheetId="0" maximized="1" windowHeight="0" windowWidth="0" guid="{1886179C-26CC-4BEC-A6E4-6057CFB7308A}" name="Bộ lọc 292"/>
    <customWorkbookView activeSheetId="0" maximized="1" windowHeight="0" windowWidth="0" guid="{6D70A307-B836-4C66-82BB-1013A7DC3BB9}" name="Bộ lọc 171"/>
    <customWorkbookView activeSheetId="0" maximized="1" windowHeight="0" windowWidth="0" guid="{35F05BE0-DD8E-480B-9178-05855A9D9B46}" name="Bộ lọc 293"/>
    <customWorkbookView activeSheetId="0" maximized="1" windowHeight="0" windowWidth="0" guid="{F7F519FA-7235-44A1-BB0B-A92335A685C6}" name="Bộ lọc 172"/>
    <customWorkbookView activeSheetId="0" maximized="1" windowHeight="0" windowWidth="0" guid="{307AD287-587E-4006-8B46-9CDAACDFF60F}" name="Bộ lọc 20"/>
    <customWorkbookView activeSheetId="0" maximized="1" windowHeight="0" windowWidth="0" guid="{184279D7-1C7B-45E4-8F9E-1829EB4D457A}" name="Bộ lọc 294"/>
    <customWorkbookView activeSheetId="0" maximized="1" windowHeight="0" windowWidth="0" guid="{5708E885-C527-4B61-BACB-8682A0E73EBA}" name="Bộ lọc 173"/>
    <customWorkbookView activeSheetId="0" maximized="1" windowHeight="0" windowWidth="0" guid="{0099A297-C2F0-48F2-B524-ED51FF4344E9}" name="Bộ lọc 21"/>
    <customWorkbookView activeSheetId="0" maximized="1" windowHeight="0" windowWidth="0" guid="{B8B77AF6-C6D2-4766-B298-585BF0C3C021}" name="Bộ lọc 174"/>
    <customWorkbookView activeSheetId="0" maximized="1" windowHeight="0" windowWidth="0" guid="{400CAE96-E04D-4813-B173-3908F5650CF0}" name="Bộ lọc 295"/>
    <customWorkbookView activeSheetId="0" maximized="1" windowHeight="0" windowWidth="0" guid="{4C0E6B56-6369-441F-94B6-EF09A408FAF1}" name="Bộ lọc 22"/>
    <customWorkbookView activeSheetId="0" maximized="1" windowHeight="0" windowWidth="0" guid="{8A463477-12D1-49EC-BB97-E2B1CBC182AA}" name="Bộ lọc 296"/>
    <customWorkbookView activeSheetId="0" maximized="1" windowHeight="0" windowWidth="0" guid="{3888C565-9996-4DEB-8BE2-1925A0D852F9}" name="Bộ lọc 23"/>
    <customWorkbookView activeSheetId="0" maximized="1" windowHeight="0" windowWidth="0" guid="{B6DCD263-DEB6-4101-81EF-121B023FD594}" name="Bộ lọc 175"/>
    <customWorkbookView activeSheetId="0" maximized="1" windowHeight="0" windowWidth="0" guid="{5208A2D6-C33E-45AD-BA98-56EE1231A4D0}" name="Bộ lọc 297"/>
    <customWorkbookView activeSheetId="0" maximized="1" windowHeight="0" windowWidth="0" guid="{7DF44FA7-E15E-4044-B185-0415BB555035}" name="Bộ lọc 176"/>
    <customWorkbookView activeSheetId="0" maximized="1" windowHeight="0" windowWidth="0" guid="{61112A9D-1F67-4E48-BFE1-B56A61846AE5}" name="Bộ lọc 24"/>
    <customWorkbookView activeSheetId="0" maximized="1" windowHeight="0" windowWidth="0" guid="{1F1C58E1-DB6F-4F2D-BDCB-C1427D0B93C6}" name="Bộ lọc 298"/>
    <customWorkbookView activeSheetId="0" maximized="1" windowHeight="0" windowWidth="0" guid="{A2B7F05B-5DAD-4D57-A37E-37ACC376FD93}" name="Bộ lọc 25"/>
    <customWorkbookView activeSheetId="0" maximized="1" windowHeight="0" windowWidth="0" guid="{DBF0A2D9-D1B2-44C9-96E5-8C882F3A764A}" name="Bộ lọc 177"/>
    <customWorkbookView activeSheetId="0" maximized="1" windowHeight="0" windowWidth="0" guid="{4221B357-E2DF-4AA1-A3DF-78C8A968D2DA}" name="Bộ lọc 178"/>
    <customWorkbookView activeSheetId="0" maximized="1" windowHeight="0" windowWidth="0" guid="{AE2EB9AA-19C7-474E-9837-AD83B21672C4}" name="Bộ lọc 299"/>
    <customWorkbookView activeSheetId="0" maximized="1" windowHeight="0" windowWidth="0" guid="{B713831B-0853-49AE-A387-A80C284B8FDD}" name="Bộ lọc 26"/>
    <customWorkbookView activeSheetId="0" maximized="1" windowHeight="0" windowWidth="0" guid="{61ED83A0-939B-43A0-BA7E-CD45EBBF891E}" name="Bộ lọc 179"/>
    <customWorkbookView activeSheetId="0" maximized="1" windowHeight="0" windowWidth="0" guid="{77A90E3D-0AA9-4E95-B98A-44560F2527DE}" name="Bộ lọc 27"/>
    <customWorkbookView activeSheetId="0" maximized="1" windowHeight="0" windowWidth="0" guid="{2EA6F109-FA87-4559-A5EC-976FCD209E0E}" name="Bộ lọc 28"/>
    <customWorkbookView activeSheetId="0" maximized="1" windowHeight="0" windowWidth="0" guid="{14C884AB-394E-4304-A3C5-A43DA9390486}" name="Bộ lọc 29"/>
  </customWorkbookViews>
  <extLst>
    <ext uri="GoogleSheetsCustomDataVersion1">
      <go:sheetsCustomData xmlns:go="http://customooxmlschemas.google.com/" r:id="rId8" roundtripDataSignature="AMtx7mjUKVP0P0/f16JPShydGcSJ82T3vA=="/>
    </ext>
  </extLst>
</workbook>
</file>

<file path=xl/sharedStrings.xml><?xml version="1.0" encoding="utf-8"?>
<sst xmlns="http://schemas.openxmlformats.org/spreadsheetml/2006/main" count="36735" uniqueCount="13572">
  <si>
    <t>Tags</t>
  </si>
  <si>
    <t>Date</t>
  </si>
  <si>
    <t>Vendor</t>
  </si>
  <si>
    <t>Status</t>
  </si>
  <si>
    <t>#Order</t>
  </si>
  <si>
    <t>e-mail</t>
  </si>
  <si>
    <t>Quantity</t>
  </si>
  <si>
    <t>Product Title</t>
  </si>
  <si>
    <t>variant</t>
  </si>
  <si>
    <t>SKU</t>
  </si>
  <si>
    <t>Shipping Fullname</t>
  </si>
  <si>
    <t>Address1</t>
  </si>
  <si>
    <t>Address2</t>
  </si>
  <si>
    <t>Company</t>
  </si>
  <si>
    <t>City</t>
  </si>
  <si>
    <t>Zip</t>
  </si>
  <si>
    <t>State</t>
  </si>
  <si>
    <t>Country</t>
  </si>
  <si>
    <t>Phone</t>
  </si>
  <si>
    <t>State Code</t>
  </si>
  <si>
    <t>1+2/01/2022</t>
  </si>
  <si>
    <t>uyen, linh</t>
  </si>
  <si>
    <t>Merchize</t>
  </si>
  <si>
    <t>done</t>
  </si>
  <si>
    <t>#SB33041</t>
  </si>
  <si>
    <t>ashertimothy7@gmail.com</t>
  </si>
  <si>
    <t>Orange Skull Jeep Hoodie 3d all over print #l - AOP Unisex Raglan Hoodie / XL / All Print</t>
  </si>
  <si>
    <t>Hoodie3D-OrangeSkullJeep1612Lfix</t>
  </si>
  <si>
    <t>Timothy Asher</t>
  </si>
  <si>
    <t>293, S Austin Springs Rd</t>
  </si>
  <si>
    <t>Johnson City</t>
  </si>
  <si>
    <t>Tennessee</t>
  </si>
  <si>
    <t>United States</t>
  </si>
  <si>
    <t>TN</t>
  </si>
  <si>
    <t>cancel</t>
  </si>
  <si>
    <t>#SB33042</t>
  </si>
  <si>
    <t>Orange Skull Jeep Hoodie 3d all over print #l - AOP Unisex Raglan Hoodie / S / All Print</t>
  </si>
  <si>
    <t>lg, vinh</t>
  </si>
  <si>
    <t>done, check mer rf 1 item</t>
  </si>
  <si>
    <t>#SB33043</t>
  </si>
  <si>
    <t>sandygal1969@gmail.com</t>
  </si>
  <si>
    <t>Jesus Cross Faith Over Fear Fleece Bomber Jacket #KV - XL / Full Print</t>
  </si>
  <si>
    <t>Jacket-4-1000000284459562</t>
  </si>
  <si>
    <t>Sandra McClain</t>
  </si>
  <si>
    <t>4928, Ronald Dr</t>
  </si>
  <si>
    <t>Middletown</t>
  </si>
  <si>
    <t>Ohio</t>
  </si>
  <si>
    <t>OH</t>
  </si>
  <si>
    <t>uyen, van</t>
  </si>
  <si>
    <t>#SB33044</t>
  </si>
  <si>
    <t>blanksrodriguez@gmail.com</t>
  </si>
  <si>
    <t>Simple UPS United parcel service logo we love logistics t-shirt 3D - L / Full Print</t>
  </si>
  <si>
    <t>7019167350938-3</t>
  </si>
  <si>
    <t>Phylliss Rodriguez</t>
  </si>
  <si>
    <t>461, Mockernut Ln</t>
  </si>
  <si>
    <t>Columbia</t>
  </si>
  <si>
    <t>South Carolina</t>
  </si>
  <si>
    <t>SC</t>
  </si>
  <si>
    <t>Personalized name simple UPS United parcel service t-shirt 3D #v - L / Full Print</t>
  </si>
  <si>
    <t>7019173249178-3</t>
  </si>
  <si>
    <t>Anna</t>
  </si>
  <si>
    <t>#SB33045</t>
  </si>
  <si>
    <t>gwharvest21@gmail.com</t>
  </si>
  <si>
    <t>A child of God a man of Faith a warrior of Christ Leather Bomber Jacket #KV - M / Full Print</t>
  </si>
  <si>
    <t>6950920781978-2</t>
  </si>
  <si>
    <t>John Schmalz</t>
  </si>
  <si>
    <t>6082 sonny lane</t>
  </si>
  <si>
    <t>crestview</t>
  </si>
  <si>
    <t>Florida</t>
  </si>
  <si>
    <t>FL</t>
  </si>
  <si>
    <t>diep, van</t>
  </si>
  <si>
    <t>#SB33046</t>
  </si>
  <si>
    <t>Johnnymoss245@yahoo.com</t>
  </si>
  <si>
    <t>UPS Parcel Cool Black Skull Eagle Custom Name Hoodie 3D #V - AOP UNISEX HOODIE / L / All Print</t>
  </si>
  <si>
    <t>hoodie-3-1000000284171793</t>
  </si>
  <si>
    <t>Johnny moss</t>
  </si>
  <si>
    <t>120 5th ave</t>
  </si>
  <si>
    <t>Decatur</t>
  </si>
  <si>
    <t>Georgia</t>
  </si>
  <si>
    <t>GA</t>
  </si>
  <si>
    <t>PG Com</t>
  </si>
  <si>
    <t>Custom name United parcel service simple UPS fleece hoodie - jogger #v - Jogger / Full print / XL</t>
  </si>
  <si>
    <t>6993167319194-40</t>
  </si>
  <si>
    <t>Custom name United parcel service simple UPS hoodie 3D #v - AOP Unisex Raglan Hoodie / L / All print</t>
  </si>
  <si>
    <t>7005609787546-3</t>
  </si>
  <si>
    <t>Custom name United parcel service simple UPS fleece hoodie - jogger #v - Jogger / Full print / 2XL</t>
  </si>
  <si>
    <t>6993167319194-42</t>
  </si>
  <si>
    <t>UPS Parcel Service Flag Custom Name Fleece Hoodie 3D #251121V - Fleece Hoodie / L / All print</t>
  </si>
  <si>
    <t>hoodie3d-3-7013682413722</t>
  </si>
  <si>
    <t>#SB33047</t>
  </si>
  <si>
    <t>litlekim1@verizon.net</t>
  </si>
  <si>
    <t>Simple USPS postal worker unisex t-shirt 3D - L / Full Print</t>
  </si>
  <si>
    <t>6973659316378-3</t>
  </si>
  <si>
    <t>Kim Dye</t>
  </si>
  <si>
    <t>3608 S Thatcher Ave</t>
  </si>
  <si>
    <t>Tampa</t>
  </si>
  <si>
    <t>Black &amp; White USPS postal worker unisex t-shirt 3D - L / Full Print</t>
  </si>
  <si>
    <t>ly, dh</t>
  </si>
  <si>
    <t>#SB33048</t>
  </si>
  <si>
    <t>truckngoofy@yahoo.com</t>
  </si>
  <si>
    <t>Personalized Dollar Tree Green White Hoodie 3D #Dh - HOODIE RAGLAN SLEEVE / 2XL / All Print</t>
  </si>
  <si>
    <t>hoodie-4-7030536962202</t>
  </si>
  <si>
    <t>Sabrena Cox</t>
  </si>
  <si>
    <t>30001 state hwy HH</t>
  </si>
  <si>
    <t>Urbana</t>
  </si>
  <si>
    <t>Missouri</t>
  </si>
  <si>
    <t>MO</t>
  </si>
  <si>
    <t>#SB33049</t>
  </si>
  <si>
    <t>toytoy0502@icloud.com</t>
  </si>
  <si>
    <t>Custom name USPS postal worker hero old navy hoodie - joggers 3D #v - AOP Unisex Raglan Hoodie / XL / All print</t>
  </si>
  <si>
    <t>7005609787546-4</t>
  </si>
  <si>
    <t>Shantoya Moore</t>
  </si>
  <si>
    <t>928, Wesley Dr</t>
  </si>
  <si>
    <t>Park Ridge</t>
  </si>
  <si>
    <t>Illinois</t>
  </si>
  <si>
    <t>IL</t>
  </si>
  <si>
    <t>#SB33050</t>
  </si>
  <si>
    <t>lacia1215@gmail.com</t>
  </si>
  <si>
    <t>Personalized name &amp; birthday month Lion - A black king was born in Hoodie - Joggers #v - AOP Unisex Raglan Hoodie / 2XL / All Print</t>
  </si>
  <si>
    <t>7004006678682-13</t>
  </si>
  <si>
    <t>Jalacia Green</t>
  </si>
  <si>
    <t>3027 UNION ST</t>
  </si>
  <si>
    <t>BRUNSWICK</t>
  </si>
  <si>
    <t>JD</t>
  </si>
  <si>
    <t>#SB33051</t>
  </si>
  <si>
    <t>scott.27512@gmail.com</t>
  </si>
  <si>
    <t>Pokemon blanket for the lovers #KV - 50x60 in</t>
  </si>
  <si>
    <t>blanket</t>
  </si>
  <si>
    <t>Henri Chainier</t>
  </si>
  <si>
    <t>903 Rose Way</t>
  </si>
  <si>
    <t>Salado</t>
  </si>
  <si>
    <t>Texas</t>
  </si>
  <si>
    <t>TX</t>
  </si>
  <si>
    <t>#SB33052</t>
  </si>
  <si>
    <t>gswagg1969@gmail.com</t>
  </si>
  <si>
    <t>Mexico Personalized Custom Name Hoodie 3D #V - HOODIE RAGLAN SLEEVE / L / All Print</t>
  </si>
  <si>
    <t>hoodie-3-6108494823578</t>
  </si>
  <si>
    <t>jesse Gladden</t>
  </si>
  <si>
    <t>2403 stardust dr</t>
  </si>
  <si>
    <t>Tuscaloosa</t>
  </si>
  <si>
    <t>Alabama</t>
  </si>
  <si>
    <t>AL</t>
  </si>
  <si>
    <t>#SB33053</t>
  </si>
  <si>
    <t>rgoodballet@gmail.com</t>
  </si>
  <si>
    <t>USPS Postal Service Simple Custom Name Fleece Hoodie 3D #51221V - Fleece Hoodie / 2XL / All print</t>
  </si>
  <si>
    <t>hoodie3d-5-1000000283465073</t>
  </si>
  <si>
    <t>Rebecca Goodballet</t>
  </si>
  <si>
    <t>711, Wilkie Rd</t>
  </si>
  <si>
    <t>Mooreland</t>
  </si>
  <si>
    <t>Oklahoma</t>
  </si>
  <si>
    <t>OK</t>
  </si>
  <si>
    <t>#SB33054</t>
  </si>
  <si>
    <t>berndbohlmeier@yaho.com</t>
  </si>
  <si>
    <t>Germany Eagle Custom Name Hoodie 3D #291221V - AOP Unisex Raglan Hoodie / 3XL / All print</t>
  </si>
  <si>
    <t>hoodie3d-6-7013717704858</t>
  </si>
  <si>
    <t>Bernd Bohlmeier</t>
  </si>
  <si>
    <t>N82W13304, Fond du Lac Ave</t>
  </si>
  <si>
    <t>Menomonee Falls, Village of</t>
  </si>
  <si>
    <t>Wisconsin</t>
  </si>
  <si>
    <t>WI</t>
  </si>
  <si>
    <t>Germany Bundeswehr Custom Name Hoodie 3D - AOP Unisex Raglan Hoodie / 3XL / All print</t>
  </si>
  <si>
    <t>hoodie3d-6-7035574452378</t>
  </si>
  <si>
    <t>ly, linh</t>
  </si>
  <si>
    <t>#SB33055</t>
  </si>
  <si>
    <t>lilliaanlebron@gmail.com</t>
  </si>
  <si>
    <t>Faith Over Fear Jesus White Shoes J13 Sneakers #61221Lk - Men / 11 / Blue</t>
  </si>
  <si>
    <t>White-J13Sneakers-1</t>
  </si>
  <si>
    <t>Lillian Lebron</t>
  </si>
  <si>
    <t>22 First st</t>
  </si>
  <si>
    <t>#2f</t>
  </si>
  <si>
    <t>Yonkers</t>
  </si>
  <si>
    <t>New York</t>
  </si>
  <si>
    <t>NY</t>
  </si>
  <si>
    <t>diep, DH</t>
  </si>
  <si>
    <t>#SB33056</t>
  </si>
  <si>
    <t>Abbswinn@gmail.com</t>
  </si>
  <si>
    <t>Butterfly Whisper I love You Canvas Prints - 12X18in</t>
  </si>
  <si>
    <t>Canvas</t>
  </si>
  <si>
    <t>Abigayle Winn</t>
  </si>
  <si>
    <t>1767 SH-46 - Apt. #1606</t>
  </si>
  <si>
    <t>New Braunfels</t>
  </si>
  <si>
    <t>uyen, hoa</t>
  </si>
  <si>
    <t>#SB33057</t>
  </si>
  <si>
    <t>vibrant3000@gmail.com</t>
  </si>
  <si>
    <t>Cool Jeep compass iron black spare tire cover #h - Spare Tire Cover / All print / 32 inches</t>
  </si>
  <si>
    <t>1000000278049439</t>
  </si>
  <si>
    <t>Shannon Sellars</t>
  </si>
  <si>
    <t>5620 East 30th Street, Apt 311</t>
  </si>
  <si>
    <t>Apt 311</t>
  </si>
  <si>
    <t>Indianapolis</t>
  </si>
  <si>
    <t>Indiana</t>
  </si>
  <si>
    <t>IN</t>
  </si>
  <si>
    <t>thl, DH</t>
  </si>
  <si>
    <t>#SB33058</t>
  </si>
  <si>
    <t>ruthh@celebrationchurch.org</t>
  </si>
  <si>
    <t>Jesus - Don't Be Afraid, Just Have Faith Baseball Jersey #DH - 2XL / All Print</t>
  </si>
  <si>
    <t>2XL / All Print</t>
  </si>
  <si>
    <t>bbjersey-thl-201882</t>
  </si>
  <si>
    <t>Ruth Hatfield</t>
  </si>
  <si>
    <t>1915, Airline Dr</t>
  </si>
  <si>
    <t>Metairie</t>
  </si>
  <si>
    <t>Louisiana</t>
  </si>
  <si>
    <t>LA</t>
  </si>
  <si>
    <t>Leather Jesus Lion Faith Over Fear Fleece Bomber Jacket #KV - 2XL / Full Print</t>
  </si>
  <si>
    <t>Jacket-5-1000000284459562</t>
  </si>
  <si>
    <t>Jesus Faith Over Fear Classic Cap Hats Head Wear #DH - One size / All print</t>
  </si>
  <si>
    <t>Cap-thl-49718426</t>
  </si>
  <si>
    <t>Faith Jesus Cross Classic Cap Hats Head Wear #DH - One size / All print</t>
  </si>
  <si>
    <t>Cap-thl-76311194</t>
  </si>
  <si>
    <t>#SB33059</t>
  </si>
  <si>
    <t>kmat920@gmail.com</t>
  </si>
  <si>
    <t>Custom name USPS postal worker hero old navy hoodie - joggers 3D #v - AOP Unisex Raglan Hoodie / S / All print</t>
  </si>
  <si>
    <t>7005609787546-1</t>
  </si>
  <si>
    <t>Keith Matos</t>
  </si>
  <si>
    <t>47, Marvin Dr</t>
  </si>
  <si>
    <t>Kings Park</t>
  </si>
  <si>
    <t>ly, hoa</t>
  </si>
  <si>
    <t>GM</t>
  </si>
  <si>
    <t>#SB33060</t>
  </si>
  <si>
    <t>wukichbrown@gmail.com</t>
  </si>
  <si>
    <t>FJB Merry Christmas Funny Br*ndon 2021 Ceramic Ornament #Xh - 1pcs</t>
  </si>
  <si>
    <t>ceramic-ornament-1000000288665398</t>
  </si>
  <si>
    <t>Kathleen Durr</t>
  </si>
  <si>
    <t>38, Hawks Pointe Ln</t>
  </si>
  <si>
    <t>Weaverville</t>
  </si>
  <si>
    <t>North Carolina</t>
  </si>
  <si>
    <t>NC</t>
  </si>
  <si>
    <t>#SB33061</t>
  </si>
  <si>
    <t>aaron.m.johnson003@gmail.com</t>
  </si>
  <si>
    <t>Custom Name Simple Jeep Olive Military Color Unisex 3D T-Shirt #v - L / Full print</t>
  </si>
  <si>
    <t>6833287921818-unisextshirt-3</t>
  </si>
  <si>
    <t>Aaron Johnson</t>
  </si>
  <si>
    <t>235, Providence Ln</t>
  </si>
  <si>
    <t>Canton</t>
  </si>
  <si>
    <t>#SB33062</t>
  </si>
  <si>
    <t>angela.french28@yahoo.com</t>
  </si>
  <si>
    <t>Custom name white navy postal worker USPS hoodie - joggers 3D #v - AOP Unisex Raglan Hoodie / 2XL / All print</t>
  </si>
  <si>
    <t>7005609787546-5</t>
  </si>
  <si>
    <t>Angela French</t>
  </si>
  <si>
    <t>1103 ROSEDALE AVE</t>
  </si>
  <si>
    <t>Durham</t>
  </si>
  <si>
    <t>#SB33063</t>
  </si>
  <si>
    <t>dearhunter93@gmail.com</t>
  </si>
  <si>
    <t>Jeep Hand Leggings #V - L / Yellow with Red Snitches</t>
  </si>
  <si>
    <t>LEG</t>
  </si>
  <si>
    <t>Joshua Jenkins</t>
  </si>
  <si>
    <t>1161 Gwynne Ave</t>
  </si>
  <si>
    <t>Churchton</t>
  </si>
  <si>
    <t>Maryland</t>
  </si>
  <si>
    <t>MD</t>
  </si>
  <si>
    <t>#SB33064</t>
  </si>
  <si>
    <t>jgmartin76@aol.com</t>
  </si>
  <si>
    <t>101st airborne Vietnam Fleece Bomber Jacket #171221Xh - M / Full Print</t>
  </si>
  <si>
    <t>1000000274749732-2</t>
  </si>
  <si>
    <t>Joseph Martin</t>
  </si>
  <si>
    <t>3 COURTNEY LN</t>
  </si>
  <si>
    <t>Manchester Township</t>
  </si>
  <si>
    <t>New Jersey</t>
  </si>
  <si>
    <t>NJ</t>
  </si>
  <si>
    <t>diep, vinh</t>
  </si>
  <si>
    <t>#SB33065</t>
  </si>
  <si>
    <t>javfan1@gmail.com</t>
  </si>
  <si>
    <t>USPS Postal Service Hoodie - Joggers - AOP Unisex Joggers / 3XL / All Print</t>
  </si>
  <si>
    <t>Unisex Joggers / 3XL / All Print</t>
  </si>
  <si>
    <t>joggers-6-7000757207194</t>
  </si>
  <si>
    <t>Javier F Mandujano</t>
  </si>
  <si>
    <t>2333, Eagle Creek Ln</t>
  </si>
  <si>
    <t>Oxnard</t>
  </si>
  <si>
    <t>California</t>
  </si>
  <si>
    <t>CA</t>
  </si>
  <si>
    <t>Amazing vintage USPS postal worker crack carbon classic cap hats head wear #061121h - One size / All print</t>
  </si>
  <si>
    <t>diep, linh</t>
  </si>
  <si>
    <t>USPS Scratch Classic Cap Head Wear - One size / All print</t>
  </si>
  <si>
    <t>Cap-7031245373594</t>
  </si>
  <si>
    <t>Usps Custom name Classic Cap Head Wear #KV - One size / All print</t>
  </si>
  <si>
    <t>Cap-7032762073242</t>
  </si>
  <si>
    <t>kl, DH</t>
  </si>
  <si>
    <t>#SB33066</t>
  </si>
  <si>
    <t>mbd6623@yahoo.com</t>
  </si>
  <si>
    <t>GTA Tommy Vercetti Vice City Hawaiian Aloha Shirts #DH - 2XL / Full Print</t>
  </si>
  <si>
    <t>hawaiishirt-GTATommyVercetti1708DH</t>
  </si>
  <si>
    <t>Matthew DeCarlo</t>
  </si>
  <si>
    <t>84 Calais Drive</t>
  </si>
  <si>
    <t>Reading</t>
  </si>
  <si>
    <t>Pennsylvania</t>
  </si>
  <si>
    <t>PA</t>
  </si>
  <si>
    <t>#SB33067</t>
  </si>
  <si>
    <t>itzaelchanguito@gmail.com</t>
  </si>
  <si>
    <t>Strong man FedEx we deliver for you black white t-shirt - hoodie 3D #v - UNISEX T-SHIRT 3D / M / All print</t>
  </si>
  <si>
    <t>6993167319194-2</t>
  </si>
  <si>
    <t>itzael Gonzalez</t>
  </si>
  <si>
    <t>16795, Baltic Ct</t>
  </si>
  <si>
    <t>Moreno Valley</t>
  </si>
  <si>
    <t>diep, hoa</t>
  </si>
  <si>
    <t>#SB33068</t>
  </si>
  <si>
    <t>sam514@aol.com</t>
  </si>
  <si>
    <t>Santa's Log on the Fire Ugly Christmas Sweater #181121H - XL / All Print</t>
  </si>
  <si>
    <t>sweater-SantasLog812H</t>
  </si>
  <si>
    <t>George Sammet</t>
  </si>
  <si>
    <t>37, Old Mill Cir</t>
  </si>
  <si>
    <t>Westminster</t>
  </si>
  <si>
    <t>Massachusetts</t>
  </si>
  <si>
    <t>MA</t>
  </si>
  <si>
    <t>#SB33069</t>
  </si>
  <si>
    <t>tripledstrick@yahoo.com</t>
  </si>
  <si>
    <t>Jeep There's only one Black Red Hoodie 3D All over print #1610421l - HOODIE RAGLAN SLEEVE / 3XL / All Print</t>
  </si>
  <si>
    <t>hoodie3d-JeepTheresonly1604L</t>
  </si>
  <si>
    <t>Ben Strick</t>
  </si>
  <si>
    <t>6629 tall oaks loop s</t>
  </si>
  <si>
    <t>Springdale</t>
  </si>
  <si>
    <t>Arkansas</t>
  </si>
  <si>
    <t>AR</t>
  </si>
  <si>
    <t>Personalized Custom Name Jeep There's only one Hoodie 3D #h - HOODIE RAGLAN SLEEVE ZIP-UP / 4XL / All Print</t>
  </si>
  <si>
    <t>Cool Jeep black grey flag Hoodie 3D #121121h - AOP Unisex Raglan Hoodie / 3XL / All print</t>
  </si>
  <si>
    <t>1000000289629599-2</t>
  </si>
  <si>
    <t>Personalized Custom Name Jeep There's only one Hoodie 3D #h - HOODIE RAGLAN SLEEVE / 3XL / All Print</t>
  </si>
  <si>
    <t>B&amp;W Skull Jeep Personalized Custom Name Hoodie 3D #h - HOODIE RAGLAN SLEEVE / 3XL / All Print</t>
  </si>
  <si>
    <t>6hoodie-6107678638234</t>
  </si>
  <si>
    <t>#SB33070</t>
  </si>
  <si>
    <t>jung.eddie@yahoo.com</t>
  </si>
  <si>
    <t>USPS Postal Service U.S Mail Custom Name Fleece Hoodie 3D #21221V - Fleece Hoodie / M / All print</t>
  </si>
  <si>
    <t>hoodie3d-2-7013682413722</t>
  </si>
  <si>
    <t>Eddie Jung</t>
  </si>
  <si>
    <t>16713, Celtic St</t>
  </si>
  <si>
    <t>Granada Hills</t>
  </si>
  <si>
    <t>#SB33071</t>
  </si>
  <si>
    <t>awejones130@gmail.com</t>
  </si>
  <si>
    <t>Game, gamer Assassin's Creed Valhalla custom name Hoodie 3D #V - AOP Unisex Raglan Zip Hoodie / XL / All Print</t>
  </si>
  <si>
    <t>hoodie</t>
  </si>
  <si>
    <t>Allen Jones</t>
  </si>
  <si>
    <t>130 Alameda Ct</t>
  </si>
  <si>
    <t>Lancaster</t>
  </si>
  <si>
    <t>#SB33072</t>
  </si>
  <si>
    <t>jlo1008@aol.com</t>
  </si>
  <si>
    <t>Jeep Girl custom name Tote Bag #KV - 15.7inch / All print</t>
  </si>
  <si>
    <t>tote</t>
  </si>
  <si>
    <t>Jessica Anderson</t>
  </si>
  <si>
    <t>5279 Old Paris Road</t>
  </si>
  <si>
    <t>West Terre Haute</t>
  </si>
  <si>
    <t>#SB33073</t>
  </si>
  <si>
    <t>Jennkdavis96@gmail.com</t>
  </si>
  <si>
    <t>Jeeps American Flag custom name Leather Jacket Hooded #KV - L / Black</t>
  </si>
  <si>
    <t>6950920781978-3</t>
  </si>
  <si>
    <t>Jennifer Emord</t>
  </si>
  <si>
    <t>374 Dickinson Avenue</t>
  </si>
  <si>
    <t>Priest River</t>
  </si>
  <si>
    <t>Idaho</t>
  </si>
  <si>
    <t>ID</t>
  </si>
  <si>
    <t>Jeep custom name Leather Jacket Hooded #KV - L / Brown</t>
  </si>
  <si>
    <t>#SB33074</t>
  </si>
  <si>
    <t>cuervocosmogirl32@gmail.com</t>
  </si>
  <si>
    <t>Blue &amp; white USPS postal worker we deliver for you hoodie 3D #231221h - AOP Unisex Raglan Zip Hoodie / L / All print</t>
  </si>
  <si>
    <t>6993167319194-11</t>
  </si>
  <si>
    <t>Cecilia Fonseca</t>
  </si>
  <si>
    <t>16600, Orange Ave</t>
  </si>
  <si>
    <t>Spc 126</t>
  </si>
  <si>
    <t>Paramount</t>
  </si>
  <si>
    <t>#SB33075</t>
  </si>
  <si>
    <t>alejandroaguilar999@gmail.com</t>
  </si>
  <si>
    <t>Awesome black &amp; white Jeep Wrangler hoodie 3D #v - AOP Unisex Raglan Hoodie / 2XL / All print</t>
  </si>
  <si>
    <t>Alejandro Tolentino</t>
  </si>
  <si>
    <t>3800 Broadway St. (HOTEL MARRIOTT FAIRFIELD INN - Antonina AVE and Hwy29)</t>
  </si>
  <si>
    <t>American Canyon</t>
  </si>
  <si>
    <t>#SB33076</t>
  </si>
  <si>
    <t>elafayette@nwacc.edu</t>
  </si>
  <si>
    <t>Hippie girl custom name Jeep spare tire cover #KV - All print / 30 inches / Spare Tire Cover</t>
  </si>
  <si>
    <t>Elisabeth Ramirez</t>
  </si>
  <si>
    <t>1203 NE 2ND ST</t>
  </si>
  <si>
    <t>BENTONVILLE</t>
  </si>
  <si>
    <t>Get lost find yourself tie dye Jeep spare tire cover - All print / 30 inches</t>
  </si>
  <si>
    <t>Skull Rock rapper scissors throat punch I win Hoodie #KV - HOODIE RAGLAN SLEEVE ZIP-UP / M / All Print</t>
  </si>
  <si>
    <t>8hoodie6774670033050</t>
  </si>
  <si>
    <t>Hologram Skull I do what I want Hoodie #KV - HOODIE RAGLAN SLEEVE / S / All Print</t>
  </si>
  <si>
    <t>2hoodie6774706536602</t>
  </si>
  <si>
    <t>1125 N Kings Rd Ph 10
West Hollywood CA 90069-2801
= done</t>
  </si>
  <si>
    <t>#SB33077</t>
  </si>
  <si>
    <t>Jkaufman91@gmail.com</t>
  </si>
  <si>
    <t>Pokemon blanket for the lovers #KV - 60x80 in</t>
  </si>
  <si>
    <t>Jonathan Kaufman</t>
  </si>
  <si>
    <t>1125 n kings rd</t>
  </si>
  <si>
    <t>PH 10</t>
  </si>
  <si>
    <t>West hollywood</t>
  </si>
  <si>
    <t>#SB33078</t>
  </si>
  <si>
    <t>west_tex_argo@yahoo.com</t>
  </si>
  <si>
    <t>Black Orange Halloween Pumpkin Lantern Hoodie 3D All over print - HOODIE RAGLAN SLEEVE ZIP-UP / 2XL / All Print</t>
  </si>
  <si>
    <t>6937846775962-11</t>
  </si>
  <si>
    <t>Chris Argo</t>
  </si>
  <si>
    <t>109 Riva Ct.</t>
  </si>
  <si>
    <t>Yorktown</t>
  </si>
  <si>
    <t>Virginia</t>
  </si>
  <si>
    <t>VA</t>
  </si>
  <si>
    <t>#SB33079</t>
  </si>
  <si>
    <t>aml1001@ymail.com</t>
  </si>
  <si>
    <t>Jeep life rock flag blue black spare tire cover - All print / 32 inches / Spare Tire Cover</t>
  </si>
  <si>
    <t>angela locklear</t>
  </si>
  <si>
    <t>6535, N Chicken Rd</t>
  </si>
  <si>
    <t>Lumberton</t>
  </si>
  <si>
    <t>#SB33080</t>
  </si>
  <si>
    <t>Nylynnjohns@gmail.com</t>
  </si>
  <si>
    <t>Funny Stitch Cartoon AOP Fleece Zip Hoodie #61221Lk - Fleece hoodie / XL / All print</t>
  </si>
  <si>
    <t>Nyomie Johnson</t>
  </si>
  <si>
    <t>919, Simcoe Ave</t>
  </si>
  <si>
    <t>Flint</t>
  </si>
  <si>
    <t>Michigan</t>
  </si>
  <si>
    <t>MI</t>
  </si>
  <si>
    <t>#SB33081</t>
  </si>
  <si>
    <t>davidbranz@yahoo.com</t>
  </si>
  <si>
    <t>Jesus and lion Faith over fear Hollow Tank Top Or Legging 3D #KV - LEGGING / XL / All Print</t>
  </si>
  <si>
    <t>tanktop-legging</t>
  </si>
  <si>
    <t>David Branz</t>
  </si>
  <si>
    <t>5357 Red Leaf Ct</t>
  </si>
  <si>
    <t>Oviedo</t>
  </si>
  <si>
    <t>#SB33082</t>
  </si>
  <si>
    <t>anthonyscali17@gmail.com</t>
  </si>
  <si>
    <t>FJB American messy girl unisex t-shirt 3D - WHITE / L</t>
  </si>
  <si>
    <t>VPT-L-E8511X8</t>
  </si>
  <si>
    <t>ANTHONY SCALI</t>
  </si>
  <si>
    <t>16886, W Woodlands Ave</t>
  </si>
  <si>
    <t>Goodyear</t>
  </si>
  <si>
    <t>Arizona</t>
  </si>
  <si>
    <t>AZ</t>
  </si>
  <si>
    <t>#SB33083</t>
  </si>
  <si>
    <t>landscaper122169@gmail.com</t>
  </si>
  <si>
    <t>Custom name simple black &amp; white Darts time unisex t-shirt 3d #301221l - S / Full Print</t>
  </si>
  <si>
    <t>1000000288622448-24</t>
  </si>
  <si>
    <t>Shannon Allen</t>
  </si>
  <si>
    <t>20607, Horton Rd</t>
  </si>
  <si>
    <t>Sheridan</t>
  </si>
  <si>
    <t>lg, dh</t>
  </si>
  <si>
    <t>#SB33084</t>
  </si>
  <si>
    <t>ryeluvluvy66@gmail.com</t>
  </si>
  <si>
    <t>The Golden Girls Merry Christmas thank you for being frineds Pajamas Set (Adult) #HD - Full Printed / XL</t>
  </si>
  <si>
    <t>pajamaset-5</t>
  </si>
  <si>
    <t>Teresa Schmitt</t>
  </si>
  <si>
    <t>43 hickory hill ln</t>
  </si>
  <si>
    <t>Fredericksburg</t>
  </si>
  <si>
    <t>#SB33085</t>
  </si>
  <si>
    <t>cashregisterkid@sbcglobal.net</t>
  </si>
  <si>
    <t>Michael Hall</t>
  </si>
  <si>
    <t>54600, Elm Rd</t>
  </si>
  <si>
    <t>Mishawaka</t>
  </si>
  <si>
    <t>#SB33086</t>
  </si>
  <si>
    <t>slimcountry87@gmail.com</t>
  </si>
  <si>
    <t>Us Marine Corps custom name &amp; rank Leather Jacket Hooded #KV - L / Black</t>
  </si>
  <si>
    <t>aaron armstrong</t>
  </si>
  <si>
    <t>909, P St NW</t>
  </si>
  <si>
    <t>Ardmore</t>
  </si>
  <si>
    <t>#SB33087</t>
  </si>
  <si>
    <t>noraatkin@gmail.com</t>
  </si>
  <si>
    <t>U.S Marine Car Hanging Ornament #V - 1pcs / All Print</t>
  </si>
  <si>
    <t>ornaments-7040256934042</t>
  </si>
  <si>
    <t>Nora Helman</t>
  </si>
  <si>
    <t>716 Penn Ivy St</t>
  </si>
  <si>
    <t>Moses Lake</t>
  </si>
  <si>
    <t>Washington</t>
  </si>
  <si>
    <t>WA</t>
  </si>
  <si>
    <t>lg, van</t>
  </si>
  <si>
    <t>Independence Day Flying Eagle Patriot Car Hanging Ornament #Vn - 1pcs</t>
  </si>
  <si>
    <t>ornaments</t>
  </si>
  <si>
    <t>#SB33088</t>
  </si>
  <si>
    <t>joeymalicke@gmail.com</t>
  </si>
  <si>
    <t>Lion King Heart Poker AOP Unisex T-shirt - S / All Print</t>
  </si>
  <si>
    <t>VPT-S-E8511X8</t>
  </si>
  <si>
    <t>Joey Malicke</t>
  </si>
  <si>
    <t>711 Riata Court</t>
  </si>
  <si>
    <t>Smyrna</t>
  </si>
  <si>
    <t>#SB33089</t>
  </si>
  <si>
    <t>greg_grieb@hotmail.com</t>
  </si>
  <si>
    <t>Personalized Custom Name Simple Jeep Olive Hoodie - Joggers 3D #v - HOODIE RAGLAN SLEEVE / 5XL / All Print</t>
  </si>
  <si>
    <t>hoodie3d-6137826902170-8</t>
  </si>
  <si>
    <t>Greg Skelton</t>
  </si>
  <si>
    <t>207 Bell Street North</t>
  </si>
  <si>
    <t>Sky03</t>
  </si>
  <si>
    <t>Ottawa</t>
  </si>
  <si>
    <t>K1R0B9</t>
  </si>
  <si>
    <t>Ontario</t>
  </si>
  <si>
    <t>Canada</t>
  </si>
  <si>
    <t>ON</t>
  </si>
  <si>
    <t>Awesome black &amp; white Jeep Wrangler hoodie 3D #v - AOP Unisex Raglan Hoodie / 5XL / All print</t>
  </si>
  <si>
    <t>7005609787546-8</t>
  </si>
  <si>
    <t>#SB33090</t>
  </si>
  <si>
    <t>meganfoucher@gmail.com</t>
  </si>
  <si>
    <t>Afro Black Girl With Flower Canvas Prints #KV - 24X36in</t>
  </si>
  <si>
    <t>Megan Foucher</t>
  </si>
  <si>
    <t>Orchard Creek Ln</t>
  </si>
  <si>
    <t>Katy</t>
  </si>
  <si>
    <t>#SB33091</t>
  </si>
  <si>
    <t>mikey4610@gmail.com</t>
  </si>
  <si>
    <t>Custom name American flag USPS logo letter postal worker old navy fleece bomber jacket #v - 3XL / Full print</t>
  </si>
  <si>
    <t>1000000287137008-31</t>
  </si>
  <si>
    <t>Michael Smith</t>
  </si>
  <si>
    <t>6811, Sandle Dr</t>
  </si>
  <si>
    <t>Jacksonville</t>
  </si>
  <si>
    <t>#SB33092</t>
  </si>
  <si>
    <t>rg9901@msn.com</t>
  </si>
  <si>
    <t>Simple black&amp; navy USPS logo postal worker Classic Cap Hats Head Wear #v - One size / All print</t>
  </si>
  <si>
    <t>ROBERT GONZALEZ</t>
  </si>
  <si>
    <t>PO BOX  183</t>
  </si>
  <si>
    <t>Grayson</t>
  </si>
  <si>
    <t>USPS We Deliver For You Custom Name Classic Cap Head Wear #V - One size / All print</t>
  </si>
  <si>
    <t>Cap-6985154166938</t>
  </si>
  <si>
    <t>#SB33093</t>
  </si>
  <si>
    <t>dhall316.dh@gmail.com</t>
  </si>
  <si>
    <t>Hippie Imagine Garden Flag #KV - S1 / All print</t>
  </si>
  <si>
    <t>GFL-S2-6957377683610-1</t>
  </si>
  <si>
    <t>Debra Hall</t>
  </si>
  <si>
    <t>1010, N Olive St</t>
  </si>
  <si>
    <t>Wellington</t>
  </si>
  <si>
    <t>Kansas</t>
  </si>
  <si>
    <t>KS</t>
  </si>
  <si>
    <t>Hippies Have Been Spotted In This Area Garden Flag #KV - S1 / All print</t>
  </si>
  <si>
    <t>1GFL-S1-6843723350170</t>
  </si>
  <si>
    <t>#SB33094</t>
  </si>
  <si>
    <t>gstewart526@gmail.com</t>
  </si>
  <si>
    <t>Simple USPS postal service blue white fleece bomber jacket #v - M / Full print</t>
  </si>
  <si>
    <t>1000000287137008-5</t>
  </si>
  <si>
    <t>Gary Stewart</t>
  </si>
  <si>
    <t>P O Box 10125</t>
  </si>
  <si>
    <t>Conway</t>
  </si>
  <si>
    <t>#SB33095</t>
  </si>
  <si>
    <t>jcsk3030@yahoo.com</t>
  </si>
  <si>
    <t>Eagles Texas Flag &amp; American Flag Wall Art Metal Cut Sign #KV - All print / 12x12inch</t>
  </si>
  <si>
    <t>sign-1000000284963885</t>
  </si>
  <si>
    <t>Jc Morris</t>
  </si>
  <si>
    <t>7613 Norwood Dr</t>
  </si>
  <si>
    <t>Amarillo</t>
  </si>
  <si>
    <t>Eagles Texas Flag &amp; American Flag Wall Art Metal Cut Sign #KV - All print / 18 x 18 inch</t>
  </si>
  <si>
    <t>sign-1000000284963885c</t>
  </si>
  <si>
    <t>ly, van</t>
  </si>
  <si>
    <t>merchize</t>
  </si>
  <si>
    <t>#SB33096</t>
  </si>
  <si>
    <t>freddiewhasdu@gmail.com</t>
  </si>
  <si>
    <t>American Flag Fendt Tractor 2021 Hoodie 3D #Va - HOODIE RAGLAN SLEEVE / L / All Print</t>
  </si>
  <si>
    <t>hoodie-3-7030536962202</t>
  </si>
  <si>
    <t>Taylor Frederickson</t>
  </si>
  <si>
    <t>1085 90th Ave</t>
  </si>
  <si>
    <t>Luverne</t>
  </si>
  <si>
    <t>Minnesota</t>
  </si>
  <si>
    <t>MN</t>
  </si>
  <si>
    <t>#SB33097</t>
  </si>
  <si>
    <t>earlschic@comcast.net</t>
  </si>
  <si>
    <t>Custom name my drinking team has a darts problem unisex t-shirt 3d - 3XL / Full Print</t>
  </si>
  <si>
    <t>1000000288622448-20</t>
  </si>
  <si>
    <t>Cary Bernath</t>
  </si>
  <si>
    <t>1116, Portsmouth Dr</t>
  </si>
  <si>
    <t>McKeesport</t>
  </si>
  <si>
    <t>Custom name my drinking team has a darts problem unisex t-shirt 3d - L / Full Print</t>
  </si>
  <si>
    <t>Custom name my drinking team has a darts problem unisex t-shirt 3d - XL / Full Print</t>
  </si>
  <si>
    <t>Darts Neon Hollow Tank Top - Legging 3D - Legging / M / ALL PRINT</t>
  </si>
  <si>
    <t>Legging / M / ALL PRINT</t>
  </si>
  <si>
    <t>tanktop-legging-17-1000000284964384</t>
  </si>
  <si>
    <t>Darts Neon Hollow Tank Top - Legging 3D - Tank top / XL / ALL PRINT</t>
  </si>
  <si>
    <t>Tank top / XL / ALL PRINT</t>
  </si>
  <si>
    <t>tanktop-legging-11-1000000284964384</t>
  </si>
  <si>
    <t>#SB33098</t>
  </si>
  <si>
    <t>jimnkarn@kc.rr.com</t>
  </si>
  <si>
    <t>USPS Postal Service U.S Mail Custom Name Fleece Hoodie 3D #21221V - Fleece Hoodie / L / All print</t>
  </si>
  <si>
    <t>James Sommer</t>
  </si>
  <si>
    <t>8615, Timber Trails Dr</t>
  </si>
  <si>
    <t>De Soto</t>
  </si>
  <si>
    <t>#SB33099</t>
  </si>
  <si>
    <t>badbone4mtl@gmail.com</t>
  </si>
  <si>
    <t>UPS I don't sop when I tired I stop when I done hoodie 3D #41221h - AOP Unisex Raglan Hoodie / XL / All print</t>
  </si>
  <si>
    <t>Jorge Raul Perez Lorenzana</t>
  </si>
  <si>
    <t>11235 Rue Gilles Villeneuve</t>
  </si>
  <si>
    <t>Mirabel</t>
  </si>
  <si>
    <t>J7j1t8</t>
  </si>
  <si>
    <t>Quebec</t>
  </si>
  <si>
    <t>QC</t>
  </si>
  <si>
    <t>#SB33100</t>
  </si>
  <si>
    <t>Brittneyjlewallen@yahoo.com</t>
  </si>
  <si>
    <t>Game MTG Avacyn Angel Of Hope Blanket - 50x60 in</t>
  </si>
  <si>
    <t>blanket-1000000294125630</t>
  </si>
  <si>
    <t>Brittney Lewallen</t>
  </si>
  <si>
    <t>306 Baldwin Street</t>
  </si>
  <si>
    <t>Augusta</t>
  </si>
  <si>
    <t>#SB33101</t>
  </si>
  <si>
    <t>H305lzguy@aol.com</t>
  </si>
  <si>
    <t>Cool Jeep scratch iron spare tire cover #191221h - All print / 34 inches</t>
  </si>
  <si>
    <t>Michael Siedle</t>
  </si>
  <si>
    <t>1699 E, Washington St,</t>
  </si>
  <si>
    <t>Apt, 2040</t>
  </si>
  <si>
    <t>COLTON</t>
  </si>
  <si>
    <t>Cool Jeep compass iron black spare tire cover #h - Spare Tire Cover / All print / 34 inches</t>
  </si>
  <si>
    <t>thiếu địa chỉ</t>
  </si>
  <si>
    <t>#SB33102</t>
  </si>
  <si>
    <t>hjanleitner@icloud.com</t>
  </si>
  <si>
    <t>Custom name and number Soccer Success is no accident canvas wall art print #h - 16X24in / Full print</t>
  </si>
  <si>
    <t>6984304263322-2</t>
  </si>
  <si>
    <t>Heidi Anleitner</t>
  </si>
  <si>
    <t>11261, S Spaulding Ave</t>
  </si>
  <si>
    <t>Chicago</t>
  </si>
  <si>
    <t>#SB33103</t>
  </si>
  <si>
    <t>adela.king1216@gmail.com</t>
  </si>
  <si>
    <t>Rose Smoke Skull Hippie Unisex Hoodie 3D #DH - AOP UNISEX HOODIE / L / All Print</t>
  </si>
  <si>
    <t>hoodie-thl-25066</t>
  </si>
  <si>
    <t>Adela King</t>
  </si>
  <si>
    <t>1981, Mahogany Dr</t>
  </si>
  <si>
    <t>Las Cruces</t>
  </si>
  <si>
    <t>New Mexico</t>
  </si>
  <si>
    <t>NM</t>
  </si>
  <si>
    <t>Skull Sunflower Rainbow Unisex Hoodie AOP #DH - AOP UNISEX HOODIE / M / All Print</t>
  </si>
  <si>
    <t>hoodie-thl-25732</t>
  </si>
  <si>
    <t>Skull Rose Smoke Color Hoodie 3D All over print #V - HOODIE RAGLAN SLEEVE ZIP-UP / L / All Print</t>
  </si>
  <si>
    <t>#SB33104</t>
  </si>
  <si>
    <t>Jdisanrn@gmail.com</t>
  </si>
  <si>
    <t>Jeep Duck Quack Quack Motherducker Unisex T-Shirt 3D #KV - XL / Full Print</t>
  </si>
  <si>
    <t>TEE-4-7012854202522</t>
  </si>
  <si>
    <t>Joann Dougherty</t>
  </si>
  <si>
    <t>725 Walnut Ave</t>
  </si>
  <si>
    <t>Myrtle Beach</t>
  </si>
  <si>
    <t>#SB33105</t>
  </si>
  <si>
    <t>ehoyo@live.com</t>
  </si>
  <si>
    <t>Custom name triple Darts unisex t-shirt 3d - 2XL / Full Print</t>
  </si>
  <si>
    <t>1000000288622448-21</t>
  </si>
  <si>
    <t>Erik Hoyo</t>
  </si>
  <si>
    <t>1648 Falcon Peak St</t>
  </si>
  <si>
    <t>Chula Vista</t>
  </si>
  <si>
    <t>Custom name black &amp; white Darts unisex t-shirt 3d - 2XL / Full Print</t>
  </si>
  <si>
    <t>1000000288622448-2</t>
  </si>
  <si>
    <t>Custom name galaxy Darts unisex t-shirt 3d #211221l - 2XL / Full Print</t>
  </si>
  <si>
    <t>1000000288622448-9</t>
  </si>
  <si>
    <t>#SB33106</t>
  </si>
  <si>
    <t>steve.taylor628@gmail.com</t>
  </si>
  <si>
    <t>Skull Slide Black And Pink Hoodie 3D - AOP Unisex Raglan Hoodie / 2XL / All print</t>
  </si>
  <si>
    <t>hoodie3d-5-7012817010842</t>
  </si>
  <si>
    <t>Steve Taylor</t>
  </si>
  <si>
    <t>714, Lincoln St NE</t>
  </si>
  <si>
    <t>Bondurant</t>
  </si>
  <si>
    <t>Iowa</t>
  </si>
  <si>
    <t>IA</t>
  </si>
  <si>
    <t>#SB33107</t>
  </si>
  <si>
    <t>brandee.hollomon@gmail.com</t>
  </si>
  <si>
    <t>Wine Girl That's what I do I garden I drink &amp; I know things Canvas Prints #KV - 16X24in</t>
  </si>
  <si>
    <t>Brandee Hollomon</t>
  </si>
  <si>
    <t>103 Bianco</t>
  </si>
  <si>
    <t>Irvine</t>
  </si>
  <si>
    <t>#SB33108</t>
  </si>
  <si>
    <t>miguelseda20199@gmail.com</t>
  </si>
  <si>
    <t>Sol Taino Puerto Rico Custom Name Baseball Jersey - L / All Print</t>
  </si>
  <si>
    <t>Baseball-Jersey-3-6846965088410</t>
  </si>
  <si>
    <t>Miguel Seda Gutierrez</t>
  </si>
  <si>
    <t>414s5th</t>
  </si>
  <si>
    <t>1A</t>
  </si>
  <si>
    <t>Elizabethport</t>
  </si>
  <si>
    <t>_x0008_uyen, van</t>
  </si>
  <si>
    <t>#SB33109</t>
  </si>
  <si>
    <t>reddevil_in_ga@yahoo.com</t>
  </si>
  <si>
    <t>Custom Name Simple Jeep Olive Military Color Unisex 3D T-Shirt #v - XL / Full print</t>
  </si>
  <si>
    <t>6833287921818-unisextshirt-4</t>
  </si>
  <si>
    <t>michael cook</t>
  </si>
  <si>
    <t>6448, Tabogi Trl</t>
  </si>
  <si>
    <t>Wesley Chapel</t>
  </si>
  <si>
    <t>Custom name Jeep black &amp; white unisex t-shirt 3D #v - XL / BLACK</t>
  </si>
  <si>
    <t>6997509406874-4</t>
  </si>
  <si>
    <t>#SB33110</t>
  </si>
  <si>
    <t>yungjay31@yahoo.com</t>
  </si>
  <si>
    <t>FedEx FE Express Hoodie 3D #291121DH - AOP UNISEX HOODIE / S / All Print</t>
  </si>
  <si>
    <t>hoodie-1-1000000283733106</t>
  </si>
  <si>
    <t>Jim Ros</t>
  </si>
  <si>
    <t>2220 11th Ave</t>
  </si>
  <si>
    <t>Apt.C</t>
  </si>
  <si>
    <t>Oakland</t>
  </si>
  <si>
    <t>#SB33111</t>
  </si>
  <si>
    <t>#SB33112</t>
  </si>
  <si>
    <t>elenal@ping.com</t>
  </si>
  <si>
    <t>U.S Navy Anchor Personalized Custom Name Hoodie 3D #40521L - AOP Unisex Raglan Hoodie / L / All Print</t>
  </si>
  <si>
    <t>ARH-L-BMMYUAK</t>
  </si>
  <si>
    <t>Elena Lopez</t>
  </si>
  <si>
    <t>19900, N 76th Ave</t>
  </si>
  <si>
    <t>Glendale</t>
  </si>
  <si>
    <t>ly, vinh</t>
  </si>
  <si>
    <t>#SB33113</t>
  </si>
  <si>
    <t>hoadleysgirl33@gmail.com</t>
  </si>
  <si>
    <t>Father's Day Gift Personalized In Loving Memory Wings and Cross Hoodie 3D #Kv - HOODIE RAGLAN SLEEVE / 3XL / All Print</t>
  </si>
  <si>
    <t>hoodie6695114145946D</t>
  </si>
  <si>
    <t>Justy Plankey</t>
  </si>
  <si>
    <t>3960 vt rt 105</t>
  </si>
  <si>
    <t>West Charleston</t>
  </si>
  <si>
    <t>Vermont</t>
  </si>
  <si>
    <t>VT</t>
  </si>
  <si>
    <t>#SB33114</t>
  </si>
  <si>
    <t>Mary.lynns8585@gmail.com</t>
  </si>
  <si>
    <t>USPS Postal Service Simple Custom Name Hoodie - Joggers #V - AOP Unisex Raglan Hoodie / S / All Print</t>
  </si>
  <si>
    <t>AOP Unisex Raglan Hoodie / S / All Print</t>
  </si>
  <si>
    <t>hoodie-1-1000000298849297</t>
  </si>
  <si>
    <t>Marilyn Abraham</t>
  </si>
  <si>
    <t>622, Snowberry Way</t>
  </si>
  <si>
    <t>Aberdeen</t>
  </si>
  <si>
    <t>USPS Postal Service Simple Custom Name Fleece Hoodie 3D #51221V - Fleece Hoodie / M / All print</t>
  </si>
  <si>
    <t>hoodie3d-2-1000000283465073</t>
  </si>
  <si>
    <t xml:space="preserve"> 100 S Berkey Dr</t>
  </si>
  <si>
    <t xml:space="preserve">Chittenango </t>
  </si>
  <si>
    <t>13037-1504</t>
  </si>
  <si>
    <t xml:space="preserve">NY </t>
  </si>
  <si>
    <t>#SB33115</t>
  </si>
  <si>
    <t>rjal2@yahoo.com</t>
  </si>
  <si>
    <t>Amazing US Marine Corps Skull Hoodie 3D #271221l - AOP Unisex Raglan Hoodie / 2XL / All print</t>
  </si>
  <si>
    <t>Ronald Teslow</t>
  </si>
  <si>
    <t>7859, Lakeside Dr</t>
  </si>
  <si>
    <t>Tinley Park</t>
  </si>
  <si>
    <t>It's a Grumpy Old Marine Veteran Bulldog Camo Hoodie 3D #170921l - AOP Unisex Raglan Hoodie / S / All print</t>
  </si>
  <si>
    <t>6760694120602-6</t>
  </si>
  <si>
    <t>#SB33116</t>
  </si>
  <si>
    <t>reneewilliams711@hotmail.com</t>
  </si>
  <si>
    <t>Jeep Wave Flag Colorful Unisex AOP T-shirt #V - S / Full Print</t>
  </si>
  <si>
    <t>TEE-1-1000000298282683</t>
  </si>
  <si>
    <t>Renee Williams</t>
  </si>
  <si>
    <t>543, S Biscoe Farm Rd</t>
  </si>
  <si>
    <t>Biscoe</t>
  </si>
  <si>
    <t>(501)626-5822</t>
  </si>
  <si>
    <t>Jeep girl Get Lost, Find Yourself Hoodie 3D All over print #V - HOODIE RAGLAN SLEEVE / S / All Print</t>
  </si>
  <si>
    <t>hoodie-JeepgirlGetLost2105Vi</t>
  </si>
  <si>
    <t>#SB33117</t>
  </si>
  <si>
    <t>brooklynn35@yahoo.com</t>
  </si>
  <si>
    <t>Deer Hunting Camo Forest American Flag hoodie 3D #KV - AOP Unisex Raglan Hoodie / XL / All print</t>
  </si>
  <si>
    <t>1000000286739441-19</t>
  </si>
  <si>
    <t>Angel williams</t>
  </si>
  <si>
    <t>636 Malone Ferguson rd</t>
  </si>
  <si>
    <t>Garnett</t>
  </si>
  <si>
    <t>#SB33118</t>
  </si>
  <si>
    <t>victorrodriguez62299@gmail.com</t>
  </si>
  <si>
    <t>Custom name USPS postal worker hero old navy hoodie - joggers 3D #v - AOP Unisex Raglan Zip Hoodie / 2XL / All print</t>
  </si>
  <si>
    <t>7005609787546-13</t>
  </si>
  <si>
    <t>Victor Lemoine</t>
  </si>
  <si>
    <t>11 bittersweet ln</t>
  </si>
  <si>
    <t>N/A</t>
  </si>
  <si>
    <t>Levittown</t>
  </si>
  <si>
    <t>#SB33119</t>
  </si>
  <si>
    <t>emstechy@gmail.com</t>
  </si>
  <si>
    <t>Disney Castle Mickey 50th Anniversary Custom name hoodie 3D #KV - AOP Unisex Raglan Hoodie / 3XL / All print</t>
  </si>
  <si>
    <t>6993167319194-6</t>
  </si>
  <si>
    <t>Emily Walsh</t>
  </si>
  <si>
    <t>3250, Hamlet Dr</t>
  </si>
  <si>
    <t>Tobyhanna</t>
  </si>
  <si>
    <t>#SB33120</t>
  </si>
  <si>
    <t>chasekordssiewicz@gmail.com</t>
  </si>
  <si>
    <t>Busch Light in USA custom name Hoodie - Joggers #KV - AOP Unisex Raglan Hoodie / L / All Print</t>
  </si>
  <si>
    <t>7004006678682-11</t>
  </si>
  <si>
    <t>Chase Kordasiewicz</t>
  </si>
  <si>
    <t>43, S Shore Dr</t>
  </si>
  <si>
    <t>Alden</t>
  </si>
  <si>
    <t>Busch Light in USA custom name Hoodie - Joggers #KV - AOP Unisex Joggers / L / All Print</t>
  </si>
  <si>
    <t>7004006678682-3</t>
  </si>
  <si>
    <t>#SB33121</t>
  </si>
  <si>
    <t>assata1963@yahoo.com</t>
  </si>
  <si>
    <t>Ancient Egyptian deities God Hoodie #V - AOP Unisex Raglan Hoodie / 4XL / All print</t>
  </si>
  <si>
    <t>ARH-4XL-77V0RFH</t>
  </si>
  <si>
    <t>Rita Jackson</t>
  </si>
  <si>
    <t>4923, S Hohman Ave</t>
  </si>
  <si>
    <t>406b</t>
  </si>
  <si>
    <t>Hammond</t>
  </si>
  <si>
    <t>#SB33122</t>
  </si>
  <si>
    <t>minnchecks4@yahoo.com</t>
  </si>
  <si>
    <t>Busch Light Apple Hoodie 3D #291121H - AOP UNISEX HOODIE / M / All Print</t>
  </si>
  <si>
    <t>hoodie-2-1000000284171793</t>
  </si>
  <si>
    <t>Sam Hlavachek</t>
  </si>
  <si>
    <t>3209 Virginia Avenue</t>
  </si>
  <si>
    <t>C/o the river hammock</t>
  </si>
  <si>
    <t>Fort Pierce</t>
  </si>
  <si>
    <t>Busch Light custom name Hoodie - Joggers #KV - AOP Unisex Raglan Hoodie / M / All Print</t>
  </si>
  <si>
    <t>Unisex Raglan Hoodie / M / All Print</t>
  </si>
  <si>
    <t>7004006678682-10</t>
  </si>
  <si>
    <t>Busch Light custom name Hoodie - Joggers #KV - AOP Unisex Joggers / M / All Print</t>
  </si>
  <si>
    <t>AOP Unisex Joggers / M / All Print</t>
  </si>
  <si>
    <t>7004006678682-2</t>
  </si>
  <si>
    <t>#SB33123</t>
  </si>
  <si>
    <t>couturelecavalierguillaume@gmail.com</t>
  </si>
  <si>
    <t>White Claw Hard Seltzer Christmas Sweater #61221L - L / All Print</t>
  </si>
  <si>
    <t>sweater-1000000288965082</t>
  </si>
  <si>
    <t>Guillaume Couture Lecavalier</t>
  </si>
  <si>
    <t>2695, Rue Gélineau</t>
  </si>
  <si>
    <t>Longueuil</t>
  </si>
  <si>
    <t>J3Y 4K6</t>
  </si>
  <si>
    <t>No Laws With Claws Funny Christmas Sweater #21221L - L / All Print</t>
  </si>
  <si>
    <t>#SB33124</t>
  </si>
  <si>
    <t>escalantedannell@gmail.com</t>
  </si>
  <si>
    <t>Rooster Mexico Black Rectangle Rug - L / Full Print</t>
  </si>
  <si>
    <t>6853077368986-3</t>
  </si>
  <si>
    <t>Dannell Escalante</t>
  </si>
  <si>
    <t>7690 E 350 S</t>
  </si>
  <si>
    <t>Knox</t>
  </si>
  <si>
    <t>thl, dh</t>
  </si>
  <si>
    <t>#SB33125</t>
  </si>
  <si>
    <t>khuebner1@gmail.com</t>
  </si>
  <si>
    <t>Alfa Romeo Leather Jacket Hooded - 2XL / Black</t>
  </si>
  <si>
    <t>Leather-jacket-thl-297865883</t>
  </si>
  <si>
    <t>Karl Huebner</t>
  </si>
  <si>
    <t>3569, W Morgan Ln</t>
  </si>
  <si>
    <t>Queen Creek</t>
  </si>
  <si>
    <t>Alfa Romeo Leather Jacket Hooded - M / Black</t>
  </si>
  <si>
    <t>PGCom</t>
  </si>
  <si>
    <t>#SB33126</t>
  </si>
  <si>
    <t>mustangfixer@aol.com</t>
  </si>
  <si>
    <t>Majed M Kahil</t>
  </si>
  <si>
    <t>8791, Moody St</t>
  </si>
  <si>
    <t>Cypress</t>
  </si>
  <si>
    <t>#SB33127</t>
  </si>
  <si>
    <t>snyderdano@gmail.com</t>
  </si>
  <si>
    <t>Jeep Star Leather Jacket Hooded #H - 2XL / Black</t>
  </si>
  <si>
    <t>Leather-jacket</t>
  </si>
  <si>
    <t>Daniel Snyder</t>
  </si>
  <si>
    <t>13459 Coyote Ridge Place Northwest</t>
  </si>
  <si>
    <t>Silverdale</t>
  </si>
  <si>
    <t>#SB33128</t>
  </si>
  <si>
    <t>mpinnock.newmind@gmail.com</t>
  </si>
  <si>
    <t>Michael Pinnock</t>
  </si>
  <si>
    <t>1245 North Ott Street</t>
  </si>
  <si>
    <t>Allentown</t>
  </si>
  <si>
    <t>#SB33129</t>
  </si>
  <si>
    <t>nyprincess0519@hotmail.com</t>
  </si>
  <si>
    <t>American Punisher Skull Classic Cap Head Wear - One size / All print</t>
  </si>
  <si>
    <t>Kadell Stewart</t>
  </si>
  <si>
    <t>2, Manor Ct W</t>
  </si>
  <si>
    <t>Oriskany</t>
  </si>
  <si>
    <t>#SB33130</t>
  </si>
  <si>
    <t>castelobrancoderrick@gmail.com</t>
  </si>
  <si>
    <t>Christian Jesus - God is bigger than Lion King Blue Black Hoodie 3D #v - HOODIE RAGLAN SLEEVE / M / All Print</t>
  </si>
  <si>
    <t>hoodie3d-ChristianJesusGodisbigger0103V</t>
  </si>
  <si>
    <t>Derrick Castelo branco</t>
  </si>
  <si>
    <t>286 maria st</t>
  </si>
  <si>
    <t>Toronto</t>
  </si>
  <si>
    <t>M6p 1w4</t>
  </si>
  <si>
    <t>#SB33131</t>
  </si>
  <si>
    <t>nracine@hotmail.ca</t>
  </si>
  <si>
    <t>Hockey Puck and Stick Personalized Duvet Cover Bedding Set with Name #2506v - US Queen</t>
  </si>
  <si>
    <t>BS</t>
  </si>
  <si>
    <t>Nancy Racine</t>
  </si>
  <si>
    <t>89, Rue de la Montagne</t>
  </si>
  <si>
    <t>St-Narcisse-de-Rimouski</t>
  </si>
  <si>
    <t>G0K 1S0</t>
  </si>
  <si>
    <t>#SB33132</t>
  </si>
  <si>
    <t>sexyannie048@gmail.com</t>
  </si>
  <si>
    <t>Amazon Delivery Custom Name Hoodie 3D #221221H - AOP UNISEX HOODIE / L / All Print</t>
  </si>
  <si>
    <t>hoodie-3-1000000283743121</t>
  </si>
  <si>
    <t>Annie Askew</t>
  </si>
  <si>
    <t>80, E Cole St</t>
  </si>
  <si>
    <t>Newnan</t>
  </si>
  <si>
    <t>done, báo mer rồi</t>
  </si>
  <si>
    <t>#SB33133</t>
  </si>
  <si>
    <t>correje@hotmail.com</t>
  </si>
  <si>
    <t>Not all who wander are lost Jeep tire cover #61221h - All print / 32 inches</t>
  </si>
  <si>
    <t>Jackie Correia</t>
  </si>
  <si>
    <t>11 East Summer St</t>
  </si>
  <si>
    <t>Plantsville</t>
  </si>
  <si>
    <t>Connecticut</t>
  </si>
  <si>
    <t>CT</t>
  </si>
  <si>
    <t>#SB33134</t>
  </si>
  <si>
    <t>jdmoyer1@frontier.com</t>
  </si>
  <si>
    <t>Jim Moyer</t>
  </si>
  <si>
    <t>1094, Hayes Tower Rd</t>
  </si>
  <si>
    <t>Gaylord</t>
  </si>
  <si>
    <t>#SB33135</t>
  </si>
  <si>
    <t>quesada_mike@outlook.com</t>
  </si>
  <si>
    <t>Couple King &amp; Queen Skull Love - He keeps me safe She keeps me wild Hoodie - Joggers #v - AOP Unisex Raglan Hoodie / 2XL / All Print</t>
  </si>
  <si>
    <t>AOP Unisex Raglan Hoodie / 2XL / All Print</t>
  </si>
  <si>
    <t>Michael Quesada</t>
  </si>
  <si>
    <t>1519, E Birch St</t>
  </si>
  <si>
    <t>Deming</t>
  </si>
  <si>
    <t>432-517-7815</t>
  </si>
  <si>
    <t>#SB33136</t>
  </si>
  <si>
    <t>lindabix@yahoo.com</t>
  </si>
  <si>
    <t>Jeep Wrangler Taz-Mania Custom Name Hoodie 3D #KV - AOP UNISEX HOODIE / L / All Print</t>
  </si>
  <si>
    <t>hoodie-3-1000000282808305</t>
  </si>
  <si>
    <t>Linda Bixler</t>
  </si>
  <si>
    <t>8202 27Th Pl NE</t>
  </si>
  <si>
    <t>Lake Stevens</t>
  </si>
  <si>
    <t>Jeep Tie dye choose color Hoodie 3D #KV - AOP UNISEX HOODIE / L / Blue</t>
  </si>
  <si>
    <t>hoodie-3-1000000282761813</t>
  </si>
  <si>
    <t>#SB33137</t>
  </si>
  <si>
    <t>kathnepal1234@gmail.com</t>
  </si>
  <si>
    <t>Personalized name USPS postal worker navy hoodie 3D #v - AOP Unisex Raglan Hoodie / L / All print</t>
  </si>
  <si>
    <t>7019149918362-3</t>
  </si>
  <si>
    <t>Shankar Giri</t>
  </si>
  <si>
    <t>2559, Ardmore Dr</t>
  </si>
  <si>
    <t>San Pablo</t>
  </si>
  <si>
    <t>uyen, dh</t>
  </si>
  <si>
    <t>#SB33138</t>
  </si>
  <si>
    <t>mail4retail03@gmail.com</t>
  </si>
  <si>
    <t>US Marine Red Hibiscus Hawaiian Aloha Shirts - L / Full Print</t>
  </si>
  <si>
    <t>6137452855450-3</t>
  </si>
  <si>
    <t>Morgan H</t>
  </si>
  <si>
    <t>10300, Sagamore Rd</t>
  </si>
  <si>
    <t>Leawood</t>
  </si>
  <si>
    <t>diep van</t>
  </si>
  <si>
    <t>#SB33139</t>
  </si>
  <si>
    <t>avilai27@yahoo.com</t>
  </si>
  <si>
    <t>U.S Marine Semper Fi Baseball Jersey #70621V - XL / All Print</t>
  </si>
  <si>
    <t>Baseball-Jersey</t>
  </si>
  <si>
    <t>Amy Vilaithong</t>
  </si>
  <si>
    <t>1644, Dutton Ave</t>
  </si>
  <si>
    <t>Santa Rosa</t>
  </si>
  <si>
    <t>thl, van</t>
  </si>
  <si>
    <t>#SB33140</t>
  </si>
  <si>
    <t>wildwolf53@gmail.com</t>
  </si>
  <si>
    <t>In My Life Tree of Life Lyrics Canvas Print Wall Art #V - 24X36in</t>
  </si>
  <si>
    <t>canvas-thl-03872922</t>
  </si>
  <si>
    <t>Judy M Svatos</t>
  </si>
  <si>
    <t>1071 Towner Dr</t>
  </si>
  <si>
    <t>Bolingbrook</t>
  </si>
  <si>
    <t>630-712-1956</t>
  </si>
  <si>
    <t>#SB33141</t>
  </si>
  <si>
    <t>uhlir17@hotmail.com</t>
  </si>
  <si>
    <t>Merry Grinchmas Hoodie or Legging #HD - LEGGING / L / All Print</t>
  </si>
  <si>
    <t>LGG-3-6637380763890</t>
  </si>
  <si>
    <t>Wade Uhlir</t>
  </si>
  <si>
    <t>1910, 2nd Ave NE</t>
  </si>
  <si>
    <t>Stewartville</t>
  </si>
  <si>
    <t>#SB33142</t>
  </si>
  <si>
    <t>phyllishudson25@yahoo.com</t>
  </si>
  <si>
    <t>Personalized Custom Name Jeep There's only one Hoodie 3D #h - HOODIE RAGLAN SLEEVE / 2XL / All Print</t>
  </si>
  <si>
    <t>6107786510490</t>
  </si>
  <si>
    <t>Phyllis Hudson</t>
  </si>
  <si>
    <t>1170, Memory Ln</t>
  </si>
  <si>
    <t>Scottsburg</t>
  </si>
  <si>
    <t>uyen, vinh</t>
  </si>
  <si>
    <t>#SB33143</t>
  </si>
  <si>
    <t>rothjr@live.com</t>
  </si>
  <si>
    <t>God Gave His Archangels Weapon Gun Unisex 3D T-Shirt #kv - XL / Full Print</t>
  </si>
  <si>
    <t>6827782668442-unisextshirt-4</t>
  </si>
  <si>
    <t>Jack Rotharmel Jr</t>
  </si>
  <si>
    <t>985, Pondtown Rd</t>
  </si>
  <si>
    <t>Dillsburg</t>
  </si>
  <si>
    <t>#SB33144</t>
  </si>
  <si>
    <t>bmays0947@gmail.com</t>
  </si>
  <si>
    <t>Simple Jeep scratch fleece hoodie #291121h - Fleece hoodie / M / Black</t>
  </si>
  <si>
    <t>1000000289116094-13</t>
  </si>
  <si>
    <t>Robert Mays</t>
  </si>
  <si>
    <t>493creek rd</t>
  </si>
  <si>
    <t>Locke</t>
  </si>
  <si>
    <t>#SB33145</t>
  </si>
  <si>
    <t>eortiz3535@gmail.com</t>
  </si>
  <si>
    <t>Chuckie Finster Rugrats hoodie 3D #291121l - AOP Unisex Raglan Hoodie / XL / Black</t>
  </si>
  <si>
    <t>1000000288622448-32</t>
  </si>
  <si>
    <t>Eric Ortiz</t>
  </si>
  <si>
    <t>1108 Adams Ave</t>
  </si>
  <si>
    <t>Wauconda</t>
  </si>
  <si>
    <t>#SB33146</t>
  </si>
  <si>
    <t>gregw1917@gmail.com</t>
  </si>
  <si>
    <t>United States Patriots Custom Name Hoodie 3D - UNISEX HOODIE ZIP-UP / L / All Print</t>
  </si>
  <si>
    <t>hoodiezip-3-1000000284171793</t>
  </si>
  <si>
    <t>Greg White</t>
  </si>
  <si>
    <t>119 Deer Meadow Ln</t>
  </si>
  <si>
    <t>Chatham</t>
  </si>
  <si>
    <t>#SB33147</t>
  </si>
  <si>
    <t>michelleleimomi@yahoo.com</t>
  </si>
  <si>
    <t>USPS Postal Blue Halo Hoodie 3D - AOP Unisex Raglan Hoodie / S / All print</t>
  </si>
  <si>
    <t>hoodie-1-7000748556442</t>
  </si>
  <si>
    <t>Michelle Thompson</t>
  </si>
  <si>
    <t>Old Tom Box Rd</t>
  </si>
  <si>
    <t>Mililani</t>
  </si>
  <si>
    <t>Hawaii</t>
  </si>
  <si>
    <t>HI</t>
  </si>
  <si>
    <t>done csv RV-98935-55696</t>
  </si>
  <si>
    <t>#SB33148</t>
  </si>
  <si>
    <t>mschru73@gmail.com</t>
  </si>
  <si>
    <t>Pennywise Christmas Light Hanging Ornament #KV - 1pcs / All print</t>
  </si>
  <si>
    <t>ornaments-6957364150426</t>
  </si>
  <si>
    <t>Michelle Schroeder</t>
  </si>
  <si>
    <t>800, Chickadee Dr</t>
  </si>
  <si>
    <t>Cambridge, Village of</t>
  </si>
  <si>
    <t>Freddy Krueger Christmas Hanging Ornament #KV - 1pcs / All print</t>
  </si>
  <si>
    <t>#SB33149</t>
  </si>
  <si>
    <t>jessica@koggc.org</t>
  </si>
  <si>
    <t>The King Lion Classic Cap Hats Head Wear - One size / All print</t>
  </si>
  <si>
    <t>Cap-thl-74585260</t>
  </si>
  <si>
    <t>Daniel Guinn</t>
  </si>
  <si>
    <t>2523 S Miami BLVD</t>
  </si>
  <si>
    <t>#SB33150</t>
  </si>
  <si>
    <t>karenrobertsonhelpsbuyers@gmail.com</t>
  </si>
  <si>
    <t>Let's Go Brandon Classic Cap Head Wear - One size / All print</t>
  </si>
  <si>
    <t>Cap-1000000281442363</t>
  </si>
  <si>
    <t>Judith Robertson</t>
  </si>
  <si>
    <t>826 Brown Rd</t>
  </si>
  <si>
    <t>Knoxville</t>
  </si>
  <si>
    <t>#SB33151</t>
  </si>
  <si>
    <t>sandonelee23@gmail.com</t>
  </si>
  <si>
    <t>Faith Over Fear Jesus White Shoes J13 Sneakers #61221Lk - Women / 9 / Red</t>
  </si>
  <si>
    <t>Ileasha Franco</t>
  </si>
  <si>
    <t>105 Cherry street</t>
  </si>
  <si>
    <t>Dunmore</t>
  </si>
  <si>
    <t>(272)892-0945</t>
  </si>
  <si>
    <t>#SB33152</t>
  </si>
  <si>
    <t>johnhoover1967@gmail.com</t>
  </si>
  <si>
    <t>Jeep A Bumby Ride Hoodie - Leggings 3D #101121KV - AOP UNISEX HOODIE / L / All Print</t>
  </si>
  <si>
    <t>hoodie-3-1000000279108510</t>
  </si>
  <si>
    <t>John Hoover</t>
  </si>
  <si>
    <t>328, Thames Ct</t>
  </si>
  <si>
    <t>London</t>
  </si>
  <si>
    <t>#SB33153</t>
  </si>
  <si>
    <t>JFields.1987@hotmail.com</t>
  </si>
  <si>
    <t>Justine Fields</t>
  </si>
  <si>
    <t>21830, Newcastle Rd</t>
  </si>
  <si>
    <t>Gambier</t>
  </si>
  <si>
    <t>#SB33154</t>
  </si>
  <si>
    <t>Clgkutella@gmail.com</t>
  </si>
  <si>
    <t>Mexico Personalized Custom Name Hoodie 3D #V - HOODIE RAGLAN SLEEVE / XL / All Print</t>
  </si>
  <si>
    <t>hoodie-4-6108494823578</t>
  </si>
  <si>
    <t>Courtney Gasca</t>
  </si>
  <si>
    <t>5115, Freeport Ct</t>
  </si>
  <si>
    <t>Plainfield</t>
  </si>
  <si>
    <t>Mexico DNA Flag Cool Custom Name Hoodie 3D #V - AOP UNISEX HOODIE / XL / All Print</t>
  </si>
  <si>
    <t>hoodie-4-1000000284171793</t>
  </si>
  <si>
    <t>#SB33155</t>
  </si>
  <si>
    <t>dawnlynn629@gmail.com</t>
  </si>
  <si>
    <t>Dawn Lynn Shoberg</t>
  </si>
  <si>
    <t>5714 Front St</t>
  </si>
  <si>
    <t>Verona</t>
  </si>
  <si>
    <t>Custom name black &amp; white Darts unisex t-shirt 3d #l - S / Full Print</t>
  </si>
  <si>
    <t>#SB33156</t>
  </si>
  <si>
    <t>ulrichnick89@gmail.com</t>
  </si>
  <si>
    <t>I Don't Stop Case IH Tractor Agriculture Hoodie 3D #Va - HOODIE RAGLAN SLEEVE / 2XL / All Print</t>
  </si>
  <si>
    <t>Nick Ulrich</t>
  </si>
  <si>
    <t>406, East St</t>
  </si>
  <si>
    <t>Fort Atkinson</t>
  </si>
  <si>
    <t>done csv RK-43297-75499</t>
  </si>
  <si>
    <t>#SB33157</t>
  </si>
  <si>
    <t>dchristo@optonline.net</t>
  </si>
  <si>
    <t>Police Thin Blue Line Badge And Hat Custom Name And Number Christmas Ornament - 1pcs / All print</t>
  </si>
  <si>
    <t>ornaments-1-1000000296444648</t>
  </si>
  <si>
    <t>Diane Christopher</t>
  </si>
  <si>
    <t>260, Cheltenham Rd</t>
  </si>
  <si>
    <t>West Babylon</t>
  </si>
  <si>
    <t>#SB33158</t>
  </si>
  <si>
    <t>ceezsykes74@gmail.com</t>
  </si>
  <si>
    <t>Veteran day Army Camo custom name &amp; flag Hoodie #KV - HOODIE RAGLAN SLEEVE / L / All Print</t>
  </si>
  <si>
    <t>3hoodie6646232121498</t>
  </si>
  <si>
    <t>Steven Sykes</t>
  </si>
  <si>
    <t>704, 10th St NW</t>
  </si>
  <si>
    <t>St Paul</t>
  </si>
  <si>
    <t>#SB33159</t>
  </si>
  <si>
    <t>susietoot@gmail.com</t>
  </si>
  <si>
    <t>Custom name simple USPS postal worker old navy hoodie - jogger 3D #v - AOP Unisex Raglan Hoodie / M / All print</t>
  </si>
  <si>
    <t>AOP Unisex Raglan Hoodie / M / All print</t>
  </si>
  <si>
    <t>7005609787546-2</t>
  </si>
  <si>
    <t>Susan Sund</t>
  </si>
  <si>
    <t>1302, NE Madrone St</t>
  </si>
  <si>
    <t>Grants Pass</t>
  </si>
  <si>
    <t>Oregon</t>
  </si>
  <si>
    <t>OR</t>
  </si>
  <si>
    <t>7003670511770</t>
  </si>
  <si>
    <t>#SB33160</t>
  </si>
  <si>
    <t>flugo313@gmail.com</t>
  </si>
  <si>
    <t>Custom Name Aztec Pride Mexico Leather Pattern Hoodie 3D All over print #v - HOODIE RAGLAN SLEEVE ZIP-UP / L / All Print</t>
  </si>
  <si>
    <t>6608554754202-3</t>
  </si>
  <si>
    <t>Francisco Lugo</t>
  </si>
  <si>
    <t>382 Oak st</t>
  </si>
  <si>
    <t>Hickory Flat</t>
  </si>
  <si>
    <t>Mississippi</t>
  </si>
  <si>
    <t>MS</t>
  </si>
  <si>
    <t>#SB33161</t>
  </si>
  <si>
    <t>jcox213@msn.com</t>
  </si>
  <si>
    <t>Custom name United parcel service simple UPS hoodie 3D #v - AOP Unisex Raglan Hoodie / 4XL / All print</t>
  </si>
  <si>
    <t>7005609787546-7</t>
  </si>
  <si>
    <t>JRes CW</t>
  </si>
  <si>
    <t>4300 E CLEAR CREEK DRIVE</t>
  </si>
  <si>
    <t>Camp Verde</t>
  </si>
  <si>
    <t>#SB33162</t>
  </si>
  <si>
    <t>toniblomenkamp@yahoo.com</t>
  </si>
  <si>
    <t>Wipe your feet Biden Door mat #KV - 15x25 / All print</t>
  </si>
  <si>
    <t>1DOMA6846728994970</t>
  </si>
  <si>
    <t>Toni Blomenkamp</t>
  </si>
  <si>
    <t>8846 Road 139</t>
  </si>
  <si>
    <t>Broadwater</t>
  </si>
  <si>
    <t>Nebraska</t>
  </si>
  <si>
    <t>NE</t>
  </si>
  <si>
    <t>#SB33163</t>
  </si>
  <si>
    <t>johnmazzz12@gmail.com</t>
  </si>
  <si>
    <t>United States Patriots Custom Name Hoodie 3D - UNISEX HOODIE ZIP-UP / M / All Print</t>
  </si>
  <si>
    <t>hoodiezip-2-1000000284171793</t>
  </si>
  <si>
    <t>John Mazurkiewicz</t>
  </si>
  <si>
    <t>3, Gould St</t>
  </si>
  <si>
    <t>Stoneham</t>
  </si>
  <si>
    <t>USA Patriots Custom Name Hoodie 3D - AOP UNISEX HOODIE / S / All Print</t>
  </si>
  <si>
    <t>hoodie-1-1000000293539385</t>
  </si>
  <si>
    <t>Texas Patriots Custom Name Hoodie 3D - AOP UNISEX HOODIE / XL / All Print</t>
  </si>
  <si>
    <t>#SB33164</t>
  </si>
  <si>
    <t>neu.kelsey111@gmail.com</t>
  </si>
  <si>
    <t>Us Navy Veteran Aircraft carrier Hoodie 3D #KV - AOP Unisex Raglan Hoodie / 2XL / All print</t>
  </si>
  <si>
    <t>hoodie3d-6986817601690-5</t>
  </si>
  <si>
    <t>Kelsey Neu</t>
  </si>
  <si>
    <t>W1081, Lewis Ln</t>
  </si>
  <si>
    <t>Apt 12</t>
  </si>
  <si>
    <t>Ixonia, Town of</t>
  </si>
  <si>
    <t>#SB33165</t>
  </si>
  <si>
    <t>tylernelson9753@hotmail.com</t>
  </si>
  <si>
    <t>Busch Beer And Deer Unisex Hawaiian Shirts - Hawaiian shirt / 2XL / Full Print</t>
  </si>
  <si>
    <t>Tyler Nelson</t>
  </si>
  <si>
    <t>9753 Holly Pl Nw</t>
  </si>
  <si>
    <t>Rice</t>
  </si>
  <si>
    <t>done, cancel</t>
  </si>
  <si>
    <t>#SB33166</t>
  </si>
  <si>
    <t>jmboursiquot.11@gmail.com</t>
  </si>
  <si>
    <t>FedEx Express Corporation Clunky Sneakers Shoes #Kv - Women / 8 / Black</t>
  </si>
  <si>
    <t>Clunky-Sneaker</t>
  </si>
  <si>
    <t>Jean Boursiquot</t>
  </si>
  <si>
    <t>925, Longbrook Ave apt 202</t>
  </si>
  <si>
    <t>Stratford</t>
  </si>
  <si>
    <t>#SB33167</t>
  </si>
  <si>
    <t>valerie.noyles@gmail.com</t>
  </si>
  <si>
    <t>Personalized Custom Name Simple Jeep Olive Hoodie - Joggers 3D #v - HOODIE RAGLAN SLEEVE / XL / All Print</t>
  </si>
  <si>
    <t>HOODIE RAGLAN SLEEVE / XL / All Print</t>
  </si>
  <si>
    <t>hoodie3d-6137826902170-4</t>
  </si>
  <si>
    <t>Valerie Noyles</t>
  </si>
  <si>
    <t>2404 Cesar Cordova Pl</t>
  </si>
  <si>
    <t>El Paso</t>
  </si>
  <si>
    <t>#SB33168</t>
  </si>
  <si>
    <t>michaelpursey60@gmail.com</t>
  </si>
  <si>
    <t>Military Insignia Hoodie 3D - AOP Unisex Sweater / 3XL / All Print</t>
  </si>
  <si>
    <t>AUS-3XL-X489C3L</t>
  </si>
  <si>
    <t>Pursey Michael</t>
  </si>
  <si>
    <t>23913, Fernlake Dr</t>
  </si>
  <si>
    <t>Harbor City</t>
  </si>
  <si>
    <t>US Air Force Crack American Flag T-Shirt - Unisex Short Sleeve Classic Tee / Black / 3XL</t>
  </si>
  <si>
    <t>6962693570714-TEE-6</t>
  </si>
  <si>
    <t>I Wish I Could Blame The Holidays But I was Fat in August Unisex T-Shirt #KV - Unisex Tshirt 2D / BLACK / 3XL</t>
  </si>
  <si>
    <t>tee-5-people-1</t>
  </si>
  <si>
    <t>Red Veteran Patriot Eagle Classic Cap Hats Head Wear - One size / All print</t>
  </si>
  <si>
    <t>Cap</t>
  </si>
  <si>
    <t>Custom name honor US Air Force veteran grey blue camo unisex t-shirt 3d - 3XL / Blue</t>
  </si>
  <si>
    <t>Custom Name Camo Crack Flag Sikorsky MH-53 Pave Low 1 Unisex 3D T-Shirt - 3XL / Full Print</t>
  </si>
  <si>
    <t>6859445895322-unisextshirt-6</t>
  </si>
  <si>
    <t>#SB33169</t>
  </si>
  <si>
    <t>tricia@scottroh.com</t>
  </si>
  <si>
    <t>Amazing Tiger Hoodie 3D - HOODIE RAGLAN SLEEVE / M / All Print</t>
  </si>
  <si>
    <t>2hoodie-6587999551642</t>
  </si>
  <si>
    <t>Tricia Roh</t>
  </si>
  <si>
    <t>821 Kensington Rd</t>
  </si>
  <si>
    <t>Neenah</t>
  </si>
  <si>
    <t>920-722-1447</t>
  </si>
  <si>
    <t>#SB33170</t>
  </si>
  <si>
    <t>Sanchc4@labcorp.com</t>
  </si>
  <si>
    <t>Hippie girl custom name Jeep spare tire cover #KV - All print / 32 inches / Spare Tire Cover</t>
  </si>
  <si>
    <t>Crystal Hicks</t>
  </si>
  <si>
    <t>4004 San Lorenzo Dr</t>
  </si>
  <si>
    <t>Denton</t>
  </si>
  <si>
    <t>#SB33171</t>
  </si>
  <si>
    <t>sandy2lewis@yahoo.com</t>
  </si>
  <si>
    <t>Faith Over Fear Jesus White Shoes J13 Sneakers #61221Lk - Men / 9 / Blue</t>
  </si>
  <si>
    <t>Sandra Lewis</t>
  </si>
  <si>
    <t>2734 Fish Creek Loop Rd</t>
  </si>
  <si>
    <t>Booneville</t>
  </si>
  <si>
    <t>Kentucky</t>
  </si>
  <si>
    <t>KY</t>
  </si>
  <si>
    <t>Personalized Mickey Drawing Air Shoes J13 Sneakers #Dh - Women / 8 / WHITE</t>
  </si>
  <si>
    <t>#SB33172</t>
  </si>
  <si>
    <t>maple_1_leaf@yahoo.com</t>
  </si>
  <si>
    <t>Awesome Canada Hockey maple red white hoodie 3D #l - HOODIE RAGLAN SLEEVE / 3XL / All Print</t>
  </si>
  <si>
    <t>6107767439514-1</t>
  </si>
  <si>
    <t>Noah Nguyen</t>
  </si>
  <si>
    <t>1824 N 25th</t>
  </si>
  <si>
    <t>Sheboygan</t>
  </si>
  <si>
    <t>#SB33173</t>
  </si>
  <si>
    <t>piazzajr1@optonline.net</t>
  </si>
  <si>
    <t>Cool Jeep compass iron black spare tire cover #h - Spare Tire Cover With Backup Camera Hole / All print / 32 inches</t>
  </si>
  <si>
    <t>John Piazza</t>
  </si>
  <si>
    <t>1410, Belmont Ave</t>
  </si>
  <si>
    <t>New Hyde Park</t>
  </si>
  <si>
    <t>#SB33174</t>
  </si>
  <si>
    <t>onelio38@gmail.com</t>
  </si>
  <si>
    <t>Custom name DHL yellow red t-shirt - hoodie 3D #71221l - UNISEX T-SHIRT 3D / M / All print</t>
  </si>
  <si>
    <t>Onelio Cardoso</t>
  </si>
  <si>
    <t>12455, SW 42nd St</t>
  </si>
  <si>
    <t>Miramar</t>
  </si>
  <si>
    <t>Custom name DHL yellow red t-shirt - hoodie 3D #71221l - AOP Unisex Raglan Zip Hoodie / M / All print</t>
  </si>
  <si>
    <t>6993167319194-10</t>
  </si>
  <si>
    <t>#SB33175</t>
  </si>
  <si>
    <t>kjhein605@gmail.com</t>
  </si>
  <si>
    <t>I would Rather Stand with God Jesus Hoodie 3D for Christian - AOP UNISEX HOODIE / S / All Print</t>
  </si>
  <si>
    <t>hoodie-thl-284191762</t>
  </si>
  <si>
    <t>Kevin Hein</t>
  </si>
  <si>
    <t>2785 added ave</t>
  </si>
  <si>
    <t>Rapid city</t>
  </si>
  <si>
    <t>South Dakota</t>
  </si>
  <si>
    <t>SD</t>
  </si>
  <si>
    <t>done csv RW-87947-62864</t>
  </si>
  <si>
    <t>#SB33176</t>
  </si>
  <si>
    <t>leanne.peppers@gmail.com</t>
  </si>
  <si>
    <t>Duck duck Jeep Duckies Christmas custom name Hanging Ornament #KV - 1pcs / All print</t>
  </si>
  <si>
    <t>Amity Peppers</t>
  </si>
  <si>
    <t>431, Straits Rd</t>
  </si>
  <si>
    <t>Gloucester</t>
  </si>
  <si>
    <t>#SB33177</t>
  </si>
  <si>
    <t>mmontgomerytme@gmail.com</t>
  </si>
  <si>
    <t>Beautiful Native American Sweater #L - 2XL / All Print</t>
  </si>
  <si>
    <t>sweater-BeautifulNativeAmerican</t>
  </si>
  <si>
    <t>Dr. Mark Montgomery</t>
  </si>
  <si>
    <t>2514 Main Street</t>
  </si>
  <si>
    <t>Clayville</t>
  </si>
  <si>
    <t>#SB33178</t>
  </si>
  <si>
    <t>msmandat86@gmail.com</t>
  </si>
  <si>
    <t>Personalized name &amp; birthday month Lion - A black king was born in Hoodie - Joggers #v - AOP Unisex Raglan Hoodie / L / All Print</t>
  </si>
  <si>
    <t>AOP Unisex Raglan Hoodie / L / All Print</t>
  </si>
  <si>
    <t>Amanda Turner</t>
  </si>
  <si>
    <t>50 Woodland Court</t>
  </si>
  <si>
    <t>Meriden</t>
  </si>
  <si>
    <t>Personalized name &amp; birthday month Lion - A black king was born in Hoodie - Joggers #v - AOP Unisex Joggers / L / All Print</t>
  </si>
  <si>
    <t>AOP Unisex Joggers / L / All Print</t>
  </si>
  <si>
    <t>#SB33179</t>
  </si>
  <si>
    <t>phoskins2@verizon.net</t>
  </si>
  <si>
    <t>Pamela Hoskins</t>
  </si>
  <si>
    <t>718 Elm Forest Court</t>
  </si>
  <si>
    <t>Chesapeake</t>
  </si>
  <si>
    <t>#SB33180</t>
  </si>
  <si>
    <t>dmiller@gmail.com</t>
  </si>
  <si>
    <t>Custom Name Bull Riding Brown Leather Hoodie 3D #201221h - HOODIE RAGLAN SLEEVE / L / All Print</t>
  </si>
  <si>
    <t>6856468299930-3</t>
  </si>
  <si>
    <t>Danie miller</t>
  </si>
  <si>
    <t>3018, Warren Burton Rd</t>
  </si>
  <si>
    <t>Southington</t>
  </si>
  <si>
    <t>#SB33181</t>
  </si>
  <si>
    <t>Cesarleon19931993@gmail.com</t>
  </si>
  <si>
    <t>Sandra Medina</t>
  </si>
  <si>
    <t>2100, W 100th Ave</t>
  </si>
  <si>
    <t>Thornton</t>
  </si>
  <si>
    <t>Colorado</t>
  </si>
  <si>
    <t>CO</t>
  </si>
  <si>
    <t>#SB33182</t>
  </si>
  <si>
    <t>Elledzi09@gmail.com</t>
  </si>
  <si>
    <t>Star Wars Hawaiians Aloha Shirts #KV - 5XL / Full Print</t>
  </si>
  <si>
    <t>hawaiishirt-8-1000000281990486</t>
  </si>
  <si>
    <t>Emma Thomas</t>
  </si>
  <si>
    <t>3097 paul cir</t>
  </si>
  <si>
    <t>medford</t>
  </si>
  <si>
    <t>#SB33183</t>
  </si>
  <si>
    <t>andy.c110319@gmail.com</t>
  </si>
  <si>
    <t>Bud Light Skull Hoodie 3D #311221V - AOP UNISEX HOODIE / M / All Print</t>
  </si>
  <si>
    <t>hoodie-2-1000000282603106</t>
  </si>
  <si>
    <t>Andres Cardenas</t>
  </si>
  <si>
    <t>6018, Corrion Dr</t>
  </si>
  <si>
    <t>Edinburg</t>
  </si>
  <si>
    <t>#SB33184</t>
  </si>
  <si>
    <t>LizHard4@aol.com</t>
  </si>
  <si>
    <t>Elizabeth Harden</t>
  </si>
  <si>
    <t>4356 West County Road 300 South</t>
  </si>
  <si>
    <t>Cory</t>
  </si>
  <si>
    <t>(812)240-8904</t>
  </si>
  <si>
    <t>#SB33185</t>
  </si>
  <si>
    <t>rogerslori54@gmail.com</t>
  </si>
  <si>
    <t>Peace Love Packers Hoodie 3D #HD - AOP UNISEX HOODIE / 4XL / All Print</t>
  </si>
  <si>
    <t>hoodie-7-1000000284054307</t>
  </si>
  <si>
    <t>Lori Rogers</t>
  </si>
  <si>
    <t>N6265 suburban Hts Lot11</t>
  </si>
  <si>
    <t>PARDEEVILLE</t>
  </si>
  <si>
    <t>#SB33186</t>
  </si>
  <si>
    <t>vickielammers@gmail.com</t>
  </si>
  <si>
    <t>Us Army Eagle Patriotic In This House We say Merry Christmas Salute Our Flag Door mat #KV - 24x35 / All print</t>
  </si>
  <si>
    <t>DOMA6846728994970</t>
  </si>
  <si>
    <t>Vickie Lammers</t>
  </si>
  <si>
    <t>28720, Grove Rd</t>
  </si>
  <si>
    <t>Pleasanton</t>
  </si>
  <si>
    <t>#SB33187</t>
  </si>
  <si>
    <t>caldwelldebbie29@gmail.com</t>
  </si>
  <si>
    <t>Gift for Mother Personalized Name And Birthday Month The Queen Lion Hoodie - Legging 3D - LEGGING / L / All Print</t>
  </si>
  <si>
    <t>6614831071386-19</t>
  </si>
  <si>
    <t>Deborah Caldwell</t>
  </si>
  <si>
    <t>194, Odessa Ave</t>
  </si>
  <si>
    <t>Pittsburg</t>
  </si>
  <si>
    <t>#SB33188</t>
  </si>
  <si>
    <t>Bdurett1@gmail.com</t>
  </si>
  <si>
    <t>Simple UPS United Parcel Service hoodie 3d #v - AOP Unisex Raglan Hoodie / L / BROWN</t>
  </si>
  <si>
    <t>7009754316954-3</t>
  </si>
  <si>
    <t>Bradley Durett</t>
  </si>
  <si>
    <t>302 KILLARNEY DR</t>
  </si>
  <si>
    <t>ROCHESTER</t>
  </si>
  <si>
    <t>#SB33189</t>
  </si>
  <si>
    <t>katorpernell@hotmail.com</t>
  </si>
  <si>
    <t>Pernell Kato</t>
  </si>
  <si>
    <t>139 cherryvalley Dr</t>
  </si>
  <si>
    <t>Apt c4</t>
  </si>
  <si>
    <t>INKSTER</t>
  </si>
  <si>
    <t>Custom name USPS postal worker hero old navy hoodie - joggers 3D #v - AOP Unisex Joggers / 2XL / All print</t>
  </si>
  <si>
    <t>#SB33190</t>
  </si>
  <si>
    <t>emdpst@gmail.com</t>
  </si>
  <si>
    <t>Shawn Fedderke</t>
  </si>
  <si>
    <t>10262, Slough Rd</t>
  </si>
  <si>
    <t>Defiance</t>
  </si>
  <si>
    <t>#SB33191</t>
  </si>
  <si>
    <t>ardrianowilson@ymail.com</t>
  </si>
  <si>
    <t>Mickey Lover red grey Hoodie - Joggers - AOP Unisex Raglan Hoodie / L / All Print</t>
  </si>
  <si>
    <t>Dale Wilson</t>
  </si>
  <si>
    <t>107 Plateau Dr</t>
  </si>
  <si>
    <t>Warne Robins</t>
  </si>
  <si>
    <t>Biker Skull Racing For Life Custom Name Hoodie 3D - AOP UNISEX HOODIE / L / All Print</t>
  </si>
  <si>
    <t>hoodie-3-1000000284054307</t>
  </si>
  <si>
    <t>Biker Skull Racing For Life Custom Name Hoodie 3D - AOP UNISEX HOODIE / XL / All Print</t>
  </si>
  <si>
    <t>hoodie-4-1000000284054307</t>
  </si>
  <si>
    <t>#SB33192</t>
  </si>
  <si>
    <t>annborgmeier@yahoo.com</t>
  </si>
  <si>
    <t>Custom Blankets Hockey Woman Player #301019V - 50x60 in</t>
  </si>
  <si>
    <t>6156030738586-1</t>
  </si>
  <si>
    <t>Ann Borgmeier</t>
  </si>
  <si>
    <t>59300 203rd St</t>
  </si>
  <si>
    <t>Mankato</t>
  </si>
  <si>
    <t>1728 E Stallion Cir
Wasilla AK 99654-3571 = done</t>
  </si>
  <si>
    <t>#SB33193</t>
  </si>
  <si>
    <t>wadsmatt@mac.com</t>
  </si>
  <si>
    <t>Social Worker Maslow's Hierarchy Of Needs Canvas Print Wall Art - 16X24in</t>
  </si>
  <si>
    <t>canvas-thl-32361900</t>
  </si>
  <si>
    <t>Matt Wadsworth</t>
  </si>
  <si>
    <t>Pobox 550</t>
  </si>
  <si>
    <t>Valdez</t>
  </si>
  <si>
    <t>Alaska</t>
  </si>
  <si>
    <t>AK</t>
  </si>
  <si>
    <t>#SB33194</t>
  </si>
  <si>
    <t>davidjohnrhale23@gmail.com</t>
  </si>
  <si>
    <t>Oogie Boogie custom name Hoodie 3D #KV - AOP UNISEX HOODIE / 4XL / All Print</t>
  </si>
  <si>
    <t>hoodie-7-1000000280094804</t>
  </si>
  <si>
    <t>David Hale</t>
  </si>
  <si>
    <t>33, N 4th St</t>
  </si>
  <si>
    <t>Martins Ferry</t>
  </si>
  <si>
    <t>1313-437-5842</t>
  </si>
  <si>
    <t>#SB33195</t>
  </si>
  <si>
    <t>dwolfley51.dw@gmail.com</t>
  </si>
  <si>
    <t>Eagle and US Navy Anchor Wall Art Metal Cut Sign #KV - All print / 18 x 18 inch</t>
  </si>
  <si>
    <t>Dennis Wolfley</t>
  </si>
  <si>
    <t>4606 south 3720 west</t>
  </si>
  <si>
    <t>West Valley City</t>
  </si>
  <si>
    <t>Utah</t>
  </si>
  <si>
    <t>UT</t>
  </si>
  <si>
    <t>#SB33196</t>
  </si>
  <si>
    <t>lelandgd96@gmail.com</t>
  </si>
  <si>
    <t>USPS Postal Service Simple Custom Name Fleece Hoodie 3D #51221V - Fleece Hoodie / 5XL / All print</t>
  </si>
  <si>
    <t>hoodie3d-8-1000000283465073</t>
  </si>
  <si>
    <t>Leland Miller</t>
  </si>
  <si>
    <t>3969, Oakwood Pl</t>
  </si>
  <si>
    <t>Riverside</t>
  </si>
  <si>
    <t>#SB33197</t>
  </si>
  <si>
    <t>miles.jack@ymail.com</t>
  </si>
  <si>
    <t>US Marine Corps Sweater #1610L - XL / All Print</t>
  </si>
  <si>
    <t>sweater-USMarineCorps1612L</t>
  </si>
  <si>
    <t>Jack Greenhalgh</t>
  </si>
  <si>
    <t>1402, Edgecumbe Dr</t>
  </si>
  <si>
    <t>Sitka</t>
  </si>
  <si>
    <t>#SB33198</t>
  </si>
  <si>
    <t>rfeeback@hotmail.com</t>
  </si>
  <si>
    <t>Blue Flaming Illenium Baseball Jersey #v - S / Full Print</t>
  </si>
  <si>
    <t>baseballjersey</t>
  </si>
  <si>
    <t>Robyn Feeback</t>
  </si>
  <si>
    <t>4385, S Hoyt St</t>
  </si>
  <si>
    <t>Littleton</t>
  </si>
  <si>
    <t>#SB33199</t>
  </si>
  <si>
    <t>jeannorville@hotmail.com</t>
  </si>
  <si>
    <t>Jack Russell Terrier funny custom name Tote Bag #KV - 15.7inch / All print</t>
  </si>
  <si>
    <t>David Norville</t>
  </si>
  <si>
    <t>22 Futrell Road</t>
  </si>
  <si>
    <t>Humboldt</t>
  </si>
  <si>
    <t>#SB33200</t>
  </si>
  <si>
    <t>sakteezy@gmail.com</t>
  </si>
  <si>
    <t>Army Veteran Custom custom name &amp; rank Polo Shirt #KV - M / Full Print</t>
  </si>
  <si>
    <t>2POLO6827685642394</t>
  </si>
  <si>
    <t>Gabriel Sakai</t>
  </si>
  <si>
    <t>PO Box 1034</t>
  </si>
  <si>
    <t>Waimea</t>
  </si>
  <si>
    <t>#SB33201</t>
  </si>
  <si>
    <t>gmoore1949@hotmail.com</t>
  </si>
  <si>
    <t>Jeep Gun Thin Blue Line Hoodie #KV - HOODIE RAGLAN SLEEVE / 2XL / All Print</t>
  </si>
  <si>
    <t>hoodie-5-6889796927642</t>
  </si>
  <si>
    <t>Glenn Moore</t>
  </si>
  <si>
    <t>1348 18th Ave</t>
  </si>
  <si>
    <t>Arkdale</t>
  </si>
  <si>
    <t>Jeep Gun Thin Blue Line Hoodie #KV - HOODIE RAGLAN SLEEVE / L / All Print</t>
  </si>
  <si>
    <t>hoodie-3-6889796927642</t>
  </si>
  <si>
    <t>#SB33202</t>
  </si>
  <si>
    <t>weyrwoman2218@gmail.com</t>
  </si>
  <si>
    <t>Game MTG Black Lotus Blanket - 60x80 in</t>
  </si>
  <si>
    <t>Lauren Edinger</t>
  </si>
  <si>
    <t>4291, Grovewood Ln</t>
  </si>
  <si>
    <t>Titusville</t>
  </si>
  <si>
    <t>#SB33203</t>
  </si>
  <si>
    <t>shmave2k@gmail.com</t>
  </si>
  <si>
    <t>Dave Tozzolino</t>
  </si>
  <si>
    <t>631 park ave</t>
  </si>
  <si>
    <t>Union Beach</t>
  </si>
  <si>
    <t>#SB33204</t>
  </si>
  <si>
    <t>beckythomas29@icloud.com</t>
  </si>
  <si>
    <t>Becky Keen</t>
  </si>
  <si>
    <t>222 Clinton Street Apt.2</t>
  </si>
  <si>
    <t>Penn Yan</t>
  </si>
  <si>
    <t>USPS Postal Service Eagle Custom Name Hoodie - Joggers #V - AOP Unisex Raglan Hoodie / 3XL / All Print</t>
  </si>
  <si>
    <t>hoodie-6-1000000284873146</t>
  </si>
  <si>
    <t>USPS Postal Service Simple Custom Name Hoodie - Joggers #V - Joggers / 2XL / All Print</t>
  </si>
  <si>
    <t>joggers-5-1000000284873146</t>
  </si>
  <si>
    <t>#SB33205</t>
  </si>
  <si>
    <t>eclatham31@gmail.com</t>
  </si>
  <si>
    <t>US Marine Christmas Sweater #1610L - XL / All Print</t>
  </si>
  <si>
    <t>sweater-USMarine</t>
  </si>
  <si>
    <t>George Hijar</t>
  </si>
  <si>
    <t>213 Benjamin Seabrook Ct.</t>
  </si>
  <si>
    <t>Bluffton</t>
  </si>
  <si>
    <t>#SB33206</t>
  </si>
  <si>
    <t>PhillipsKarri971@gmail.com</t>
  </si>
  <si>
    <t>Jesus color My great Lord Canvas Prints #KV - 24X36in / All print</t>
  </si>
  <si>
    <t>Canvas6832478650522</t>
  </si>
  <si>
    <t>Karri Phillips</t>
  </si>
  <si>
    <t>1311, Clearmont Dr</t>
  </si>
  <si>
    <t>Dothan</t>
  </si>
  <si>
    <t>#SB33207</t>
  </si>
  <si>
    <t>tmmystl@gmail.com</t>
  </si>
  <si>
    <t>Custom name proud eagle United parcel service UPS hoodie 3D #v - AOP Unisex Raglan Zip Hoodie / 3XL / All print</t>
  </si>
  <si>
    <t>7005609787546-14</t>
  </si>
  <si>
    <t>Tammy Steele</t>
  </si>
  <si>
    <t>600, Autumnwood Way</t>
  </si>
  <si>
    <t>Princeton</t>
  </si>
  <si>
    <t>#SB33208</t>
  </si>
  <si>
    <t>smattazaro43@gmail.com</t>
  </si>
  <si>
    <t>For Grandson Never Forget That I Love You Football Player Fleece Blanket - 50x60 IN</t>
  </si>
  <si>
    <t>blanket-thl-249</t>
  </si>
  <si>
    <t>Aiden Smith</t>
  </si>
  <si>
    <t>7415 Lincoln ave</t>
  </si>
  <si>
    <t>Hesperia</t>
  </si>
  <si>
    <t>#SB33209</t>
  </si>
  <si>
    <t>diegohernnfes143@icloud.com</t>
  </si>
  <si>
    <t>Custom Name Honduras Black Baseball Jersey #v - M / Full Print</t>
  </si>
  <si>
    <t>Diego Lopez</t>
  </si>
  <si>
    <t>Deluxe Motel  113 North 14th Street  Leesburg Fl-34748</t>
  </si>
  <si>
    <t>Leesburg</t>
  </si>
  <si>
    <t>#SB33210</t>
  </si>
  <si>
    <t>dzermeno@ymail.com</t>
  </si>
  <si>
    <t>Custom name Amazing Guitar Fleece Blanket #021220dh - 50x60 in</t>
  </si>
  <si>
    <t>Blanket</t>
  </si>
  <si>
    <t>Agnes Bruner</t>
  </si>
  <si>
    <t>2702 S. 7th street</t>
  </si>
  <si>
    <t>#213</t>
  </si>
  <si>
    <t>Abilene</t>
  </si>
  <si>
    <t>#SB33211</t>
  </si>
  <si>
    <t>pstrep1@yahoo.com</t>
  </si>
  <si>
    <t>Disc Golf Red Scratch Custom Name Classic Cap Hats #140821H - One size / All print</t>
  </si>
  <si>
    <t>Paul Restrepo</t>
  </si>
  <si>
    <t>493 Tamarack Trl</t>
  </si>
  <si>
    <t>Farmington</t>
  </si>
  <si>
    <t>#SB33212</t>
  </si>
  <si>
    <t>mmartin@rkdist.com</t>
  </si>
  <si>
    <t>Busch Light Fishing Custom Text Hoodie 3D #KV - AOP UNISEX HOODIE / 2XL / All Print</t>
  </si>
  <si>
    <t>hoodie-5-1000000282529407</t>
  </si>
  <si>
    <t>Mike Martin</t>
  </si>
  <si>
    <t>1305, Inwood Rd</t>
  </si>
  <si>
    <t>Longview</t>
  </si>
  <si>
    <t>Busch Light Fishing Custom Text Hoodie 3D #KV - AOP UNISEX HOODIE / S / All Print</t>
  </si>
  <si>
    <t>hoodie-1-1000000282529407</t>
  </si>
  <si>
    <t>#SB33213</t>
  </si>
  <si>
    <t>raggedtoproaster@yahoo.com</t>
  </si>
  <si>
    <t>Dragon crack metal pattern rectangle rug - M / Full print</t>
  </si>
  <si>
    <t>RER-M-XB9X1H3</t>
  </si>
  <si>
    <t>John Oleary</t>
  </si>
  <si>
    <t>Po box 524</t>
  </si>
  <si>
    <t>Girdwood</t>
  </si>
  <si>
    <t>Traditional Black Woman African Rectangle Rug - M / Full print</t>
  </si>
  <si>
    <t>RER:M:2Fwz2gBVmi968HriPCdV7f</t>
  </si>
  <si>
    <t>#SB33214</t>
  </si>
  <si>
    <t>bterja@gmail.com</t>
  </si>
  <si>
    <t>Hermes Lugtu</t>
  </si>
  <si>
    <t>111, E Commercial St</t>
  </si>
  <si>
    <t>San Dimas</t>
  </si>
  <si>
    <t>#SB33215</t>
  </si>
  <si>
    <t>jwegner@phxind.com</t>
  </si>
  <si>
    <t>Cordless Hole Puncher T-Shirt 3D #KV - 2XL / Full Print</t>
  </si>
  <si>
    <t>unisextshirt-6958546583706-5</t>
  </si>
  <si>
    <t>Jeffrey Wegner</t>
  </si>
  <si>
    <t>3312, NW 116th Way</t>
  </si>
  <si>
    <t>Vancouver</t>
  </si>
  <si>
    <t>#SB33216</t>
  </si>
  <si>
    <t>bijarrotony@gmail.com</t>
  </si>
  <si>
    <t>Native Pride American Custom Name Hoodie 3D #170521H - HOODIE RAGLAN SLEEVE / 2XL / All Print</t>
  </si>
  <si>
    <t>hoodie3d</t>
  </si>
  <si>
    <t>Ray Bijarro</t>
  </si>
  <si>
    <t>3027 2nd st D/B</t>
  </si>
  <si>
    <t>Monroe</t>
  </si>
  <si>
    <t>Native Feathers Hoodie - Joggers - AOP Unisex Joggers / S / All Print</t>
  </si>
  <si>
    <t>joggers-1-7004042231962</t>
  </si>
  <si>
    <t>thl, hoa</t>
  </si>
  <si>
    <t>#SB33217</t>
  </si>
  <si>
    <t>Tauntenorm@yahoo.com</t>
  </si>
  <si>
    <t>Acoustic Guitar Music Love Hoodie 3D #190321H - AOP UNISEX HOODIE / XL / All Print</t>
  </si>
  <si>
    <t>hoodie-thl-27204</t>
  </si>
  <si>
    <t>Norma Dugas</t>
  </si>
  <si>
    <t>218 St Joseph St</t>
  </si>
  <si>
    <t>Lafayette</t>
  </si>
  <si>
    <t>#SB33218</t>
  </si>
  <si>
    <t>andy.heily@continentalmills.com</t>
  </si>
  <si>
    <t>Bud Light Dilly Dilly Christmas Sweater #131221H - L / All Print</t>
  </si>
  <si>
    <t>Andy Heily</t>
  </si>
  <si>
    <t>920, Lakeside Ave S</t>
  </si>
  <si>
    <t>Seattle</t>
  </si>
  <si>
    <t>#SB33219</t>
  </si>
  <si>
    <t>Abravesfan1023@yahoo.com</t>
  </si>
  <si>
    <t>Military As I Walk Through The Valley Of The Shadow Of Death I Fear No Evil Unisex AOP T-shirt #KV - 4XL / Full Print</t>
  </si>
  <si>
    <t>Tee-8-1000000279998371</t>
  </si>
  <si>
    <t>Paul Welch</t>
  </si>
  <si>
    <t>4633, Pine Hollow Dr</t>
  </si>
  <si>
    <t>Wilmington</t>
  </si>
  <si>
    <t>#SB33220</t>
  </si>
  <si>
    <t>jessescabinets@gmail.com</t>
  </si>
  <si>
    <t>Amazing US Army veteran helmet hanging ornament #h - 1pcs / All print</t>
  </si>
  <si>
    <t>Lyssa Hamiltin</t>
  </si>
  <si>
    <t>2244, Shady Ln</t>
  </si>
  <si>
    <t>Yuba City</t>
  </si>
  <si>
    <t>#SB33221</t>
  </si>
  <si>
    <t>mancaves58@gmail.com</t>
  </si>
  <si>
    <t>Native Skull Leather Jacket Hooded - 3XL / Black</t>
  </si>
  <si>
    <t>Theodore Hill</t>
  </si>
  <si>
    <t>3970, Thundercloud Dr</t>
  </si>
  <si>
    <t>Colorado Springs</t>
  </si>
  <si>
    <t>719-310-4624</t>
  </si>
  <si>
    <t>US Veteran Honoring Our Heroes Remember Their Sacrifice custom name Leather Jacket Hooded #KV - 3XL / Black</t>
  </si>
  <si>
    <t>6950920781978-6</t>
  </si>
  <si>
    <t>#SB33222</t>
  </si>
  <si>
    <t>Evo4thaw1n@gmail.com</t>
  </si>
  <si>
    <t>Pokemon Bulbasaur Hoodie 3D #HD - AOP UNISEX HOODIE / L / All Print</t>
  </si>
  <si>
    <t>Clifton Malone</t>
  </si>
  <si>
    <t>3207, Summer Cruise Dr</t>
  </si>
  <si>
    <t>Valrico</t>
  </si>
  <si>
    <t>#SB33223</t>
  </si>
  <si>
    <t>thomastraxlersr@gmail.com</t>
  </si>
  <si>
    <t>US Marine Cool Polo Shirt - 2XL / Full Print</t>
  </si>
  <si>
    <t>Polo-5-1000000279183731</t>
  </si>
  <si>
    <t>Thomas Traxler</t>
  </si>
  <si>
    <t>122 Cedric St.</t>
  </si>
  <si>
    <t>#SB33224</t>
  </si>
  <si>
    <t>kwiatkowskigrov@aol.com</t>
  </si>
  <si>
    <t>Cornhole Black Custom Name Unisex T-Shirt 3D #11121H - L / Full Print</t>
  </si>
  <si>
    <t>unisextshirt-3-6991270838426</t>
  </si>
  <si>
    <t>Jane Kwiatkowski</t>
  </si>
  <si>
    <t>6468 Tyrer Ln</t>
  </si>
  <si>
    <t>Byrnes Mill</t>
  </si>
  <si>
    <t>#SB33225</t>
  </si>
  <si>
    <t>reevesinc1@yahoo.com</t>
  </si>
  <si>
    <t>Busch Light I Only Drink 3 Days Custom Name Hoodie 3D #51221V - AOP UNISEX HOODIE / 2XL / All Print</t>
  </si>
  <si>
    <t>hoodie-5-1000000282806530</t>
  </si>
  <si>
    <t>Mark Reeves</t>
  </si>
  <si>
    <t>380, Ward Mountain Rd NE</t>
  </si>
  <si>
    <t>Kingston</t>
  </si>
  <si>
    <t>#SB33226</t>
  </si>
  <si>
    <t>jess5262000@gmail.com</t>
  </si>
  <si>
    <t>Busch light Simple custom name hoodie 3d #KV - HOODIE RAGLAN SLEEVE / 3XL / All Print</t>
  </si>
  <si>
    <t>1000000277121563-5</t>
  </si>
  <si>
    <t>Jessie Hocker</t>
  </si>
  <si>
    <t>109 S 10th St</t>
  </si>
  <si>
    <t>Montrose</t>
  </si>
  <si>
    <t>#SB33227</t>
  </si>
  <si>
    <t>gmhelman11@gmail.com</t>
  </si>
  <si>
    <t>Game MTG Liliana Of The Veil Blanket - 50x60 in</t>
  </si>
  <si>
    <t>blanket-1000000294125577</t>
  </si>
  <si>
    <t>George Helman</t>
  </si>
  <si>
    <t>474, Panorama View Loop</t>
  </si>
  <si>
    <t>Cary</t>
  </si>
  <si>
    <t>#SB33228</t>
  </si>
  <si>
    <t>scarby64@icloud.com</t>
  </si>
  <si>
    <t>US Navy And Proud Popeye Unisex T-shirt 3D #kv - XL / Full Print</t>
  </si>
  <si>
    <t>VPT-XL-E8511X8</t>
  </si>
  <si>
    <t>Willing Scarborough</t>
  </si>
  <si>
    <t>4404, W Hawk Ln</t>
  </si>
  <si>
    <t>Sherman</t>
  </si>
  <si>
    <t>#SB33229</t>
  </si>
  <si>
    <t>djmoebetta1@yahoo.com</t>
  </si>
  <si>
    <t>FedEx Cool Amour Custom Name Hoodie 3D #V - UNISEX HOODIE ZIP-UP / 4XL / Black</t>
  </si>
  <si>
    <t>hoodiezip-7-1000000284171793</t>
  </si>
  <si>
    <t>ISAAC MOSEBY</t>
  </si>
  <si>
    <t>4939, Trailing Clover Ct</t>
  </si>
  <si>
    <t>Houston</t>
  </si>
  <si>
    <t>832-677-2000</t>
  </si>
  <si>
    <t>cf địa chỉ</t>
  </si>
  <si>
    <t>#SB33230</t>
  </si>
  <si>
    <t>aimeebanks1973@yahoo.coma</t>
  </si>
  <si>
    <t>Nurse Under Armour Hoodie - Legging 3D #L - HOODIE RAGLAN SLEEVE / L / All Print</t>
  </si>
  <si>
    <t>Aimee Banks</t>
  </si>
  <si>
    <t>Eastwood Village Drive</t>
  </si>
  <si>
    <t>Stockbridge</t>
  </si>
  <si>
    <t>#SB33231</t>
  </si>
  <si>
    <t>asmit212@gmail.com</t>
  </si>
  <si>
    <t>Vintage Skull Hawaiian Aloha Shirts Summer Beach - 3XL / Full Print</t>
  </si>
  <si>
    <t>hawaiishirt-thl-1374</t>
  </si>
  <si>
    <t>Alison Smith</t>
  </si>
  <si>
    <t>511, NW Monica St</t>
  </si>
  <si>
    <t>Port St Lucie</t>
  </si>
  <si>
    <t>#SB33232</t>
  </si>
  <si>
    <t>joeannepuryear1224@gmail.com</t>
  </si>
  <si>
    <t>Custom name USPS postal worker no day off unisex t-shirt 3D - XL / Full Print</t>
  </si>
  <si>
    <t>6973659316378-4</t>
  </si>
  <si>
    <t>Joe anne Puryear</t>
  </si>
  <si>
    <t>537, Beacon Rd</t>
  </si>
  <si>
    <t>Newark</t>
  </si>
  <si>
    <t>USPS Postal Service Hoodie - Joggers - AOP Unisex Joggers / XL / All Print</t>
  </si>
  <si>
    <t>joggers-4-7000757207194</t>
  </si>
  <si>
    <t>USPS Postal Service Eagle Custom Name Hoodie - Joggers #V - AOP Unisex Raglan Zip Hoodie / XL / All Print</t>
  </si>
  <si>
    <t>hoodie-12-1000000284873146</t>
  </si>
  <si>
    <t>USPS Postal Service Eagle Custom Name Hoodie - Joggers #V - Joggers / XL / All Print</t>
  </si>
  <si>
    <t>joggers-4-1000000284873146</t>
  </si>
  <si>
    <t>USPS Postal Service Hoodie - Joggers - AOP Unisex Raglan Hoodie / XL / All Print</t>
  </si>
  <si>
    <t>hoodie-4-7000757207194</t>
  </si>
  <si>
    <t>#SB33233</t>
  </si>
  <si>
    <t>realfreekie@gmail.com</t>
  </si>
  <si>
    <t>UPS Parcel Worker Custom Name Hoodie - Joggers #291021H - AOP Unisex Raglan Zip Hoodie / XL / All Print</t>
  </si>
  <si>
    <t>hoodie-12-1000000276042014</t>
  </si>
  <si>
    <t>TRACEY HESTER</t>
  </si>
  <si>
    <t>832 Grady Rd</t>
  </si>
  <si>
    <t>CAMERON</t>
  </si>
  <si>
    <t>UPS Parcel Worker Custom Name Hoodie - Joggers #291021H - AOP Unisex Joggers / XL / All Print</t>
  </si>
  <si>
    <t>joggers-4-1000000276042014</t>
  </si>
  <si>
    <t>#SB33234</t>
  </si>
  <si>
    <t>gloria21seymour@yahoo.com</t>
  </si>
  <si>
    <t>Custom Name US Marine Corps Mom Glowing Bling Pattern Hoodie - Legging 3D #271021h - HOODIE RAGLAN SLEEVE / M / All Print</t>
  </si>
  <si>
    <t>6909398450330-2</t>
  </si>
  <si>
    <t>Gloria Seymour</t>
  </si>
  <si>
    <t>440 S Walmut Grove Rd</t>
  </si>
  <si>
    <t>Midlothian</t>
  </si>
  <si>
    <t>kl, linh</t>
  </si>
  <si>
    <t>Mother's Day Gifts Proud US Marine Mom Hollow Tank Top Legging 3D Print #240431L - TANK TOP + LEGGING / M / All Print</t>
  </si>
  <si>
    <t>#SB33235</t>
  </si>
  <si>
    <t>esmerarroyo14@gmail.com</t>
  </si>
  <si>
    <t>Rooster Mexico Hoodie 3D #260521V - HOODIE RAGLAN SLEEVE ZIP-UP / XL / All Print</t>
  </si>
  <si>
    <t>hoodie3dzipper-RoosterMexico2605V</t>
  </si>
  <si>
    <t>Maria Arroyo</t>
  </si>
  <si>
    <t>PO.BOX 120</t>
  </si>
  <si>
    <t>Palo Verde</t>
  </si>
  <si>
    <t>#SB33236</t>
  </si>
  <si>
    <t>tonypack@sbcglobal.net</t>
  </si>
  <si>
    <t>Custom Name Weed Girl Hoodie - Legging 3D #v - LEGGING / M / All Print</t>
  </si>
  <si>
    <t>6626628567194-hoodie-legging-11</t>
  </si>
  <si>
    <t>Tony pack</t>
  </si>
  <si>
    <t>16102, New Ave</t>
  </si>
  <si>
    <t>Lemont</t>
  </si>
  <si>
    <t>#SB33237</t>
  </si>
  <si>
    <t>randmspaz08@msn.com</t>
  </si>
  <si>
    <t>Personalized department USPS postal worker red navy hoodie 3D #v - AOP Unisex Raglan Zip Hoodie / XL / All print</t>
  </si>
  <si>
    <t>7005609787546-12</t>
  </si>
  <si>
    <t>Kathryn Lanese</t>
  </si>
  <si>
    <t>2156, Rushmore Ln</t>
  </si>
  <si>
    <t>Sunbury</t>
  </si>
  <si>
    <t>Personalized name USPS postal worker navy hoodie 3D #v - AOP Unisex Raglan Zip Hoodie / XL / All print</t>
  </si>
  <si>
    <t>7019149918362-12</t>
  </si>
  <si>
    <t>#SB33238</t>
  </si>
  <si>
    <t>snowboardmom@hotmail.com</t>
  </si>
  <si>
    <t>Connie Garcia</t>
  </si>
  <si>
    <t>10376, Windward Dr</t>
  </si>
  <si>
    <t>#SB33239</t>
  </si>
  <si>
    <t>suesoukup79@yahoo.com</t>
  </si>
  <si>
    <t>CIH Case IH Farmall Hoodie - Joggers 3D #171221V - AOP Unisex Raglan Zip Hoodie / 3XL / All Print</t>
  </si>
  <si>
    <t>hoodie-14-1000000284873146</t>
  </si>
  <si>
    <t>Sue Soukup</t>
  </si>
  <si>
    <t>2280 Creekside Rd</t>
  </si>
  <si>
    <t>Springville</t>
  </si>
  <si>
    <t>CIH Case IH Farmall Hoodie - Joggers 3D #171221V - Joggers / 3XL / All Print</t>
  </si>
  <si>
    <t>joggers-6-1000000284873146</t>
  </si>
  <si>
    <t>#SB33240</t>
  </si>
  <si>
    <t>Vanessa20001997@icloud.com</t>
  </si>
  <si>
    <t>Personalized LGBT Pride Rainbow Color Hoodie 3D Custom Name #DH - AOP UNISEX HOODIE / L / All Print</t>
  </si>
  <si>
    <t>hoodie-thl-26996</t>
  </si>
  <si>
    <t>Vanessa Adkins</t>
  </si>
  <si>
    <t>P.O. Box 12</t>
  </si>
  <si>
    <t>Franklin</t>
  </si>
  <si>
    <t>West Virginia</t>
  </si>
  <si>
    <t>WV</t>
  </si>
  <si>
    <t>#SB33241</t>
  </si>
  <si>
    <t>gavgagecoach612@icloud.com</t>
  </si>
  <si>
    <t>Simple UPS United Parcel Service hoodie 3d #v - AOP Unisex Raglan Hoodie / 2XL / BROWN</t>
  </si>
  <si>
    <t>7009754316954-5</t>
  </si>
  <si>
    <t>Gregory Owens</t>
  </si>
  <si>
    <t>4, Overton Way</t>
  </si>
  <si>
    <t>Apt302</t>
  </si>
  <si>
    <t>Asheville</t>
  </si>
  <si>
    <t>#SB33242</t>
  </si>
  <si>
    <t>nporter@tribcsp.com</t>
  </si>
  <si>
    <t>Norman Porter</t>
  </si>
  <si>
    <t>77, First North Rd</t>
  </si>
  <si>
    <t>Big Piney</t>
  </si>
  <si>
    <t>Wyoming</t>
  </si>
  <si>
    <t>WY</t>
  </si>
  <si>
    <t>#SB33243</t>
  </si>
  <si>
    <t>#SB33244</t>
  </si>
  <si>
    <t>007ednolb@gmail.com</t>
  </si>
  <si>
    <t>Custom name and department cool black steel USPS postal service hoodie 3d - AOP Unisex Raglan Hoodie / L / All print</t>
  </si>
  <si>
    <t>100000027504538-67</t>
  </si>
  <si>
    <t>Aaron Keltch</t>
  </si>
  <si>
    <t>49901 E 112th Ave</t>
  </si>
  <si>
    <t>Bennett</t>
  </si>
  <si>
    <t>12 days of Postal Christmas USPS unisex t-shirt - Unisex Short Sleeve Classic Tee / Black / M</t>
  </si>
  <si>
    <t>6962693570714-TEE-2</t>
  </si>
  <si>
    <t>Donald Love USPS postal worker After god made me he said tada t-shirt 3D #KV - M / Full Print</t>
  </si>
  <si>
    <t>6989101072538-2</t>
  </si>
  <si>
    <t>Simple USPS postal worker black navy classic unisex hoodie or jogger #v - Jogger / M / Navy</t>
  </si>
  <si>
    <t>100000027781226-12</t>
  </si>
  <si>
    <t>This is Ugly Christmas Doormat wipe your feet here Door mat #KV - 20x35 / All print</t>
  </si>
  <si>
    <t>#SB33245</t>
  </si>
  <si>
    <t>billygpirate@gmail.com</t>
  </si>
  <si>
    <t>Custom name there's only one UPS United parcel service hoodie 3D #251121h - AOP Unisex Raglan Hoodie / XL / All print</t>
  </si>
  <si>
    <t>William Garton</t>
  </si>
  <si>
    <t>2141 S. 2nd Street</t>
  </si>
  <si>
    <t>Philadelphia</t>
  </si>
  <si>
    <t>Brown American flag UPS United parcel service hoodie 3D #251021h - AOP Unisex Raglan Hoodie / S / All print</t>
  </si>
  <si>
    <t>6993167319194-1</t>
  </si>
  <si>
    <t>#SB33246</t>
  </si>
  <si>
    <t>justin0493@yahoo.com</t>
  </si>
  <si>
    <t>Disc Golf Colorful Personalized Custom Name Hoodie 3D #20621V - HOODIE RAGLAN SLEEVE / 2XL / All Print</t>
  </si>
  <si>
    <t>Justin Sinclair</t>
  </si>
  <si>
    <t>24, King St</t>
  </si>
  <si>
    <t>Westbrook</t>
  </si>
  <si>
    <t>Maine</t>
  </si>
  <si>
    <t>ME</t>
  </si>
  <si>
    <t>#SB33247</t>
  </si>
  <si>
    <t>quintero.agustin@yahoo.com</t>
  </si>
  <si>
    <t>Gift For Dad Custom Name Cool Black US Marine Corps Classic Cap Hats Head Wear - One size / All print</t>
  </si>
  <si>
    <t>Agustin Quintero</t>
  </si>
  <si>
    <t>534, Newton St</t>
  </si>
  <si>
    <t>San Fernando</t>
  </si>
  <si>
    <t>#SB33248</t>
  </si>
  <si>
    <t>bowmandalton979@gmail.com</t>
  </si>
  <si>
    <t>Vintage flag Jeep on back fleece hoodie #h - Fleece hoodie / L / Black</t>
  </si>
  <si>
    <t>Angela bowman</t>
  </si>
  <si>
    <t>525, Aircleta Dr</t>
  </si>
  <si>
    <t>Wickenburg</t>
  </si>
  <si>
    <t>Old number 1 brand Jeep fleece hoodie #231121h - Fleece hoodie / 3XL / Black</t>
  </si>
  <si>
    <t>1000000289116094-11</t>
  </si>
  <si>
    <t>#SB33249</t>
  </si>
  <si>
    <t>Marybranton66@yahoo.com</t>
  </si>
  <si>
    <t>Queen Bee Jewelry Tumbler with Your Name #KV - 20 oz / All print</t>
  </si>
  <si>
    <t>tumbler-baseball1303V</t>
  </si>
  <si>
    <t>Mary Branton</t>
  </si>
  <si>
    <t>356 E 48th Street</t>
  </si>
  <si>
    <t>#SB33250</t>
  </si>
  <si>
    <t>kershawusmc@gmail.com</t>
  </si>
  <si>
    <t>Custom Name US Marine Corps Mom Glowing Bling Pattern Hoodie - Legging 3D #271021h - LEGGING / L / All Print</t>
  </si>
  <si>
    <t>6909398450330-17</t>
  </si>
  <si>
    <t>Madison Hebert</t>
  </si>
  <si>
    <t>21431, Panchoville Rd</t>
  </si>
  <si>
    <t>Jennings</t>
  </si>
  <si>
    <t>Us Army Marine Corps Camo Veteran Wife Hollow Tank Top Or Legging 3D #KV - LEGGING / L / All Print</t>
  </si>
  <si>
    <t>tanktoplegging-6959028011162-10</t>
  </si>
  <si>
    <t>Custom Name US Marine Corps Mom Brown Camo Hoodie - Legging 3D #060921h - LEGGING / L / All Print</t>
  </si>
  <si>
    <t>#SB33251</t>
  </si>
  <si>
    <t>bbeckburger@embarqmail.com</t>
  </si>
  <si>
    <t>Custom name Amazon prime blue t-shirt - hoodie 3D #l - UNISEX T-SHIRT 3D / XL / All print</t>
  </si>
  <si>
    <t>6993167319194-4</t>
  </si>
  <si>
    <t>Brian Burger</t>
  </si>
  <si>
    <t>15885 Behner Rd</t>
  </si>
  <si>
    <t>Mount Vernon</t>
  </si>
  <si>
    <t>#SB33252</t>
  </si>
  <si>
    <t>faithfullysober@icloud.com</t>
  </si>
  <si>
    <t>Halloween -   Unicorn Skull Hoodie - Legging 3D #090421h - HOODIE RAGLAN SLEEVE / 3XL / All Print</t>
  </si>
  <si>
    <t>hoodie-UnicornSkull1404H</t>
  </si>
  <si>
    <t>Faithful Hill</t>
  </si>
  <si>
    <t>2255, Midpoint Dr</t>
  </si>
  <si>
    <t>Fort Collins</t>
  </si>
  <si>
    <t>#SB33253</t>
  </si>
  <si>
    <t>kehoe1084@yahoo.com</t>
  </si>
  <si>
    <t>Simple USPS postal worker navy hoodie - jogger 3D #v - AOP Unisex Raglan Zip Hoodie / XL / Full print</t>
  </si>
  <si>
    <t>6993167319194-12</t>
  </si>
  <si>
    <t>Jimmy Kehoe</t>
  </si>
  <si>
    <t>3625 E SURREY AVE</t>
  </si>
  <si>
    <t>PHOENIX</t>
  </si>
  <si>
    <t>ly, DH</t>
  </si>
  <si>
    <t>#SB33254</t>
  </si>
  <si>
    <t>aplfriter67@aol.com</t>
  </si>
  <si>
    <t>Personalized Dollar Tree Green White Hoodie 3D #Dh - HOODIE RAGLAN SLEEVE / 3XL / All Print</t>
  </si>
  <si>
    <t>hoodie-5-7030536962202</t>
  </si>
  <si>
    <t>Tammylynn Koch</t>
  </si>
  <si>
    <t>14041, Mimosa Ct</t>
  </si>
  <si>
    <t>Fishers</t>
  </si>
  <si>
    <t>#SB33255</t>
  </si>
  <si>
    <t>brianseverson495@gmail.com</t>
  </si>
  <si>
    <t>Game MTG Jace, The Mind Sculptor Blanket - 50x60 in</t>
  </si>
  <si>
    <t>blanket-1000000294125153</t>
  </si>
  <si>
    <t>Cramer Veilleux</t>
  </si>
  <si>
    <t>1208, N Taylor St</t>
  </si>
  <si>
    <t>Unit 2</t>
  </si>
  <si>
    <t>#SB33256</t>
  </si>
  <si>
    <t>itsjustmesunshine31@yahoo.com</t>
  </si>
  <si>
    <t>Pink Jeep girl so cute fleece hoodie #dh - Fleece hoodie / Black / XL</t>
  </si>
  <si>
    <t>6993167319194-183</t>
  </si>
  <si>
    <t>Angela Gallagher</t>
  </si>
  <si>
    <t>5111 Tippecanoe Dr</t>
  </si>
  <si>
    <t>Newburgh</t>
  </si>
  <si>
    <t>#SB33257</t>
  </si>
  <si>
    <t>menefee3206@gmail.com</t>
  </si>
  <si>
    <t>Custom name United parcel service simple UPS fleece hoodie - jogger #v - Fleece hoodie / Full print / 5XL</t>
  </si>
  <si>
    <t>6993167319194-48</t>
  </si>
  <si>
    <t>Quinton Green</t>
  </si>
  <si>
    <t>2009 Cheshire Way</t>
  </si>
  <si>
    <t>Forney</t>
  </si>
  <si>
    <t>Scratch UPS United Parcel Service brown hoodie 3D #v - AOP Unisex Raglan Hoodie / L / All print</t>
  </si>
  <si>
    <t>6993167319194-3</t>
  </si>
  <si>
    <t>thl, linh</t>
  </si>
  <si>
    <t>#SB33258</t>
  </si>
  <si>
    <t>foxkelly66@yahoo.com</t>
  </si>
  <si>
    <t>Virgo Zodiac Hippie Tie-dye Unisex Birthday Hoodie 3D #122121L - AOP UNISEX HOODIE / XL / All Print</t>
  </si>
  <si>
    <t>AOP UNISEX HOODIE / XL / All Print</t>
  </si>
  <si>
    <t>hoodie-thl-19044</t>
  </si>
  <si>
    <t>Kelly Fox</t>
  </si>
  <si>
    <t>5126 keyes dr</t>
  </si>
  <si>
    <t>Kalamazoo</t>
  </si>
  <si>
    <t>Keep Calm - Let A Capricorn H-le It Unisex Birthday Hoodie 3D #L - AOP UNISEX HOODIE / L / All Print</t>
  </si>
  <si>
    <t>AOP UNISEX HOODIE / L / All Print</t>
  </si>
  <si>
    <t>hoodie-thl-26788</t>
  </si>
  <si>
    <t>#SB33259</t>
  </si>
  <si>
    <t>elashiawilliams26@gmail.com</t>
  </si>
  <si>
    <t>Rooster Mexico Hoodie 3D #260521V - HOODIE RAGLAN SLEEVE / L / All Print</t>
  </si>
  <si>
    <t>hoodie3d-RoosterMexico2605V</t>
  </si>
  <si>
    <t>Juan Urquiza</t>
  </si>
  <si>
    <t>200, Beaver Tail Rd</t>
  </si>
  <si>
    <t>Dale</t>
  </si>
  <si>
    <t>#SB33260</t>
  </si>
  <si>
    <t>fireguy1999@gmail.com</t>
  </si>
  <si>
    <t>Jeep Tie dye choose color Hoodie 3D #KV - AOP UNISEX HOODIE / 2XL / Red</t>
  </si>
  <si>
    <t>hoodie-5-1000000282761813</t>
  </si>
  <si>
    <t>Mike Miller</t>
  </si>
  <si>
    <t>274, Bates Rd</t>
  </si>
  <si>
    <t>Lebanon</t>
  </si>
  <si>
    <t>#SB33261</t>
  </si>
  <si>
    <t>2059florescarlos@gmail.com</t>
  </si>
  <si>
    <t>Big Boy 4014 Personalized Name Duvet Cover Bedding Set #1910L - US Queen</t>
  </si>
  <si>
    <t>carlos flores</t>
  </si>
  <si>
    <t>2425 n weber ave</t>
  </si>
  <si>
    <t>fresno California</t>
  </si>
  <si>
    <t>#SB33262</t>
  </si>
  <si>
    <t>paigedbarrett@gmail.com</t>
  </si>
  <si>
    <t>Custom name rural carrier postal worker USPS hoodie 3d #v - AOP Unisex Raglan Hoodie / 5XL / All print</t>
  </si>
  <si>
    <t>100000027504538-72</t>
  </si>
  <si>
    <t>Paige Barrett</t>
  </si>
  <si>
    <t>30 Robinson Rd, Grandview, WA 98930</t>
  </si>
  <si>
    <t>Grandview</t>
  </si>
  <si>
    <t>Custom name postal worker USPS flag logo hoodie 3D #v - AOP Unisex Raglan Hoodie / S / All print</t>
  </si>
  <si>
    <t>#SB33263</t>
  </si>
  <si>
    <t>3rosemore@twc.com</t>
  </si>
  <si>
    <t>Merry Christmas Santa Playing Golf Hawaiian Aloha Shirts - XL / Full Print</t>
  </si>
  <si>
    <t>hawaiishirt-thl-2524</t>
  </si>
  <si>
    <t>Janet McTighe</t>
  </si>
  <si>
    <t>507 Pineview Dr</t>
  </si>
  <si>
    <t>Orange City</t>
  </si>
  <si>
    <t>#SB33264</t>
  </si>
  <si>
    <t>werewolf7417@gmail.com</t>
  </si>
  <si>
    <t>Viking Vegvisir Hugin and Munin with Fenrir Christmas hoodie 3d all over print #V - AOP Unisex Raglan Hoodie / L / All print</t>
  </si>
  <si>
    <t>Cole Dowd</t>
  </si>
  <si>
    <t>43550, W Knauss Dr</t>
  </si>
  <si>
    <t>Maricopa</t>
  </si>
  <si>
    <t>#SB33265</t>
  </si>
  <si>
    <t>michellekitz@yahoo.com</t>
  </si>
  <si>
    <t>For LGBT She Sees All All My Dark/ My Lights Sun Moon Couple Hoodie 3D #Dh - HOODIE RAGLAN SLEEVE / L / MY LIGHTS</t>
  </si>
  <si>
    <t>T185A6814443864218e</t>
  </si>
  <si>
    <t>Michelle Kitz</t>
  </si>
  <si>
    <t>1620, Miekle Ave</t>
  </si>
  <si>
    <t>Woodland</t>
  </si>
  <si>
    <t>#SB33266</t>
  </si>
  <si>
    <t>vickie.ricciardi@gmail.com</t>
  </si>
  <si>
    <t>Minnie Never Too Old For Disney Unisex T-Shirt #KV - Unisex Short Sleeve Classic Tee / BLACK / 2XL</t>
  </si>
  <si>
    <t>tee-9-7024544088218</t>
  </si>
  <si>
    <t>Victoria Ricciardi</t>
  </si>
  <si>
    <t>106 Birch N Coppice Dr #6</t>
  </si>
  <si>
    <t>Surfside Beach</t>
  </si>
  <si>
    <t>(843)475-2751</t>
  </si>
  <si>
    <t>#SB33267</t>
  </si>
  <si>
    <t>samlisa3164@gmail.com</t>
  </si>
  <si>
    <t>Amazing Stitch Cartoon AOP Fleece Zip Hoodie #081221Lk - Fleece hoodie / 3XL / All print</t>
  </si>
  <si>
    <t>6993167319194-44</t>
  </si>
  <si>
    <t>Lisa jones</t>
  </si>
  <si>
    <t>153, Baker Rd</t>
  </si>
  <si>
    <t>Windsor</t>
  </si>
  <si>
    <t>#SB33268</t>
  </si>
  <si>
    <t>bjstoker99@gmail.com</t>
  </si>
  <si>
    <t>Personalized Dollar General Yellow White Hoodie 3D #Dh - HOODIE RAGLAN SLEEVE / S / All Print</t>
  </si>
  <si>
    <t>hoodie-a-1000000290949541</t>
  </si>
  <si>
    <t>Billie Johnson</t>
  </si>
  <si>
    <t>1404, Deerwood St</t>
  </si>
  <si>
    <t>Olivehurst</t>
  </si>
  <si>
    <t>#SB33269</t>
  </si>
  <si>
    <t>mlzegers@landolakes.com</t>
  </si>
  <si>
    <t>Amazing Volleyball Holographic Hoodie 3D #912L - HOODIE RAGLAN SLEEVE / M / All Print</t>
  </si>
  <si>
    <t>hoodie-AmazingVolleyball1912L</t>
  </si>
  <si>
    <t>Mitch Zegers</t>
  </si>
  <si>
    <t>202055, Eagle Rd</t>
  </si>
  <si>
    <t>Marshfield</t>
  </si>
  <si>
    <t>#SB33270</t>
  </si>
  <si>
    <t>Mrsjlee2012@gmail.com</t>
  </si>
  <si>
    <t>UPS United Parcel Service Hoodie - Joggers #H - AOP Unisex Joggers / M / All Print</t>
  </si>
  <si>
    <t>Unisex Joggers / M / All Print</t>
  </si>
  <si>
    <t>joggers-2-6993598087322</t>
  </si>
  <si>
    <t>JACQUELINE LEE</t>
  </si>
  <si>
    <t>101 Roswell  Ct Warner Robin's</t>
  </si>
  <si>
    <t>Warner  Robin's</t>
  </si>
  <si>
    <t>#SB33271</t>
  </si>
  <si>
    <t>genawaeprice022821@gmail.com</t>
  </si>
  <si>
    <t>Personalized Name Bull Riding Brown Rodeo Camo Hoodie 3D #031121h - AOP Unisex Raglan Zip Hoodie / 3XL / All print</t>
  </si>
  <si>
    <t>Genawae Price</t>
  </si>
  <si>
    <t>3617 ricardo ave</t>
  </si>
  <si>
    <t>Redding</t>
  </si>
  <si>
    <t>#SB33272</t>
  </si>
  <si>
    <t>leffewrussell25@gmail.com</t>
  </si>
  <si>
    <t>Custom name thin blue line police hoodie 3d #81221l - AOP Unisex Raglan Hoodie / 3XL / Full print</t>
  </si>
  <si>
    <t>100000027504538-1-230</t>
  </si>
  <si>
    <t>Russell Leffew</t>
  </si>
  <si>
    <t>323 n 5th st</t>
  </si>
  <si>
    <t>Arkansas City</t>
  </si>
  <si>
    <t>#SB33273</t>
  </si>
  <si>
    <t>ljohnston2653@gmail.com</t>
  </si>
  <si>
    <t>I'm the black Jeep of the family fleece hoodie #v - Fleece hoodie / L / Black</t>
  </si>
  <si>
    <t>1000000289116094-15</t>
  </si>
  <si>
    <t>Lisa Johnston</t>
  </si>
  <si>
    <t>PO Box 14526</t>
  </si>
  <si>
    <t>Odessa</t>
  </si>
  <si>
    <t>#SB33274</t>
  </si>
  <si>
    <t>longjanie71@yahoo.com</t>
  </si>
  <si>
    <t>Jeep girl and dog pink fleece hoodie #121121l - Fleece hoodie / L / Black</t>
  </si>
  <si>
    <t>1000000289116094-10</t>
  </si>
  <si>
    <t>Janie Long</t>
  </si>
  <si>
    <t>13875 McNally Road</t>
  </si>
  <si>
    <t>Valley Center</t>
  </si>
  <si>
    <t>#SB33275</t>
  </si>
  <si>
    <t>antoniogomez2002@yahoo.com</t>
  </si>
  <si>
    <t>Rooster Army Hoodie 3D Personalized Custom Name #V - HOODIE RAGLAN SLEEVE / L / All Print</t>
  </si>
  <si>
    <t>Antonio Gomez</t>
  </si>
  <si>
    <t>407 highland drive</t>
  </si>
  <si>
    <t>Lindsay</t>
  </si>
  <si>
    <t>#SB33276</t>
  </si>
  <si>
    <t>caa72jr@gmail.com</t>
  </si>
  <si>
    <t>IH Case IH Farmall Cool Multicolor Hoodie 3D #V - UNISEX HOODIE ZIP-UP / XL / All Print</t>
  </si>
  <si>
    <t>hoodiezip-4-1000000284054307</t>
  </si>
  <si>
    <t>Charles Arrington</t>
  </si>
  <si>
    <t>526 D’Ann dr</t>
  </si>
  <si>
    <t>#SB33277</t>
  </si>
  <si>
    <t>ted@dirtyhabitoffroad.com</t>
  </si>
  <si>
    <t>Cool Jeep compass iron black spare tire cover #h - Spare Tire Cover With Backup Camera Hole / All print / 34 inches</t>
  </si>
  <si>
    <t>Ted Lambert</t>
  </si>
  <si>
    <t>101 Ballast Rock Dr</t>
  </si>
  <si>
    <t>Powells Point</t>
  </si>
  <si>
    <t>Jeep Girl American flag flip flop spare tire cover #KV - All print / 34 inches</t>
  </si>
  <si>
    <t>#SB33278</t>
  </si>
  <si>
    <t>michelle.shelton2021@yahoo.com</t>
  </si>
  <si>
    <t>Amazing Bowling Red Hoodie - Legging 3D #230721h - LEGGING / S / All Print</t>
  </si>
  <si>
    <t>15hoodie-legging-6667706269850</t>
  </si>
  <si>
    <t>Michelle Shelton</t>
  </si>
  <si>
    <t>2213, Overglen Dr</t>
  </si>
  <si>
    <t>Plano</t>
  </si>
  <si>
    <t>Bowling Just A Girl Who Loves Bowling Hollow Tank Top - Legging 3D #19721H - Tank top / S / ALL PRINT</t>
  </si>
  <si>
    <t>tanktop-legging-8-6700286574746</t>
  </si>
  <si>
    <t>Bowling Just A Girl Who Loves Bowling Hollow Tank Top - Legging 3D #19721H - Legging / S / ALL PRINT</t>
  </si>
  <si>
    <t>tanktop-legging-16-6700286574746</t>
  </si>
  <si>
    <t>#SB33279</t>
  </si>
  <si>
    <t>sarge6@yahoo.com</t>
  </si>
  <si>
    <t>Purple Rose Cross Faith Hoodie 3D #KV - HOODIE RAGLAN SLEEVE / L / All Print</t>
  </si>
  <si>
    <t>1000000278167828</t>
  </si>
  <si>
    <t>Andre Rolaf jr</t>
  </si>
  <si>
    <t>426 North Gallatin Avenue</t>
  </si>
  <si>
    <t>UNIONTOWN</t>
  </si>
  <si>
    <t>#SB33280</t>
  </si>
  <si>
    <t>clingermanchristine23@gmail.com</t>
  </si>
  <si>
    <t>Jeep girl triangle tie dye spare tire cover #271121l - All print / 30 inches / Spare Tire Cover</t>
  </si>
  <si>
    <t>Christine Clingerman</t>
  </si>
  <si>
    <t>1650 Finches Corners Rd</t>
  </si>
  <si>
    <t>Martville</t>
  </si>
  <si>
    <t>#SB33281</t>
  </si>
  <si>
    <t>rafaelgarcia76@icloud.com</t>
  </si>
  <si>
    <t>B&amp;W Chef Custom name 3D T-Shirt #KV - L / Full Print</t>
  </si>
  <si>
    <t>6843635073178-3-unisextshirt</t>
  </si>
  <si>
    <t>Rafael Garcia</t>
  </si>
  <si>
    <t>1881, Hendrickson St</t>
  </si>
  <si>
    <t>Brooklyn</t>
  </si>
  <si>
    <t>#SB33282</t>
  </si>
  <si>
    <t>richterphotography2012@gmail.com</t>
  </si>
  <si>
    <t>Deer Hunting Camo Skull Custom Name Hoodie 3D #DH - UNISEX HOODIE ZIP-UP / 2XL / All Print</t>
  </si>
  <si>
    <t>hoodiezip-5-1000000284171793</t>
  </si>
  <si>
    <t>melissa richter</t>
  </si>
  <si>
    <t>321 west 2nd street</t>
  </si>
  <si>
    <t>birdsaboro</t>
  </si>
  <si>
    <t>#SB33283</t>
  </si>
  <si>
    <t>powellclyde21@yahoo.com</t>
  </si>
  <si>
    <t>Faith Over Fear Jesus White Shoes J13 Sneakers #61221Lk - Women / 11 / Red</t>
  </si>
  <si>
    <t>Clyde Powell</t>
  </si>
  <si>
    <t>1117 Leslie St.</t>
  </si>
  <si>
    <t>Lansing</t>
  </si>
  <si>
    <t>#SB33284</t>
  </si>
  <si>
    <t>haardon001@gmail.com</t>
  </si>
  <si>
    <t>Custom name United parcel service simple fleece bomber jacket #v - S / Full print</t>
  </si>
  <si>
    <t>1000000287137008-38</t>
  </si>
  <si>
    <t>Hector Ardon</t>
  </si>
  <si>
    <t>9985, Feron Blvd</t>
  </si>
  <si>
    <t>Apt B</t>
  </si>
  <si>
    <t>Rancho Cucamonga</t>
  </si>
  <si>
    <t>#SB33285</t>
  </si>
  <si>
    <t>john@wellingtonsupply.com</t>
  </si>
  <si>
    <t>Custom name Darts 3d painting street hoodie 3D #l - AOP Unisex Raglan Hoodie / 5XL / Full print</t>
  </si>
  <si>
    <t>1000000289116094-24</t>
  </si>
  <si>
    <t>john f jacko</t>
  </si>
  <si>
    <t>595, New Park Ave</t>
  </si>
  <si>
    <t>West Hartford</t>
  </si>
  <si>
    <t>#SB33286</t>
  </si>
  <si>
    <t>warner220@yahoo.com</t>
  </si>
  <si>
    <t>Amazing Thunderbirds Navy White Polo Shirt #190621l - L / Full Print</t>
  </si>
  <si>
    <t>POLO</t>
  </si>
  <si>
    <t>Richard Brownell</t>
  </si>
  <si>
    <t>1411 W. Fairview Dr Baton Rouge La 70816</t>
  </si>
  <si>
    <t>Baton Rouge</t>
  </si>
  <si>
    <t>#SB33287</t>
  </si>
  <si>
    <t>Personalized Name Thunderbird Polo Shirt - S / Full Print</t>
  </si>
  <si>
    <t>Amazing Thunderbirds Navy White Polo Shirt #190621l - S / Full Print</t>
  </si>
  <si>
    <t>#SB33288</t>
  </si>
  <si>
    <t>strakegrp@gmail.com</t>
  </si>
  <si>
    <t>Game MTG Lightning Bolt Blanket - 50x60 in</t>
  </si>
  <si>
    <t>blanket-1000000294126157</t>
  </si>
  <si>
    <t>Jon Carrillo</t>
  </si>
  <si>
    <t>4119, S L St</t>
  </si>
  <si>
    <t>Tacoma</t>
  </si>
  <si>
    <t>#SB33289</t>
  </si>
  <si>
    <t>james.schwabe@yahoo.com</t>
  </si>
  <si>
    <t>Busch Light color Custom Text Hoodie 3D #KV - AOP UNISEX HOODIE / XL / All Print</t>
  </si>
  <si>
    <t>hoodie-4-1000000282529407</t>
  </si>
  <si>
    <t>James Schwabe</t>
  </si>
  <si>
    <t>10483, Glen Lake Rd</t>
  </si>
  <si>
    <t>Boulder Junction, Town of</t>
  </si>
  <si>
    <t>#SB33290</t>
  </si>
  <si>
    <t>ecourtney71@hotmail.com</t>
  </si>
  <si>
    <t>Guitar Bass Custom Name Christmas Ornament - 1pcs / All print</t>
  </si>
  <si>
    <t>ornaments-1-1000000298542055</t>
  </si>
  <si>
    <t>Ed Courtney</t>
  </si>
  <si>
    <t>53 Brewster Ave.</t>
  </si>
  <si>
    <t>Stony Point</t>
  </si>
  <si>
    <t>#SB33291</t>
  </si>
  <si>
    <t>greg@duntonhealthandwealth.com</t>
  </si>
  <si>
    <t>Custom name and job title amazing USPS postal worker black blue unisex t-shirt 3d #v - XL / Full print</t>
  </si>
  <si>
    <t>1000000278168005</t>
  </si>
  <si>
    <t>Greg Dunton</t>
  </si>
  <si>
    <t>10544, No Name Dr</t>
  </si>
  <si>
    <t>Grass Valley</t>
  </si>
  <si>
    <t>Custom name and department USPS postal worker no days off red navy unisex t-shirt 3d #v - XL / Full print</t>
  </si>
  <si>
    <t>#SB33292</t>
  </si>
  <si>
    <t>debbiesmith1099@icloud.com</t>
  </si>
  <si>
    <t>Jeep Girl Pink Camo Hoodie 3D #80921V - AOP Unisex Raglan Hoodie / 3XL / All Print</t>
  </si>
  <si>
    <t>hoodie-6-6897730551962</t>
  </si>
  <si>
    <t>Debbie Smith</t>
  </si>
  <si>
    <t>1099 Oakridge dr</t>
  </si>
  <si>
    <t>Clinton</t>
  </si>
  <si>
    <t>#SB33293</t>
  </si>
  <si>
    <t>#SB33294</t>
  </si>
  <si>
    <t>cheyennehamm@yahoo.com</t>
  </si>
  <si>
    <t>I’m A Weirdo/Freak She’s A Freak/Weirdo Bestie Matching Hoodie #20721H - AOP UNISEX HOODIE ZIP-UP / L / Weirdo/Freak</t>
  </si>
  <si>
    <t>hoodiezip-thl-28784</t>
  </si>
  <si>
    <t>cheyenne hamm</t>
  </si>
  <si>
    <t>3623 White Oak Ct NE</t>
  </si>
  <si>
    <t>Salem</t>
  </si>
  <si>
    <t>#SB33295</t>
  </si>
  <si>
    <t>msjoangooden@aol.com</t>
  </si>
  <si>
    <t>I'm Not a perfect Son but my Mom love me so much Unisex T-Shirt 2D #KV - XL / Full Print</t>
  </si>
  <si>
    <t>6853609848986-unisextshirt4</t>
  </si>
  <si>
    <t>Joan Gooden</t>
  </si>
  <si>
    <t>13550 SW 6th Ct</t>
  </si>
  <si>
    <t>Apt A 412</t>
  </si>
  <si>
    <t>Pembroke Pines</t>
  </si>
  <si>
    <t>#SB33296</t>
  </si>
  <si>
    <t>mina13@san.rr.com</t>
  </si>
  <si>
    <t>Black Mickey Mouse Disney Hoodie 3D - AOP UNISEX HOODIE / L / All Print</t>
  </si>
  <si>
    <t>hoodie-thl-24838</t>
  </si>
  <si>
    <t>Myrna Menta</t>
  </si>
  <si>
    <t>10626, Atwood Ct</t>
  </si>
  <si>
    <t>San Diego</t>
  </si>
  <si>
    <t>#SB33297</t>
  </si>
  <si>
    <t>josh113092@hotmail.com</t>
  </si>
  <si>
    <t>We The Sheeple Unisex AOP T-Shirt - S / Full Print</t>
  </si>
  <si>
    <t>unisextshirt-1-1000000277407200</t>
  </si>
  <si>
    <t>Josh Jackson</t>
  </si>
  <si>
    <t>4800, E Mosswood Dr</t>
  </si>
  <si>
    <t>Wasilla</t>
  </si>
  <si>
    <t>#SB33298</t>
  </si>
  <si>
    <t>nesmith7769@gmail.com</t>
  </si>
  <si>
    <t>B&amp;W Jeep Skull Hoodie 3D #kv - HOODIE RAGLAN SLEEVE ZIP-UP / XL / All print</t>
  </si>
  <si>
    <t>hoodiezipper-BWJeep2005Vi</t>
  </si>
  <si>
    <t>Nicholas Smith</t>
  </si>
  <si>
    <t>224, County Road 670</t>
  </si>
  <si>
    <t>Pisgah</t>
  </si>
  <si>
    <t>#SB33299</t>
  </si>
  <si>
    <t>carolebehnke1@gmail.com</t>
  </si>
  <si>
    <t>Basketball V2 It's About Being Better Than You Were The Day Before Canvas Prints - 12X18in</t>
  </si>
  <si>
    <t>Carole Behnke</t>
  </si>
  <si>
    <t>W2090, Krause Rd</t>
  </si>
  <si>
    <t>Marinette</t>
  </si>
  <si>
    <t>#SB33300</t>
  </si>
  <si>
    <t>dktb946@chartermi.net</t>
  </si>
  <si>
    <t>United State Busch Light Camo Hoodie 3D #51221V - AOP UNISEX HOODIE / XL / All Print</t>
  </si>
  <si>
    <t>hoodie-4-1000000284863935</t>
  </si>
  <si>
    <t>Don Gilbertson</t>
  </si>
  <si>
    <t>600 10st St NE</t>
  </si>
  <si>
    <t>Kasson</t>
  </si>
  <si>
    <t>#SB33301</t>
  </si>
  <si>
    <t>lhfortin@roadrunner.com</t>
  </si>
  <si>
    <t>Lloyd Fortin</t>
  </si>
  <si>
    <t>26, Cyr Rd</t>
  </si>
  <si>
    <t>Grand Isle</t>
  </si>
  <si>
    <t>#SB33302</t>
  </si>
  <si>
    <t>jordell527@gmail.com</t>
  </si>
  <si>
    <t>Mickey Get In Sit Down Shut Up Hold On Car Seat Covers Set Of 2 #191221V - L 19.5" x W 18.7" / All print</t>
  </si>
  <si>
    <t>Seat-Cover-1000000297893446</t>
  </si>
  <si>
    <t>Tameka Williams</t>
  </si>
  <si>
    <t>74, W 92nd St</t>
  </si>
  <si>
    <t>10B</t>
  </si>
  <si>
    <t>#SB33303</t>
  </si>
  <si>
    <t>lpmichael@outlook.com</t>
  </si>
  <si>
    <t>Hawaiian Aloha Shirts Weed Garden #H - 3XL / Full Print</t>
  </si>
  <si>
    <t>hawaiishirt-WeedGarden0701Hfix</t>
  </si>
  <si>
    <t>Bill Michael</t>
  </si>
  <si>
    <t>7038 E Ptarmigan Ct</t>
  </si>
  <si>
    <t>San Tan Valley</t>
  </si>
  <si>
    <t>#SB33304</t>
  </si>
  <si>
    <t>christyadams78@yahoo.com</t>
  </si>
  <si>
    <t>Holographic love kayaking hoodie 3D - AOP Unisex Raglan Zip Hoodie / L / All print</t>
  </si>
  <si>
    <t>7019149918362-11</t>
  </si>
  <si>
    <t>Christy Adams</t>
  </si>
  <si>
    <t>818, N Joanna Ave</t>
  </si>
  <si>
    <t>Tavares</t>
  </si>
  <si>
    <t>#SB33305</t>
  </si>
  <si>
    <t>Custom name USPS postal worker hero old navy hoodie - joggers 3D #v - AOP Unisex Raglan Hoodie / L / All print</t>
  </si>
  <si>
    <t>#SB33306</t>
  </si>
  <si>
    <t>jbraasch70@gmail.com</t>
  </si>
  <si>
    <t>John Braasch</t>
  </si>
  <si>
    <t>Po box 668 Boulder junction wi</t>
  </si>
  <si>
    <t>Boulder junction</t>
  </si>
  <si>
    <t>#SB33307</t>
  </si>
  <si>
    <t>milleraaron91@yahoo.com</t>
  </si>
  <si>
    <t>Busch light custom name Baseball Jersey #KV - XL / Full Print</t>
  </si>
  <si>
    <t>1000000277214156</t>
  </si>
  <si>
    <t>Aaron Miller</t>
  </si>
  <si>
    <t>Township Road 301</t>
  </si>
  <si>
    <t>Millersburg</t>
  </si>
  <si>
    <t>#SB33308</t>
  </si>
  <si>
    <t>jhtironwork397@gmail.com</t>
  </si>
  <si>
    <t>Pink Flamingo Custom Name Fleece Blanket #H - 60x80 IN</t>
  </si>
  <si>
    <t>blanket-thl-76</t>
  </si>
  <si>
    <t>James Thomas</t>
  </si>
  <si>
    <t>1229 ridgegreen loop n</t>
  </si>
  <si>
    <t>Lakeland</t>
  </si>
  <si>
    <t>#SB33309</t>
  </si>
  <si>
    <t>wingnut041@yahoo.com</t>
  </si>
  <si>
    <t>Jeep &amp; Gun American Flag Unisex AOP T-Shirt #KV - 3XL / All Print</t>
  </si>
  <si>
    <t>TEE-6-1000000284962231</t>
  </si>
  <si>
    <t>Dawn Fox</t>
  </si>
  <si>
    <t>211 Walker</t>
  </si>
  <si>
    <t>Energy</t>
  </si>
  <si>
    <t>#SB33310</t>
  </si>
  <si>
    <t>evonnesteele@yahoo.com</t>
  </si>
  <si>
    <t>Personalized name &amp; birthday month Lion - A black king was born in Hoodie - Joggers #v - AOP Unisex Raglan Zip Hoodie / 4XL / All Print</t>
  </si>
  <si>
    <t>7004006678682-23</t>
  </si>
  <si>
    <t>Jo Dallas Richardson</t>
  </si>
  <si>
    <t>1900, Bashford Manor Ln</t>
  </si>
  <si>
    <t>h83</t>
  </si>
  <si>
    <t>Louisville</t>
  </si>
  <si>
    <t>#SB33311</t>
  </si>
  <si>
    <t>michelfuneralhome@gmail.com</t>
  </si>
  <si>
    <t>Italy Skull Custom Name Baseball Jersey #171121V - M / Full Print</t>
  </si>
  <si>
    <t>baseballjersey-2-6988406456474</t>
  </si>
  <si>
    <t>Calvin Whitaker</t>
  </si>
  <si>
    <t>5930 Southwest AVE.</t>
  </si>
  <si>
    <t>St. Louis</t>
  </si>
  <si>
    <t>Italy Skull Custom Name Baseball Jersey #171121V - L / Full Print</t>
  </si>
  <si>
    <t>baseballjersey-3-6988406456474</t>
  </si>
  <si>
    <t>Italy Skull Custom Name Baseball Jersey #171121V - XL / Full Print</t>
  </si>
  <si>
    <t>baseballjersey-4-6988406456474</t>
  </si>
  <si>
    <t>Italy Skull Custom Name Baseball Jersey #171121V - 2XL / Full Print</t>
  </si>
  <si>
    <t>baseballjersey-5-6988406456474</t>
  </si>
  <si>
    <t>Italy Skull Custom Name Baseball Jersey #171121V - 3XL / Full Print</t>
  </si>
  <si>
    <t>baseballjersey-6-6988406456474</t>
  </si>
  <si>
    <t>Italy Skull Custom Name Baseball Jersey #171121V - 4XL / Full Print</t>
  </si>
  <si>
    <t>baseballjersey-7-6988406456474</t>
  </si>
  <si>
    <t>#SB33312</t>
  </si>
  <si>
    <t>johnwarlingdrrywall1982@gmail.com</t>
  </si>
  <si>
    <t>Jesus Is My God My King Leather Bomber Jacket #KV - XL / Full Print</t>
  </si>
  <si>
    <t>1000000274270177-4</t>
  </si>
  <si>
    <t>Robert Chavez</t>
  </si>
  <si>
    <t>15306 NE 76th circle</t>
  </si>
  <si>
    <t>cc</t>
  </si>
  <si>
    <t>#SB33313</t>
  </si>
  <si>
    <t>ismaelsarah80@gmail.com</t>
  </si>
  <si>
    <t>USPS Postal Service Yellow Custom Name Fleece Hoodie 3D #291021DH - Fleece Hoodie / S / All print</t>
  </si>
  <si>
    <t>hoodie3d-1-1000000283465222</t>
  </si>
  <si>
    <t>Ismael Rodriguez</t>
  </si>
  <si>
    <t>3233 S 9th PL</t>
  </si>
  <si>
    <t>Milwaukee</t>
  </si>
  <si>
    <t>USPS Postal Service Yellow Custom Name Fleece Hoodie 3D #291021DH - Fleece Hoodie / L / All print</t>
  </si>
  <si>
    <t>hoodie3d-3-1000000283465222</t>
  </si>
  <si>
    <t>#SB33314</t>
  </si>
  <si>
    <t>linsuewar@yahoo.com</t>
  </si>
  <si>
    <t>Awesome Big Boy Train Unisex Hawaiian Shirts #241121l - 3XL / Full Print</t>
  </si>
  <si>
    <t>6988791480474-hawaiishirt-6</t>
  </si>
  <si>
    <t>Linda Warren</t>
  </si>
  <si>
    <t>16004 S County Road 190</t>
  </si>
  <si>
    <t>P O Box 56</t>
  </si>
  <si>
    <t>Duke</t>
  </si>
  <si>
    <t>#SB33315</t>
  </si>
  <si>
    <t>Shane.page.7@gmail.com</t>
  </si>
  <si>
    <t>Custom name &amp; number vintage American Football flag Quilt Bed Set #h - Queen (200x230)cm</t>
  </si>
  <si>
    <t>quiltset</t>
  </si>
  <si>
    <t>Shane Page</t>
  </si>
  <si>
    <t>813 lania dr</t>
  </si>
  <si>
    <t>Grand junction</t>
  </si>
  <si>
    <t>#SB33316</t>
  </si>
  <si>
    <t>jenleecooper9@gmail.com</t>
  </si>
  <si>
    <t>Just Breathe Tree Heart Music Vertical Canvas Prints #V - 12X18in</t>
  </si>
  <si>
    <t>canvas-thl-19751066</t>
  </si>
  <si>
    <t>Jennifer cooper</t>
  </si>
  <si>
    <t>18786 180th</t>
  </si>
  <si>
    <t>Spring LAke</t>
  </si>
  <si>
    <t>#SB33317</t>
  </si>
  <si>
    <t>aderck1008@gmail.com</t>
  </si>
  <si>
    <t>Custom Name Black &amp; White Disc Golf Roots Hoodie - HOODIE RAGLAN SLEEVE / L / All print</t>
  </si>
  <si>
    <t>6849214021786-hoodie-3</t>
  </si>
  <si>
    <t>Amy Rouse</t>
  </si>
  <si>
    <t>10621 jones rd</t>
  </si>
  <si>
    <t>Diamond</t>
  </si>
  <si>
    <t>#SB33318</t>
  </si>
  <si>
    <t>Mrkoreytrahan@gmail.com</t>
  </si>
  <si>
    <t>Boriken Puerto Rico Sol Taino Coqui Baseball Jersey - 3XL / Full Print</t>
  </si>
  <si>
    <t>6859062902938-baseballjersey-6</t>
  </si>
  <si>
    <t>Korey Trahan</t>
  </si>
  <si>
    <t>115 Andover Rd</t>
  </si>
  <si>
    <t>Rayne</t>
  </si>
  <si>
    <t>#SB33319</t>
  </si>
  <si>
    <t>m_ellis888@yahoo.com</t>
  </si>
  <si>
    <t>Hawaiian Aloha Shirts The Muppets Pepé the King Prawn - L / Full Print</t>
  </si>
  <si>
    <t>hawaiishirt-3-1000000281354209</t>
  </si>
  <si>
    <t>MICHAEL Ellis</t>
  </si>
  <si>
    <t>3167, S Ouray St</t>
  </si>
  <si>
    <t>Aurora</t>
  </si>
  <si>
    <t>#SB33320</t>
  </si>
  <si>
    <t>69purplepandas@gmail.com</t>
  </si>
  <si>
    <t>101st airborne Vietnam Fleece Bomber Jacket #171221Xh - XL / Full Print</t>
  </si>
  <si>
    <t>1000000274749732-4</t>
  </si>
  <si>
    <t>Richard Hill</t>
  </si>
  <si>
    <t>Po box 1701</t>
  </si>
  <si>
    <t>Santa Cruz</t>
  </si>
  <si>
    <t>101st airborne Screaming Eagles Fleece Bomber Jacket #081221Xh - XL / Full Print</t>
  </si>
  <si>
    <t>#SB33321</t>
  </si>
  <si>
    <t>raney0404@gmail.com</t>
  </si>
  <si>
    <t>USPS Postal Service 1776 Classic Cap Head Wear - One size / All print</t>
  </si>
  <si>
    <t>Cap-1000000276040511</t>
  </si>
  <si>
    <t>Matthew Moore</t>
  </si>
  <si>
    <t>112, Hart Ln</t>
  </si>
  <si>
    <t>Pollock</t>
  </si>
  <si>
    <t>Vintage USPS postal worker classic cap hats head wear #v - One size / All print</t>
  </si>
  <si>
    <t>#SB33322</t>
  </si>
  <si>
    <t>cbazgo@gmail.com</t>
  </si>
  <si>
    <t>Angelo Sebazco</t>
  </si>
  <si>
    <t>207 Isabella dr</t>
  </si>
  <si>
    <t>Lodi</t>
  </si>
  <si>
    <t>Custom Name US Marine Corps Mom Brown Camo Hoodie - Legging 3D #060921h - HOODIE RAGLAN SLEEVE ZIP-UP / L / All Print</t>
  </si>
  <si>
    <t>6909398450330-10</t>
  </si>
  <si>
    <t>#SB33323</t>
  </si>
  <si>
    <t>nataliej8885@gmail.com</t>
  </si>
  <si>
    <t>Jeep Cool Flag Dirty Hoodie 3D #DH - AOP UNISEX HOODIE / XL / All Print</t>
  </si>
  <si>
    <t>hoodie-4-1000000285343997</t>
  </si>
  <si>
    <t>Natalie Cruz</t>
  </si>
  <si>
    <t>1529, Autumn Dr</t>
  </si>
  <si>
    <t>Crown Point</t>
  </si>
  <si>
    <t>(219)718-2871</t>
  </si>
  <si>
    <t>#SB33324</t>
  </si>
  <si>
    <t>romeroyolanda279@gmail.com</t>
  </si>
  <si>
    <t>For My Dad In Heaven I Hide My Tear T-Shirt 3D #KV - XL / Full Print</t>
  </si>
  <si>
    <t>unisextshirt-6954669441178-4</t>
  </si>
  <si>
    <t>Yolanda Romero</t>
  </si>
  <si>
    <t>P.O. Box 571</t>
  </si>
  <si>
    <t>Espanola</t>
  </si>
  <si>
    <t>#SB33325</t>
  </si>
  <si>
    <t>#SB33326</t>
  </si>
  <si>
    <t>jlberry711@yahoo.com</t>
  </si>
  <si>
    <t>Custom Name Simple Jeep Olive Military Color Unisex 3D T-Shirt #v - 2XL / Full print</t>
  </si>
  <si>
    <t>6833287921818-unisextshirt-5</t>
  </si>
  <si>
    <t>Jason Berry</t>
  </si>
  <si>
    <t>255 Moana Place</t>
  </si>
  <si>
    <t>Pacifica</t>
  </si>
  <si>
    <t>American Flag Jeep Star Olive Military Color Unisex 3D T-Shirt #v - 2XL / Full Print</t>
  </si>
  <si>
    <t>6832486383770-unisextshirt-5</t>
  </si>
  <si>
    <t>#SB33327</t>
  </si>
  <si>
    <t>rodriguezrm@att.net</t>
  </si>
  <si>
    <t>U.S Navy Hologram Eagle Custom Name Baseball Jersey - L / Full Print</t>
  </si>
  <si>
    <t>baseballjersey-3-6996654915738</t>
  </si>
  <si>
    <t>Richard Rodriguez</t>
  </si>
  <si>
    <t>10711, Newcroft Pl</t>
  </si>
  <si>
    <t>Helotes</t>
  </si>
  <si>
    <t>U.S Navy Hologram Eagle Custom Name Baseball Jersey - S / Full Print</t>
  </si>
  <si>
    <t>baseballjersey-1-6996654915738</t>
  </si>
  <si>
    <t>#SB33328</t>
  </si>
  <si>
    <t>#SB33329</t>
  </si>
  <si>
    <t>joshlomoro@hotmail.com</t>
  </si>
  <si>
    <t>Make No Mistake The Beast Inside Is Sleeping Not Dead T-Shirt 3D #KV - XL / Full Print</t>
  </si>
  <si>
    <t>unisextshirt-6636074696946-4</t>
  </si>
  <si>
    <t>Josh Lomoro</t>
  </si>
  <si>
    <t>410 South park</t>
  </si>
  <si>
    <t>Benton harbor</t>
  </si>
  <si>
    <t>#SB33330</t>
  </si>
  <si>
    <t>Evakershaw345@gmail.com</t>
  </si>
  <si>
    <t>Deer Hunting Camo Skull Custom Name Hoodie 3D #DH - AOP UNISEX HOODIE / XL / All Print</t>
  </si>
  <si>
    <t>DARLENE Kershaw</t>
  </si>
  <si>
    <t>9102 E Skyranch rd. PORTAL</t>
  </si>
  <si>
    <t>Portal</t>
  </si>
  <si>
    <t>#SB33331</t>
  </si>
  <si>
    <t>kristaharrington84@yahoo.com</t>
  </si>
  <si>
    <t>Jeep Wave Fleece Hoodie 3D #L - Fleece Hoodie / L / White</t>
  </si>
  <si>
    <t>hoodie3d-3-1000000286744305</t>
  </si>
  <si>
    <t>Kristine Harrington</t>
  </si>
  <si>
    <t>110, Surbaugh Sq</t>
  </si>
  <si>
    <t>Folsom</t>
  </si>
  <si>
    <t>#SB33332</t>
  </si>
  <si>
    <t>zacharyarmstrong4398@gmail.com</t>
  </si>
  <si>
    <t>Death Sons Of Anarchy Redwood Original Fleece Hoodie 3D #V - Fleece Hoodie / 3XL / Black</t>
  </si>
  <si>
    <t>hoodie3d-6-1000000286744305</t>
  </si>
  <si>
    <t>Zachary Armstrong</t>
  </si>
  <si>
    <t>304, Kennedy Dr</t>
  </si>
  <si>
    <t>Crowley</t>
  </si>
  <si>
    <t>#SB33333</t>
  </si>
  <si>
    <t>lpacejohnston@yahoo.com</t>
  </si>
  <si>
    <t>Purple Rose Cross Faith Hoodie 3D #KV - HOODIE RAGLAN SLEEVE / 2XL / All Print</t>
  </si>
  <si>
    <t>Lori Pace- Johnston</t>
  </si>
  <si>
    <t>741 Bedford Ave</t>
  </si>
  <si>
    <t>Columbus</t>
  </si>
  <si>
    <t>#SB33334</t>
  </si>
  <si>
    <t>tbks38@gmail.com</t>
  </si>
  <si>
    <t>TeWandna Smith</t>
  </si>
  <si>
    <t>451 Horizon Dr</t>
  </si>
  <si>
    <t>Edison</t>
  </si>
  <si>
    <t>#SB33335</t>
  </si>
  <si>
    <t>sadiepurdin@roadrunner.com</t>
  </si>
  <si>
    <t>Timothy Purdin</t>
  </si>
  <si>
    <t>119, Valdez Cir</t>
  </si>
  <si>
    <t>Georgetown</t>
  </si>
  <si>
    <t>#SB33336</t>
  </si>
  <si>
    <t>otime666@aol.com</t>
  </si>
  <si>
    <t>Personalized name USPS I'm a postal worker truck hoodie 3D #v - AOP Unisex Raglan Hoodie / L / All print</t>
  </si>
  <si>
    <t>6973575889050-3</t>
  </si>
  <si>
    <t>Omar Lopez</t>
  </si>
  <si>
    <t>104 Chestnut Street</t>
  </si>
  <si>
    <t>None</t>
  </si>
  <si>
    <t>Roselle</t>
  </si>
  <si>
    <t>USPS Mickey postal worker white &amp; navy hoodie 3D - AOP Unisex Raglan Hoodie / L / All print</t>
  </si>
  <si>
    <t>USPS Logo Heart Shape Rose Hoodie 3D - AOP Unisex Raglan Hoodie / S / All print</t>
  </si>
  <si>
    <t>hoodie3d-1-7019211358362</t>
  </si>
  <si>
    <t>#SB33337</t>
  </si>
  <si>
    <t>swfan0901@yahoo.com</t>
  </si>
  <si>
    <t>Custom Name And Rank US Army Olive Color Classic Cap Hats Head Wear - One size / All print</t>
  </si>
  <si>
    <t>Grandpa Rodger</t>
  </si>
  <si>
    <t>816, Gloria St</t>
  </si>
  <si>
    <t>Chubbuck</t>
  </si>
  <si>
    <t>#SB33338</t>
  </si>
  <si>
    <t>rhondagray13@gmail.com</t>
  </si>
  <si>
    <t>Airborne Eagle B&amp;W Hoodie 3D - HOODIE RAGLAN SLEEVE / 2XL / All Print</t>
  </si>
  <si>
    <t>6107227324570-4</t>
  </si>
  <si>
    <t>Rhonda Gray</t>
  </si>
  <si>
    <t>6716, Ogle Creek Rd</t>
  </si>
  <si>
    <t>Covington</t>
  </si>
  <si>
    <t>lg, hoa</t>
  </si>
  <si>
    <t>#SB33339</t>
  </si>
  <si>
    <t>sherryotte@gmail.com</t>
  </si>
  <si>
    <t>Best seller Soldier Us Army custom name Hoodie #H - HOODIE RAGLAN SLEEVE / S / All Print</t>
  </si>
  <si>
    <t>Sherry Otte</t>
  </si>
  <si>
    <t>5812, 300th Ln</t>
  </si>
  <si>
    <t>Rushville</t>
  </si>
  <si>
    <t>#SB33340</t>
  </si>
  <si>
    <t>mariamurillo12115@gmail.com</t>
  </si>
  <si>
    <t>Custom Name Mexican Rooster Camo Polo Shirt #111121l - M / Full Print</t>
  </si>
  <si>
    <t>Maria Murillo</t>
  </si>
  <si>
    <t>1239 Del Monte Ave</t>
  </si>
  <si>
    <t>Spc 56</t>
  </si>
  <si>
    <t>Salinas</t>
  </si>
  <si>
    <t>anh, linh</t>
  </si>
  <si>
    <t>#SB33341</t>
  </si>
  <si>
    <t>agraser1@gmail.com</t>
  </si>
  <si>
    <t>Custom Blankets Wrestling Player with Your Name Dark Background 181219AL - 50x60 in</t>
  </si>
  <si>
    <t>Amanda Graser</t>
  </si>
  <si>
    <t>7712 Park View Blvd</t>
  </si>
  <si>
    <t>La Vista</t>
  </si>
  <si>
    <t>#SB33342</t>
  </si>
  <si>
    <t>rgasper16@gmail.com</t>
  </si>
  <si>
    <t>Custom name USPS postal worker army olive green color hoodie 3D #v - AOP Unisex Raglan Hoodie / M / All print</t>
  </si>
  <si>
    <t>Ronald Gasper</t>
  </si>
  <si>
    <t>2856 ShoffnerAve</t>
  </si>
  <si>
    <t>Crestview</t>
  </si>
  <si>
    <t>(531)777-8235</t>
  </si>
  <si>
    <t>#SB33343</t>
  </si>
  <si>
    <t>fredmfighter1982@yahoo.com</t>
  </si>
  <si>
    <t>Military Army Veteran I Walked The Walk So You Could Talk custom name Leather Jacket Hooded #KV - XL / Black</t>
  </si>
  <si>
    <t>6950920781978-4</t>
  </si>
  <si>
    <t>Jacob Lane</t>
  </si>
  <si>
    <t>265, JM Spearman Rd</t>
  </si>
  <si>
    <t>Adrian</t>
  </si>
  <si>
    <t>#SB33344</t>
  </si>
  <si>
    <t>carleywilliams0120@yahoo.com</t>
  </si>
  <si>
    <t>Busch Light I Only Drink 3 Days Custom Name Hoodie 3D #51221V - AOP UNISEX HOODIE / XL / All Print</t>
  </si>
  <si>
    <t>hoodie-4-1000000282806530</t>
  </si>
  <si>
    <t>Carley Williams</t>
  </si>
  <si>
    <t>315 N Main St</t>
  </si>
  <si>
    <t>#SB33345</t>
  </si>
  <si>
    <t>travispadgett032877@gmail.com</t>
  </si>
  <si>
    <t>Custom Name Camo U.S Air Force Logo Fleece Blanket With Name #021221l - 60x80 in</t>
  </si>
  <si>
    <t>Travis Padgett</t>
  </si>
  <si>
    <t>9628 Basalt Peak Dr NW</t>
  </si>
  <si>
    <t>Albuquerque</t>
  </si>
  <si>
    <t>Custom Name Camo U.S Air Force Logo Fleece Blanket With Name #021221l - 50x60 in</t>
  </si>
  <si>
    <t>#SB33346</t>
  </si>
  <si>
    <t>jonff8030@gmail.com</t>
  </si>
  <si>
    <t>Cat Caterpillar Tractor Diesel Power Hoodie 3D #211221Xh - HOODIE RAGLAN SLEEVE / 2XL / All Print</t>
  </si>
  <si>
    <t>Jonathon Freed</t>
  </si>
  <si>
    <t>6501 Sr 103 south</t>
  </si>
  <si>
    <t>n/a</t>
  </si>
  <si>
    <t>Mcveytown</t>
  </si>
  <si>
    <t>Custom name simple KW truck dad army green hoodie 3D - AOP Unisex Raglan Hoodie / 2XL / All print</t>
  </si>
  <si>
    <t>#SB33347</t>
  </si>
  <si>
    <t>audraromero31@gmail.com</t>
  </si>
  <si>
    <t>Skull Gamer Be Quiet I'm Gaming custom name Hoodie 3D #KV - HOODIE RAGLAN SLEEVE / XL / All Print</t>
  </si>
  <si>
    <t>HOODIE3D</t>
  </si>
  <si>
    <t>Audra Romero</t>
  </si>
  <si>
    <t>P.O. BOX 434</t>
  </si>
  <si>
    <t>Canjilon</t>
  </si>
  <si>
    <t>#SB33348</t>
  </si>
  <si>
    <t>Jdh1075@live.com</t>
  </si>
  <si>
    <t>Personalized Name Mexican Rooster Flag Color Hoodie 3D #160821h - AOP Unisex Raglan Hoodie / M / All print</t>
  </si>
  <si>
    <t>Jackson Hill</t>
  </si>
  <si>
    <t>3509 nw 13th st</t>
  </si>
  <si>
    <t>Oklahoma City</t>
  </si>
  <si>
    <t>#SB33349</t>
  </si>
  <si>
    <t>aperrino1220@gmail.com</t>
  </si>
  <si>
    <t>Boba Fett Star Wars Round Rug #KV - M / Full print</t>
  </si>
  <si>
    <t>6778551074970-2</t>
  </si>
  <si>
    <t>Angelo Perrino</t>
  </si>
  <si>
    <t>7 AVON ST</t>
  </si>
  <si>
    <t>WILMINGTON</t>
  </si>
  <si>
    <t>#SB33350</t>
  </si>
  <si>
    <t>matthew.nelson246@gmail.com</t>
  </si>
  <si>
    <t>Prestige Worldwide Boats N Hoes Xmas Ugly sweater #KV - XL / All Print</t>
  </si>
  <si>
    <t>sweater-4-7022771929242</t>
  </si>
  <si>
    <t>Matthew Nelson</t>
  </si>
  <si>
    <t>1925, 35th Ave SE</t>
  </si>
  <si>
    <t>Rochester</t>
  </si>
  <si>
    <t>#SB33351</t>
  </si>
  <si>
    <t>judywood60@yahoo.com</t>
  </si>
  <si>
    <t>Vintage Jeep The Trail Never Ends Rectangle Rug - M / Full print</t>
  </si>
  <si>
    <t>rug</t>
  </si>
  <si>
    <t>JUDY WOOD</t>
  </si>
  <si>
    <t>55, Old Farmhouse Rd</t>
  </si>
  <si>
    <t>Millington</t>
  </si>
  <si>
    <t>#SB33352</t>
  </si>
  <si>
    <t>sheetsjames85@gmail.com</t>
  </si>
  <si>
    <t>CAT Caterpillar Leather Jacket Hooded #61221L - XL / Black</t>
  </si>
  <si>
    <t>James Sheets</t>
  </si>
  <si>
    <t>1527, Grandin Rd SW</t>
  </si>
  <si>
    <t>Roanoke</t>
  </si>
  <si>
    <t>#SB33353</t>
  </si>
  <si>
    <t>bridgette_walker65@yahoo.com</t>
  </si>
  <si>
    <t>Faith Over Fear Jesus White Shoes J13 Sneakers #61221Lk - Men / 8 / Blue</t>
  </si>
  <si>
    <t>Bridgette Walker</t>
  </si>
  <si>
    <t>6335 NW 37th Drive</t>
  </si>
  <si>
    <t>Gainesville</t>
  </si>
  <si>
    <t>done csv RQ-97574-36258</t>
  </si>
  <si>
    <t>#SB33354</t>
  </si>
  <si>
    <t>preciouskitten777@yahoo.com</t>
  </si>
  <si>
    <t>Custom name &amp; number Police bullet proof vest Ornament #KV - 1pcs / All print</t>
  </si>
  <si>
    <t>ornaments-1-1000000281869895</t>
  </si>
  <si>
    <t>mo schaner</t>
  </si>
  <si>
    <t>1717 franklin st</t>
  </si>
  <si>
    <t>Brandon</t>
  </si>
  <si>
    <t>#SB33355</t>
  </si>
  <si>
    <t>bubbawynne74@gmail.com</t>
  </si>
  <si>
    <t>Custom name USPS postal worker hero old navy hoodie - joggers 3D #v - AOP Unisex Raglan Zip Hoodie / XL / All print</t>
  </si>
  <si>
    <t>Wynne Scott</t>
  </si>
  <si>
    <t>465 N 800 W</t>
  </si>
  <si>
    <t>#31</t>
  </si>
  <si>
    <t>Cedar City</t>
  </si>
  <si>
    <t>#SB33356</t>
  </si>
  <si>
    <t>GoddessofAbundance13@gmail.com</t>
  </si>
  <si>
    <t>Best Skull Crown King and Queen Couple Hoodie 3D #Va - HOODIE RAGLAN SLEEVE / L / King</t>
  </si>
  <si>
    <t>hoodie6618313392282b</t>
  </si>
  <si>
    <t>Tamra Oard</t>
  </si>
  <si>
    <t>132 Roache Road</t>
  </si>
  <si>
    <t>Freedom</t>
  </si>
  <si>
    <t>Best Skull Crown King and Queen Couple Hoodie 3D #Va - HOODIE RAGLAN SLEEVE / M / Queen</t>
  </si>
  <si>
    <t>hoodie6618313392282a</t>
  </si>
  <si>
    <t>#SB33357</t>
  </si>
  <si>
    <t>mheob122@gmail.com</t>
  </si>
  <si>
    <t>Matthew boehm</t>
  </si>
  <si>
    <t>127 edgewood lane</t>
  </si>
  <si>
    <t>Seward</t>
  </si>
  <si>
    <t>USPS Postal Black Symbol Sweatshirts #171221L - M / All Print</t>
  </si>
  <si>
    <t>Sweatshirt-2-1000000284496977</t>
  </si>
  <si>
    <t>#SB33358</t>
  </si>
  <si>
    <t>chapingarner@gmail.com</t>
  </si>
  <si>
    <t>Chapin Garner</t>
  </si>
  <si>
    <t>137, Bowery Rd</t>
  </si>
  <si>
    <t>New Canaan</t>
  </si>
  <si>
    <t>#SB33359</t>
  </si>
  <si>
    <t>marshallbrown1124@gmail.com</t>
  </si>
  <si>
    <t>FedEx Skull Custom Name Hoodie 3D #DH - AOP UNISEX HOODIE / XL / All Print</t>
  </si>
  <si>
    <t>hoodie-4-1000000283733106</t>
  </si>
  <si>
    <t>Marshall Brown</t>
  </si>
  <si>
    <t>11320 Evans Trai</t>
  </si>
  <si>
    <t>Apt T22</t>
  </si>
  <si>
    <t>Beltsville</t>
  </si>
  <si>
    <t>FedEx Skull Custom Name Hoodie 3D #DH - AOP UNISEX HOODIE / 3XL / All Print</t>
  </si>
  <si>
    <t>hoodie-6-1000000283733328</t>
  </si>
  <si>
    <t>#SB33360</t>
  </si>
  <si>
    <t>rbarbee1414@icloud.com</t>
  </si>
  <si>
    <t>Black &amp; yellow Pikachu Pokemon so cute hoodie 3D #221221h - AOP Unisex Raglan Hoodie / L / All print</t>
  </si>
  <si>
    <t>Sarah Barbee</t>
  </si>
  <si>
    <t>4, Turtle Xing</t>
  </si>
  <si>
    <t>Canyon</t>
  </si>
  <si>
    <t>#SB33361</t>
  </si>
  <si>
    <t>pheonixfire2022@gmail.com</t>
  </si>
  <si>
    <t>Gamer choose your weapon custom name Hoodie 3D #KV - HOODIE RAGLAN SLEEVE / XL / All Print</t>
  </si>
  <si>
    <t>5hoodie-6642250776730</t>
  </si>
  <si>
    <t>Ciara Smocovich</t>
  </si>
  <si>
    <t>77 West George Street</t>
  </si>
  <si>
    <t>Freehold</t>
  </si>
  <si>
    <t>lg,dh</t>
  </si>
  <si>
    <t>Horse Native Pattern Hoodie 3D #HD - AOP UNISEX HOODIE / L / All Print</t>
  </si>
  <si>
    <t>#SB33362</t>
  </si>
  <si>
    <t>flan7020@gmail.com</t>
  </si>
  <si>
    <t>Custom name &amp; number Basketball fire crack hoodie 3d #41221l - AOP Unisex Raglan Hoodie / S / All print</t>
  </si>
  <si>
    <t>100000027504538-97</t>
  </si>
  <si>
    <t>Brandy Mullan</t>
  </si>
  <si>
    <t>1033 Patricia Lane Nw</t>
  </si>
  <si>
    <t>Bagley</t>
  </si>
  <si>
    <t>#SB33363</t>
  </si>
  <si>
    <t>daleandlajean@outlook.com</t>
  </si>
  <si>
    <t>Custom Blankets Volleyball Player with Name #1402v - 60x80 in</t>
  </si>
  <si>
    <t>LaJean Crane</t>
  </si>
  <si>
    <t>310, Turf Ln</t>
  </si>
  <si>
    <t>Carl Junction</t>
  </si>
  <si>
    <t>done csv RG-54962-42343</t>
  </si>
  <si>
    <t>#SB33364</t>
  </si>
  <si>
    <t>judy@samwalterson.com</t>
  </si>
  <si>
    <t>Firefighter Armor Custom name Hanging Ornament #KV - 1pcs / All print</t>
  </si>
  <si>
    <t>JUDY WALTER</t>
  </si>
  <si>
    <t>12 4R Dr</t>
  </si>
  <si>
    <t>FAIRBURY</t>
  </si>
  <si>
    <t>#SB33365</t>
  </si>
  <si>
    <t>Brown196496@yahoo.com</t>
  </si>
  <si>
    <t>Jeep Duck Ain't Nothing But A Jeep Thang spare tire cover #KV - All print / 30 inches / Spare Tire Cover</t>
  </si>
  <si>
    <t>Marie brown</t>
  </si>
  <si>
    <t>1399, Highway 417</t>
  </si>
  <si>
    <t>Moore</t>
  </si>
  <si>
    <t>#SB33366</t>
  </si>
  <si>
    <t>angelam6@hotmail.com</t>
  </si>
  <si>
    <t>Stitch Couple Together Forever Hoodie 3D - AOP UNISEX HOODIE / M / All Print</t>
  </si>
  <si>
    <t>hoodie-2-1000000281685485</t>
  </si>
  <si>
    <t>Angela Miller</t>
  </si>
  <si>
    <t>337 E 5TH ST</t>
  </si>
  <si>
    <t>Owen</t>
  </si>
  <si>
    <t>#SB33367</t>
  </si>
  <si>
    <t>Lilbit2lilmaine@gmail.com</t>
  </si>
  <si>
    <t>Personalized name &amp; birthday month Lion - A black king was born in Hoodie - Joggers #v - AOP Unisex Joggers / 2XL / All Print</t>
  </si>
  <si>
    <t>Unisex Joggers / 2XL / All Print</t>
  </si>
  <si>
    <t>7004006678682-5</t>
  </si>
  <si>
    <t>Dautrice Bush</t>
  </si>
  <si>
    <t>6801 Exeter Avenue</t>
  </si>
  <si>
    <t>Birmingham</t>
  </si>
  <si>
    <t>Personalized name &amp; birthday month Lion - A black king was born in Hoodie - Joggers #v - AOP Unisex Raglan Zip Hoodie / 2XL / All Print</t>
  </si>
  <si>
    <t>Unisex Raglan Zip Hoodie / 2XL / All Print</t>
  </si>
  <si>
    <t>7004006678682-21</t>
  </si>
  <si>
    <t>#SB33368</t>
  </si>
  <si>
    <t>abodenhamer21@gmail.com</t>
  </si>
  <si>
    <t>Amazing Stitch Cartoon AOP Fleece Zip Hoodie #081221Lk - Fleece hoodie / XL / All print</t>
  </si>
  <si>
    <t>Amber mcmasters</t>
  </si>
  <si>
    <t>1111 north hampton st, 32</t>
  </si>
  <si>
    <t>Silercity</t>
  </si>
  <si>
    <t>#SB33369</t>
  </si>
  <si>
    <t>hankie287@aol.com</t>
  </si>
  <si>
    <t>Mickey Mouse Tropical Hawaiian Aloha Shirts #KV - XL / Full Print</t>
  </si>
  <si>
    <t>hawaiishirt-lg-5705</t>
  </si>
  <si>
    <t>Jane Henry</t>
  </si>
  <si>
    <t>18, Manners Ave</t>
  </si>
  <si>
    <t>Seymour</t>
  </si>
  <si>
    <t>#SB33370</t>
  </si>
  <si>
    <t>prestonhoke@hotmail.com</t>
  </si>
  <si>
    <t>Busch light custom name Baseball Jersey #KV - L / Full Print</t>
  </si>
  <si>
    <t>Dom Sanchez</t>
  </si>
  <si>
    <t>8116, Confluence Pt</t>
  </si>
  <si>
    <t>APT 2209</t>
  </si>
  <si>
    <t>#SB33371</t>
  </si>
  <si>
    <t>Jerrysheer@ymail.com</t>
  </si>
  <si>
    <t>Custom name USPS postal worker no day off unisex t-shirt 3D #v - M / Full Print</t>
  </si>
  <si>
    <t>6973659316378-2</t>
  </si>
  <si>
    <t>Jerry Sheer</t>
  </si>
  <si>
    <t>1207, Murray Winn</t>
  </si>
  <si>
    <t>Windcrest</t>
  </si>
  <si>
    <t>Custom name B&amp;W USPS postal worker of all things t-shirt 3D #v - M / Full Print</t>
  </si>
  <si>
    <t>1000000279904555-48</t>
  </si>
  <si>
    <t>#SB33372</t>
  </si>
  <si>
    <t>mleonas@yahoo.comm</t>
  </si>
  <si>
    <t>Personalized U.S Air Force Veteran American Leather Bomber Jacket #041221Xh - 3XL / Full Print</t>
  </si>
  <si>
    <t>1000000274749732-6</t>
  </si>
  <si>
    <t>Frank Leonas</t>
  </si>
  <si>
    <t>PO BOX 204</t>
  </si>
  <si>
    <t>13 Zachery Drive</t>
  </si>
  <si>
    <t>Greene</t>
  </si>
  <si>
    <t>#SB33373</t>
  </si>
  <si>
    <t>hmbucher1013@yahoo.com</t>
  </si>
  <si>
    <t>Busch Light in USA custom name Hoodie - Joggers #KV - AOP Unisex Raglan Hoodie / S / All Print</t>
  </si>
  <si>
    <t>7004006678682-9</t>
  </si>
  <si>
    <t>Heather Bucher</t>
  </si>
  <si>
    <t>11540, Orrville St NW</t>
  </si>
  <si>
    <t>Massillon</t>
  </si>
  <si>
    <t>Busch Light Beer Camo custom name Hoodie 3D #KV - HOODIE RAGLAN SLEEVE / S / All Print</t>
  </si>
  <si>
    <t>hoodie-a-1000000283161300</t>
  </si>
  <si>
    <t>Busch Light in USA custom name Hoodie - Joggers #KV - AOP Unisex Joggers / S / All Print</t>
  </si>
  <si>
    <t>7004006678682-1</t>
  </si>
  <si>
    <t>#SB33374</t>
  </si>
  <si>
    <t>msbfly2876@gmail.com</t>
  </si>
  <si>
    <t>FedEx Express Corporation Clunky Sneakers Shoes #Kv - Women / 6 / Black</t>
  </si>
  <si>
    <t>Ms Bfly Edwards</t>
  </si>
  <si>
    <t>3522, Vespasian Blvd</t>
  </si>
  <si>
    <t>New Orleans</t>
  </si>
  <si>
    <t>#SB33375</t>
  </si>
  <si>
    <t>amrkoenenzmm@gmail.com</t>
  </si>
  <si>
    <t>Hawaiian Aloha Shirts Lucky Tiki - S / Full Print</t>
  </si>
  <si>
    <t>hawaiian</t>
  </si>
  <si>
    <t>Anna Koenen</t>
  </si>
  <si>
    <t>208, Green Tree Rd</t>
  </si>
  <si>
    <t>Atchison</t>
  </si>
  <si>
    <t>#SB33376</t>
  </si>
  <si>
    <t>Darts Red And Green Custom Name Hoodie 3D - AOP UNISEX HOODIE / 5XL / All Print</t>
  </si>
  <si>
    <t>hoodie-8-1000000284171793</t>
  </si>
  <si>
    <t>#SB33377</t>
  </si>
  <si>
    <t>Custom name black white born to play Darts unisex t-shirt 3d - 3XL / Full Print</t>
  </si>
  <si>
    <t>1000000288622448-18</t>
  </si>
  <si>
    <t>Custom name Darts play hard unisex t-shirt 3d #181221h - 3XL / Full Print</t>
  </si>
  <si>
    <t>1000000289116094-28</t>
  </si>
  <si>
    <t>#SB33378</t>
  </si>
  <si>
    <t>passivemilitant@aim.com</t>
  </si>
  <si>
    <t>John Reedy</t>
  </si>
  <si>
    <t>4324 Hummingbird Way, Springfield, OH, USA</t>
  </si>
  <si>
    <t>Springfield</t>
  </si>
  <si>
    <t>#SB33379</t>
  </si>
  <si>
    <t>sewellj32@gmail.com</t>
  </si>
  <si>
    <t>Black &amp; grey American flag Jeep spare tire cover #91221h - All print / 34 inches</t>
  </si>
  <si>
    <t>James Sewell</t>
  </si>
  <si>
    <t>1196, Jarrell Rd</t>
  </si>
  <si>
    <t>Greenville</t>
  </si>
  <si>
    <t>#SB33380</t>
  </si>
  <si>
    <t>Custom name red flaming Darts unisex t-shirt 3d #181221h - 3XL / Full Print</t>
  </si>
  <si>
    <t>1000000288622448-6</t>
  </si>
  <si>
    <t>Custom name play darts sport is life unisex t-shirt 3d #h - 3XL / Full Print</t>
  </si>
  <si>
    <t>1000000288622448-3</t>
  </si>
  <si>
    <t>#SB33381</t>
  </si>
  <si>
    <t>jmancst@gmail.com</t>
  </si>
  <si>
    <t>Fedex Racing Hoodie - Joggers 3D #121121H - Joggers / L / All Print</t>
  </si>
  <si>
    <t>joggers-1000000287915197</t>
  </si>
  <si>
    <t>Anthony Bassett</t>
  </si>
  <si>
    <t>115 Pamela way lot 66</t>
  </si>
  <si>
    <t>Statesboro</t>
  </si>
  <si>
    <t>#SB33382</t>
  </si>
  <si>
    <t>rkalina@email.davenport.edu</t>
  </si>
  <si>
    <t>Jeep Sun And Wave Spare Tire Cover #31221L - All print / 32 inches</t>
  </si>
  <si>
    <t>Tire-Cover</t>
  </si>
  <si>
    <t>Rylie Kalina</t>
  </si>
  <si>
    <t>6191, Kraft Ave SE</t>
  </si>
  <si>
    <t>Grand Rapids</t>
  </si>
  <si>
    <t>#SB33383</t>
  </si>
  <si>
    <t>shamrock682001@yahoo.com</t>
  </si>
  <si>
    <t>Jeeps Zipper American Flag custom name Leather Jacket Hooded #KV - M / Black</t>
  </si>
  <si>
    <t>James Gasaway</t>
  </si>
  <si>
    <t>4023, Liverpool Rd</t>
  </si>
  <si>
    <t>Lake Station</t>
  </si>
  <si>
    <t>#SB33384</t>
  </si>
  <si>
    <t>chirley_coello@yahoo.com</t>
  </si>
  <si>
    <t>Jeep girl triangle tie dye spare tire cover #271121l - All print / 32 inches / Spare Tire Cover</t>
  </si>
  <si>
    <t>Chirley Coello</t>
  </si>
  <si>
    <t>608 denton</t>
  </si>
  <si>
    <t>Benton</t>
  </si>
  <si>
    <t>#SB33385</t>
  </si>
  <si>
    <t>berniepascal17@gmail.com</t>
  </si>
  <si>
    <t>Mom Letter Butterfly to Daughter Personalized Fleece Blanket Custom Photo - 60x80 IN</t>
  </si>
  <si>
    <t>blanket-thl-238</t>
  </si>
  <si>
    <t>Bernie Pascal</t>
  </si>
  <si>
    <t>144 se prima vista blvd</t>
  </si>
  <si>
    <t>Port Saint Lucie</t>
  </si>
  <si>
    <t>#SB33386</t>
  </si>
  <si>
    <t>vai_ta_lidponom2002@yahoo.com</t>
  </si>
  <si>
    <t>Jesus Saved My Life Classic Cap hats head wear #V - One size / All print</t>
  </si>
  <si>
    <t>VALENTIN PONOMARENKO</t>
  </si>
  <si>
    <t>9507 NE 47TH AVE</t>
  </si>
  <si>
    <t>#SB33387</t>
  </si>
  <si>
    <t>jhaschke06@gmail.com</t>
  </si>
  <si>
    <t>Custom name US navy Popeye veteran All Gave Some, Some Gave All Hoodie #KV - HOODIE RAGLAN SLEEVE ZIP-UP / L / All print</t>
  </si>
  <si>
    <t>phoodie-6663343112346</t>
  </si>
  <si>
    <t>Julia Haschke</t>
  </si>
  <si>
    <t>1403 S COLLEGE AVE</t>
  </si>
  <si>
    <t>DECATUR</t>
  </si>
  <si>
    <t>#SB33388</t>
  </si>
  <si>
    <t>Hudackmark1@gmail.com</t>
  </si>
  <si>
    <t>FedEx Express Corporation Clunky Sneakers Shoes #Kv - Men / 10 / Black</t>
  </si>
  <si>
    <t>Mark Hudack</t>
  </si>
  <si>
    <t>44 cross ridge ct</t>
  </si>
  <si>
    <t>Germantown</t>
  </si>
  <si>
    <t>#SB33389</t>
  </si>
  <si>
    <t>Jgarz69@gmail.com</t>
  </si>
  <si>
    <t>Custom Name USPS Postal Worker Black Baseball Jersey #v - XL / Full Print</t>
  </si>
  <si>
    <t>6945360904346-baseballjersey-4</t>
  </si>
  <si>
    <t>John Garza</t>
  </si>
  <si>
    <t>10830, Ashley Dr</t>
  </si>
  <si>
    <t>Corpus Christi</t>
  </si>
  <si>
    <t>Cool USPS postal worker guaranteed delivery unisex t-shirt 3D - XL / Full Print</t>
  </si>
  <si>
    <t>6989077020826-4</t>
  </si>
  <si>
    <t>Save the USPS postal worker black navy hoodie 3D - AOP Unisex Raglan Zip Hoodie / XL / All print</t>
  </si>
  <si>
    <t>Custom name and department USPS postal worker black blue unisex t-shirt 3d - XL / Full Print</t>
  </si>
  <si>
    <t>#SB33390</t>
  </si>
  <si>
    <t>tim.oliver70@icloud.com</t>
  </si>
  <si>
    <t>Black &amp; grey American flag Jeep spare tire cover #91221h - All print / 32 inches</t>
  </si>
  <si>
    <t>Tim Oliver</t>
  </si>
  <si>
    <t>314, Redondo St</t>
  </si>
  <si>
    <t>Henderson</t>
  </si>
  <si>
    <t>Nevada</t>
  </si>
  <si>
    <t>NV</t>
  </si>
  <si>
    <t>#SB33391</t>
  </si>
  <si>
    <t>ali.desanti20@gmail.com</t>
  </si>
  <si>
    <t>Abstract Hologram Liquid custom name Baseball jersey #KV - L / Full Print</t>
  </si>
  <si>
    <t>6974177050778-baseballjersey-3</t>
  </si>
  <si>
    <t>Ali DeSanti</t>
  </si>
  <si>
    <t>1156 VILLA SITES AVE</t>
  </si>
  <si>
    <t>Erie</t>
  </si>
  <si>
    <t>Abstract Hologram Liquid custom name Baseball jersey #KV - XL / Full Print</t>
  </si>
  <si>
    <t>6974177050778-baseballjersey-4</t>
  </si>
  <si>
    <t>#SB33392</t>
  </si>
  <si>
    <t>drunah@duck.com</t>
  </si>
  <si>
    <t>Personalized Amazon Blue Origin Space Suit Fleece Bomber Jacket #201121Xh - XL / Full Print</t>
  </si>
  <si>
    <t>D.J. Heston</t>
  </si>
  <si>
    <t>3605, Saint Claude Ave</t>
  </si>
  <si>
    <t>#SB33393</t>
  </si>
  <si>
    <t>jognehawk6@gmail.com</t>
  </si>
  <si>
    <t>John E. Hawkins Jr</t>
  </si>
  <si>
    <t>30 Sandy Dr.</t>
  </si>
  <si>
    <t>Newfield</t>
  </si>
  <si>
    <t>kl, dh</t>
  </si>
  <si>
    <t>#SB33394</t>
  </si>
  <si>
    <t>jeremyclaussen@hotmail.com</t>
  </si>
  <si>
    <t>Brad Pitt’s Tropical Hawaiian Aloha Shirts #1808DH - XL / Full Print</t>
  </si>
  <si>
    <t>hawaiishirt-BradPitts2004DH</t>
  </si>
  <si>
    <t>Jeramie Claussen</t>
  </si>
  <si>
    <t>805 Summer Hawk Dr</t>
  </si>
  <si>
    <t>NN85</t>
  </si>
  <si>
    <t>Longmont</t>
  </si>
  <si>
    <t>#SB33395</t>
  </si>
  <si>
    <t>osoriopipo@yahoo.com</t>
  </si>
  <si>
    <t>Custom Name Mexican Rooster Camo Polo Shirt #111121l - XL / Full Print</t>
  </si>
  <si>
    <t>Rafael Osorio</t>
  </si>
  <si>
    <t>2434, Brent Ave SW</t>
  </si>
  <si>
    <t>Winter Haven</t>
  </si>
  <si>
    <t>Custom Name Strong Rooster In Farm Polo Shirt #090821l - XL / Full Print</t>
  </si>
  <si>
    <t>Custom Name Strong Rooster In Farm Polo Shirt #090821l - S / Full Print</t>
  </si>
  <si>
    <t>Custom Name B&amp;W Rooster Polo Shirt - XL / Full Print</t>
  </si>
  <si>
    <t>#SB33396</t>
  </si>
  <si>
    <t>logangrantspencer@gmail.com</t>
  </si>
  <si>
    <t>Kevin Harvick Busch Light beer Fleece Bomber Jacket #KV - M / Full Print</t>
  </si>
  <si>
    <t>Jacket-2-1000000287908526</t>
  </si>
  <si>
    <t>Logan Spencer</t>
  </si>
  <si>
    <t>9001, Cody Cir</t>
  </si>
  <si>
    <t>#SB33397</t>
  </si>
  <si>
    <t>nolebabie89@yahoo.com</t>
  </si>
  <si>
    <t>But did you die skull American flag Jeep tire cover - All print / 32 inches</t>
  </si>
  <si>
    <t>Teresa Sanders</t>
  </si>
  <si>
    <t>35 Teak Rd</t>
  </si>
  <si>
    <t>Ocala</t>
  </si>
  <si>
    <t>#SB33398</t>
  </si>
  <si>
    <t>archieg1937@yahoo.com</t>
  </si>
  <si>
    <t>_x0008_Secretariat Horse Racing Canvas #KV - 12X18in</t>
  </si>
  <si>
    <t>Archie Gibson</t>
  </si>
  <si>
    <t>4944A</t>
  </si>
  <si>
    <t>E.Heaton</t>
  </si>
  <si>
    <t>Fresno</t>
  </si>
  <si>
    <t>#SB33399</t>
  </si>
  <si>
    <t>electric_00@hotmail.com</t>
  </si>
  <si>
    <t>Jeep But Did You Die Roll Black Flag Hoodie 3D - AOP UNISEX HOODIE / M / All Print</t>
  </si>
  <si>
    <t>Haley Butler</t>
  </si>
  <si>
    <t>6185, Sugargrove Rd</t>
  </si>
  <si>
    <t>Chandlersville</t>
  </si>
  <si>
    <t>I like it dirty jp dad unisex t-shirt 3d - M / All print</t>
  </si>
  <si>
    <t>70056097875461-538</t>
  </si>
  <si>
    <t>#SB33400</t>
  </si>
  <si>
    <t>klewis1012@gmail.com</t>
  </si>
  <si>
    <t>Jeep Hand Leggings #V - S / Yellow with Red Snitches</t>
  </si>
  <si>
    <t>Kate Lewis</t>
  </si>
  <si>
    <t>7662 DONNER PASS VW</t>
  </si>
  <si>
    <t>FOUNTAIN</t>
  </si>
  <si>
    <t>#SB33401</t>
  </si>
  <si>
    <t>ken@edenbuildersinc.com</t>
  </si>
  <si>
    <t>Jeep Blue Flag Black Hoodie 3D #kv - HOODIE RAGLAN SLEEVE / XL / All Print</t>
  </si>
  <si>
    <t>6859108384922-4</t>
  </si>
  <si>
    <t>Gabe Anderson</t>
  </si>
  <si>
    <t>2817 Aspen Lake Drive NE</t>
  </si>
  <si>
    <t>Blaine</t>
  </si>
  <si>
    <t>#SB33402</t>
  </si>
  <si>
    <t>Sean_Cross@hotmail.com</t>
  </si>
  <si>
    <t>Christian Jesus - Give Me Your Hand Horizontal Canvas Prints - 24X36in</t>
  </si>
  <si>
    <t>Sean Cross</t>
  </si>
  <si>
    <t>5 Marsh Court</t>
  </si>
  <si>
    <t>Westport</t>
  </si>
  <si>
    <t>#SB33403</t>
  </si>
  <si>
    <t>ntkleen@gmail.com</t>
  </si>
  <si>
    <t>Nate Kleen</t>
  </si>
  <si>
    <t>2844, SW Pumice Pl</t>
  </si>
  <si>
    <t>Redmond</t>
  </si>
  <si>
    <t>#SB33404</t>
  </si>
  <si>
    <t>cobiwinge12@gmail.com</t>
  </si>
  <si>
    <t>Jeep Girl Purple Hoodie - Hollow Tank Top - Legging 3D #V - HOODIE RAGLAN SLEEVE / XL / All Print</t>
  </si>
  <si>
    <t>Cobi Winge</t>
  </si>
  <si>
    <t>21622, Grip Rd</t>
  </si>
  <si>
    <t>Sedro-Woolley</t>
  </si>
  <si>
    <t>360-391-3239</t>
  </si>
  <si>
    <t>#SB33405</t>
  </si>
  <si>
    <t>Jeep Girl Purple Cross Tank Top - Legging 3D #V - LEGGING / XL / All Print</t>
  </si>
  <si>
    <t>legging-4-6718176362650</t>
  </si>
  <si>
    <t>#SB33406</t>
  </si>
  <si>
    <t>This Is My Jeep Hoodie - Legging 3D - HOODIE RAGLAN SLEEVE / XL / All Print</t>
  </si>
  <si>
    <t>hoodie-legging</t>
  </si>
  <si>
    <t>#SB33407</t>
  </si>
  <si>
    <t>jaccaitdad@yahoo.com</t>
  </si>
  <si>
    <t>USPS Postal Service Simple Custom Name Fleece Hoodie 3D #51221V - Fleece Hoodie / XL / All print</t>
  </si>
  <si>
    <t>hoodie3d-4-1000000283465073</t>
  </si>
  <si>
    <t>John Conway</t>
  </si>
  <si>
    <t>1265 Maiden Way</t>
  </si>
  <si>
    <t>Rohnert Park</t>
  </si>
  <si>
    <t>Simple USPS postal worker long sleeve shirt #v - L / All print / AOP Long Sleeve Shirt</t>
  </si>
  <si>
    <t>#SB33408</t>
  </si>
  <si>
    <t>magallonmartinez@hotmail.com</t>
  </si>
  <si>
    <t>USPS Cool Postal Custom Name Hoodie 3D #201021V - HOODIE RAGLAN SLEEVE / L / All Print</t>
  </si>
  <si>
    <t>hoodie-NativeAmericanWolf1712V</t>
  </si>
  <si>
    <t>JOSE MAGALLONMARTINEZ</t>
  </si>
  <si>
    <t>1509, Gaspar Ave</t>
  </si>
  <si>
    <t>Los Angeles</t>
  </si>
  <si>
    <t>#SB33409</t>
  </si>
  <si>
    <t>audioditions2@comcast.net</t>
  </si>
  <si>
    <t>USPS Postal Black Symbol Sweatshirts #171221L - 4XL / All Print</t>
  </si>
  <si>
    <t>Sweatshirt-7-1000000284496977</t>
  </si>
  <si>
    <t>Michael-Jared Collins</t>
  </si>
  <si>
    <t>117 S Stream Dr</t>
  </si>
  <si>
    <t>Elkton</t>
  </si>
  <si>
    <t>Custom name galaxy pink postal worker woman USPS hoodie 3D #v - AOP Unisex Raglan Zip Hoodie / XL / All print</t>
  </si>
  <si>
    <t>Custom name USPS postal worker black chunky sneaker - Men / 11 / Black</t>
  </si>
  <si>
    <t>70056097875461-276</t>
  </si>
  <si>
    <t>USPS Postal Skull Black And White Smoke Custom Name Fleece Bomber Jacket #301221V - 2XL / Full Print</t>
  </si>
  <si>
    <t>Jacket-5-1000000287908526</t>
  </si>
  <si>
    <t>USPS Postal Girl Black Custom Name And Month Fleece Bomber Jacket - XL / Full Print</t>
  </si>
  <si>
    <t>#SB33410</t>
  </si>
  <si>
    <t>shastacrawforx@gmail.com</t>
  </si>
  <si>
    <t>Custom name and department USPS postal worker old navy fleece bomber jacket #v - XL / Full print</t>
  </si>
  <si>
    <t>1000000287137008-34</t>
  </si>
  <si>
    <t>SHASTA VAUGHN</t>
  </si>
  <si>
    <t>957 Grenshaw St</t>
  </si>
  <si>
    <t>HOUSTON</t>
  </si>
  <si>
    <t>Custom name and department USPS postal worker old navy fleece bomber jacket #v - L / Full print</t>
  </si>
  <si>
    <t>USPS Postal Leopard Custom Name Unisex AOP T-Shirt - XL / All Print</t>
  </si>
  <si>
    <t>TEE-4-1000000284453250</t>
  </si>
  <si>
    <t>Custom name galaxy Usps proud postal worker woman pink fleece bomber jacket - XL / Full print</t>
  </si>
  <si>
    <t>1000000287137008-4</t>
  </si>
  <si>
    <t>#SB33411</t>
  </si>
  <si>
    <t>mattdmoore75@gmail.com</t>
  </si>
  <si>
    <t>Simple US mail eagle USPS postal worker hoodie 3d #181221v - AOP Unisex Raglan Zip Hoodie / 2XL / All print</t>
  </si>
  <si>
    <t>100000027504538-77</t>
  </si>
  <si>
    <t>Matt Moore</t>
  </si>
  <si>
    <t>2 w2nd Avenue</t>
  </si>
  <si>
    <t>Ste. 1</t>
  </si>
  <si>
    <t>Williamson</t>
  </si>
  <si>
    <t>#SB33412</t>
  </si>
  <si>
    <t>jsegura1977@yahoo.com</t>
  </si>
  <si>
    <t>Native Tiki tiki Parrot Cheers Hawaiian Shirts #160721Xh - M / Full Print</t>
  </si>
  <si>
    <t>HWSH2-6862804877466a</t>
  </si>
  <si>
    <t>jorge segura</t>
  </si>
  <si>
    <t>7650, El Roble Ct</t>
  </si>
  <si>
    <t>Gilroy</t>
  </si>
  <si>
    <t>Native Tiki tiki Parrot Cheers Hawaiian Shirts #160721Xh - L / Full Print</t>
  </si>
  <si>
    <t>HWSH2-6862804877466b</t>
  </si>
  <si>
    <t>Native Tiki tiki Parrot Cheers Hawaiian Shirts #160721Xh - XL / Full Print</t>
  </si>
  <si>
    <t>HWSH2-6862804877466c</t>
  </si>
  <si>
    <t>#SB33413</t>
  </si>
  <si>
    <t>Christinesllen5100000@gmail.com</t>
  </si>
  <si>
    <t>Amazing Scorpio Zodiac Purple Galaxy Baseball Jersey - XL / Full Print</t>
  </si>
  <si>
    <t>Christine Allen</t>
  </si>
  <si>
    <t>2100 E. 93rd Street</t>
  </si>
  <si>
    <t>2nd Floor</t>
  </si>
  <si>
    <t>#SB33414</t>
  </si>
  <si>
    <t>mobi@carbonrepro.com</t>
  </si>
  <si>
    <t>Cool Jeep compass iron black spare tire cover #h - Spare Tire Cover / All print / 30 inches</t>
  </si>
  <si>
    <t>Mubashir Siddiqui</t>
  </si>
  <si>
    <t>10028, Redoak Pass Ln</t>
  </si>
  <si>
    <t>#SB33415</t>
  </si>
  <si>
    <t>bradleyrianhoward49@gmail.com</t>
  </si>
  <si>
    <t>Native Pride American Custom Name Hoodie 3D #170521H - HOODIE RAGLAN SLEEVE / XL / All Print</t>
  </si>
  <si>
    <t>Bradley Howard</t>
  </si>
  <si>
    <t>P.O. Box 105</t>
  </si>
  <si>
    <t>Tok</t>
  </si>
  <si>
    <t>Native American Son Of America Indian Chapter Personalized Baseball Jersey - XL / Full Print</t>
  </si>
  <si>
    <t>baseballjersey-thl-130</t>
  </si>
  <si>
    <t>#SB33416</t>
  </si>
  <si>
    <t>zackpropps@yahoo.com</t>
  </si>
  <si>
    <t>Zachary Propps</t>
  </si>
  <si>
    <t>1360 Western Ln</t>
  </si>
  <si>
    <t>Front Royal</t>
  </si>
  <si>
    <t>#SB33417</t>
  </si>
  <si>
    <t>raydollar18@gmail.com</t>
  </si>
  <si>
    <t>Amazon Delivery Custom Name Hoodie 3D #221221H - AOP UNISEX HOODIE / S / All Print</t>
  </si>
  <si>
    <t>hoodie-1-1000000283743121</t>
  </si>
  <si>
    <t>Rachel Raven</t>
  </si>
  <si>
    <t>5179 Aster Park Drive</t>
  </si>
  <si>
    <t>Hamilton</t>
  </si>
  <si>
    <t>#SB33418</t>
  </si>
  <si>
    <t>briangreenhill1981@gmail.com</t>
  </si>
  <si>
    <t>Pitbull - The Last Boss Of Halloween Night Hoodie 3D #Dh - HOODIE RAGLAN SLEEVE / 2XL / All Print</t>
  </si>
  <si>
    <t>hoodie-4-7030512451738</t>
  </si>
  <si>
    <t>Brian Greenhill</t>
  </si>
  <si>
    <t>3817, Harvard Dr</t>
  </si>
  <si>
    <t>Lorain</t>
  </si>
  <si>
    <t>Personalized Custom Name Strong Pit bull Hoodie 3D All over print #250221l - HOODIE RAGLAN SLEEVE / 2XL / All Print</t>
  </si>
  <si>
    <t>#SB33419</t>
  </si>
  <si>
    <t>jbigelow@greatdanehvac.com</t>
  </si>
  <si>
    <t>Personalized name Black &amp; White Bowling spare swear drink repeat polo shirt #151121l - 2XL / Full Print</t>
  </si>
  <si>
    <t>Josh Bigelow</t>
  </si>
  <si>
    <t>36611 Gratiot</t>
  </si>
  <si>
    <t>Clinton Township MI</t>
  </si>
  <si>
    <t>Personalized name Black &amp; White Bowling spare swear drink repeat polo shirt #151121l - L / Full Print</t>
  </si>
  <si>
    <t>#SB33420</t>
  </si>
  <si>
    <t>bulletproofsoul777@gmail.com</t>
  </si>
  <si>
    <t>Timothy Gonzalez</t>
  </si>
  <si>
    <t>400 Anchor Way, Cliffwood New Jersey, United States</t>
  </si>
  <si>
    <t>Apartment L</t>
  </si>
  <si>
    <t>Cliffwood</t>
  </si>
  <si>
    <t>#SB33421</t>
  </si>
  <si>
    <t>Brucehunsinger69@gmail.com</t>
  </si>
  <si>
    <t>Custom name Jeep Wrangler hiphop skull black grey fleece bomber jacket - L / Full print</t>
  </si>
  <si>
    <t>1000000283928693-17</t>
  </si>
  <si>
    <t>BRUCE Hunsinger</t>
  </si>
  <si>
    <t>275 Greenwood Rd</t>
  </si>
  <si>
    <t>Monroeton</t>
  </si>
  <si>
    <t>#SB33422</t>
  </si>
  <si>
    <t>Josephhawkins2022@gmail.com</t>
  </si>
  <si>
    <t>Chrome Hearts Black zip Hoodie 3D - Hoodie - AOP UNISEX HOODIE / S / All Print</t>
  </si>
  <si>
    <t>hoodie-thl-297942053</t>
  </si>
  <si>
    <t>Joseph Hawkins</t>
  </si>
  <si>
    <t>12033, S Halsted St</t>
  </si>
  <si>
    <t>#SB33423</t>
  </si>
  <si>
    <t>bzm@bellsouth.net</t>
  </si>
  <si>
    <t>Personalized Custom name &amp; rank US Navy I'm retired not expired Hoodie 3D - HOODIE RAGLAN SLEEVE / M / All Print</t>
  </si>
  <si>
    <t>Bruce Miller</t>
  </si>
  <si>
    <t>PO Box 184</t>
  </si>
  <si>
    <t>Villa Rica</t>
  </si>
  <si>
    <t>#SB33424</t>
  </si>
  <si>
    <t>vbabby_501@hotmail.com</t>
  </si>
  <si>
    <t>Victoria Gray</t>
  </si>
  <si>
    <t>990, US-51</t>
  </si>
  <si>
    <t>Madison</t>
  </si>
  <si>
    <t>Custom name USPS postal worker hero old navy hoodie - joggers 3D #v - AOP Unisex Joggers / M / All print</t>
  </si>
  <si>
    <t>7005609787546-10</t>
  </si>
  <si>
    <t>Custom name USPS postal worker army olive green color hoodie 3D #v - AOP Unisex Raglan Hoodie / L / All print</t>
  </si>
  <si>
    <t>#SB33425</t>
  </si>
  <si>
    <t>taylortori597@gmail.com</t>
  </si>
  <si>
    <t>UPS girl United Parcel Service metal black pattern legging 3D #kv - LEGGING / S / All Print</t>
  </si>
  <si>
    <t>6973676683418-1</t>
  </si>
  <si>
    <t>Tori Taylor</t>
  </si>
  <si>
    <t>632 southwest 7th ave and 7st</t>
  </si>
  <si>
    <t>Hallandale</t>
  </si>
  <si>
    <t>#SB33426</t>
  </si>
  <si>
    <t>gabemclean69@gmail.com</t>
  </si>
  <si>
    <t>Best seller Soldier Us Army custom name Hoodie #H - HOODIE RAGLAN SLEEVE / L / All Print</t>
  </si>
  <si>
    <t>Gabriel Garcia</t>
  </si>
  <si>
    <t>6902 w meadlock drive</t>
  </si>
  <si>
    <t>Phoenix</t>
  </si>
  <si>
    <t>#SB33427</t>
  </si>
  <si>
    <t>logandunn1003@gmail.com</t>
  </si>
  <si>
    <t>Logan Dunn</t>
  </si>
  <si>
    <t>16072, Palawan Ct</t>
  </si>
  <si>
    <t>Fort Mill</t>
  </si>
  <si>
    <t>#SB33428</t>
  </si>
  <si>
    <t>miamishark045@gmail.com</t>
  </si>
  <si>
    <t>Custom name Cuba proud black Baseball jersey #181021l - 6XL / Full Print</t>
  </si>
  <si>
    <t>6993084121242-baseballjersey-9</t>
  </si>
  <si>
    <t>Frank Padron</t>
  </si>
  <si>
    <t>7725 nw 62 st</t>
  </si>
  <si>
    <t>Miami</t>
  </si>
  <si>
    <t>Custom name Cuba proud black Baseball jersey #181021l - XL / Full Print</t>
  </si>
  <si>
    <t>6993084121242-baseballjersey-4</t>
  </si>
  <si>
    <t>Custom name Cuba proud black Baseball jersey #181021l - 2XL / Full Print</t>
  </si>
  <si>
    <t>6993084121242-baseballjersey-5</t>
  </si>
  <si>
    <t>Custom name Cuba proud black Baseball jersey #181021l - L / Full Print</t>
  </si>
  <si>
    <t>6993084121242-baseballjersey-3</t>
  </si>
  <si>
    <t>Custom name Cuba proud black Baseball jersey #181021l - M / Full Print</t>
  </si>
  <si>
    <t>6993084121242-baseballjersey-2</t>
  </si>
  <si>
    <t>#SB33429</t>
  </si>
  <si>
    <t>christopherbee72@gmail.com</t>
  </si>
  <si>
    <t>Stitch Couple Together Forever Hoodie 3D #L - AOP UNISEX HOODIE / L / All Print</t>
  </si>
  <si>
    <t>hoodie-3-1000000281685485</t>
  </si>
  <si>
    <t>Christopher Bee</t>
  </si>
  <si>
    <t>14720, Ponderosa Ranch Rd</t>
  </si>
  <si>
    <t>Victorville</t>
  </si>
  <si>
    <t>#SB33430</t>
  </si>
  <si>
    <t>aliciaharmonkween@icloud.com</t>
  </si>
  <si>
    <t>USPS - I am postal worker woman pink white hoodie 3D #v - AOP Unisex Raglan Zip Hoodie / M / All print</t>
  </si>
  <si>
    <t>Alicia Harmon</t>
  </si>
  <si>
    <t>130 Hardge Ln</t>
  </si>
  <si>
    <t>Bentonia</t>
  </si>
  <si>
    <t>#SB33431</t>
  </si>
  <si>
    <t>ahhahennacee1@gmail.com</t>
  </si>
  <si>
    <t>Personalized Dollar Tree Green White Hoodie 3D #Dh - HOODIE RAGLAN SLEEVE / M / All Print</t>
  </si>
  <si>
    <t>hoodie-2-7030536962202</t>
  </si>
  <si>
    <t>Henry Anderson</t>
  </si>
  <si>
    <t>3797 E.177 Street</t>
  </si>
  <si>
    <t>Cleveland</t>
  </si>
  <si>
    <t>#SB33432</t>
  </si>
  <si>
    <t>jumasa315@gmail.com</t>
  </si>
  <si>
    <t>Personalized Custom Name Soccer Girl Player Hoodie 3D #v - HOODIE RAGLAN SLEEVE / M / All Print</t>
  </si>
  <si>
    <t>1000000275206860-12</t>
  </si>
  <si>
    <t>Riely Gacek</t>
  </si>
  <si>
    <t>3732, Fallscrest Cir</t>
  </si>
  <si>
    <t>Clermont</t>
  </si>
  <si>
    <t>#SB33433</t>
  </si>
  <si>
    <t>ethanwlewis@gmail.com</t>
  </si>
  <si>
    <t>U.S Navy Anchor Personalized Custom Name Hoodie 3D #40521L - AOP Unisex Raglan Hoodie / XL / All Print</t>
  </si>
  <si>
    <t>ARH-XL-BMMYUAK</t>
  </si>
  <si>
    <t>Ethan Lewis</t>
  </si>
  <si>
    <t>126 E First St</t>
  </si>
  <si>
    <t>Perry</t>
  </si>
  <si>
    <t>done csv 1 item RY-49344-67389</t>
  </si>
  <si>
    <t>#SB33434</t>
  </si>
  <si>
    <t>weesie101153@gmail.com</t>
  </si>
  <si>
    <t>Scratch black &amp; grey American flag Jeep spare tire cover #091121h - Spare Tire Cover With Backup Camera Hole / 30 inches / All print</t>
  </si>
  <si>
    <t>Deborah Morgan</t>
  </si>
  <si>
    <t>27604, Billy Bert Ln</t>
  </si>
  <si>
    <t>Mechanicsville</t>
  </si>
  <si>
    <t>Scratch black &amp; grey American flag Jeep spare tire cover #091121h - Spare Tire Cover / 30 inches / All print</t>
  </si>
  <si>
    <t>#SB33435</t>
  </si>
  <si>
    <t>tonettedichoso@yahoo.com</t>
  </si>
  <si>
    <t>Simple USPS postal worker navy hoodie - jogger 3D #v - AOP Unisex Raglan Zip Hoodie / M / Full print</t>
  </si>
  <si>
    <t>Maria A Dichoso</t>
  </si>
  <si>
    <t>2618, N Mango Ave</t>
  </si>
  <si>
    <t>#SB33436</t>
  </si>
  <si>
    <t>militarydaughter@rocketmail.com</t>
  </si>
  <si>
    <t>So That Other May Live EMS Unisex T-Shirt 3D - 4XL / Full Print</t>
  </si>
  <si>
    <t>TEE-7-7019919540378</t>
  </si>
  <si>
    <t>Brittany Pavlosky</t>
  </si>
  <si>
    <t>7338, Monets Gdn</t>
  </si>
  <si>
    <t>San Antonio</t>
  </si>
  <si>
    <t>Nurse Symbol Custom Name Baseball Jersey - 4XL / Full Print</t>
  </si>
  <si>
    <t>baseballjersey-7-6996674019482</t>
  </si>
  <si>
    <t>Custom name nurse heartbeat green army color hoodie 3d #211221l - AOP Unisex Raglan Hoodie / 4XL / All print</t>
  </si>
  <si>
    <t>100000027504538-7</t>
  </si>
  <si>
    <t>#SB33437</t>
  </si>
  <si>
    <t>renee.carson16@gmail.com</t>
  </si>
  <si>
    <t>Custom Name Vintage Baseball Rectangle Rug - M / Full print</t>
  </si>
  <si>
    <t>renee carson</t>
  </si>
  <si>
    <t>39w789 kellar square</t>
  </si>
  <si>
    <t>geneva</t>
  </si>
  <si>
    <t>#SB33438</t>
  </si>
  <si>
    <t>ricardoplumbing60@gmail.com</t>
  </si>
  <si>
    <t>Dewalt Black Clunky Sneakers #161221H - Men / 10 / Black</t>
  </si>
  <si>
    <t>Ricardo Zapata</t>
  </si>
  <si>
    <t>2326, Roland Dr</t>
  </si>
  <si>
    <t>#SB33439</t>
  </si>
  <si>
    <t>mrgroce@gmail.com</t>
  </si>
  <si>
    <t>Custom name simple USPS postal worker old navy hoodie - jogger 3D #v - AOP Unisex Raglan Hoodie / 3XL / All print</t>
  </si>
  <si>
    <t>7005609787546-6</t>
  </si>
  <si>
    <t>Randall Groce</t>
  </si>
  <si>
    <t>334, Woodbridge Gln</t>
  </si>
  <si>
    <t>Richmond Hts</t>
  </si>
  <si>
    <t>Simple navy USPS logo postal woker hoodie - jogger 3d #v - AOP Unisex Raglan Hoodie / 3XL / Navy</t>
  </si>
  <si>
    <t>100000027504538-70</t>
  </si>
  <si>
    <t>#SB33440</t>
  </si>
  <si>
    <t>madmatt630@icloud.com</t>
  </si>
  <si>
    <t>Personalized US Foods Green Hoodie 3D #Dh - HOODIE RAGLAN SLEEVE / 2XL / All Print</t>
  </si>
  <si>
    <t>Matthew Edwards</t>
  </si>
  <si>
    <t>199 Blackberry Rd</t>
  </si>
  <si>
    <t>Liverpool</t>
  </si>
  <si>
    <t>#SB33441</t>
  </si>
  <si>
    <t>tlheavener@hotmail.con</t>
  </si>
  <si>
    <t>Jeep I'm A Jeepaholic Hoodie - Legging 3D #280521L - HOODIE RAGLAN SLEEVE / S / All Print</t>
  </si>
  <si>
    <t>hoodie-1-6732631081114-JeepIm3105L</t>
  </si>
  <si>
    <t>Tim Heavener</t>
  </si>
  <si>
    <t>50667 county rd 498</t>
  </si>
  <si>
    <t>Salina</t>
  </si>
  <si>
    <t>#SB33442</t>
  </si>
  <si>
    <t>Evangelineccollier@gmail.com</t>
  </si>
  <si>
    <t>Pokemon Charizard Fire Christmas Sweater #HD - L / All Print</t>
  </si>
  <si>
    <t>Evangeline Collier</t>
  </si>
  <si>
    <t>3404 High Hampton Circle</t>
  </si>
  <si>
    <t>#SB33443</t>
  </si>
  <si>
    <t>Drew Stanfill</t>
  </si>
  <si>
    <t>37 Jess Ave</t>
  </si>
  <si>
    <t>Petaluma</t>
  </si>
  <si>
    <t>#SB33444</t>
  </si>
  <si>
    <t>delangeort@aol.com</t>
  </si>
  <si>
    <t>Disney Castle Mickey 50th Anniversary Custom name hoodie 3D #KV - AOP Unisex Raglan Zip Hoodie / L / All print</t>
  </si>
  <si>
    <t>Jeanette De Lange-Ortiz</t>
  </si>
  <si>
    <t>2828 Sl Monte Way</t>
  </si>
  <si>
    <t>San Jose</t>
  </si>
  <si>
    <t>#SB33445</t>
  </si>
  <si>
    <t>haroldm.warren@gmail.com</t>
  </si>
  <si>
    <t>Custom name simple USPS postal worker old navy hoodie 3d #v - AOP Unisex Raglan Hoodie / XL / All print</t>
  </si>
  <si>
    <t>100000027504538-68</t>
  </si>
  <si>
    <t>Harold Warren</t>
  </si>
  <si>
    <t>341, Kingfish Dr</t>
  </si>
  <si>
    <t>Kissimmee</t>
  </si>
  <si>
    <t>#SB33446</t>
  </si>
  <si>
    <t>katherineponder@yahoo.com</t>
  </si>
  <si>
    <t>Amazing Kayak Christmas light hanging ornament #h - 1pcs / All print</t>
  </si>
  <si>
    <t>Katherine Ponder</t>
  </si>
  <si>
    <t>970 Foxdale</t>
  </si>
  <si>
    <t>Fairview</t>
  </si>
  <si>
    <t>#SB33447</t>
  </si>
  <si>
    <t>allietucker13@gmail.com</t>
  </si>
  <si>
    <t>Allie Tucker</t>
  </si>
  <si>
    <t>2357, N Nichols Rd</t>
  </si>
  <si>
    <t>Flushing</t>
  </si>
  <si>
    <t>#SB33448</t>
  </si>
  <si>
    <t>alexandraee25@gmail.com</t>
  </si>
  <si>
    <t>Blue Flaming Illenium Baseball Jersey #v - 2XL / Full Print</t>
  </si>
  <si>
    <t>Alexandra Edwards</t>
  </si>
  <si>
    <t>2560, NE Dixie Hwy</t>
  </si>
  <si>
    <t>Jensen Beach</t>
  </si>
  <si>
    <t>#SB33449</t>
  </si>
  <si>
    <t>jennd429@gmail.com</t>
  </si>
  <si>
    <t>Jennifer DiGilio</t>
  </si>
  <si>
    <t>55 Lakeview Ave</t>
  </si>
  <si>
    <t>West Harrison</t>
  </si>
  <si>
    <t>#SB33450</t>
  </si>
  <si>
    <t>bigdaddytmc@aol.com</t>
  </si>
  <si>
    <t>UPS Parcel Service Car Car Hanging Ornament #V - 1pcs / All Print</t>
  </si>
  <si>
    <t>ornaments-7040252346522</t>
  </si>
  <si>
    <t>June Knode</t>
  </si>
  <si>
    <t>140 Joanne Lane</t>
  </si>
  <si>
    <t>Bridgeport</t>
  </si>
  <si>
    <t>#SB33451</t>
  </si>
  <si>
    <t>danilo.delpino@yahoo.com</t>
  </si>
  <si>
    <t>Custom Name US Army Veteran Military Color Olive Baseball Jersey - L / Full Print</t>
  </si>
  <si>
    <t>6910149722266-baseballjersey-3</t>
  </si>
  <si>
    <t>Danilo Del Pino</t>
  </si>
  <si>
    <t>72 Mitchell Ave</t>
  </si>
  <si>
    <t>East Meadow</t>
  </si>
  <si>
    <t>added system - demo</t>
  </si>
  <si>
    <t>#SB33452</t>
  </si>
  <si>
    <t>execfire@sbcglobal.net</t>
  </si>
  <si>
    <t>Ice Hockey Player Customized Photo Fleece Blanket #219h - 50x60 in</t>
  </si>
  <si>
    <t>Michael Warren</t>
  </si>
  <si>
    <t>13 Yellowpine Ln</t>
  </si>
  <si>
    <t>Trabuco Canyon</t>
  </si>
  <si>
    <t>#SB33453</t>
  </si>
  <si>
    <t>milesk1975@yahoo.com</t>
  </si>
  <si>
    <t>Custom name simple black &amp; white Darts time unisex t-shirt 3d #301221l - XL / Full Print</t>
  </si>
  <si>
    <t>Kathy Miles</t>
  </si>
  <si>
    <t>501 blue ridge manor drive</t>
  </si>
  <si>
    <t>E5</t>
  </si>
  <si>
    <t>Wellsburg</t>
  </si>
  <si>
    <t>Custom name simple black &amp; white Darts time unisex t-shirt 3d #301221l - 2XL / Full Print</t>
  </si>
  <si>
    <t>Custom name simple black &amp; white Darts time unisex t-shirt 3d #301221l - 3XL / Full Print</t>
  </si>
  <si>
    <t>#SB33454</t>
  </si>
  <si>
    <t>kevin.bazilio23@gmail.com</t>
  </si>
  <si>
    <t>Proud US Marine Corps veteran black grey 3D hoodie - joggers #v - AOP Unisex Raglan Hoodie / L / All Print</t>
  </si>
  <si>
    <t>1000000286739441-4</t>
  </si>
  <si>
    <t>Kevin Bazilio</t>
  </si>
  <si>
    <t>1073, Jerome Ave</t>
  </si>
  <si>
    <t>Bristol</t>
  </si>
  <si>
    <t>#SB33455</t>
  </si>
  <si>
    <t>propjocktx@hotmail.com</t>
  </si>
  <si>
    <t>USPS Postal Service U.S Mail Custom Name Fleece Hoodie 3D #21221V - Fleece Hoodie / 4XL / All print</t>
  </si>
  <si>
    <t>hoodie3d-7-7013682413722</t>
  </si>
  <si>
    <t>John Cherry</t>
  </si>
  <si>
    <t>217 sandra dr</t>
  </si>
  <si>
    <t>Azle</t>
  </si>
  <si>
    <t>#SB33456</t>
  </si>
  <si>
    <t>Somerstrucking@gmail.com</t>
  </si>
  <si>
    <t>Custom Name American Trucker Only The Strong Survive Unisex 3D T-Shirt - S / Full print</t>
  </si>
  <si>
    <t>6841909477530-unisextshirt-1</t>
  </si>
  <si>
    <t>Chris M Somers</t>
  </si>
  <si>
    <t>518, Hammond Ave</t>
  </si>
  <si>
    <t>Superior</t>
  </si>
  <si>
    <t>Custom Name American Trucker Only The Strong Survive Unisex 3D T-Shirt - 2XL / Full print</t>
  </si>
  <si>
    <t>6841909477530-unisextshirt-6838007890074</t>
  </si>
  <si>
    <t>Trucker Brooms Are For Amateurs Halloween Unisex T-Shirt 3D - 2XL / Full Print</t>
  </si>
  <si>
    <t>TEE-5-7034080821402</t>
  </si>
  <si>
    <t>#SB33457</t>
  </si>
  <si>
    <t>reidbaldwin007@optonline.net</t>
  </si>
  <si>
    <t>United States Postal Service Official USA Hoodie 3D #KV - HOODIE RAGLAN SLEEVE / XL / All Print</t>
  </si>
  <si>
    <t>Alfreda Reid-Baldwin</t>
  </si>
  <si>
    <t>985, Anderson Ave</t>
  </si>
  <si>
    <t>6-A</t>
  </si>
  <si>
    <t>Bronx</t>
  </si>
  <si>
    <t>#SB33458</t>
  </si>
  <si>
    <t>jfjr1022@gmail.com</t>
  </si>
  <si>
    <t>Custom name USPS postal worker army olive green color hoodie 3D #v - AOP Unisex Raglan Hoodie / 2XL / All print</t>
  </si>
  <si>
    <t>John Ford</t>
  </si>
  <si>
    <t>342, Reyburn Rd</t>
  </si>
  <si>
    <t>Malvern</t>
  </si>
  <si>
    <t>#SB33459</t>
  </si>
  <si>
    <t>owensdanielle0314@gmail.com</t>
  </si>
  <si>
    <t>Disney Castle Mickey 50th Anniversary Custom name hoodie 3D #KV - AOP Unisex Raglan Hoodie / L / All print</t>
  </si>
  <si>
    <t>Danielle Owens</t>
  </si>
  <si>
    <t>1065, Winslow St</t>
  </si>
  <si>
    <t>Fayetteville</t>
  </si>
  <si>
    <t>Disney Castle Mickey 50th Anniversary Custom name hoodie 3D #KV - AOP Unisex Raglan Hoodie / M / All print</t>
  </si>
  <si>
    <t>#SB33460</t>
  </si>
  <si>
    <t>skiingislife98@gmail.com</t>
  </si>
  <si>
    <t>Lion Jesus Faith Over Fear Hoodie 3D All over print #KV - HOODIE RAGLAN SLEEVE / L / All Print</t>
  </si>
  <si>
    <t>hoodie-6935766106266-3</t>
  </si>
  <si>
    <t>Ryan Hurley</t>
  </si>
  <si>
    <t>16166 West Morning Glory Street</t>
  </si>
  <si>
    <t>#SB33461</t>
  </si>
  <si>
    <t>ucterryrealty@gmail.com</t>
  </si>
  <si>
    <t>FedEx Skull Custom Name Hoodie 3D #DH - AOP UNISEX HOODIE / 4XL / All Print</t>
  </si>
  <si>
    <t>hoodie-7-1000000283733328</t>
  </si>
  <si>
    <t>Lance Wylie</t>
  </si>
  <si>
    <t>1117 Savannah Highway</t>
  </si>
  <si>
    <t>G</t>
  </si>
  <si>
    <t>Waynesboro</t>
  </si>
  <si>
    <t>#SB33462</t>
  </si>
  <si>
    <t>debreyna@charter.net</t>
  </si>
  <si>
    <t>Simple happy Mickey black fleece hoodie #250121h - Fleece hoodie / L / All print</t>
  </si>
  <si>
    <t>Debrah Reyna</t>
  </si>
  <si>
    <t>2498 LeMaister Ave</t>
  </si>
  <si>
    <t>Wenatchee</t>
  </si>
  <si>
    <t>#SB33463</t>
  </si>
  <si>
    <t>kimberlymlancaster13@gmail.com</t>
  </si>
  <si>
    <t>Cool Jeep scratch iron spare tire cover #191221h - All print / 32 inches</t>
  </si>
  <si>
    <t>Kimberly Lancaster</t>
  </si>
  <si>
    <t>3966, Nubbins Ridge Rd</t>
  </si>
  <si>
    <t>Beeson</t>
  </si>
  <si>
    <t>#SB33464</t>
  </si>
  <si>
    <t>djryder1051@gmail.com</t>
  </si>
  <si>
    <t>Sea Turtle Jeep Compass unisex t-shirt 3D #KV - 2XL / Full Print</t>
  </si>
  <si>
    <t>t-shirt-6968970969242-5</t>
  </si>
  <si>
    <t>Robert Smith</t>
  </si>
  <si>
    <t>103 Lake Dr</t>
  </si>
  <si>
    <t>Aliquippa</t>
  </si>
  <si>
    <t>#SB33465</t>
  </si>
  <si>
    <t>ramonmagana020@gmail.com</t>
  </si>
  <si>
    <t>UPS Parcel Service Custom Name Fleece Hoodie 3D #91121V - Fleece Hoodie / M / All print</t>
  </si>
  <si>
    <t>Ramon Magana</t>
  </si>
  <si>
    <t>22428, Yates Ave</t>
  </si>
  <si>
    <t>Sauk Village</t>
  </si>
  <si>
    <t>(708)473-9476</t>
  </si>
  <si>
    <t>UPS Parcel Service Custom Name Fleece Hoodie 3D #91121V - Fleece Hoodie / S / All print</t>
  </si>
  <si>
    <t>hoodie3d-1-7013682413722</t>
  </si>
  <si>
    <t>#SB33466</t>
  </si>
  <si>
    <t>mlerwin@live.com</t>
  </si>
  <si>
    <t>Personalized Custom Name Skull American Flag US Army Hoodie 3D #141220h - HOODIE RAGLAN SLEEVE / S / All Print</t>
  </si>
  <si>
    <t>Michelle Erwin</t>
  </si>
  <si>
    <t>112 Sisso Cove</t>
  </si>
  <si>
    <t>Winter Springs</t>
  </si>
  <si>
    <t>#SB33467</t>
  </si>
  <si>
    <t>idwig2016@gmail.com</t>
  </si>
  <si>
    <t>Personalized U.S Army Veteran American Leather Bomber Jacket #021221Xh - 2XL / Full Print</t>
  </si>
  <si>
    <t>1000000274749732-5</t>
  </si>
  <si>
    <t>Gordon Beard</t>
  </si>
  <si>
    <t>1403, Seyburn St</t>
  </si>
  <si>
    <t>Detroit</t>
  </si>
  <si>
    <t>#SB33468</t>
  </si>
  <si>
    <t>campwayne76@gmail.com</t>
  </si>
  <si>
    <t>Jeep Land Of The Free Home Of The Brave Spare Tire Cover #HD - All print / 32 inches / Spare Tire Cover with Print On Demand</t>
  </si>
  <si>
    <t>Billy Camp</t>
  </si>
  <si>
    <t>57, Beech St</t>
  </si>
  <si>
    <t>Marion</t>
  </si>
  <si>
    <t>#SB33469</t>
  </si>
  <si>
    <t>jmfrogs1@msn.com</t>
  </si>
  <si>
    <t>Ford Shelby Leather Jacket Hooded #91221L - L / Black</t>
  </si>
  <si>
    <t>Jenna Sprague</t>
  </si>
  <si>
    <t>338 Purdy Ave</t>
  </si>
  <si>
    <t>Placentia</t>
  </si>
  <si>
    <t>delay, cancel</t>
  </si>
  <si>
    <t>#SB33470</t>
  </si>
  <si>
    <t>alexisb201958@gmail.com</t>
  </si>
  <si>
    <t>Weed Skull Hoodie Hollow Tank Top - Legging 3D #310521H - TANK TOP / S / All Print</t>
  </si>
  <si>
    <t>tanktop-1-6595321954458</t>
  </si>
  <si>
    <t>Alexis Benson</t>
  </si>
  <si>
    <t>100 Grove Street</t>
  </si>
  <si>
    <t>Athol</t>
  </si>
  <si>
    <t>#SB33471</t>
  </si>
  <si>
    <t>envy.rusty@gmail.com</t>
  </si>
  <si>
    <t>USPS Black White Symbol Custom Name AOP T-shirt Hoodie Zip up #V - Unisex Hoodie Zip Up / 3XL / Full Print</t>
  </si>
  <si>
    <t>Unisex Hoodie Zip Up / 3XL / Full Print</t>
  </si>
  <si>
    <t>Hoodiezip-6-1000000276986465</t>
  </si>
  <si>
    <t>marie burrill</t>
  </si>
  <si>
    <t>9224, 37th St N</t>
  </si>
  <si>
    <t>Pinellas Park</t>
  </si>
  <si>
    <t>USPS Black White Symbol Custom Name AOP T-shirt Hoodie Zip up #V - Unisex Hoodie / M / Full Print</t>
  </si>
  <si>
    <t>Unisex Hoodie / M / Full Print</t>
  </si>
  <si>
    <t>Hoodie-2-1000000276986465</t>
  </si>
  <si>
    <t>USPS Black White Symbol Custom Name AOP T-shirt Hoodie Zip up #V - Unisex Hoodie Zip Up / L / Full Print</t>
  </si>
  <si>
    <t>Hoodiezip-3-1000000276986465</t>
  </si>
  <si>
    <t>USPS female postal worker hollow tank top - legging 3D #l - Legging / S / ALL PRINT</t>
  </si>
  <si>
    <t>7004004876442-8</t>
  </si>
  <si>
    <t>USPS female postal worker hollow tank top - legging 3D #l - Tank top / L / ALL PRINT</t>
  </si>
  <si>
    <t>7004004876442-3</t>
  </si>
  <si>
    <t>#SB33472</t>
  </si>
  <si>
    <t>nowickiluv13@gmail.com</t>
  </si>
  <si>
    <t>Let's Go Brandon Messy Bun America Flag Bleached T-shirt 2D #KV - S / BLACK</t>
  </si>
  <si>
    <t>TEE-1-1000000277543042</t>
  </si>
  <si>
    <t>Christina Nowicki</t>
  </si>
  <si>
    <t>2105, Willow Trace Dr</t>
  </si>
  <si>
    <t>Arnold</t>
  </si>
  <si>
    <t>#SB33473</t>
  </si>
  <si>
    <t>janellyprincess@gmail.com</t>
  </si>
  <si>
    <t>Aztec Warrior Mexican Hoodie #H - HOODIE RAGLAN SLEEVE / 3XL / All Print</t>
  </si>
  <si>
    <t>hoodie3d-AztecWarriorMexican2112Hfix</t>
  </si>
  <si>
    <t>Janell Ariza</t>
  </si>
  <si>
    <t>45420, Park St</t>
  </si>
  <si>
    <t>Indio</t>
  </si>
  <si>
    <t>#SB33474</t>
  </si>
  <si>
    <t>sotoerika662@gmail.com</t>
  </si>
  <si>
    <t>Erika Soto</t>
  </si>
  <si>
    <t>728 Ave g</t>
  </si>
  <si>
    <t>Hereford</t>
  </si>
  <si>
    <t>#SB33475</t>
  </si>
  <si>
    <t>r.rigo7@hotmail.com</t>
  </si>
  <si>
    <t>Custom name Darts I'd hit that black red blue unisex t-shirt 3d #031221h - M / Black Blue</t>
  </si>
  <si>
    <t>1000000288622448-25</t>
  </si>
  <si>
    <t>Robert Rigo</t>
  </si>
  <si>
    <t>94, Sutherland Ave</t>
  </si>
  <si>
    <t>Brampton</t>
  </si>
  <si>
    <t>L6V 2H7</t>
  </si>
  <si>
    <t>#SB33476</t>
  </si>
  <si>
    <t>allyacast0302@gmail.com</t>
  </si>
  <si>
    <t>U.S Marine Corps Semper Fidelis veteran unisex t-shirt 3D #v - M / Full Print</t>
  </si>
  <si>
    <t>6982634274970-2</t>
  </si>
  <si>
    <t>Allyson Castillo</t>
  </si>
  <si>
    <t>317 NW 109th Ave</t>
  </si>
  <si>
    <t>9C</t>
  </si>
  <si>
    <t>Mimi</t>
  </si>
  <si>
    <t>#SB33477</t>
  </si>
  <si>
    <t>rjsteele50@gmail.com</t>
  </si>
  <si>
    <t>hoodie3d-1-1000000283465073</t>
  </si>
  <si>
    <t>Ruth Steele</t>
  </si>
  <si>
    <t>232, Pebblestone Dr</t>
  </si>
  <si>
    <t>done, đã báo mer</t>
  </si>
  <si>
    <t>#SB33478</t>
  </si>
  <si>
    <t>sujroseman@yahoo.com</t>
  </si>
  <si>
    <t>Keep Calm - Let A Capricorn Handle It Unisex Birthday Hoodie 3D #L - AOP UNISEX HOODIE / 3XL / All Print</t>
  </si>
  <si>
    <t>hoodie-thl-26791</t>
  </si>
  <si>
    <t>Susan Jo-Roseman</t>
  </si>
  <si>
    <t>11889 Winston Circle</t>
  </si>
  <si>
    <t>Cincinnati</t>
  </si>
  <si>
    <t>#SB33479</t>
  </si>
  <si>
    <t>ardianenriquez53@gmail.com</t>
  </si>
  <si>
    <t>Custom name B&amp;W Mexico simple eagle logo Hoodie 3D #221221l - AOP Unisex Raglan Hoodie / S / All print</t>
  </si>
  <si>
    <t>T185Ahoodie</t>
  </si>
  <si>
    <t>Adrian Enriquez</t>
  </si>
  <si>
    <t>1031 Avenida Las Vistas Northwest</t>
  </si>
  <si>
    <t>Los Lunas</t>
  </si>
  <si>
    <t>#SB33480</t>
  </si>
  <si>
    <t>jackstevensnyg@gmail.com</t>
  </si>
  <si>
    <t>Cool Busch Latte Blue Unisex Hawaiian Shirts #kv - Hawaiian shirt / XL / Full Print</t>
  </si>
  <si>
    <t>Jackson Stevens</t>
  </si>
  <si>
    <t>1208, S Bridgewood Dr</t>
  </si>
  <si>
    <t>#SB33481</t>
  </si>
  <si>
    <t>mullenjewelry@gmail.com</t>
  </si>
  <si>
    <t>Custom name and number blue line police badge Christmas hanging ornament #h - 1pcs / All print</t>
  </si>
  <si>
    <t>JENELLE MULLEN-COOK</t>
  </si>
  <si>
    <t>33825 HIGHWAY 74</t>
  </si>
  <si>
    <t>HEMET</t>
  </si>
  <si>
    <t>#SB33482</t>
  </si>
  <si>
    <t>dwhite527@yahoo.com</t>
  </si>
  <si>
    <t>Rugrats Cartoon Simple Hoodie 3D #171221L - AOP UNISEX HOODIE / XL / All Print</t>
  </si>
  <si>
    <t>hoodie-4-1000000282603170</t>
  </si>
  <si>
    <t>Dana white</t>
  </si>
  <si>
    <t>843, Comanche Trl</t>
  </si>
  <si>
    <t>#SB33483</t>
  </si>
  <si>
    <t>georgesakolo@gmail.com</t>
  </si>
  <si>
    <t>Georges Romuald Akolo Ebanga</t>
  </si>
  <si>
    <t>18602 Walkers Choice rd</t>
  </si>
  <si>
    <t>Apt 4</t>
  </si>
  <si>
    <t>Montgomery Village</t>
  </si>
  <si>
    <t>#SB33484</t>
  </si>
  <si>
    <t>splatt2021@yahoo.com</t>
  </si>
  <si>
    <t>Sarah Platt</t>
  </si>
  <si>
    <t>2329, Comanche Trl</t>
  </si>
  <si>
    <t>Pampa</t>
  </si>
  <si>
    <t>#SB33485</t>
  </si>
  <si>
    <t>bouncerdg2@gmail.com</t>
  </si>
  <si>
    <t>USPS Postal Service Yellow Custom Name Fleece Hoodie 3D #291021DH - Fleece Hoodie / 4XL / All print</t>
  </si>
  <si>
    <t>hoodie3d-7-1000000283465222</t>
  </si>
  <si>
    <t>Dantae Gadson</t>
  </si>
  <si>
    <t>1809 Jackson St</t>
  </si>
  <si>
    <t>North Chicago</t>
  </si>
  <si>
    <t>#SB33486</t>
  </si>
  <si>
    <t>chipmunknae33@gmail.com</t>
  </si>
  <si>
    <t>Faith Over Fear Jesus White Shoes J13 Sneakers #61221Lk - Women / 7 / Red</t>
  </si>
  <si>
    <t>Cheryl Powell</t>
  </si>
  <si>
    <t>852, King Arthur Dr</t>
  </si>
  <si>
    <t>#SB33487</t>
  </si>
  <si>
    <t>Tiffanihermes@yahoo.com</t>
  </si>
  <si>
    <t>Forest owl Canvas Print #KV - 12X18in / Full Print</t>
  </si>
  <si>
    <t>canvas-6968175788186-2</t>
  </si>
  <si>
    <t>Tiffany Krueger</t>
  </si>
  <si>
    <t>1312 West River Drive</t>
  </si>
  <si>
    <t>Stevens Point</t>
  </si>
  <si>
    <t>#SB33488</t>
  </si>
  <si>
    <t>amn_nickerson@yahoo.com</t>
  </si>
  <si>
    <t>US Air Force Crack American Flag T-Shirt #h - Unisex Short Sleeve Classic Tee / Black / XL</t>
  </si>
  <si>
    <t>6962693570714-TEE-4</t>
  </si>
  <si>
    <t>Andrew Nickerson</t>
  </si>
  <si>
    <t>3545 North Hackberry Street</t>
  </si>
  <si>
    <t>Bloomington</t>
  </si>
  <si>
    <t>#SB33489</t>
  </si>
  <si>
    <t>bigray91770@yahoo.com</t>
  </si>
  <si>
    <t>Front toward enemy US Soldier Veteran unisex t-shirt 3d #251021l - S / Full Print</t>
  </si>
  <si>
    <t>Ray Gandy II</t>
  </si>
  <si>
    <t>947 E. Broadway</t>
  </si>
  <si>
    <t>San Gabriel</t>
  </si>
  <si>
    <t>#SB33490</t>
  </si>
  <si>
    <t>bullgod357@verizon.net</t>
  </si>
  <si>
    <t>Simple B&amp;W Jeep logo fleece hoodie #h - Fleece hoodie / L / Black</t>
  </si>
  <si>
    <t>Stevie Norris</t>
  </si>
  <si>
    <t>8 Edgemont Drive</t>
  </si>
  <si>
    <t>Hampton</t>
  </si>
  <si>
    <t>#SB33491</t>
  </si>
  <si>
    <t>Jakekai09@yahoo.com</t>
  </si>
  <si>
    <t>Jake Kai</t>
  </si>
  <si>
    <t>Ibex Dr</t>
  </si>
  <si>
    <t>#SB33492</t>
  </si>
  <si>
    <t>kautzman.mary@gmail.com</t>
  </si>
  <si>
    <t>Front toward enemy US Soldier Veteran unisex t-shirt 3d #251021l - 2XL / Full Print</t>
  </si>
  <si>
    <t>Mary Worley</t>
  </si>
  <si>
    <t>605 S Beige Lane</t>
  </si>
  <si>
    <t>Spokane Valley</t>
  </si>
  <si>
    <t>#SB33493</t>
  </si>
  <si>
    <t>r22herrera@comcast.net</t>
  </si>
  <si>
    <t>Custom Name Aztec Pride Mexico Leather Pattern Hoodie 3D All over print #v - HOODIE RAGLAN SLEEVE / XL / All Print</t>
  </si>
  <si>
    <t>PATRICK Herrera</t>
  </si>
  <si>
    <t>8761 Dawson  St.</t>
  </si>
  <si>
    <t>Denver</t>
  </si>
  <si>
    <t>#SB33494</t>
  </si>
  <si>
    <t>Ppineda21@gmail.com</t>
  </si>
  <si>
    <t>Eagle Mexican American Hoodie #KV - HOODIE RAGLAN SLEEVE / 2XL / All Print</t>
  </si>
  <si>
    <t>Pedro Pineda</t>
  </si>
  <si>
    <t>8034 Findlay St</t>
  </si>
  <si>
    <t>Mexico Personalized Custom Name Hoodie 3D #V - HOODIE RAGLAN SLEEVE / XL / ALL PRINT</t>
  </si>
  <si>
    <t>#SB33495</t>
  </si>
  <si>
    <t>simchanourollah@gmail.com</t>
  </si>
  <si>
    <t>Basketball Strategy Black Rectangle Rug #H - L / Full print</t>
  </si>
  <si>
    <t>RER-L-QCO8JX8</t>
  </si>
  <si>
    <t>Emily Simcha Nourollah</t>
  </si>
  <si>
    <t>9600 Oakmore Road, Los Angeles, CA, USA</t>
  </si>
  <si>
    <t>#SB33496</t>
  </si>
  <si>
    <t>effiehussein@aol.com</t>
  </si>
  <si>
    <t>Personalized New Cat Caterpillar Tractor Hoodie 3D #Xh - HOODIE RAGLAN SLEEVE / L / All Print</t>
  </si>
  <si>
    <t>Effie Hussein</t>
  </si>
  <si>
    <t>26914, Timber Trl</t>
  </si>
  <si>
    <t>Dearborn Heights</t>
  </si>
  <si>
    <t>Cat Caterpillar Tractor Diesel Power Hoodie 3D #211221Xh - HOODIE RAGLAN SLEEVE / L / All Print</t>
  </si>
  <si>
    <t>Custom name heavy equipment excavator with duck Merry Christmas hanging ornament #h - 1pcs / All print</t>
  </si>
  <si>
    <t>#SB33497</t>
  </si>
  <si>
    <t>dooly3000@att.net</t>
  </si>
  <si>
    <t>Custom name US navy Popeye veteran All Gave Some, Some Gave All Hoodie #KV - HOODIE RAGLAN SLEEVE / XL / All print</t>
  </si>
  <si>
    <t>4hoodie-6663343112346</t>
  </si>
  <si>
    <t>Rhonda Dooley</t>
  </si>
  <si>
    <t>7093, Stallion Dr</t>
  </si>
  <si>
    <t>Edwardsville</t>
  </si>
  <si>
    <t>#SB33498</t>
  </si>
  <si>
    <t>antolin2020@icloud.com</t>
  </si>
  <si>
    <t>Lisa Stender</t>
  </si>
  <si>
    <t>1316, Kalania Pl</t>
  </si>
  <si>
    <t>Honolulu</t>
  </si>
  <si>
    <t>#SB33499</t>
  </si>
  <si>
    <t>kyleighcowlesharter22@gmail.com</t>
  </si>
  <si>
    <t>Jeep girl are sunshine mixed with a little hurricane Hoodie 3D #V - AOP Unisex Raglan Zip Hoodie / XL / All Print</t>
  </si>
  <si>
    <t>Kyleigh Cowles-harter</t>
  </si>
  <si>
    <t>5688, Butterfield Dr</t>
  </si>
  <si>
    <t>Jeep girls are sunshine mixed with a little hurricane spare tire cover #h - All print / 34 inches</t>
  </si>
  <si>
    <t>#SB33500</t>
  </si>
  <si>
    <t>ruggedcrosskennels@gmail.com</t>
  </si>
  <si>
    <t>Jeep girl and dog pink fleece hoodie #121121l - Fleece hoodie / 2XL / Black</t>
  </si>
  <si>
    <t>Darcy DeBrosse</t>
  </si>
  <si>
    <t>30711, W Lynwood St</t>
  </si>
  <si>
    <t>Buckeye</t>
  </si>
  <si>
    <t>This Jeep girl is like a four leaf Clover unisex t-shirt 3d #HD - 2XL / All print</t>
  </si>
  <si>
    <t>70056097875461-325</t>
  </si>
  <si>
    <t>Jeep girl dirt triangle unisex t-shirt 3d - 2XL / All print</t>
  </si>
  <si>
    <t>70056097875461-373</t>
  </si>
  <si>
    <t>There's no limit cool Jeep unisex t-shirt 3d #251121l - 2XL / Full Print</t>
  </si>
  <si>
    <t>DILLIGAF black grey compass flag Jeep unisex t-shirt 3d - 2XL / Full Print</t>
  </si>
  <si>
    <t>#SB33501</t>
  </si>
  <si>
    <t>ajsilva1358@gmail.com</t>
  </si>
  <si>
    <t>Even Though I'm Not From Your Sack Tumbler Funny Stepdad Bonus Dad Tumbler #KV - Default Title</t>
  </si>
  <si>
    <t>Amy Silva</t>
  </si>
  <si>
    <t>2280 Emily St.</t>
  </si>
  <si>
    <t>Unit 207</t>
  </si>
  <si>
    <t>San Luis Obispo</t>
  </si>
  <si>
    <t>#SB33502</t>
  </si>
  <si>
    <t>jorgevazquez1210@yahoo.com</t>
  </si>
  <si>
    <t>Custom Name Dominican Republic Baseball Jersey #v - S / Full Print</t>
  </si>
  <si>
    <t>6862039122074-baseballjersey-1</t>
  </si>
  <si>
    <t>Miguel Duran</t>
  </si>
  <si>
    <t>391, Bronx River Ave</t>
  </si>
  <si>
    <t>#SB33503</t>
  </si>
  <si>
    <t>ajones_1997@yahoo.com</t>
  </si>
  <si>
    <t>Gamer Xbox Gamers never die we just respawn custom name Hoodie #KV - HOODIE RAGLAN SLEEVE / 2XL / All Print</t>
  </si>
  <si>
    <t>4hoodie6650924499098</t>
  </si>
  <si>
    <t>Anthony Jones</t>
  </si>
  <si>
    <t>7700 S Sun Mor Dr</t>
  </si>
  <si>
    <t>Muncie</t>
  </si>
  <si>
    <t>#SB33504</t>
  </si>
  <si>
    <t>marshallroks@yahoo.com</t>
  </si>
  <si>
    <t>Personalized Custom Name Puerto Rico combine American Skull Hoodie 3D All over print #131221h - HOODIE RAGLAN SLEEVE / L / All Print</t>
  </si>
  <si>
    <t>Marshall Drummond</t>
  </si>
  <si>
    <t>8618, Lindbergh Blvd</t>
  </si>
  <si>
    <t>#SB33505</t>
  </si>
  <si>
    <t>ercallahn4207@gmail.com</t>
  </si>
  <si>
    <t>United States Patriots Custom Name Hoodie 3D - AOP UNISEX HOODIE / 2XL / All Print</t>
  </si>
  <si>
    <t>hoodie-5-1000000284171793</t>
  </si>
  <si>
    <t>Eric Callahan</t>
  </si>
  <si>
    <t>19692 Baker rd</t>
  </si>
  <si>
    <t>Bend</t>
  </si>
  <si>
    <t>#SB33506</t>
  </si>
  <si>
    <t>Picculo_22@yahoo.com</t>
  </si>
  <si>
    <t>US Navy Man Of God Husband - Dad - Veteran Baseball Jersey - XL / Full Print</t>
  </si>
  <si>
    <t>Gregory Taylor</t>
  </si>
  <si>
    <t>1670 S Roberto Maestas Festival Street, 505</t>
  </si>
  <si>
    <t>American Flag Navy Veteran custom name Baseball Jersey #KV - XL / Full Print</t>
  </si>
  <si>
    <t>4baseballjersey6855157743770</t>
  </si>
  <si>
    <t>#SB33507</t>
  </si>
  <si>
    <t>jamonet65@gmail.com</t>
  </si>
  <si>
    <t>Amazing Christian Jesus Faith Over Fear Brown Leather Hoodie 3D All over print #221121h - HOODIE RAGLAN SLEEVE / 3XL / All Print</t>
  </si>
  <si>
    <t>6663466418330-25</t>
  </si>
  <si>
    <t>James Allen</t>
  </si>
  <si>
    <t>25, W 7th St</t>
  </si>
  <si>
    <t>New Castle</t>
  </si>
  <si>
    <t>Delaware</t>
  </si>
  <si>
    <t>DE</t>
  </si>
  <si>
    <t>#SB33508</t>
  </si>
  <si>
    <t>georgiagirl_121274@yahoo.com</t>
  </si>
  <si>
    <t>Amazon Delivery Custom Name Hoodie 3D #221221H - AOP UNISEX HOODIE / XL / All Print</t>
  </si>
  <si>
    <t>hoodie-4-1000000283743121</t>
  </si>
  <si>
    <t>Peggy Fleming</t>
  </si>
  <si>
    <t>215 Annabelle lane</t>
  </si>
  <si>
    <t>Gay</t>
  </si>
  <si>
    <t>#SB33509</t>
  </si>
  <si>
    <t>bryndinwatson9@yahoo.com</t>
  </si>
  <si>
    <t>Autism Flag Heartbeat Hoodie 3D - HOODIE RAGLAN SLEEVE ZIP-UP / L / All Print</t>
  </si>
  <si>
    <t>Bryndin Watson</t>
  </si>
  <si>
    <t>P.O. Box 256</t>
  </si>
  <si>
    <t>Blacksville</t>
  </si>
  <si>
    <t>#SB33510</t>
  </si>
  <si>
    <t>giovannipozo@hotmail.com</t>
  </si>
  <si>
    <t>Custom name and department USPS postal worker old navy fleece bomber jacket #v - S / Full print</t>
  </si>
  <si>
    <t>Giovanni Pozo</t>
  </si>
  <si>
    <t>11009, Gulf Star Ct</t>
  </si>
  <si>
    <t>#SB33511</t>
  </si>
  <si>
    <t>ajpatterson822@gmail.com</t>
  </si>
  <si>
    <t>Amanda Patterson</t>
  </si>
  <si>
    <t>940, Thorn Ridge Ln</t>
  </si>
  <si>
    <t>Clover</t>
  </si>
  <si>
    <t>#SB33512</t>
  </si>
  <si>
    <t>jenshelanskey@hotmail.com</t>
  </si>
  <si>
    <t>Personalized name USPS postal worker navy hoodie 3D #v - AOP Unisex Raglan Hoodie / 2XL / All print</t>
  </si>
  <si>
    <t>7019149918362-5</t>
  </si>
  <si>
    <t>Jaime Shelanskey</t>
  </si>
  <si>
    <t>4506 Alexander Rd</t>
  </si>
  <si>
    <t>Greensboro</t>
  </si>
  <si>
    <t>#SB33513</t>
  </si>
  <si>
    <t>rvrevis50@gmail.com</t>
  </si>
  <si>
    <t>Best seller Soldier Us Army custom name Hoodie #H - HOODIE RAGLAN SLEEVE / 2XL / All Print</t>
  </si>
  <si>
    <t>Regina Revis</t>
  </si>
  <si>
    <t>102, Palace Ave</t>
  </si>
  <si>
    <t>McKees Rocks</t>
  </si>
  <si>
    <t>#SB33514</t>
  </si>
  <si>
    <t>clouteaa@yahoo.com</t>
  </si>
  <si>
    <t>USPS Postal Service White J13 Shoes #31221V - Men / 10 / White</t>
  </si>
  <si>
    <t>J13Shoes</t>
  </si>
  <si>
    <t>Jeffrey Cloutier Jr</t>
  </si>
  <si>
    <t>1164 PARTRIDGE DR</t>
  </si>
  <si>
    <t>CARSON CITY</t>
  </si>
  <si>
    <t>Custom name white navy postal worker USPS hoodie - joggers 3D #v - AOP Unisex Raglan Zip Hoodie / XL / All print</t>
  </si>
  <si>
    <t>Crack USPS postal service black unisex t-shirt - Unisex Short Sleeve Classic Tee / Black / XL</t>
  </si>
  <si>
    <t>6984334475418-TEE-4</t>
  </si>
  <si>
    <t>#SB33515</t>
  </si>
  <si>
    <t>kmessias@gmail.com</t>
  </si>
  <si>
    <t>Scratch UPS United Parcel Service brown hoodie 3D #v - AOP Unisex Raglan Hoodie / 2XL / All print</t>
  </si>
  <si>
    <t>6993167319194-5</t>
  </si>
  <si>
    <t>Kelly Messias</t>
  </si>
  <si>
    <t>50 Mulberry St</t>
  </si>
  <si>
    <t>Barnstable</t>
  </si>
  <si>
    <t>#SB33516</t>
  </si>
  <si>
    <t>belindamartin9858@gmail.comb</t>
  </si>
  <si>
    <t>Deer hunting Camo Pink Hoodie - Legging 3D #KV - LEGGING / M / All Print</t>
  </si>
  <si>
    <t>Belinda Hruska</t>
  </si>
  <si>
    <t>920 N17th street</t>
  </si>
  <si>
    <t>Nederland</t>
  </si>
  <si>
    <t>#SB33517</t>
  </si>
  <si>
    <t>pammy3564@gmail.com</t>
  </si>
  <si>
    <t>Jeep Girl Purple Hoodie - Hollow Tank Top - Legging 3D #V - HOODIE RAGLAN SLEEVE / 2XL / All Print</t>
  </si>
  <si>
    <t>Pamela Sharpe</t>
  </si>
  <si>
    <t>1350 Harrison Street</t>
  </si>
  <si>
    <t>Kingman</t>
  </si>
  <si>
    <t>#SB33518</t>
  </si>
  <si>
    <t>Blowing bling UPS girl United Parcel Service legging 3D #v - LEGGING / S / All Print</t>
  </si>
  <si>
    <t>Simple UPS parcel women black legging 3D #v - LEGGING / S / All Print</t>
  </si>
  <si>
    <t>6998995501210-1</t>
  </si>
  <si>
    <t>#SB33519</t>
  </si>
  <si>
    <t>brettgrisell@gmail.com</t>
  </si>
  <si>
    <t>Brett Grisell</t>
  </si>
  <si>
    <t>1, Miami St</t>
  </si>
  <si>
    <t>Noblesville</t>
  </si>
  <si>
    <t>#SB33520</t>
  </si>
  <si>
    <t>joeusmc33@gmail.com</t>
  </si>
  <si>
    <t>USPS Postal Service Simple Custom Name Fleece Hoodie 3D #51221V - Fleece Hoodie / L / All print</t>
  </si>
  <si>
    <t>hoodie3d-3-1000000283465073</t>
  </si>
  <si>
    <t>Joe Palacio</t>
  </si>
  <si>
    <t>451 Belmont Ln</t>
  </si>
  <si>
    <t>Van Alstyne</t>
  </si>
  <si>
    <t>#SB33521</t>
  </si>
  <si>
    <t>fishwithmasi@aol.com</t>
  </si>
  <si>
    <t>Paramedic custom name Hoodie 3D #KV - AOP Unisex Raglan Hoodie / 3XL / All print</t>
  </si>
  <si>
    <t>hoodie3d-6986490151066-6</t>
  </si>
  <si>
    <t>Karen Masi</t>
  </si>
  <si>
    <t>218 SW Homeland Rd</t>
  </si>
  <si>
    <t>(772)200-1964</t>
  </si>
  <si>
    <t>#SB33522</t>
  </si>
  <si>
    <t>jstanton76@gmail.com</t>
  </si>
  <si>
    <t>Jennifer Stanton</t>
  </si>
  <si>
    <t>1021, W Tulare Ave</t>
  </si>
  <si>
    <t>Visalia</t>
  </si>
  <si>
    <t>#SB33523</t>
  </si>
  <si>
    <t>#SB33524</t>
  </si>
  <si>
    <t>309steve@live.com</t>
  </si>
  <si>
    <t>I'm the black jeep of the family tie dye flag spare tire cover #v - Spare Tire Cover / 34 inches / All print</t>
  </si>
  <si>
    <t>Stephen Mitchell</t>
  </si>
  <si>
    <t>17200 FM 3005</t>
  </si>
  <si>
    <t>Galveston</t>
  </si>
  <si>
    <t>#SB33525</t>
  </si>
  <si>
    <t>poiriernick77@gmail.com</t>
  </si>
  <si>
    <t>Merry Christmas Shitter was full black red sweater #261121l - L / All Print</t>
  </si>
  <si>
    <t>1000000275032013-83</t>
  </si>
  <si>
    <t>Nicholas Poirier</t>
  </si>
  <si>
    <t>N15042 County Rd E</t>
  </si>
  <si>
    <t>Curtiss</t>
  </si>
  <si>
    <t>#SB33526</t>
  </si>
  <si>
    <t>Mvaladez3030@gmail.com</t>
  </si>
  <si>
    <t>Personalized Name Bull Riding Brown Rodeo Camo Hoodie 3D #031121h - AOP Unisex Raglan Hoodie / L / All print</t>
  </si>
  <si>
    <t>1000000275206908</t>
  </si>
  <si>
    <t>Adriana Recendiz</t>
  </si>
  <si>
    <t>1802 Mill Street</t>
  </si>
  <si>
    <t>#SB33527</t>
  </si>
  <si>
    <t>USPS United States Postal Service Camo Hoodie 3D #KV - AOP Unisex Raglan Zip Hoodie / M / All print</t>
  </si>
  <si>
    <t>hoodie3d-10-7013682413722</t>
  </si>
  <si>
    <t>#SB33528</t>
  </si>
  <si>
    <t>Colette2018@yahoo.com</t>
  </si>
  <si>
    <t>Busch Light American Flag Unisex AOP T-shirt #KV - XS / Full Print</t>
  </si>
  <si>
    <t>Tee-1-1000000282529236</t>
  </si>
  <si>
    <t>Colette Auvenshine</t>
  </si>
  <si>
    <t>1170 County Road 116</t>
  </si>
  <si>
    <t>Comanche</t>
  </si>
  <si>
    <t>#SB33529</t>
  </si>
  <si>
    <t>carlosq5150@yahoo.com</t>
  </si>
  <si>
    <t>Skull Sons of Arthritis Mens Ibuprofen Chapter T-Shirt 2D #KV - L / Full Print</t>
  </si>
  <si>
    <t>unisextshirt-6954672554138-3</t>
  </si>
  <si>
    <t>Carlos Quezada</t>
  </si>
  <si>
    <t>14831, Melbourne Ct</t>
  </si>
  <si>
    <t>Skull motorcycle I can't go to hell Satan has a restraining order against me T-Shirt 2D #KV - L / Full Print</t>
  </si>
  <si>
    <t>unisextshirt-6954584375450-3</t>
  </si>
  <si>
    <t>#SB33530</t>
  </si>
  <si>
    <t>eldurango1972@yahoo.com</t>
  </si>
  <si>
    <t>Custom name United parcel service simple UPS fleece hoodie - jogger #v - Fleece hoodie / Full print / XL</t>
  </si>
  <si>
    <t>Francisco Pardo</t>
  </si>
  <si>
    <t>11204 north oak trafficway</t>
  </si>
  <si>
    <t>Kansas City</t>
  </si>
  <si>
    <t>#SB33531</t>
  </si>
  <si>
    <t>elnlltt8@aol.com</t>
  </si>
  <si>
    <t>Mickey with Starbucks coffee black fleece hoodie #181221h - Fleece hoodie / 2XL / All print</t>
  </si>
  <si>
    <t>6993167319194-13</t>
  </si>
  <si>
    <t>Elaine Elliott</t>
  </si>
  <si>
    <t>PO Box 181</t>
  </si>
  <si>
    <t>Avoca</t>
  </si>
  <si>
    <t>#SB33532</t>
  </si>
  <si>
    <t>gkeiserg@gmail.com</t>
  </si>
  <si>
    <t>USPS Postal Service Simple Custom Name Fleece Hoodie 3D #51221V - Fleece Hoodie / 3XL / All print</t>
  </si>
  <si>
    <t>hoodie3d-6-1000000283465073</t>
  </si>
  <si>
    <t>George Keiser</t>
  </si>
  <si>
    <t>127 E Wendell St.</t>
  </si>
  <si>
    <t>Endicott</t>
  </si>
  <si>
    <t>#SB33533</t>
  </si>
  <si>
    <t>yhernandez0596@comcast.net</t>
  </si>
  <si>
    <t>Personalized Custom Name Mexico Black And Flag Color Hoodie 3D #200121h - HOODIE RAGLAN SLEEVE / XL / All Print</t>
  </si>
  <si>
    <t>1000000274771396</t>
  </si>
  <si>
    <t>Yvette Hernandez</t>
  </si>
  <si>
    <t>11656, Sarah Loop</t>
  </si>
  <si>
    <t>#SB33534</t>
  </si>
  <si>
    <t>fenilp5@hotmail.com</t>
  </si>
  <si>
    <t>Amazing Fedex skull black purple hoodie 3d #221221h - AOP Unisex Raglan Hoodie / L / All print</t>
  </si>
  <si>
    <t>FENILKUMAR PATEL</t>
  </si>
  <si>
    <t>4400 calhoun mem hwy</t>
  </si>
  <si>
    <t>easley</t>
  </si>
  <si>
    <t>#SB33535</t>
  </si>
  <si>
    <t>angelips0580@gmail.com</t>
  </si>
  <si>
    <t>Mexico Eagle Map Custom Name Hoodie 3D - HOODIE RAGLAN SLEEVE / L / All Print</t>
  </si>
  <si>
    <t>hoodie-3-6958820130970</t>
  </si>
  <si>
    <t>Janeth Alfaro</t>
  </si>
  <si>
    <t>4934 Swinton ave</t>
  </si>
  <si>
    <t>Encino</t>
  </si>
  <si>
    <t>#SB33536</t>
  </si>
  <si>
    <t>lisaannbartley@hotmail.com</t>
  </si>
  <si>
    <t>B&amp;W Skull Jeep Personalized Custom Name Hoodie 3D #h - HOODIE RAGLAN SLEEVE / XL / All Print</t>
  </si>
  <si>
    <t>4hoodie-6107678638234</t>
  </si>
  <si>
    <t>Lisa Bartley</t>
  </si>
  <si>
    <t>306 Richmond St</t>
  </si>
  <si>
    <t>Michael Anthony Auto Sales</t>
  </si>
  <si>
    <t>#SB33537</t>
  </si>
  <si>
    <t>s.alar@mchsi.com</t>
  </si>
  <si>
    <t>Custom Blankets Basketball - Shadow  #131219L - 50x60 in</t>
  </si>
  <si>
    <t>Sally Alar</t>
  </si>
  <si>
    <t>1035, Preserve Blvd</t>
  </si>
  <si>
    <t>Young America</t>
  </si>
  <si>
    <t>#SB33538</t>
  </si>
  <si>
    <t>tk4201987@gmail.com</t>
  </si>
  <si>
    <t>Funny Stitch Cartoon AOP Fleece Zip Hoodie #61221Lk - Fleece hoodie / 2XL / All print</t>
  </si>
  <si>
    <t>Tonya Strong</t>
  </si>
  <si>
    <t>1828 n state st.</t>
  </si>
  <si>
    <t>Apt.1</t>
  </si>
  <si>
    <t>Big Rapids</t>
  </si>
  <si>
    <t>cf gian lận, cancel</t>
  </si>
  <si>
    <t>#SB33539</t>
  </si>
  <si>
    <t>ryancsaplan+blacklotusblanket@gmail.com</t>
  </si>
  <si>
    <t>Ryan KC Buenafe</t>
  </si>
  <si>
    <t>26 corolla street,  village east executive homes,  brgy. Sto. Domingo,</t>
  </si>
  <si>
    <t>Cainta Rizat</t>
  </si>
  <si>
    <t>Philippines</t>
  </si>
  <si>
    <t>#SB33540</t>
  </si>
  <si>
    <t>bridge27@yahoo.com</t>
  </si>
  <si>
    <t>Butterfly Just Breathe by window Canvas Prints Art #KV - 16X24in</t>
  </si>
  <si>
    <t>Jecolah Bell</t>
  </si>
  <si>
    <t>501 1/2 Ridge Rd</t>
  </si>
  <si>
    <t>Wilmette</t>
  </si>
  <si>
    <t>#SB33541</t>
  </si>
  <si>
    <t>rudebwoyk3@yahoo.com</t>
  </si>
  <si>
    <t>Donovan Reid</t>
  </si>
  <si>
    <t>85 NW 209 STREET</t>
  </si>
  <si>
    <t>Simple USPS postal worker unisex t-shirt 3D #v - XL / Full Print</t>
  </si>
  <si>
    <t>#SB33542</t>
  </si>
  <si>
    <t>pyvonner@gmail.com</t>
  </si>
  <si>
    <t>Muppet Cookie Monster Custom Name Fleece Bomber Jacket - 3XL / Full Print</t>
  </si>
  <si>
    <t>Jacket-6-1000000282528042</t>
  </si>
  <si>
    <t>Priscilla Rodriguez</t>
  </si>
  <si>
    <t>614 Wayne St</t>
  </si>
  <si>
    <t>Dallas</t>
  </si>
  <si>
    <t>#SB33543</t>
  </si>
  <si>
    <t>govehannah@gmail.com</t>
  </si>
  <si>
    <t>Disc Golf Galaxy T-shirt Hoodie Zip up #81121V - Unisex Hoodie / 3XL / Full Print</t>
  </si>
  <si>
    <t>TEE-1-6911632933018</t>
  </si>
  <si>
    <t>Hannah Gove</t>
  </si>
  <si>
    <t>10664 State Highway 75</t>
  </si>
  <si>
    <t>Bellevue</t>
  </si>
  <si>
    <t>done, check rf 1 item</t>
  </si>
  <si>
    <t>Just A Girl Who Love Disc Golf Hoodie 3D #91121L - HOODIE RAGLAN SLEEVE / 3XL / All Print</t>
  </si>
  <si>
    <t>hoodie-6-6651303788698</t>
  </si>
  <si>
    <t>Disc Golf Chain Art Blue Custom Name Hoodie 3D #81121H - AOP Unisex Raglan Hoodie / 3XL / All print</t>
  </si>
  <si>
    <t>hoodie3d-6-6949649449114</t>
  </si>
  <si>
    <t>Disc Golf Lover Custom Name Clunky Sneakers - Men / 10 / Black</t>
  </si>
  <si>
    <t>Disc Golf Stupid Tree Clunky Sneakers - Men / 10 / Black</t>
  </si>
  <si>
    <t>Hawaiian Aloha Shirts Disc Golf Tropical Flowers - 3XL / Full Print</t>
  </si>
  <si>
    <t>hawaiishirt-6-6741169569946</t>
  </si>
  <si>
    <t>Disc Golf Hologram Black Hoodie #111121h - HOODIE RAGLAN SLEEVE / 3XL / All print</t>
  </si>
  <si>
    <t>6842072105114-hoodie-6</t>
  </si>
  <si>
    <t>#SB33544</t>
  </si>
  <si>
    <t>scott.m.rutherford99@gmail.com</t>
  </si>
  <si>
    <t>Custom Hockey Blanket with photo #041119H - 60x80 in</t>
  </si>
  <si>
    <t>6156032278682-2</t>
  </si>
  <si>
    <t>Scott Rutherford</t>
  </si>
  <si>
    <t>102 SW Sun Garden St</t>
  </si>
  <si>
    <t>Lees Summit</t>
  </si>
  <si>
    <t>#SB33545</t>
  </si>
  <si>
    <t>Lady00131@yahoo.com</t>
  </si>
  <si>
    <t>Faith Over Fear Jesus White Shoes J13 Sneakers #61221Lk - Women / 6 / Blue</t>
  </si>
  <si>
    <t>Michelle Freeburg</t>
  </si>
  <si>
    <t>103 Cotton Mill Road</t>
  </si>
  <si>
    <t>#SB33546</t>
  </si>
  <si>
    <t>mnsjd65@gmail.com</t>
  </si>
  <si>
    <t>Custom name &amp; department proud postal worker USPS black red hoodie 3d #v - AOP Unisex Raglan Zip Hoodie / 4XL / All print</t>
  </si>
  <si>
    <t>100000027504538-79</t>
  </si>
  <si>
    <t>Marvin Loyal</t>
  </si>
  <si>
    <t>240, Mills Creek Ln</t>
  </si>
  <si>
    <t>Custom name USPS postal worker black chunky sneaker #v - Men / 11 / Black</t>
  </si>
  <si>
    <t>#SB33547</t>
  </si>
  <si>
    <t>matallanav@yahoo.com</t>
  </si>
  <si>
    <t>Baseball Is My Favorite Season Hoodie 3D #H - HOODIE RAGLAN SLEEVE / M / All Print</t>
  </si>
  <si>
    <t>hoodie-BaseballIsMyFavorite1812Hfix</t>
  </si>
  <si>
    <t>Vanessa Matallana</t>
  </si>
  <si>
    <t>745, Cumberland Ridge Ln</t>
  </si>
  <si>
    <t>League City</t>
  </si>
  <si>
    <t>#SB33548</t>
  </si>
  <si>
    <t>bnull@priorlake-savage.k12.mn.us</t>
  </si>
  <si>
    <t>Beverley Null</t>
  </si>
  <si>
    <t>14338, Featherstone Trl</t>
  </si>
  <si>
    <t>Savage</t>
  </si>
  <si>
    <t>#SB33549</t>
  </si>
  <si>
    <t>juliebartels68@yahoo.com</t>
  </si>
  <si>
    <t>Personalized Name Black &amp; White Disc Golf Baseball Jersey - 2XL / Full Print</t>
  </si>
  <si>
    <t>6853259690138-baseballjersey-5</t>
  </si>
  <si>
    <t>Julie Stancer</t>
  </si>
  <si>
    <t>870 Magee Way</t>
  </si>
  <si>
    <t>Prescott</t>
  </si>
  <si>
    <t>#SB33550</t>
  </si>
  <si>
    <t>brandon_ucf@yahoo.com</t>
  </si>
  <si>
    <t>Funny Iron Maiden Unisex AOP T-shirt #KV - S / Full Print</t>
  </si>
  <si>
    <t>Tee-2-1000000281442480</t>
  </si>
  <si>
    <t>Brandon Applegate</t>
  </si>
  <si>
    <t>119 Old Selwood Trace</t>
  </si>
  <si>
    <t>Funny Iron Maiden Unisex AOP T-shirt #KV - XS / Full Print</t>
  </si>
  <si>
    <t>Tee-1-1000000281442480</t>
  </si>
  <si>
    <t>Funny Iron Maiden Unisex AOP T-shirt #KV - L / Full Print</t>
  </si>
  <si>
    <t>Tee-4-1000000281442480</t>
  </si>
  <si>
    <t>#SB33551</t>
  </si>
  <si>
    <t>sbier@charter.net</t>
  </si>
  <si>
    <t>In this house we believe one man gathers what another Garden Flag #KV - S2 / All print</t>
  </si>
  <si>
    <t>GFL-S2-6975195611290-2</t>
  </si>
  <si>
    <t>Brenda Bierman</t>
  </si>
  <si>
    <t>2400, Falcons Cv</t>
  </si>
  <si>
    <t>#SB33552</t>
  </si>
  <si>
    <t>jeffvogel6970@gmail.com</t>
  </si>
  <si>
    <t>German By Blood Cross Flag Unisex T-Shirt 3D #271121V - 2XL / Full Print</t>
  </si>
  <si>
    <t>TEE-5-7019923144858</t>
  </si>
  <si>
    <t>Jeffrey Vogel</t>
  </si>
  <si>
    <t>4220 Nolin Ct</t>
  </si>
  <si>
    <t>Erlanger</t>
  </si>
  <si>
    <t>#SB33553</t>
  </si>
  <si>
    <t>bill.preston@yahoo.com</t>
  </si>
  <si>
    <t>Custom name awesome Jeep black grey white fleece bomber jacket #v - L / Full print</t>
  </si>
  <si>
    <t>1000000283928693-13</t>
  </si>
  <si>
    <t>Shon Stevens</t>
  </si>
  <si>
    <t>480 Quail Vista Dr.</t>
  </si>
  <si>
    <t>Ponte Vedra</t>
  </si>
  <si>
    <t>#SB33554</t>
  </si>
  <si>
    <t>carmenboyd54@gmail.com</t>
  </si>
  <si>
    <t>Black &amp; white original Mickey Mouse hoodie 3D - AOP Unisex Raglan Hoodie / 3XL / All print</t>
  </si>
  <si>
    <t>carmen boyd</t>
  </si>
  <si>
    <t>3119 west 56, down</t>
  </si>
  <si>
    <t>down</t>
  </si>
  <si>
    <t>#SB33555</t>
  </si>
  <si>
    <t>lesmillman28@gmail.com</t>
  </si>
  <si>
    <t>Custom name &amp; number vintage Baseball flag Quilt Bed Set #h - Queen (200x230)cm</t>
  </si>
  <si>
    <t>Lester Millman</t>
  </si>
  <si>
    <t>24714, Northcrest Dr</t>
  </si>
  <si>
    <t>Spring</t>
  </si>
  <si>
    <t>#SB33556</t>
  </si>
  <si>
    <t>kenneth.nguyen1016@gmail.com</t>
  </si>
  <si>
    <t>Custom Name US Army Veteran Duty Honor Country Black Baseball Jersey - L / Full Print</t>
  </si>
  <si>
    <t>Kenneth Nguyen</t>
  </si>
  <si>
    <t>5625, Iceberg Ct</t>
  </si>
  <si>
    <t>(760)812-3524</t>
  </si>
  <si>
    <t>#SB33557</t>
  </si>
  <si>
    <t>cbaker23@humana.com</t>
  </si>
  <si>
    <t>But did you die Jeep dad black gray American flag t-shirt - hoodie 3D #291021h - AOP Unisex Raglan Hoodie / 2XL / All print</t>
  </si>
  <si>
    <t>COURTNEY BAKER</t>
  </si>
  <si>
    <t>7112, Warren Ln</t>
  </si>
  <si>
    <t>Corryton</t>
  </si>
  <si>
    <t>#SB33558</t>
  </si>
  <si>
    <t>almonte12@hotmail.com</t>
  </si>
  <si>
    <t>Jeep custom name Leather Jacket Hooded #KV - L / Black</t>
  </si>
  <si>
    <t>Mayra Almonte</t>
  </si>
  <si>
    <t>424, Anten Gulley Ct</t>
  </si>
  <si>
    <t>Las Vegas</t>
  </si>
  <si>
    <t>Jeep It's Passion unisex t-shirt 3d #HD - L / All print</t>
  </si>
  <si>
    <t>70056097875461-323</t>
  </si>
  <si>
    <t>I'm a Jeepaholic on the road to the recovery hoodie - legging 3D #h - HOODIE RAGLAN SLEEVE / L / All Print</t>
  </si>
  <si>
    <t>1000000289116094-22</t>
  </si>
  <si>
    <t>#SB33559</t>
  </si>
  <si>
    <t>jdilworth1985@yahoo.com</t>
  </si>
  <si>
    <t>Scratch black &amp; grey American flag Jeep spare tire cover #091121h - Spare Tire Cover / 32 inches / All print</t>
  </si>
  <si>
    <t>John Dilworth</t>
  </si>
  <si>
    <t>108, Richards Rd</t>
  </si>
  <si>
    <t>Toledo</t>
  </si>
  <si>
    <t>#SB33560</t>
  </si>
  <si>
    <t>annemarie.vani-saletnik@nytimes.com</t>
  </si>
  <si>
    <t>Horses Racing Car Hanging Ornament #Vn - 1pcs / All print</t>
  </si>
  <si>
    <t>Annemarie Saletnik</t>
  </si>
  <si>
    <t>10, Eva Ln</t>
  </si>
  <si>
    <t>Farmingville</t>
  </si>
  <si>
    <t>Motorcycle Car Hanging Ornament #Vn - 1pcs</t>
  </si>
  <si>
    <t>#SB33561</t>
  </si>
  <si>
    <t>dino.scardino@gmail.com</t>
  </si>
  <si>
    <t>Dino Scardino</t>
  </si>
  <si>
    <t>9334 Snapper Circle</t>
  </si>
  <si>
    <t>PT CHARLOTTE</t>
  </si>
  <si>
    <t>#SB33562</t>
  </si>
  <si>
    <t>hectorrod0153@gmail.com</t>
  </si>
  <si>
    <t>USPS Cool Postal Custom Name Hoodie 3D #201021V - HOODIE RAGLAN SLEEVE / 3XL / All Print</t>
  </si>
  <si>
    <t>Hector Rodriguez</t>
  </si>
  <si>
    <t>11833 Old River School Rd</t>
  </si>
  <si>
    <t>Apt 6</t>
  </si>
  <si>
    <t>Downey</t>
  </si>
  <si>
    <t>#SB33563</t>
  </si>
  <si>
    <t>huckaby11@gmail.com</t>
  </si>
  <si>
    <t>Mark Huckaby</t>
  </si>
  <si>
    <t>27 N Lake Dr.</t>
  </si>
  <si>
    <t>Antioch</t>
  </si>
  <si>
    <t>#SB33564</t>
  </si>
  <si>
    <t>gwencowley@ymail.com</t>
  </si>
  <si>
    <t>Football Coach Custom canvas prints With Photo - #061119L - 16X24in</t>
  </si>
  <si>
    <t>CV</t>
  </si>
  <si>
    <t>Gwen Cowley</t>
  </si>
  <si>
    <t>11304 Windy Dawn Drive</t>
  </si>
  <si>
    <t>Pearland</t>
  </si>
  <si>
    <t>#SB33565</t>
  </si>
  <si>
    <t>colleenmjordan@aol.com</t>
  </si>
  <si>
    <t>Quack quack mother ducker jeep duck hoodie 3d - legging - HOODIE RAGLAN SLEEVE ZIP-UP / 2XL / Full print</t>
  </si>
  <si>
    <t>70056097875461-653</t>
  </si>
  <si>
    <t>Colleen Jordan</t>
  </si>
  <si>
    <t>4724, Five Forks Trickum Rd SW</t>
  </si>
  <si>
    <t>Lilburn</t>
  </si>
  <si>
    <t>#SB33566</t>
  </si>
  <si>
    <t>I'm the black Jeep of the family fleece hoodie #v - Fleece hoodie / 4XL / Black</t>
  </si>
  <si>
    <t>#SB33567</t>
  </si>
  <si>
    <t>anjanette91@gmail.com</t>
  </si>
  <si>
    <t>Corona Extra Beer Hoodie - Joggers 3D #221221Xh - AOP Unisex Raglan Hoodie / L / All Print</t>
  </si>
  <si>
    <t>hoodie-3-1000000287915197</t>
  </si>
  <si>
    <t>Donny Ross</t>
  </si>
  <si>
    <t>2023, Holder Rambo Rd</t>
  </si>
  <si>
    <t>Huffman</t>
  </si>
  <si>
    <t>#SB33568</t>
  </si>
  <si>
    <t>dhuellen5@gmail.com</t>
  </si>
  <si>
    <t>Just A Girl Who Loves Sharks and Tattoos 3D Hoodie - Leggings #L - AOP UNISEX HOODIE / L / All Print</t>
  </si>
  <si>
    <t>hoodie-thl-20890</t>
  </si>
  <si>
    <t>Daniel Huellen</t>
  </si>
  <si>
    <t>418 Lincoln Avenue</t>
  </si>
  <si>
    <t>Pittsburgh</t>
  </si>
  <si>
    <t>Just A Girl Who Loves Sharks and Tattoos 3D Hoodie - Leggings #L - LEGGING / M / All Print</t>
  </si>
  <si>
    <t>legging-thl-20905</t>
  </si>
  <si>
    <t>#SB33569</t>
  </si>
  <si>
    <t>dustycraven@gmail.com</t>
  </si>
  <si>
    <t>Pink Jeep girl so cute fleece hoodie #dh - Fleece hoodie / Black / M</t>
  </si>
  <si>
    <t>6993167319194-179</t>
  </si>
  <si>
    <t>Dusty Craven</t>
  </si>
  <si>
    <t>20 oke road Napanee</t>
  </si>
  <si>
    <t>Napanee</t>
  </si>
  <si>
    <t>k7r 3k6</t>
  </si>
  <si>
    <t>#SB33570</t>
  </si>
  <si>
    <t>cdmclean73@hotmail.com</t>
  </si>
  <si>
    <t>Custom name proud USPS postal worker navy hoodie 3D #v - AOP Unisex Raglan Hoodie / 2XL / All print</t>
  </si>
  <si>
    <t>Christopher MCLEAN</t>
  </si>
  <si>
    <t>25746 West Euclid Avenue</t>
  </si>
  <si>
    <t>#SB33571</t>
  </si>
  <si>
    <t>jlhays1967@gmail.com</t>
  </si>
  <si>
    <t>Bowling Aim Shoot Swear Repeat Custom Name Baseball Jersey #DH - S / All Print</t>
  </si>
  <si>
    <t>Baseball-Jersey-1-6845128507546</t>
  </si>
  <si>
    <t>Jimmy Hays</t>
  </si>
  <si>
    <t>6329, Bidwell Ln</t>
  </si>
  <si>
    <t>Custom name US Marine Corps hologram Baseball Jersey - 2XL / Full Print</t>
  </si>
  <si>
    <t>Personalized Name US Marine Corps Veteran Grey Camo Baseball Jersey - 2XL / Full Print</t>
  </si>
  <si>
    <t>#SB33572</t>
  </si>
  <si>
    <t>IH.israelhuerta@gmail.com</t>
  </si>
  <si>
    <t>Personalized Custom Name Roofer Skull Orange Black Hoodie 3D All over print #010421h - HOODIE RAGLAN SLEEVE / S / All Print</t>
  </si>
  <si>
    <t>Israel Huerta</t>
  </si>
  <si>
    <t>7556, Orleans Ave E</t>
  </si>
  <si>
    <t>Unit 15</t>
  </si>
  <si>
    <t>Sterling Heights</t>
  </si>
  <si>
    <t>Personalized Custom Name Roofer Skull Orange Black Hoodie 3D All over print #010421h - HOODIE RAGLAN SLEEVE / XL / All Print</t>
  </si>
  <si>
    <t>Custom Name Cool Eagle Mexico Hoodie 3D All over print #h - HOODIE RAGLAN SLEEVE / L / All Print</t>
  </si>
  <si>
    <t>6608554754202-5</t>
  </si>
  <si>
    <t>#SB33573</t>
  </si>
  <si>
    <t>lopaige65@hotmail.com</t>
  </si>
  <si>
    <t>Jeepaholic Mermaid Hologram Unisex AOP T-shirt - L / All Print</t>
  </si>
  <si>
    <t>TEE-3-7034038812826</t>
  </si>
  <si>
    <t>Lori Paige Ryals</t>
  </si>
  <si>
    <t>44, Ryals Ln</t>
  </si>
  <si>
    <t>Hattiesburg</t>
  </si>
  <si>
    <t>Jeep Compass U.S Flag Unisex AOP T-Shirt - 5XL / All Print</t>
  </si>
  <si>
    <t>TEE-8-1000000286752452</t>
  </si>
  <si>
    <t>Jeep Beach Repeat Unisex T-Shirt 3D - L / Full Print</t>
  </si>
  <si>
    <t>TEE-36905974390938</t>
  </si>
  <si>
    <t>#SB33574</t>
  </si>
  <si>
    <t>scott@galvinconstruction.com</t>
  </si>
  <si>
    <t>Bud Light Dilly Dilly Christmas Sweater #131221H - 2XL / All Print</t>
  </si>
  <si>
    <t>Scott Galvin</t>
  </si>
  <si>
    <t>65 Gridley St</t>
  </si>
  <si>
    <t>Quincy</t>
  </si>
  <si>
    <t>#SB33575</t>
  </si>
  <si>
    <t>amysimme@hotmail.com</t>
  </si>
  <si>
    <t>Dr. Seuss I Will Drink Tito’s Here Or There Christmas Sweater #KV - M / All Print</t>
  </si>
  <si>
    <t>Amy Simme</t>
  </si>
  <si>
    <t>12713, Monterey Path</t>
  </si>
  <si>
    <t>Austin</t>
  </si>
  <si>
    <t>Dr. Seuss I Will Drink Tito’s Here Or There Christmas Sweater #KV - S / All Print</t>
  </si>
  <si>
    <t>sweater-1000000288973345</t>
  </si>
  <si>
    <t>#SB33576</t>
  </si>
  <si>
    <t>david.diaz11205@icloud.com</t>
  </si>
  <si>
    <t>Vlone Simple Unisex Hoodie #DH - UNISEX HOODIE / S / Black</t>
  </si>
  <si>
    <t>hoodie2d-thl-297940136</t>
  </si>
  <si>
    <t>David Diaz</t>
  </si>
  <si>
    <t>58, Dearborn St</t>
  </si>
  <si>
    <t>#SB33577</t>
  </si>
  <si>
    <t>donjuancurt@gmail.com</t>
  </si>
  <si>
    <t>UPS Parcel Service Custom Name Fleece Hoodie 3D #91121V - Fleece Hoodie / 3XL / All print</t>
  </si>
  <si>
    <t>hoodie3d-6-7013682413722</t>
  </si>
  <si>
    <t>CURTIS HARRIS</t>
  </si>
  <si>
    <t>8718, S Union Ave</t>
  </si>
  <si>
    <t>#SB33578</t>
  </si>
  <si>
    <t>calosego300@gmail.com</t>
  </si>
  <si>
    <t>Custom name &amp; number Mexico Team black Baseball jersey #v - S / Full Print</t>
  </si>
  <si>
    <t>7025424105626-baseballjersey-1</t>
  </si>
  <si>
    <t>Calixto Segoviano Cedeno</t>
  </si>
  <si>
    <t>222 4th st s</t>
  </si>
  <si>
    <t>#SB33579</t>
  </si>
  <si>
    <t>maliquor@yahoo.com</t>
  </si>
  <si>
    <t>Personalized name USPS postal worker navy hoodie 3D #v - AOP Unisex Raglan Hoodie / XL / All print</t>
  </si>
  <si>
    <t>7019149918362-4</t>
  </si>
  <si>
    <t>Roxanne Fruge</t>
  </si>
  <si>
    <t>Schultz Rd</t>
  </si>
  <si>
    <t>#SB33580</t>
  </si>
  <si>
    <t>mmcbryde1976@gmail.com</t>
  </si>
  <si>
    <t>Jeep Flag Simple Custom Name Fleece Bomber Jacket #281221V - 4XL / Full Print</t>
  </si>
  <si>
    <t>Jacket-7-1000000287908526</t>
  </si>
  <si>
    <t>Melissa Mcbryde</t>
  </si>
  <si>
    <t>304 auburn ave</t>
  </si>
  <si>
    <t>Somerset</t>
  </si>
  <si>
    <t>#SB33581</t>
  </si>
  <si>
    <t>eswc3@msn.com</t>
  </si>
  <si>
    <t>Custom Name Army Black Knights Veteran Baseball jersey #130921l - 2XL / Full Print</t>
  </si>
  <si>
    <t>6992779935898-baseballjersey-5</t>
  </si>
  <si>
    <t>Eric Campbell</t>
  </si>
  <si>
    <t>1409 Chalmers St</t>
  </si>
  <si>
    <t>#SB33582</t>
  </si>
  <si>
    <t>fcpaine@gmail.com</t>
  </si>
  <si>
    <t>Personalized Custom Name Simple Jeep Olive Hoodie - Joggers 3D #v - HOODIE RAGLAN SLEEVE / L / All Print</t>
  </si>
  <si>
    <t>hoodie3d-6137826902170-3</t>
  </si>
  <si>
    <t>Frank Paine</t>
  </si>
  <si>
    <t>33, Founders Way</t>
  </si>
  <si>
    <t>Milford</t>
  </si>
  <si>
    <t>#SB33583</t>
  </si>
  <si>
    <t>jael_galvan@yahoo.com</t>
  </si>
  <si>
    <t>Personalized Name Mexican Rooster Flag Color Hoodie 3D #160821h - AOP Unisex Raglan Hoodie / 2XL / All print</t>
  </si>
  <si>
    <t>Jael Galvan</t>
  </si>
  <si>
    <t>205, Divine Way</t>
  </si>
  <si>
    <t>Chaparral</t>
  </si>
  <si>
    <t>#SB33584</t>
  </si>
  <si>
    <t>Aleksandar.dodevski@ymail.com</t>
  </si>
  <si>
    <t>SpongeBob Squarepants Yellow Christmas Hoodie - Joggers 3D #Xh - AOP Unisex Raglan Hoodie / L / All Print</t>
  </si>
  <si>
    <t>Aleksandar Dodevski</t>
  </si>
  <si>
    <t>122 W 65th str</t>
  </si>
  <si>
    <t>Westmont</t>
  </si>
  <si>
    <t>#SB33585</t>
  </si>
  <si>
    <t>wesfcusa@gmail.com</t>
  </si>
  <si>
    <t>Huey Helicopter Christmas Ornament - 1pcs / All print</t>
  </si>
  <si>
    <t>ornaments-1-1000000289111029</t>
  </si>
  <si>
    <t>William Enghoffer</t>
  </si>
  <si>
    <t>6851 Danes Dr.</t>
  </si>
  <si>
    <t>Houghton Lake</t>
  </si>
  <si>
    <t>#SB33586</t>
  </si>
  <si>
    <t>brownjoneseeic1@gmail.com</t>
  </si>
  <si>
    <t>Custom name United parcel service simple UPS fleece hoodie - jogger #v - Fleece hoodie / Full print / L</t>
  </si>
  <si>
    <t>6993167319194-38</t>
  </si>
  <si>
    <t>Eric Brown</t>
  </si>
  <si>
    <t>104, Brickway St</t>
  </si>
  <si>
    <t>#SB33587</t>
  </si>
  <si>
    <t>carhartt215116@gmail.com</t>
  </si>
  <si>
    <t>Jesus Cross Us Flag Classic Cap Hats Head Wear #22421V - One size / All print</t>
  </si>
  <si>
    <t>Cap-thl-36504986</t>
  </si>
  <si>
    <t>Wyatt Carneal</t>
  </si>
  <si>
    <t>6420, Carneal Rd</t>
  </si>
  <si>
    <t>Spotsylvania</t>
  </si>
  <si>
    <t>#SB33588</t>
  </si>
  <si>
    <t>turfshooter@aol.com</t>
  </si>
  <si>
    <t>Jeeps American Flag custom name Leather Jacket Hooded #KV - 2XL / Black</t>
  </si>
  <si>
    <t>6950920781978-5</t>
  </si>
  <si>
    <t>Renee Zucchero</t>
  </si>
  <si>
    <t>14218, El Mesa Dr</t>
  </si>
  <si>
    <t>#SB33589</t>
  </si>
  <si>
    <t>jennwago@gmail.com</t>
  </si>
  <si>
    <t>Donut Jeep spare tire cover #KV - All print / 32 inches / Spare Tire Cover With Backup Camera Hole</t>
  </si>
  <si>
    <t>Jennifer Handley</t>
  </si>
  <si>
    <t>5115 Crest Cove</t>
  </si>
  <si>
    <t>Bartlett</t>
  </si>
  <si>
    <t>#SB33590</t>
  </si>
  <si>
    <t>caryndwyatt@icloud.com</t>
  </si>
  <si>
    <t>Custom name United parcel service simple UPS fleece hoodie - jogger #v - Fleece hoodie / Full print / M</t>
  </si>
  <si>
    <t>6993167319194-36</t>
  </si>
  <si>
    <t>Caryn Adkins</t>
  </si>
  <si>
    <t>1869, Wayward Trl</t>
  </si>
  <si>
    <t>#SB33591</t>
  </si>
  <si>
    <t>f4lvrric@aol.com</t>
  </si>
  <si>
    <t>Custom Name US Army Bell UH-1 Huey custom name Unisex AOP T-shirt #KV - 2XL / All Print</t>
  </si>
  <si>
    <t>Tee-5-1000000283478605</t>
  </si>
  <si>
    <t>Rick Lewis</t>
  </si>
  <si>
    <t>1201, Southland Dr</t>
  </si>
  <si>
    <t>#SB33592</t>
  </si>
  <si>
    <t>tangelo41@gmail.com</t>
  </si>
  <si>
    <t>Cool Black and Red Jeep Car Hoodie - Leggings #310321H - AOP UNISEX HOODIE / L / All Print</t>
  </si>
  <si>
    <t>hoodie-thl-18462</t>
  </si>
  <si>
    <t>Tracey Angelo</t>
  </si>
  <si>
    <t>1820, E Empire Ave</t>
  </si>
  <si>
    <t>Benton Harbor</t>
  </si>
  <si>
    <t>#SB33593</t>
  </si>
  <si>
    <t>cyn.arredondo@yahoo.com</t>
  </si>
  <si>
    <t>Trust In God, Not the Government T-Shirt 3D #KV - 4XL / Full Print</t>
  </si>
  <si>
    <t>6950920781978-7</t>
  </si>
  <si>
    <t>Cyn Arredondo</t>
  </si>
  <si>
    <t>604, Alvarado St</t>
  </si>
  <si>
    <t>Carlsbad</t>
  </si>
  <si>
    <t>#SB33594</t>
  </si>
  <si>
    <t>tinadpierce@gmail.com</t>
  </si>
  <si>
    <t>Pokemon Charmander Hoodie 3D #HD - AOP UNISEX HOODIE / 5XL / All Print</t>
  </si>
  <si>
    <t>Tina Pierce</t>
  </si>
  <si>
    <t>9704 Grand Ave</t>
  </si>
  <si>
    <t>Omaha</t>
  </si>
  <si>
    <t>#SB33595</t>
  </si>
  <si>
    <t>glennbarker25@gmail.com</t>
  </si>
  <si>
    <t>USPS Deliver Custom Name AOP T-shirt Hoodie Zip up #141121V - Unisex Hoodie Zip Up / XL / Full Print</t>
  </si>
  <si>
    <t>Hoodiezip-4-1000000276979551</t>
  </si>
  <si>
    <t>Glenn BARKER</t>
  </si>
  <si>
    <t>169 FAIRVIEW AVE</t>
  </si>
  <si>
    <t>LAWRENCEBURG</t>
  </si>
  <si>
    <t>#SB33596</t>
  </si>
  <si>
    <t>buttrflyrn@gmail.com</t>
  </si>
  <si>
    <t>Skull Queen Zero Fucks Given Tie dye Hoodie 3D #KV - AOP Unisex Raglan Hoodie / S / All print</t>
  </si>
  <si>
    <t>hoodie3d-1-6988706742426</t>
  </si>
  <si>
    <t>Deanna Reyna</t>
  </si>
  <si>
    <t>3704, N Westminster Rd</t>
  </si>
  <si>
    <t>Spencer</t>
  </si>
  <si>
    <t>#SB33597</t>
  </si>
  <si>
    <t>Custom name USPS postal worker skull t-shirt 3D - L / Full Print</t>
  </si>
  <si>
    <t>1000000279904555-49</t>
  </si>
  <si>
    <t>#SB33598</t>
  </si>
  <si>
    <t>g2boys2girls@aol.com</t>
  </si>
  <si>
    <t>Busch Light I Only Drink 3 Days Custom Name Hoodie 3D #51221V - AOP UNISEX HOODIE / L / All Print</t>
  </si>
  <si>
    <t>hoodie-3-1000000282806530</t>
  </si>
  <si>
    <t>Becky Green</t>
  </si>
  <si>
    <t>1202, Thomas Ave</t>
  </si>
  <si>
    <t>Danville</t>
  </si>
  <si>
    <t>#SB33599</t>
  </si>
  <si>
    <t>jr1851192@gmail.com</t>
  </si>
  <si>
    <t>Puerto Rican By Blood Unisex AOP T-Shirt #251221H - L / Full Print</t>
  </si>
  <si>
    <t>TEE-3-1000000284149144</t>
  </si>
  <si>
    <t>Jose Rivera</t>
  </si>
  <si>
    <t>2278, Fitzroy Pl S</t>
  </si>
  <si>
    <t>#SB33600</t>
  </si>
  <si>
    <t>marthah49@gmail.com</t>
  </si>
  <si>
    <t>Merry Christmas USPS postal worker reindeer with truck classic unisex hoodie #221121l - Classic Unisex Hoodie / S / Navy</t>
  </si>
  <si>
    <t>Martha Hansen</t>
  </si>
  <si>
    <t>338 Northway Park Road</t>
  </si>
  <si>
    <t>Apartment 6</t>
  </si>
  <si>
    <t>Machesney Park</t>
  </si>
  <si>
    <t>Custom your text pink blue holographic USPS postal service hoodie 3d - AOP Unisex Raglan Hoodie / S / All print</t>
  </si>
  <si>
    <t>100000027504538-65</t>
  </si>
  <si>
    <t>Custom name white navy postal worker USPS hoodie - joggers 3D #v - AOP Unisex Raglan Hoodie / S / All print</t>
  </si>
  <si>
    <t>Custom name and department mailman USPS postal worker old navy hoodie 3d - AOP Unisex Raglan Hoodie / S / All print</t>
  </si>
  <si>
    <t>Santa Scan This United States Postal Service Christmas Classic Sweatshirt #Va - S / NAVY</t>
  </si>
  <si>
    <t>sweatshirt-1000000286957302</t>
  </si>
  <si>
    <t>Custom name patriot postal worker USPS flag hoodie 3D #v - AOP Unisex Raglan Hoodie / S / All print</t>
  </si>
  <si>
    <t>#SB33601</t>
  </si>
  <si>
    <t>pharrrocky@aol.com</t>
  </si>
  <si>
    <t>Mario USPS postal worker t-shirt 3D - XL / Full Print</t>
  </si>
  <si>
    <t>1000000300865819-25</t>
  </si>
  <si>
    <t>Rocky Munoz</t>
  </si>
  <si>
    <t>805, E Maurer St</t>
  </si>
  <si>
    <t>Pharr</t>
  </si>
  <si>
    <t>956-821-5308</t>
  </si>
  <si>
    <t>USPS - American flag postal service worker navy unisex t-shirt 3D - XL / Full Print</t>
  </si>
  <si>
    <t>USPS Postal Black Symbol Unisex AOP T-shirt #31221L - XL / Black</t>
  </si>
  <si>
    <t>Tee-5-1000000282356961</t>
  </si>
  <si>
    <t>American flag on postal worker back USPS t-shirt 3D #211021h - XL / Full Print</t>
  </si>
  <si>
    <t>1000000300865819-49</t>
  </si>
  <si>
    <t>USPS postal worker crack flag Unisex T-Shirt 3D - XL / Full Print</t>
  </si>
  <si>
    <t>1000000274774498-4</t>
  </si>
  <si>
    <t>USPS postal service worker flag on back unisex t-shirt 3D #v - XL / Full Print</t>
  </si>
  <si>
    <t>USPS postal worker nothing stop the mail unisex t-shirt 3D - XL / Full Print</t>
  </si>
  <si>
    <t>6989080363162-4</t>
  </si>
  <si>
    <t>USPS postal worker rural carrier blue t-shirt 3D #v - XL / Full Print</t>
  </si>
  <si>
    <t>1000000279904555-16</t>
  </si>
  <si>
    <t>Simple USPS postal worker t-shirt 3D - XL / Full Print</t>
  </si>
  <si>
    <t>7019197563034-4</t>
  </si>
  <si>
    <t>American USPS flag unisex t-shirt 3D - XL / Full Print</t>
  </si>
  <si>
    <t>6973628416154-4</t>
  </si>
  <si>
    <t>diep, dh</t>
  </si>
  <si>
    <t>#SB33602</t>
  </si>
  <si>
    <t>tastysgalore@gmail.com</t>
  </si>
  <si>
    <t>Fedex Racing Fleece Hoodie 3D #301121DH - Fleece Hoodie / S / All print</t>
  </si>
  <si>
    <t>hoodie3d-1-1000000288492750</t>
  </si>
  <si>
    <t>Dominique Seivright</t>
  </si>
  <si>
    <t>215, Weatherly Dr</t>
  </si>
  <si>
    <t>Stone Mountain</t>
  </si>
  <si>
    <t>#SB33603</t>
  </si>
  <si>
    <t>stacyak47@gmail.com</t>
  </si>
  <si>
    <t>Game MTG Nicol Bolas, Dragon-God Blanket - 60x80 in</t>
  </si>
  <si>
    <t>Stacy Kennedy</t>
  </si>
  <si>
    <t>14969 s lost miner ln</t>
  </si>
  <si>
    <t>Herriman</t>
  </si>
  <si>
    <t>#SB33604</t>
  </si>
  <si>
    <t>beefstroganoff_2000@yahoo.com</t>
  </si>
  <si>
    <t>Kimberley Henschel</t>
  </si>
  <si>
    <t>6289, 93rd Ter N</t>
  </si>
  <si>
    <t>Unit 4303</t>
  </si>
  <si>
    <t>#SB33605</t>
  </si>
  <si>
    <t>abbieleazes@gmail.com</t>
  </si>
  <si>
    <t>Jeep girl I Don't Give a Duck Hoodie 3D All over print #V - HOODIE RAGLAN SLEEVE / L / All Print</t>
  </si>
  <si>
    <t>hoodie-JeepgirlIDont3105Vi</t>
  </si>
  <si>
    <t>Abbie Leazes</t>
  </si>
  <si>
    <t>618, Main St</t>
  </si>
  <si>
    <t>Coventry</t>
  </si>
  <si>
    <t>Rhode Island</t>
  </si>
  <si>
    <t>RI</t>
  </si>
  <si>
    <t>#SB33606</t>
  </si>
  <si>
    <t>minorbrandon792@gmail.com</t>
  </si>
  <si>
    <t>Satanic Sigil of Baphomet 666 Hoodie 3D - HOODIE RAGLAN SLEEVE / L / All Print</t>
  </si>
  <si>
    <t>Brandon Minor</t>
  </si>
  <si>
    <t>1328 E Albion Street</t>
  </si>
  <si>
    <t>#2</t>
  </si>
  <si>
    <t>8+9/01/2022</t>
  </si>
  <si>
    <t>#SB33607</t>
  </si>
  <si>
    <t>dratcliff22@msn.com</t>
  </si>
  <si>
    <t>Personalized Shamrock Happy Saint Patrick's Day Hawaiian Aloha Shirts Custom Name - 5XL / Full Print</t>
  </si>
  <si>
    <t>hawaiishirt-thl-5981</t>
  </si>
  <si>
    <t>Dave Ratcliff</t>
  </si>
  <si>
    <t>4470, Maroon Cir</t>
  </si>
  <si>
    <t>Broomfield</t>
  </si>
  <si>
    <t>#SB33608</t>
  </si>
  <si>
    <t>chicjmartin@gmail.com</t>
  </si>
  <si>
    <t>USPS Postal Service Eagle Custom Name Hoodie - Joggers #V - AOP Unisex Raglan Zip Hoodie / L / All Print</t>
  </si>
  <si>
    <t>hoodie-11-1000000284873146</t>
  </si>
  <si>
    <t>Jeanette Martin</t>
  </si>
  <si>
    <t>9211, S Drexel Ave</t>
  </si>
  <si>
    <t>1st fl</t>
  </si>
  <si>
    <t>#SB33609</t>
  </si>
  <si>
    <t>ellabklyn594@gmail.com</t>
  </si>
  <si>
    <t>Ella Simmons</t>
  </si>
  <si>
    <t>594, Bronty Rd</t>
  </si>
  <si>
    <t>USPS Postal Service Simple Custom Name Fleece Hoodie 3D #51221V - Fleece Hoodie / 4XL / All print</t>
  </si>
  <si>
    <t>hoodie3d-7-1000000283465073</t>
  </si>
  <si>
    <t>#SB33610</t>
  </si>
  <si>
    <t>zlterry@aol.com</t>
  </si>
  <si>
    <t>Custom name United parcel service simple UPS hoodie 3D #v - AOP Unisex Raglan Hoodie / XL / All print</t>
  </si>
  <si>
    <t>Zondra Terry</t>
  </si>
  <si>
    <t>209B Douglas Dr</t>
  </si>
  <si>
    <t>Simpsonville</t>
  </si>
  <si>
    <t>864-915-1165</t>
  </si>
  <si>
    <t>FedEx FE Cool Custom Name Hoodie 3D #DH - AOP UNISEX HOODIE / M / All Print</t>
  </si>
  <si>
    <t>hoodie-2-1000000283734091</t>
  </si>
  <si>
    <t>#SB33611</t>
  </si>
  <si>
    <t>mimi125@optonline.net</t>
  </si>
  <si>
    <t>Custom name Amazon smile symbol t-shirt - hoodie 3D #121121h - AOP Unisex Raglan Hoodie / L / All print</t>
  </si>
  <si>
    <t>Digna Torres</t>
  </si>
  <si>
    <t>2883, Sampson Ave</t>
  </si>
  <si>
    <t>#SB33612</t>
  </si>
  <si>
    <t>bossjodi101@gmail.com</t>
  </si>
  <si>
    <t>Jared Childs</t>
  </si>
  <si>
    <t>711, Grey Ave</t>
  </si>
  <si>
    <t>Evanston</t>
  </si>
  <si>
    <t xml:space="preserve"> 4430 Bostic Dr Apt 301
Greenville NC 27834-9422 = done</t>
  </si>
  <si>
    <t>#SB33613</t>
  </si>
  <si>
    <t>Buttermybuns12334@gmail.com</t>
  </si>
  <si>
    <t>Roy Butler</t>
  </si>
  <si>
    <t>4430 Bostic Dr</t>
  </si>
  <si>
    <t>Apt 301</t>
  </si>
  <si>
    <t>Tarboro</t>
  </si>
  <si>
    <t>#SB33614</t>
  </si>
  <si>
    <t>Jacksonfarms89@yahoo.com</t>
  </si>
  <si>
    <t>Hawaiian Aloha Shirts Busch Light Corn - XL / Full Print</t>
  </si>
  <si>
    <t>hawaiishirt-4-6827810979994</t>
  </si>
  <si>
    <t>Randy Jackson</t>
  </si>
  <si>
    <t>1725 Main St Ebb Tide C-5</t>
  </si>
  <si>
    <t>Lot C-5</t>
  </si>
  <si>
    <t>Fort Myers Beach</t>
  </si>
  <si>
    <t>#SB33615</t>
  </si>
  <si>
    <t>pnz69@yahoo.com</t>
  </si>
  <si>
    <t>Custom name US navy Popeye veteran All Gave Some, Some Gave All Hoodie #KV - HOODIE RAGLAN SLEEVE / L / All print</t>
  </si>
  <si>
    <t>3hoodie-6663343112346</t>
  </si>
  <si>
    <t>Tim Putrow</t>
  </si>
  <si>
    <t>7801 W. 79th St.</t>
  </si>
  <si>
    <t>Bridgeview</t>
  </si>
  <si>
    <t xml:space="preserve">uyen, linh </t>
  </si>
  <si>
    <t>#SB33616</t>
  </si>
  <si>
    <t>edwardselinske@gmail.com</t>
  </si>
  <si>
    <t>Jeep Girl Sunflower Black Hoodie 3d all over print #151220l - AOP Unisex Raglan Hoodie / M / All Print</t>
  </si>
  <si>
    <t>Hoodie-JeepGirlSunflower2112L</t>
  </si>
  <si>
    <t>Ed Selinske</t>
  </si>
  <si>
    <t>8716 ironwood trail north</t>
  </si>
  <si>
    <t>LAKE ELMO</t>
  </si>
  <si>
    <t>Jeep There's only one Black Red Hoodie 3D All over print #1610421l - HOODIE RAGLAN SLEEVE / L / All Print</t>
  </si>
  <si>
    <t>Jeep Save The Headlights Angle Swing Black and Pink hoodie 3d all over print #050421l - AOP Unisex Raglan Hoodie / M / All print</t>
  </si>
  <si>
    <t>hoodie-JeepSaveThe0504L</t>
  </si>
  <si>
    <t>#SB33617</t>
  </si>
  <si>
    <t>yskampjr@gmail.com</t>
  </si>
  <si>
    <t>Gaming D&amp;D Character Class Hit Dice Dungeons And Dragons custom Steel Tumbler #KV - 20 oz / All print</t>
  </si>
  <si>
    <t>Wayne Yskamp</t>
  </si>
  <si>
    <t>2051 Old State Road</t>
  </si>
  <si>
    <t>Mainesburg</t>
  </si>
  <si>
    <t>#SB33618</t>
  </si>
  <si>
    <t>sigmaraw@aol.com</t>
  </si>
  <si>
    <t>Personalized name USPS I'm a postal worker truck hoodie 3D #v - AOP Unisex Raglan Hoodie / 3XL / All print</t>
  </si>
  <si>
    <t>6973575889050-6</t>
  </si>
  <si>
    <t>Reggie Wilson</t>
  </si>
  <si>
    <t>Lauder Ct</t>
  </si>
  <si>
    <t>Charlotte</t>
  </si>
  <si>
    <t>Personalized department USPS postal worker red navy hoodie 3D #v - AOP Unisex Raglan Hoodie / L / All print</t>
  </si>
  <si>
    <t>Custom department USPS postal worker - The best rout for America hoodie 3D #v - AOP Unisex Raglan Hoodie / 3XL / All print</t>
  </si>
  <si>
    <t>7005586751642-6</t>
  </si>
  <si>
    <t>#SB33619</t>
  </si>
  <si>
    <t>emfinlen@gmail.com</t>
  </si>
  <si>
    <t>Amazing Taxi Driver Unisex Hawaiian Shirts - 2XL / Full Print</t>
  </si>
  <si>
    <t>Erin Finlen</t>
  </si>
  <si>
    <t>1409 Towanda Avenue</t>
  </si>
  <si>
    <t>#SB33620</t>
  </si>
  <si>
    <t>loudestspeaker@hotmail.com</t>
  </si>
  <si>
    <t>Let’s Go Brandon Classic Cap Head Wear #KV - One size / All print</t>
  </si>
  <si>
    <t>Cap-1000000285349388</t>
  </si>
  <si>
    <t>Steven Kerr</t>
  </si>
  <si>
    <t>46991 hwy 112</t>
  </si>
  <si>
    <t>Port Angeles</t>
  </si>
  <si>
    <t>#SB33621</t>
  </si>
  <si>
    <t>repose.skids.01@icloud.com</t>
  </si>
  <si>
    <t>Javier Cardona</t>
  </si>
  <si>
    <t>3349 W. Hutchinson St</t>
  </si>
  <si>
    <t>#SB33622</t>
  </si>
  <si>
    <t>myrtlenn@yahoo.com</t>
  </si>
  <si>
    <t>Happy Hippie Life with Peace Sign Hoodie 3D #071220H - AOP UNISEX HOODIE / 2XL / All Print</t>
  </si>
  <si>
    <t>hoodie-thl-22706</t>
  </si>
  <si>
    <t>Beverly Peppers</t>
  </si>
  <si>
    <t>411 Washington Avenue</t>
  </si>
  <si>
    <t>Logan</t>
  </si>
  <si>
    <t>#SB33623</t>
  </si>
  <si>
    <t>terry_page1@live.com</t>
  </si>
  <si>
    <t>Lion Dad, to my son never forget that I love you Mug #V - Ceramic Mug 11oz / Black / 15 oz</t>
  </si>
  <si>
    <t>ceramic-mug</t>
  </si>
  <si>
    <t>Terry Page</t>
  </si>
  <si>
    <t>329 Fairway Drive</t>
  </si>
  <si>
    <t>Clarksville</t>
  </si>
  <si>
    <t>(931)624-1531</t>
  </si>
  <si>
    <t>#SB33624</t>
  </si>
  <si>
    <t>lisaguilluame@yahoo.com</t>
  </si>
  <si>
    <t>UPS United Parcel Service Hoodie - Joggers #H - AOP Unisex Joggers / XL / All Print</t>
  </si>
  <si>
    <t>joggers-4-6993598087322</t>
  </si>
  <si>
    <t>Darrell Hall</t>
  </si>
  <si>
    <t>11605, Hillside Rd</t>
  </si>
  <si>
    <t>Chester</t>
  </si>
  <si>
    <t>UPS United Parcel Service Hoodie - Joggers #H - AOP Unisex Raglan Hoodie / XL / All Print</t>
  </si>
  <si>
    <t>hoodie-4-6993598087322</t>
  </si>
  <si>
    <t xml:space="preserve">done </t>
  </si>
  <si>
    <t>#SB33625</t>
  </si>
  <si>
    <t>ymc75@bellsouth.net</t>
  </si>
  <si>
    <t>Turtle Jeep Life spare tire cover #KV - All print / 30 inches / Spare Tire Cover</t>
  </si>
  <si>
    <t>Yvette Lashley</t>
  </si>
  <si>
    <t>42 Conner Circle</t>
  </si>
  <si>
    <t>Santa Rosa Beach</t>
  </si>
  <si>
    <t>#SB33626</t>
  </si>
  <si>
    <t>kyliep0213@gmail.com</t>
  </si>
  <si>
    <t>USPS postal worker flag fleece bomber jacket #161121l - L / Full Print</t>
  </si>
  <si>
    <t>1000000274774499-3</t>
  </si>
  <si>
    <t>kajrian graham</t>
  </si>
  <si>
    <t>226, NW 13th Ave</t>
  </si>
  <si>
    <t>Delray Beach</t>
  </si>
  <si>
    <t>#SB33627</t>
  </si>
  <si>
    <t>sherryroyland0@gmail.com</t>
  </si>
  <si>
    <t>Black &amp; White Grim Reaper With Ace Card Hoodie 3D - AOP Unisex Raglan Hoodie / 2XL / All print</t>
  </si>
  <si>
    <t>Sharon Royland</t>
  </si>
  <si>
    <t>68 Lowell St</t>
  </si>
  <si>
    <t>Spfld</t>
  </si>
  <si>
    <t>cancel combo</t>
  </si>
  <si>
    <t>Gift for Mother Mother day Bad Moms Club Leopard, Skull tattoo mom Hoodie Or Legging 3D #KV - COMBO HOODIE + LEGGING / 2XL / All Print</t>
  </si>
  <si>
    <t>5hoodie-legging6630389743770</t>
  </si>
  <si>
    <t>Gift for Mother Red Skull Flowers Hoodie Hollow Tank Top - Legging 3D - LEGGING / 2XL / All Print</t>
  </si>
  <si>
    <t>legging-5-6714136625306</t>
  </si>
  <si>
    <t>Gift for Mother Red Skull Flowers Hoodie Hollow Tank Top - Legging 3D - HOODIE RAGLAN SLEEVE / 2XL / All Print</t>
  </si>
  <si>
    <t>hoodie3d-10-6714136625306</t>
  </si>
  <si>
    <t>#SB33628</t>
  </si>
  <si>
    <t>pecoslab2004@yahoo.com</t>
  </si>
  <si>
    <t>Personalized Name &amp; Number American Football Duvet Cover Bedding Set #180820L - US Twin</t>
  </si>
  <si>
    <t>beddingset-thl-475</t>
  </si>
  <si>
    <t>Quinten Stair</t>
  </si>
  <si>
    <t>2944, Ravenhill Cir</t>
  </si>
  <si>
    <t>#SB33629</t>
  </si>
  <si>
    <t>john@buffaloti.com</t>
  </si>
  <si>
    <t>Hoodie 3D - Zip Hoodie Lion Jesus My Everything Christian - AOP UNISEX HOODIE / XL / All Print</t>
  </si>
  <si>
    <t>hoodie-thl-24839</t>
  </si>
  <si>
    <t>john stewart</t>
  </si>
  <si>
    <t>1972, Marjorie Rd</t>
  </si>
  <si>
    <t>Grand Island</t>
  </si>
  <si>
    <t>#SB33630</t>
  </si>
  <si>
    <t>sm198165@yahoo.com</t>
  </si>
  <si>
    <t>Custom name USPS postal worker hero old navy hoodie - joggers 3D #v - AOP Unisex Raglan Zip Hoodie / L / All print</t>
  </si>
  <si>
    <t>7005609787546-11</t>
  </si>
  <si>
    <t>safwan abazeed</t>
  </si>
  <si>
    <t>25300stanford st</t>
  </si>
  <si>
    <t>dearborn heights</t>
  </si>
  <si>
    <t>Custom name USPS postal worker hero old navy hoodie - joggers 3D #v - AOP Unisex Joggers / L / All print</t>
  </si>
  <si>
    <t>Custom name USPS postal worker galaxy blue night Unisex T-Shirt 3D #v - L / Full Print</t>
  </si>
  <si>
    <t>#SB33631</t>
  </si>
  <si>
    <t>joannabutterfly.007@gmail.com</t>
  </si>
  <si>
    <t>Couple King Queen Chess custom name Hoodie gift for valentine #KV - AOP Unisex Raglan Hoodie / M / All print</t>
  </si>
  <si>
    <t>Hoodie-6984872493210-2</t>
  </si>
  <si>
    <t>Joanna Cadet</t>
  </si>
  <si>
    <t>521, Mt Moriah Rd</t>
  </si>
  <si>
    <t>Auburn</t>
  </si>
  <si>
    <t>#SB33632</t>
  </si>
  <si>
    <t>chaddrbox@yahoo.com</t>
  </si>
  <si>
    <t>Darts Aim Shoot Swear Repeat Custom Name Baseball Jersey #DH - L / All Print</t>
  </si>
  <si>
    <t>Baseball-Jersey-3-6843943747738</t>
  </si>
  <si>
    <t>Chad Scott</t>
  </si>
  <si>
    <t>1034 Merrick Rd.</t>
  </si>
  <si>
    <t>Hendersonville</t>
  </si>
  <si>
    <t>Darts Aim Shoot Swear Repeat Custom Name Baseball Jersey #DH - XL / All Print</t>
  </si>
  <si>
    <t>Baseball-Jersey-4-6843943747738</t>
  </si>
  <si>
    <t>#SB33633</t>
  </si>
  <si>
    <t>plumber1208@gmail.com</t>
  </si>
  <si>
    <t>Grinch Stole Christmas 2021 Hoodie - Joggers 3D #181221Xh - AOP Unisex Raglan Hoodie / XL / All Print</t>
  </si>
  <si>
    <t>hoodie-4-1000000287915197</t>
  </si>
  <si>
    <t>John Cummins</t>
  </si>
  <si>
    <t>169 Wolfe Run Rd</t>
  </si>
  <si>
    <t>Grinch Stole Christmas 2021 Hoodie - Joggers 3D #181221Xh - Joggers / L / All Print</t>
  </si>
  <si>
    <t>#SB33634</t>
  </si>
  <si>
    <t>nikki.vankesteren@gmail.com</t>
  </si>
  <si>
    <t>Jeep Get In Sit Down Hold On And Shut Up Fleece Hoodie 3D #V - Fleece Hoodie / M / Black</t>
  </si>
  <si>
    <t>hoodie3d-2-1000000286744305</t>
  </si>
  <si>
    <t>Nikki VanKesteren</t>
  </si>
  <si>
    <t>1017 Highbrooke Court</t>
  </si>
  <si>
    <t>Oshawa</t>
  </si>
  <si>
    <t>L1k2k6</t>
  </si>
  <si>
    <t>#SB33635</t>
  </si>
  <si>
    <t>gardnercarley@gmail.com</t>
  </si>
  <si>
    <t>Cowboy Film Go Ahead Till I Take You To The Train Station Steel Tumbler #KV - 20 oz / All print</t>
  </si>
  <si>
    <t>Carley Howland</t>
  </si>
  <si>
    <t>208 N Custer</t>
  </si>
  <si>
    <t>P.O. Box 443</t>
  </si>
  <si>
    <t>jewell</t>
  </si>
  <si>
    <t>#SB33636</t>
  </si>
  <si>
    <t>cjhiggins89@yahoo.com</t>
  </si>
  <si>
    <t>But did you die white Jeep car unisex t-shirt 3d #221221l - L / Full Print</t>
  </si>
  <si>
    <t>Cynthia Higgins</t>
  </si>
  <si>
    <t>20649 W Saguaro Vista Dr</t>
  </si>
  <si>
    <t>Wittmann</t>
  </si>
  <si>
    <t>But did you die white Jeep car unisex t-shirt 3d #221221l - XL / Full Print</t>
  </si>
  <si>
    <t>#SB33637</t>
  </si>
  <si>
    <t>But did you die Jeep Christmas unisex t-shirt 3d - XL / Full Print</t>
  </si>
  <si>
    <t>#SB33638</t>
  </si>
  <si>
    <t>hutch5608@yahoo.com</t>
  </si>
  <si>
    <t>Simple horse girl fleece hoodie #v - Fleece hoodie / S / Black</t>
  </si>
  <si>
    <t>1000000289116094-1</t>
  </si>
  <si>
    <t>Mike Hutchinson</t>
  </si>
  <si>
    <t>90, Crosswicks Chesterfield Rd</t>
  </si>
  <si>
    <t>Chesterfield</t>
  </si>
  <si>
    <t>#SB33639</t>
  </si>
  <si>
    <t>8gonzo888@gmail.com</t>
  </si>
  <si>
    <t>I Can Only Imagine Purple Rose Cross Hoodie 3D #KV - UNISEX HOODIE ZIP-UP / 2XL / All Print</t>
  </si>
  <si>
    <t>Stacy Haftorson</t>
  </si>
  <si>
    <t>PO Box 781</t>
  </si>
  <si>
    <t>Rainier</t>
  </si>
  <si>
    <t>Faith Hope Love Jesus Music Colorful Hoodie 3D #KV - HOODIE RAGLAN SLEEVE / 3XL / All Print</t>
  </si>
  <si>
    <t>5hoodie6633231515802</t>
  </si>
  <si>
    <t>Purple Rose Cross Faith Hoodie 3D #KV - HOODIE RAGLAN SLEEVE / 3XL / All Print</t>
  </si>
  <si>
    <t>#SB33640</t>
  </si>
  <si>
    <t>donne1264@hotmail.com</t>
  </si>
  <si>
    <t>Merry Grinchmas Hoodie or Legging #HD - HOODIE RAGLAN SLEEVE / XL / All Print</t>
  </si>
  <si>
    <t>T185A-4-6637380763890</t>
  </si>
  <si>
    <t>Donna Dobbs</t>
  </si>
  <si>
    <t>320, Shelton Rd</t>
  </si>
  <si>
    <t>Radcliff</t>
  </si>
  <si>
    <t>#SB33641</t>
  </si>
  <si>
    <t>eric.hosford23@gmail.com</t>
  </si>
  <si>
    <t>United States postal worker USPS truck unisex t-shirt 3D - XL / Full Print</t>
  </si>
  <si>
    <t>Eric Hosford</t>
  </si>
  <si>
    <t>617 Chancery Square</t>
  </si>
  <si>
    <t>Virginia Beach</t>
  </si>
  <si>
    <t>Custom name USPS United postal service eagle iron pattern t-shirt 3D - 2XL / Full Print</t>
  </si>
  <si>
    <t>7019185701018-5</t>
  </si>
  <si>
    <t>#SB33642</t>
  </si>
  <si>
    <t>megan.godar@gmail.com</t>
  </si>
  <si>
    <t>Megan Godar</t>
  </si>
  <si>
    <t>1266, Ingleside Ave</t>
  </si>
  <si>
    <t>#SB33643</t>
  </si>
  <si>
    <t>jdatkins01@yahoo.com</t>
  </si>
  <si>
    <t>Make No Mistake The Beast Inside Is Sleeping Not Dead T-Shirt 3D #KV - 2XL / Full Print</t>
  </si>
  <si>
    <t>unisextshirt-6636074696946-5</t>
  </si>
  <si>
    <t>Jimmy Atkins</t>
  </si>
  <si>
    <t>223, Santander Dr</t>
  </si>
  <si>
    <t>Youngsville</t>
  </si>
  <si>
    <t>#SB33644</t>
  </si>
  <si>
    <t>rstearns207@gmail.com</t>
  </si>
  <si>
    <t>2021 New Cat Caterpillar Diesel Power Hoodie 3D #131221Xh - HOODIE RAGLAN SLEEVE / L / All Print</t>
  </si>
  <si>
    <t>ralph stearns</t>
  </si>
  <si>
    <t>235 croydon turnpike rd</t>
  </si>
  <si>
    <t>New Hampshire</t>
  </si>
  <si>
    <t>NH</t>
  </si>
  <si>
    <t>#SB33645</t>
  </si>
  <si>
    <t>bridgetaddison52@gmail.com</t>
  </si>
  <si>
    <t>Saxophone Hoodie 3D #DH - AOP UNISEX HOODIE / M / All Print</t>
  </si>
  <si>
    <t>hoodie-thl-23152</t>
  </si>
  <si>
    <t>Bridget Addison</t>
  </si>
  <si>
    <t>32 E 149th St</t>
  </si>
  <si>
    <t>Harvey</t>
  </si>
  <si>
    <t>#SB33646</t>
  </si>
  <si>
    <t>chloerabas3@gmail.com</t>
  </si>
  <si>
    <t>FedEx Express Delivery Van Hawaiian Aloha Shirts #KV - M / Full Print</t>
  </si>
  <si>
    <t>hawaiishirt-2-1000000286837796</t>
  </si>
  <si>
    <t>Chloe Rabas</t>
  </si>
  <si>
    <t>9539, Greenstreet Rd</t>
  </si>
  <si>
    <t>Maribel</t>
  </si>
  <si>
    <t>#SB33647</t>
  </si>
  <si>
    <t>cansat1@yahoo.com</t>
  </si>
  <si>
    <t>Angel Stitch Love you to the moon and back Hoodie 3D #KV - AOP UNISEX HOODIE / M / All Print</t>
  </si>
  <si>
    <t>hoodie-2-1000000282378067</t>
  </si>
  <si>
    <t>Robert D Rangnow</t>
  </si>
  <si>
    <t>324, Strawberry Cir</t>
  </si>
  <si>
    <t>Langhorne</t>
  </si>
  <si>
    <t>#SB33648</t>
  </si>
  <si>
    <t>jdp347854@gmail.com</t>
  </si>
  <si>
    <t>Busch beer 2 Deer orange Custom Text Hoodie 3D #KV - AOP UNISEX HOODIE / 3XL / All Print</t>
  </si>
  <si>
    <t>hoodie-6-1000000282529407</t>
  </si>
  <si>
    <t>James Pace</t>
  </si>
  <si>
    <t>1679, Maroon Creek Rd</t>
  </si>
  <si>
    <t>#9</t>
  </si>
  <si>
    <t>Aspen</t>
  </si>
  <si>
    <t>#SB33649</t>
  </si>
  <si>
    <t>kyle.cordes.32@gmail.com</t>
  </si>
  <si>
    <t>Kyle Cordes</t>
  </si>
  <si>
    <t>P.O. Box 240014</t>
  </si>
  <si>
    <t>Anchorage</t>
  </si>
  <si>
    <t>#SB33650</t>
  </si>
  <si>
    <t>jessicadawngoinslester@hotmail.com</t>
  </si>
  <si>
    <t>Custom Name Strong Rooster Brown Leather Pattern Classic Cap Hats Head Wear - One size / All print</t>
  </si>
  <si>
    <t>Jessica Lester</t>
  </si>
  <si>
    <t>P.O. Box 627</t>
  </si>
  <si>
    <t>Hanover</t>
  </si>
  <si>
    <t>#SB33651</t>
  </si>
  <si>
    <t>mousechk@gmail.com</t>
  </si>
  <si>
    <t>Hawaiian Aloha Shirts The Muppets Electric Mayhem - M / Full Print</t>
  </si>
  <si>
    <t>hawaiishirt-2-1000000281375804</t>
  </si>
  <si>
    <t>Deborah Clark</t>
  </si>
  <si>
    <t>314 north 3rd st</t>
  </si>
  <si>
    <t>Lompoc</t>
  </si>
  <si>
    <t>Hawaiian Aloha Shirts The Muppets Electric Mayhem - L / Full Print</t>
  </si>
  <si>
    <t>hawaiishirt-3-1000000281375804</t>
  </si>
  <si>
    <t>Hawaiian Aloha Shirts The Muppets Electric Mayhem - XL / Full Print</t>
  </si>
  <si>
    <t>hawaiishirt-4-1000000281375804</t>
  </si>
  <si>
    <t>#SB33652</t>
  </si>
  <si>
    <t>chwindus@gmail.com</t>
  </si>
  <si>
    <t>Hippie Imagine Garden Flag #KV - S2 / All print</t>
  </si>
  <si>
    <t>GFL-S2-6957377683610-2</t>
  </si>
  <si>
    <t>Heather Windus</t>
  </si>
  <si>
    <t>101, Stone Brook Ct</t>
  </si>
  <si>
    <t>Longwood</t>
  </si>
  <si>
    <t>#SB33653</t>
  </si>
  <si>
    <t>adc2289@gmail.com</t>
  </si>
  <si>
    <t>Personalized name &amp; department workwear neon yellow black hoodie 3D #v - AOP Unisex Raglan Hoodie / XL / All print</t>
  </si>
  <si>
    <t>Angel Colon</t>
  </si>
  <si>
    <t>101, Hawthorne Way</t>
  </si>
  <si>
    <t>Lawrence</t>
  </si>
  <si>
    <t>#SB33654</t>
  </si>
  <si>
    <t>aliciakoval15@gmail.com</t>
  </si>
  <si>
    <t>Amazing Hockey team spirit Canvas Wall Art - 24X36in</t>
  </si>
  <si>
    <t>Alicia Koval</t>
  </si>
  <si>
    <t>1826, S Cascade St</t>
  </si>
  <si>
    <t>Fergus Falls</t>
  </si>
  <si>
    <t>#SB33655</t>
  </si>
  <si>
    <t>treefaller1@yahoo.com</t>
  </si>
  <si>
    <t>Custom name full camo crack US Army veteran hoodie 3D #231221l - AOP Unisex Raglan Hoodie / L / All print</t>
  </si>
  <si>
    <t>Tony Gutierrez</t>
  </si>
  <si>
    <t>1822, Lakeshore Dr</t>
  </si>
  <si>
    <t>385-312-4097</t>
  </si>
  <si>
    <t>#SB33656</t>
  </si>
  <si>
    <t>jonwithtrinitycc@yahoo.com</t>
  </si>
  <si>
    <t>Cornhole American Flag Colors Custom Name Hoodie 3D #11221H - AOP Unisex Raglan Hoodie / 2XL / All print</t>
  </si>
  <si>
    <t>hoodie3d-5-6949657018522</t>
  </si>
  <si>
    <t>Jon Hobbs</t>
  </si>
  <si>
    <t>577 22 1/2 Rd</t>
  </si>
  <si>
    <t>Grand Junction</t>
  </si>
  <si>
    <t>American Jesus Veteran Custom Name Hoodie 3D - AOP Unisex Raglan Hoodie / 2XL / All Print</t>
  </si>
  <si>
    <t>Cornhole Is My Goal Custom Name Baseball Jersey #5721V - 2XL / All Print</t>
  </si>
  <si>
    <t>Baseball-Jersey-5-6846957027482</t>
  </si>
  <si>
    <t>#SB33657</t>
  </si>
  <si>
    <t>johnedholt25@yahoo.com</t>
  </si>
  <si>
    <t>1 Cross 3 Nails 4 Given T-Shirt 2D - 2XL / Full Print</t>
  </si>
  <si>
    <t>unisextshirt-5-7015655899290</t>
  </si>
  <si>
    <t>Jonathan Holt</t>
  </si>
  <si>
    <t>1504 Riddick Ln Savannah,Ga</t>
  </si>
  <si>
    <t>Savannah</t>
  </si>
  <si>
    <t>#SB33658</t>
  </si>
  <si>
    <t>howietompkin@gmail.com</t>
  </si>
  <si>
    <t>Your mask as useless as your president FJB unisex t-shirt - Unisex Short Sleeve Classic Tee / Black / 2XL</t>
  </si>
  <si>
    <t>6962693570714-TEE-5</t>
  </si>
  <si>
    <t>Howard Tompkin</t>
  </si>
  <si>
    <t>8, Wilson St</t>
  </si>
  <si>
    <t>East Rockaway</t>
  </si>
  <si>
    <t>#SB33659</t>
  </si>
  <si>
    <t>jodineil@yahoo.com</t>
  </si>
  <si>
    <t>Dart U.S Flag Custom Name Hoodie 3D #31121V - HOODIE RAGLAN SLEEVE / L / All Print</t>
  </si>
  <si>
    <t>hoodie-basketball</t>
  </si>
  <si>
    <t>Jodi Neil</t>
  </si>
  <si>
    <t>815 Heatley Court</t>
  </si>
  <si>
    <t>Northfield</t>
  </si>
  <si>
    <t>Dart U.S Flag Custom Name Hoodie 3D #31121V - HOODIE RAGLAN SLEEVE / XL / All Print</t>
  </si>
  <si>
    <t>Dart U.S Flag Custom Name Hoodie 3D #31121V - HOODIE RAGLAN SLEEVE / 2XL / All Print</t>
  </si>
  <si>
    <t>#SB33660</t>
  </si>
  <si>
    <t>richgallionjr@yahoo.com</t>
  </si>
  <si>
    <t>Haunter Balck And White Pokemon Hoodie 3D #211221V - AOP UNISEX HOODIE / S / All Print</t>
  </si>
  <si>
    <t>hoodie-1-1000000297611636</t>
  </si>
  <si>
    <t>Alicia Rogue</t>
  </si>
  <si>
    <t>3162, SW Hickenlooper St</t>
  </si>
  <si>
    <t>#SB33661</t>
  </si>
  <si>
    <t>ddmazza@gmail.com</t>
  </si>
  <si>
    <t>Custom name Mickey Mouse Disney land red Baseball jersey #161221h - M / RED</t>
  </si>
  <si>
    <t>6993106665626-baseballjersey-2</t>
  </si>
  <si>
    <t>Julie Lima</t>
  </si>
  <si>
    <t>723, N Haddow Ave</t>
  </si>
  <si>
    <t>Arlington Heights</t>
  </si>
  <si>
    <t>#SB33662</t>
  </si>
  <si>
    <t>austinsmith410414@yahoo.com</t>
  </si>
  <si>
    <t>I Identify As Vaccinated Unisex AOP T-Shirt 3D #KV - 3XL / Full Print</t>
  </si>
  <si>
    <t>unisextshirt-6-1000000277354628</t>
  </si>
  <si>
    <t>Austin Smith</t>
  </si>
  <si>
    <t>530 Liberty Church Road</t>
  </si>
  <si>
    <t>Mocksville</t>
  </si>
  <si>
    <t>#SB33663</t>
  </si>
  <si>
    <t>kafer.kyle@yahoo.com</t>
  </si>
  <si>
    <t>Kyle Kafer</t>
  </si>
  <si>
    <t>3130 liberty st</t>
  </si>
  <si>
    <t>Omro</t>
  </si>
  <si>
    <t>#SB33664</t>
  </si>
  <si>
    <t>mickey_varner@hotmail.com</t>
  </si>
  <si>
    <t>Toni Varner</t>
  </si>
  <si>
    <t>16410 N Westwood Dr</t>
  </si>
  <si>
    <t>Rathdrum</t>
  </si>
  <si>
    <t>#SB33665</t>
  </si>
  <si>
    <t>sergiron@yahoo.com</t>
  </si>
  <si>
    <t>Custom name and department USPS postal worker old navy hoodie 3D - AOP Unisex Raglan Hoodie / 4XL / All print</t>
  </si>
  <si>
    <t>6993167319194-7</t>
  </si>
  <si>
    <t>Sergio GIRON</t>
  </si>
  <si>
    <t>14548 WOODGATE MANOR PL</t>
  </si>
  <si>
    <t>Centerville</t>
  </si>
  <si>
    <t>#SB33666</t>
  </si>
  <si>
    <t>rwarco1419@hughes.net</t>
  </si>
  <si>
    <t>Personalized U.S Air Force Veteran American Leather Bomber Jacket #041221Xh - XL / Full Print</t>
  </si>
  <si>
    <t>richard warco</t>
  </si>
  <si>
    <t>1419 BEHAM RIDGE RD</t>
  </si>
  <si>
    <t>CLAYSVILLE</t>
  </si>
  <si>
    <t>#SB33667</t>
  </si>
  <si>
    <t>debajohn1@gmail.com</t>
  </si>
  <si>
    <t>Faith Over Fear Jesus White Shoes J13 Sneakers #61221Lk - Women / 7 / Blue</t>
  </si>
  <si>
    <t>Debra Johnson</t>
  </si>
  <si>
    <t>4782 Crystal</t>
  </si>
  <si>
    <t>Faith Over Fear Jesus White Shoes J13 Sneakers #61221Lk - Women / 5 / Red</t>
  </si>
  <si>
    <t>White-J13Sneakers-1000000287137091</t>
  </si>
  <si>
    <t>diep,linh</t>
  </si>
  <si>
    <t>#SB33668</t>
  </si>
  <si>
    <t>ALLYSONPRATS@yahoo.com</t>
  </si>
  <si>
    <t>US Marine Corps Red Personalized Custom Name Hoodie 3D #1712L - AOP Unisex Raglan Hoodie / L / All Print</t>
  </si>
  <si>
    <t>ARH-L-QHFONHI</t>
  </si>
  <si>
    <t>Allyson Prats</t>
  </si>
  <si>
    <t>3712 Wensley Ct</t>
  </si>
  <si>
    <t>Bakersfield</t>
  </si>
  <si>
    <t>US Marine Corps Personalized Customized Red Hoodie 3D With Name #171220l - HOODIE RAGLAN SLEEVE / M / All Print</t>
  </si>
  <si>
    <t>U.S Marine Black And White Hollow Tank Top - Legging 3D - M / ALL PRINT</t>
  </si>
  <si>
    <t>tanktop-legging-9-6984870297754</t>
  </si>
  <si>
    <t>#SB33669</t>
  </si>
  <si>
    <t>milito29@aol.com</t>
  </si>
  <si>
    <t>Disney Castle Mickey 50th Anniversary Custom name hoodie 3D #KV - AOP Unisex Raglan Hoodie / 4XL / All print</t>
  </si>
  <si>
    <t>Laura Baiamonte</t>
  </si>
  <si>
    <t>15325, N Tiger Loop</t>
  </si>
  <si>
    <t>Ponchatoula</t>
  </si>
  <si>
    <t>#SB33670</t>
  </si>
  <si>
    <t>davidstewstew@yahoo.com</t>
  </si>
  <si>
    <t>USPS postal service worker white navy logo hoodie 3D #v - AOP Unisex Raglan Zip Hoodie / L / All print</t>
  </si>
  <si>
    <t>6950848921754-11</t>
  </si>
  <si>
    <t>David Stewart</t>
  </si>
  <si>
    <t>632, S Murdock Ave</t>
  </si>
  <si>
    <t>Willows</t>
  </si>
  <si>
    <t>#SB33671</t>
  </si>
  <si>
    <t>llc0378@gmail.com</t>
  </si>
  <si>
    <t>Laura Crowder</t>
  </si>
  <si>
    <t>947, S 5th St</t>
  </si>
  <si>
    <t>Champaign</t>
  </si>
  <si>
    <t>Pink jeep girl skull I don't give a f*ck unisex t-shirt 3d - S / All print</t>
  </si>
  <si>
    <t>70056097875461-561</t>
  </si>
  <si>
    <t>#SB33672</t>
  </si>
  <si>
    <t>pscriv@bak.rr.com</t>
  </si>
  <si>
    <t>Best seller Soldier Us Army custom name Hoodie #H - HOODIE RAGLAN SLEEVE / M / All Print</t>
  </si>
  <si>
    <t>Patricia Scrivner</t>
  </si>
  <si>
    <t>2420 Myrtle St</t>
  </si>
  <si>
    <t>#SB33673</t>
  </si>
  <si>
    <t>kountryredneck03@gmail.com</t>
  </si>
  <si>
    <t>One Nation Under God Hoodie 3D #HL - AOP UNISEX HOODIE / 2XL / All Print</t>
  </si>
  <si>
    <t>hoodie-thl-22492</t>
  </si>
  <si>
    <t>Hunter Marvin</t>
  </si>
  <si>
    <t>242 college st</t>
  </si>
  <si>
    <t>Wadsworth</t>
  </si>
  <si>
    <t>#SB33674</t>
  </si>
  <si>
    <t>kster92@gmail.com</t>
  </si>
  <si>
    <t>Custom name UPS parcel service hand crack brown Baseball Jersey #v - 4XL / Full Print</t>
  </si>
  <si>
    <t>Kevin Brooks</t>
  </si>
  <si>
    <t>8344, Country Cir</t>
  </si>
  <si>
    <t>Pinson</t>
  </si>
  <si>
    <t>Custom Name Black UPS Parcel Service Baseball Jersey #v - 4XL / Full Print</t>
  </si>
  <si>
    <t>6910149722266-baseballjersey-7</t>
  </si>
  <si>
    <t>#SB33675</t>
  </si>
  <si>
    <t>casslb44@gmail.com</t>
  </si>
  <si>
    <t>Stitch Couple Together Forever Hoodie 3D #L - AOP UNISEX HOODIE / S / All Print</t>
  </si>
  <si>
    <t>hoodie-1-1000000281685485</t>
  </si>
  <si>
    <t>Cassandra Barylak</t>
  </si>
  <si>
    <t>177, E 5th Ave</t>
  </si>
  <si>
    <t>Berea</t>
  </si>
  <si>
    <t>#SB33676</t>
  </si>
  <si>
    <t>UPS Cool Custom Name Classic Cap Head Wear #201021V - One size / All print</t>
  </si>
  <si>
    <t>Cap-6636688933106</t>
  </si>
  <si>
    <t>#SB33677</t>
  </si>
  <si>
    <t>jim68123@gmail.com</t>
  </si>
  <si>
    <t>Silly boys Jeeps are for Jeep Girls T-Shirt 3D #KV - L / Full Print</t>
  </si>
  <si>
    <t>unisextshirt-6636074696946-3</t>
  </si>
  <si>
    <t>James Seibert</t>
  </si>
  <si>
    <t>1802, Cascio Dr</t>
  </si>
  <si>
    <t>402-598-0195</t>
  </si>
  <si>
    <t>Jeep Nurse American Flag Girls T-Shirt 3D #KV - S / Full Print</t>
  </si>
  <si>
    <t>unisextshirt-6636074696946-1</t>
  </si>
  <si>
    <t>#SB33678</t>
  </si>
  <si>
    <t>mer5294@aol.com</t>
  </si>
  <si>
    <t>Simple navy USPS logo postal woker hoodie - jogger 3d #v - AOP Unisex Raglan Hoodie / L / Navy</t>
  </si>
  <si>
    <t>Michael Beano</t>
  </si>
  <si>
    <t>248 Forest Ave</t>
  </si>
  <si>
    <t>Massapequa</t>
  </si>
  <si>
    <t>#SB33679</t>
  </si>
  <si>
    <t>noahvass2012@gmail.com</t>
  </si>
  <si>
    <t>United States Marine Corps custom name &amp; rank Leather Jacket Hooded #KV - L / Black</t>
  </si>
  <si>
    <t>Shawn White</t>
  </si>
  <si>
    <t>716, Anne Ave</t>
  </si>
  <si>
    <t>Waxhaw</t>
  </si>
  <si>
    <t>#SB33680</t>
  </si>
  <si>
    <t>btrailblazer2@gmail.com</t>
  </si>
  <si>
    <t>Purple Jeep All not who wander are lost I'm hiding from stupid people spare tire cover #KV - All print / 34 inches</t>
  </si>
  <si>
    <t>Bonita Williams</t>
  </si>
  <si>
    <t>1088, Bear Run</t>
  </si>
  <si>
    <t>Cairo</t>
  </si>
  <si>
    <t>#SB33681</t>
  </si>
  <si>
    <t>maj_graham@yahoo.com</t>
  </si>
  <si>
    <t>Joseph Graham</t>
  </si>
  <si>
    <t>132, Rifle Rd</t>
  </si>
  <si>
    <t>Greeleyville</t>
  </si>
  <si>
    <t>#SB33682</t>
  </si>
  <si>
    <t>lindaweida@yahoo.com</t>
  </si>
  <si>
    <t>Amazing United States Marine Veteran Eagle Hoodie 3D - AOP Unisex Raglan Hoodie / S / All print</t>
  </si>
  <si>
    <t>Linda Weida</t>
  </si>
  <si>
    <t>1750 Hwy 28</t>
  </si>
  <si>
    <t>Belle</t>
  </si>
  <si>
    <t>#SB33683</t>
  </si>
  <si>
    <t>colleenlynn11@gmail.com</t>
  </si>
  <si>
    <t>Colleen Ghoghawala</t>
  </si>
  <si>
    <t>13746 Cayo Gorda Court</t>
  </si>
  <si>
    <t>#SB33684</t>
  </si>
  <si>
    <t>msimpson2011@gmail.com</t>
  </si>
  <si>
    <t>USPS Postal Service U.S Mail Custom Name Fleece Hoodie 3D #21221V - Fleece Hoodie / XL / All print</t>
  </si>
  <si>
    <t>hoodie3d-4-7013682413722</t>
  </si>
  <si>
    <t>Matthew Simpson</t>
  </si>
  <si>
    <t>607, Black Hawk Ln</t>
  </si>
  <si>
    <t>#SB33685</t>
  </si>
  <si>
    <t>stnsfitness21@gmail.com</t>
  </si>
  <si>
    <t>Skull Trio Hear See Speak No Evil Leopard Mom Black Hoodie - Legging 3D - HOODIE RAGLAN SLEEVE / L / All Print</t>
  </si>
  <si>
    <t>hoodie3d-SkullTrioHear0805V</t>
  </si>
  <si>
    <t>Alicia McKinney</t>
  </si>
  <si>
    <t>5122 Birchmont Dr</t>
  </si>
  <si>
    <t>#SB33686</t>
  </si>
  <si>
    <t>fisherjackson29@gmail.com</t>
  </si>
  <si>
    <t>Ghostface Scream Custom name Hoodie 3D #KV - HOODIE RAGLAN SLEEVE / XL / All Print</t>
  </si>
  <si>
    <t>Jackson Fisher</t>
  </si>
  <si>
    <t>3120 210th Street</t>
  </si>
  <si>
    <t>Terril</t>
  </si>
  <si>
    <t>#SB33687</t>
  </si>
  <si>
    <t>james11954@yahoo.com</t>
  </si>
  <si>
    <t>Custom Name Dominican Republic Baseball Jersey #v - XL / Full Print</t>
  </si>
  <si>
    <t>6862039122074-baseballjersey-4</t>
  </si>
  <si>
    <t>William Fajardo</t>
  </si>
  <si>
    <t>2535, Dovetail Dr</t>
  </si>
  <si>
    <t>Ocoee</t>
  </si>
  <si>
    <t>#SB33688</t>
  </si>
  <si>
    <t>ja9033765@gmail.com</t>
  </si>
  <si>
    <t>Custom Name Honduras White Tailed Deer Hoodie 3D #100821l - HOODIE RAGLAN SLEEVE / S / All Print</t>
  </si>
  <si>
    <t>6877246554266-1</t>
  </si>
  <si>
    <t>Juan orellana</t>
  </si>
  <si>
    <t>6900, Bissonnet St</t>
  </si>
  <si>
    <t>Apartamento 322</t>
  </si>
  <si>
    <t>#SB33689</t>
  </si>
  <si>
    <t>laurielembry@yahoo.com</t>
  </si>
  <si>
    <t>Personalized Name Deer Skull Hunting Multicolor Camo Forest Pattern Hoodie 3D #h - AOP Unisex Raglan Hoodie / 2XL / All print</t>
  </si>
  <si>
    <t>6950920945818-5</t>
  </si>
  <si>
    <t>Laurie Embry</t>
  </si>
  <si>
    <t>P.O. Box 55</t>
  </si>
  <si>
    <t>10685 U.S. Hwy 50</t>
  </si>
  <si>
    <t>HOWARD</t>
  </si>
  <si>
    <t>#SB33690</t>
  </si>
  <si>
    <t>gurly08_vac@hotmail.com</t>
  </si>
  <si>
    <t>B&amp;W Rooster Custom name Hoodie #KV - HOODIE RAGLAN SLEEVE ZIP-UP / L / All Print</t>
  </si>
  <si>
    <t>9hoodie6715886534810</t>
  </si>
  <si>
    <t>Viktorya Castillo</t>
  </si>
  <si>
    <t>1801, Kokomo St</t>
  </si>
  <si>
    <t>Plainview</t>
  </si>
  <si>
    <t>B&amp;W Rooster Custom name Hoodie #KV - HOODIE RAGLAN SLEEVE ZIP-UP / M / All Print</t>
  </si>
  <si>
    <t>8hoodie6715886534810</t>
  </si>
  <si>
    <t>#SB33691</t>
  </si>
  <si>
    <t>#SB33692</t>
  </si>
  <si>
    <t>Mwyrosdick1996@gmail.com</t>
  </si>
  <si>
    <t>Lovers Toothless &amp; Light fury I love you the most Canvas Prints #KV - 24X36in / All print</t>
  </si>
  <si>
    <t>matthew wyrosdick</t>
  </si>
  <si>
    <t>195, Green Pond Rd</t>
  </si>
  <si>
    <t>Lovers Toothless &amp; Light, Stitch &amp; Angel Canvas Prints #KV - 24X36in / All print</t>
  </si>
  <si>
    <t>#SB33693</t>
  </si>
  <si>
    <t>jim.buko37@gmail.com</t>
  </si>
  <si>
    <t>Jimmy Bukovac</t>
  </si>
  <si>
    <t>1900, Meister Rd</t>
  </si>
  <si>
    <t>#SB33694</t>
  </si>
  <si>
    <t>ryankristoffersen@gmail.com</t>
  </si>
  <si>
    <t>Disc Golf Mandala Unisex Hawaiian Shirts - Beach Shorts #260721h - Hawaiian shirt / XL / Full Print</t>
  </si>
  <si>
    <t>6849145569434-4</t>
  </si>
  <si>
    <t>Ryan Kristoffersen</t>
  </si>
  <si>
    <t>1730, 196th St SE</t>
  </si>
  <si>
    <t>D109</t>
  </si>
  <si>
    <t>Bothell</t>
  </si>
  <si>
    <t>#SB33695</t>
  </si>
  <si>
    <t>jmarr427@yahoo.com</t>
  </si>
  <si>
    <t>Jeep Girl Pink AOP Fleece Zip Hoodie #H - L / All Print</t>
  </si>
  <si>
    <t>hoodie-thl-21389</t>
  </si>
  <si>
    <t>John Marr</t>
  </si>
  <si>
    <t>2691, Old Glasgow Rd</t>
  </si>
  <si>
    <t>Scottsville</t>
  </si>
  <si>
    <t>270-791-3180</t>
  </si>
  <si>
    <t>Jeep There's only one Black Red Hoodie 3D All over print #1610421l - HOODIE RAGLAN SLEEVE / XL / All Print</t>
  </si>
  <si>
    <t>#SB33696</t>
  </si>
  <si>
    <t>Damianjordan93@gmail.com</t>
  </si>
  <si>
    <t>Tony Padilla</t>
  </si>
  <si>
    <t>129, N Hayworth Ave</t>
  </si>
  <si>
    <t>#SB33697</t>
  </si>
  <si>
    <t>delmylureth@gmail.com</t>
  </si>
  <si>
    <t>Custom Family Name US Army Eagles Flag Wall Art Metal Cut Sign #KV - All print / 18 x 18 inch</t>
  </si>
  <si>
    <t>Delmy Aguilar</t>
  </si>
  <si>
    <t>131 Oak Ridge Dr. E</t>
  </si>
  <si>
    <t>Burr Ridge</t>
  </si>
  <si>
    <t>#SB33698</t>
  </si>
  <si>
    <t>anthonyrosario2812@gmail.com</t>
  </si>
  <si>
    <t>Anthony Rosario</t>
  </si>
  <si>
    <t>1413 W Dekalb Street</t>
  </si>
  <si>
    <t>Egg Harbor City</t>
  </si>
  <si>
    <t>#SB33699</t>
  </si>
  <si>
    <t>oregoncoast33@yahoo.com</t>
  </si>
  <si>
    <t>Disc Golf Cross Black Custom Name Hoodie 3D #141221H - AOP UNISEX HOODIE / L / All Print</t>
  </si>
  <si>
    <t>Erik Reeves</t>
  </si>
  <si>
    <t>5306, Kenway Dr</t>
  </si>
  <si>
    <t>Tillamook</t>
  </si>
  <si>
    <t>#SB33700</t>
  </si>
  <si>
    <t>ahk6r1@gmail.com</t>
  </si>
  <si>
    <t>Let's Go Brandon Messy Bun America Flag Bleached T-shirt 2D #KV - 2XL / BLACK</t>
  </si>
  <si>
    <t>TEE-5-7036828680346</t>
  </si>
  <si>
    <t>Amber Rollins</t>
  </si>
  <si>
    <t>412, College St</t>
  </si>
  <si>
    <t>Tarkio</t>
  </si>
  <si>
    <t>#SB33701</t>
  </si>
  <si>
    <t>Dekxtersmith@gmail.com</t>
  </si>
  <si>
    <t>Custom Name United States Marine Corps Armor And Flag Hoodie 3D #h - HOODIE RAGLAN SLEEVE / 4XL / All Print</t>
  </si>
  <si>
    <t>6587958853786-6</t>
  </si>
  <si>
    <t>Dexter Smith</t>
  </si>
  <si>
    <t>180 Ellington St</t>
  </si>
  <si>
    <t>Holt</t>
  </si>
  <si>
    <t>#SB33702</t>
  </si>
  <si>
    <t>dekxtersmith@gmail.com</t>
  </si>
  <si>
    <t>Vintage simple Marine Semper Fi ua black hoodie 3d - AOP Unisex Raglan Hoodie / 4XL / All print</t>
  </si>
  <si>
    <t>70056097875461-23</t>
  </si>
  <si>
    <t>180 Ellington</t>
  </si>
  <si>
    <t>#SB33703</t>
  </si>
  <si>
    <t>lissalynnh@gmail.com</t>
  </si>
  <si>
    <t>USPS Postal Service Simple Custom Name Fleece Hoodie 3D #51221V - Fleece Hoodie / S / All print</t>
  </si>
  <si>
    <t>Melissa Hendren</t>
  </si>
  <si>
    <t>9512 Garrison Court</t>
  </si>
  <si>
    <t>#SB33704</t>
  </si>
  <si>
    <t>summrbrz29@gmail.com</t>
  </si>
  <si>
    <t>Custom Name Vintage U.S Air Force Logo Fleece Blanket With Name #090121l - 50x60 in</t>
  </si>
  <si>
    <t>Samantha Thomas</t>
  </si>
  <si>
    <t>11, Alfa Ter</t>
  </si>
  <si>
    <t>Morton</t>
  </si>
  <si>
    <t>#SB33705</t>
  </si>
  <si>
    <t>rescuebabe235@yahoo.com</t>
  </si>
  <si>
    <t>5 Things Jeep Girl custom name Leather Jacket Hooded #KV - XL / Black</t>
  </si>
  <si>
    <t>Becky Christopher</t>
  </si>
  <si>
    <t>1304 Crest Dr</t>
  </si>
  <si>
    <t>#SB33706</t>
  </si>
  <si>
    <t>loriprice46@gmail.com</t>
  </si>
  <si>
    <t>Lori Price</t>
  </si>
  <si>
    <t>2327, Wood St S</t>
  </si>
  <si>
    <t>Spottsville</t>
  </si>
  <si>
    <t>#SB33707</t>
  </si>
  <si>
    <t>lyoninsaltlake@msn.com</t>
  </si>
  <si>
    <t>Jeep If This Flag Offends You I'll Help You Pack Leather Bomber Jacket #KV - M / Full Print</t>
  </si>
  <si>
    <t>Angela lyon</t>
  </si>
  <si>
    <t>2809 E WATER VISTA WAY</t>
  </si>
  <si>
    <t>SANDY</t>
  </si>
  <si>
    <t>#SB33708</t>
  </si>
  <si>
    <t>sdjurek@chartet.net</t>
  </si>
  <si>
    <t>Jeep Star Leather Jacket Hooded #H - 2XL / Brown</t>
  </si>
  <si>
    <t>Shirley Jurek</t>
  </si>
  <si>
    <t>2523 Craig</t>
  </si>
  <si>
    <t>#SB33709</t>
  </si>
  <si>
    <t>angie-1976@live.com</t>
  </si>
  <si>
    <t>Mother day gift Messy Bun Hair Nursing Proud Nurse life Hoodie 3D #KV - HOODIE RAGLAN SLEEVE / L / All Print</t>
  </si>
  <si>
    <t>hoodie-MessyBun2805Vi</t>
  </si>
  <si>
    <t>Angie Hock</t>
  </si>
  <si>
    <t>780 west cherry lane</t>
  </si>
  <si>
    <t>#SB33710</t>
  </si>
  <si>
    <t>snyderslucas3@gmail.com</t>
  </si>
  <si>
    <t>Amazing Couple Wolf Her King His Queen Black Hoodie 3D All over print #140521l - HOODIE RAGLAN SLEEVE / L / All Print</t>
  </si>
  <si>
    <t>6608554754202-14</t>
  </si>
  <si>
    <t>Lucas Snyder</t>
  </si>
  <si>
    <t>308, Gillies St</t>
  </si>
  <si>
    <t>Sault Ste Marie</t>
  </si>
  <si>
    <t>P6C 3Z7</t>
  </si>
  <si>
    <t>Amazing Couple Wolf Her King His Queen Black Hoodie 3D All over print #140521l - HOODIE RAGLAN SLEEVE / M / All Print</t>
  </si>
  <si>
    <t>#SB33711</t>
  </si>
  <si>
    <t>coreypd21@gmail.com</t>
  </si>
  <si>
    <t>Custom name USPS postal worker hero old navy hoodie - joggers 3D #v - AOP Unisex Raglan Hoodie / 2XL / All print</t>
  </si>
  <si>
    <t>Corey Culp</t>
  </si>
  <si>
    <t>909 S Nicholas Ave</t>
  </si>
  <si>
    <t>#SB33712</t>
  </si>
  <si>
    <t>grunt0626@yahoo.com</t>
  </si>
  <si>
    <t>Parrish Marr</t>
  </si>
  <si>
    <t>2784 Kentucky Ave.</t>
  </si>
  <si>
    <t>Bedford</t>
  </si>
  <si>
    <t>#SB33713</t>
  </si>
  <si>
    <t>drmolly3@aol.com</t>
  </si>
  <si>
    <t>Jack And Zero Hohoho Christmas Sweater #HD - XL / All Print</t>
  </si>
  <si>
    <t>Mary Klote</t>
  </si>
  <si>
    <t>717, Gouldman Ln</t>
  </si>
  <si>
    <t>Great Falls</t>
  </si>
  <si>
    <t>Pikachu Funny Christmas Sweater #HD - S / All Print</t>
  </si>
  <si>
    <t>sw-1000000295574422</t>
  </si>
  <si>
    <t>#SB33714</t>
  </si>
  <si>
    <t>Angelk3081@gmail.com</t>
  </si>
  <si>
    <t>Custom Name First Kiss Last Breath Couple Lion Love Hoodie 3D All over print - HOODIE RAGLAN SLEEVE ZIP-UP / 4XL / All Print</t>
  </si>
  <si>
    <t>6588391882906-3</t>
  </si>
  <si>
    <t>Heather Laun</t>
  </si>
  <si>
    <t>66 Swinhoe Dr</t>
  </si>
  <si>
    <t>Apt 308</t>
  </si>
  <si>
    <t>Hampstead</t>
  </si>
  <si>
    <t>Custom Name First Kiss Last Breath Couple Lion Love Hoodie 3D All over print - HOODIE RAGLAN SLEEVE ZIP-UP / XL / All Print</t>
  </si>
  <si>
    <t>#SB33715</t>
  </si>
  <si>
    <t>jmoe1976@yahoo.com</t>
  </si>
  <si>
    <t>Disc Golf Lover Custom Name Clunky Sneakers #V - Men / 11 / Black</t>
  </si>
  <si>
    <t>Josh Moen</t>
  </si>
  <si>
    <t>2654, Corner Creek Rd</t>
  </si>
  <si>
    <t>#SB33716</t>
  </si>
  <si>
    <t>m.a.schueller1997@gmail.com</t>
  </si>
  <si>
    <t>Stop Staring at my Busch Light Beach Shorts #KV - Shorts / L / Full Print</t>
  </si>
  <si>
    <t>6835032752282-3</t>
  </si>
  <si>
    <t>Martin Schueller</t>
  </si>
  <si>
    <t>20248, Herber Rd</t>
  </si>
  <si>
    <t>Dubuque</t>
  </si>
  <si>
    <t>#SB33717</t>
  </si>
  <si>
    <t>rogerwd207@gmail.com</t>
  </si>
  <si>
    <t>Jeep Compass American flag spare tire cover #KV - All print / 34 inches</t>
  </si>
  <si>
    <t>Roger Wood</t>
  </si>
  <si>
    <t>159kildare dr</t>
  </si>
  <si>
    <t>Sebastian</t>
  </si>
  <si>
    <t>Not all who wander are lost Jeep tire cover #61221h - All print / 34 inches</t>
  </si>
  <si>
    <t>In God we trust Jeep spare tire cover #021121h - All print / 32 inches</t>
  </si>
  <si>
    <t>#SB33718</t>
  </si>
  <si>
    <t>rosejhall74@gmail.com</t>
  </si>
  <si>
    <t>Custom Name Softball 3d AOP Unisex T-shirt #100621l - XL / Full Print</t>
  </si>
  <si>
    <t>6636634374298-5</t>
  </si>
  <si>
    <t>Rose Walther</t>
  </si>
  <si>
    <t>53 CORTLAND DRIVE WEST</t>
  </si>
  <si>
    <t>Mckeesrocks</t>
  </si>
  <si>
    <t>#SB33719</t>
  </si>
  <si>
    <t>carterlctoy@hotmail.com</t>
  </si>
  <si>
    <t>Simple B&amp;W Jeep logo fleece hoodie #h - Fleece hoodie / S / Black</t>
  </si>
  <si>
    <t>6993167319194-9</t>
  </si>
  <si>
    <t>Sheila Carter</t>
  </si>
  <si>
    <t>253Genito rd</t>
  </si>
  <si>
    <t>Burkeville</t>
  </si>
  <si>
    <t>Gift for Mother Native American Eagle Blue Black Hollow Tank Top - Legging 3D All Over Print #181121l - TANK TOP / S / All Print</t>
  </si>
  <si>
    <t>Simple B&amp;W Jeep logo fleece hoodie #h - Fleece hoodie / 2XL / Black</t>
  </si>
  <si>
    <t>#SB33720</t>
  </si>
  <si>
    <t>swindlemail@gmail.com</t>
  </si>
  <si>
    <t>USPS Grinch I hate morning people Merry Christmas t-shirt 3D #211221h - 3XL / Full Print</t>
  </si>
  <si>
    <t>Brock Swindle</t>
  </si>
  <si>
    <t>9308 Clearwater St NW</t>
  </si>
  <si>
    <t>USPS Postal Service Orange Custom Name Unisex AOP T-shirt - 3XL / Full Print</t>
  </si>
  <si>
    <t>Tee-6-1000000284457924</t>
  </si>
  <si>
    <t>Pink crack USPS postal worker woman t-shirt 3D #021121h - 3XL / Full Print</t>
  </si>
  <si>
    <t>Postal worker woman pink black crack t-shirt 3D #021121h - 3XL / Full Print</t>
  </si>
  <si>
    <t>1000000300865819-31</t>
  </si>
  <si>
    <t>Custom name Cool USPS postal worker royal blue workwear hoodie 3D - AOP Unisex Raglan Zip Hoodie / 2XL / All print</t>
  </si>
  <si>
    <t>#SB33721</t>
  </si>
  <si>
    <t>rickbruns08@gmail.com</t>
  </si>
  <si>
    <t>Busch light Deer custom name Hoodie 3D #KV - AOP UNISEX HOODIE / 3XL / All Print</t>
  </si>
  <si>
    <t>hoodie-6-1000000281387956</t>
  </si>
  <si>
    <t>Rick Bruns</t>
  </si>
  <si>
    <t>501 4th street #6 courtland</t>
  </si>
  <si>
    <t>Courtland</t>
  </si>
  <si>
    <t>#SB33722</t>
  </si>
  <si>
    <t>tlukas0124@gmail.com</t>
  </si>
  <si>
    <t>Custom name patriot postal worker USPS flag hoodie 3D #v - AOP Unisex Raglan Hoodie / XL / All print</t>
  </si>
  <si>
    <t>Tom Lukas</t>
  </si>
  <si>
    <t>N8524, Hickory Rd</t>
  </si>
  <si>
    <t>Beaver Dam</t>
  </si>
  <si>
    <t>#SB33723</t>
  </si>
  <si>
    <t>tyspurling@yahoo.com</t>
  </si>
  <si>
    <t>Personalized Bowling Pattern Custom Hawaiian Shirts #H - L / Full Print</t>
  </si>
  <si>
    <t>hawaiishirt-thl-2523</t>
  </si>
  <si>
    <t>Tyler Spurling</t>
  </si>
  <si>
    <t>5988, W Spyglass Ct</t>
  </si>
  <si>
    <t>#SB33724</t>
  </si>
  <si>
    <t>deeganmeyer@icloud.com</t>
  </si>
  <si>
    <t>Cool Busch Latte Blue Unisex Hawaiian Shirts #kv - Hawaiian shirt / M / Full Print</t>
  </si>
  <si>
    <t>Deegan Meyer</t>
  </si>
  <si>
    <t>39, NE 550th Rd</t>
  </si>
  <si>
    <t>Warrensburg</t>
  </si>
  <si>
    <t>#SB33725</t>
  </si>
  <si>
    <t>kwest5288@outlook.com</t>
  </si>
  <si>
    <t>Custom Blankets Volleyball Player #280919v - 50x60 in</t>
  </si>
  <si>
    <t>BLC</t>
  </si>
  <si>
    <t>Grimsley McNairy</t>
  </si>
  <si>
    <t>3211Sussex</t>
  </si>
  <si>
    <t>Raleigh</t>
  </si>
  <si>
    <t>#SB33726</t>
  </si>
  <si>
    <t>mgray716@yahoo.com</t>
  </si>
  <si>
    <t>Michele Gray</t>
  </si>
  <si>
    <t>10500, Rocky Mountain Rd</t>
  </si>
  <si>
    <t>North Collins</t>
  </si>
  <si>
    <t>#SB33727</t>
  </si>
  <si>
    <t>brent45lc@gmail.com</t>
  </si>
  <si>
    <t>Black &amp; White USPS skull postal worker hoodie 3D #v - AOP Unisex Raglan Zip Hoodie / XL / All print</t>
  </si>
  <si>
    <t>6973575889050-12</t>
  </si>
  <si>
    <t>Brent Thompson</t>
  </si>
  <si>
    <t>156, Elm Ave SE</t>
  </si>
  <si>
    <t>Montgomery</t>
  </si>
  <si>
    <t>#SB33728</t>
  </si>
  <si>
    <t>bootnie@verizon.net</t>
  </si>
  <si>
    <t>Custom Name Black Girl God Says You Are Canvas #h - 24X36in / Full Print</t>
  </si>
  <si>
    <t>6830883831962 / canvas-3</t>
  </si>
  <si>
    <t>Stephanie Johnson</t>
  </si>
  <si>
    <t>8242 Catbird Cir</t>
  </si>
  <si>
    <t>Unit 302</t>
  </si>
  <si>
    <t>Lorton</t>
  </si>
  <si>
    <t>Daisy - Just Breathe Vintage Art Canvas Prints Wall Art #h - 24X36in / Full print</t>
  </si>
  <si>
    <t>7005450371226-3</t>
  </si>
  <si>
    <t>#SB33729</t>
  </si>
  <si>
    <t>melsydecker@gmail.com</t>
  </si>
  <si>
    <t>USPS - Just a girl who loves her postal service pink black t-shirt 3D - 2XL / Full Print</t>
  </si>
  <si>
    <t>1000000279904555-37</t>
  </si>
  <si>
    <t>Melissa Decker</t>
  </si>
  <si>
    <t>1716 Frick Ave</t>
  </si>
  <si>
    <t>Unit A</t>
  </si>
  <si>
    <t>Charleston Air Force Base</t>
  </si>
  <si>
    <t>#SB33730</t>
  </si>
  <si>
    <t>ssjipson@gmail.com</t>
  </si>
  <si>
    <t>Steven Jipson</t>
  </si>
  <si>
    <t>24, Parker Hill Rd</t>
  </si>
  <si>
    <t>Gorham</t>
  </si>
  <si>
    <t>#SB33731</t>
  </si>
  <si>
    <t>Custom name USPS postal worker black Baseball Jersey #v - XL / Full Print</t>
  </si>
  <si>
    <t>#SB33732</t>
  </si>
  <si>
    <t>flowerandrylie@gmail.com</t>
  </si>
  <si>
    <t>Cool Jeep black grey flag Hoodie 3D #121121h - AOP Unisex Raglan Hoodie / M / All print</t>
  </si>
  <si>
    <t>Rylie Wetsel</t>
  </si>
  <si>
    <t>4627 W Ferguson Way</t>
  </si>
  <si>
    <t>Cedar Hills</t>
  </si>
  <si>
    <t>#SB33733</t>
  </si>
  <si>
    <t>jkdouglas@centurytel.net</t>
  </si>
  <si>
    <t>Firefighter Car Seat Covers Set Of 2 #211221V - L 19.5" x W 18.7" / All print</t>
  </si>
  <si>
    <t>Seat-Cover-1000000295245431</t>
  </si>
  <si>
    <t>Jerry Douglas</t>
  </si>
  <si>
    <t>130 W. Mary St.</t>
  </si>
  <si>
    <t>Darlington</t>
  </si>
  <si>
    <t>608-732-4769</t>
  </si>
  <si>
    <t>#SB33734</t>
  </si>
  <si>
    <t>curt9820@gmail.com</t>
  </si>
  <si>
    <t>Hawaiian Aloha Shirts Darts And Beer Custom Name - XL / Full Print</t>
  </si>
  <si>
    <t>hawaiishirt-4-6993051648154</t>
  </si>
  <si>
    <t>Curtis Brandenburg</t>
  </si>
  <si>
    <t>West 9th Street</t>
  </si>
  <si>
    <t>Sioux Falls</t>
  </si>
  <si>
    <t>diep DH</t>
  </si>
  <si>
    <t>Hawaiian Aloha Shirts Darts And Beer Custom Name - 2XL / Full Print</t>
  </si>
  <si>
    <t>hawaiishirt-5-6993051648154</t>
  </si>
  <si>
    <t>#SB33735</t>
  </si>
  <si>
    <t>tdmc224@gmail.com</t>
  </si>
  <si>
    <t>Native American Dreamcatcher Quilt Bed Set #V - Queen (200x230)cm</t>
  </si>
  <si>
    <t>Timothy Mcniff</t>
  </si>
  <si>
    <t>2338 Lansdowne Ave</t>
  </si>
  <si>
    <t>#SB33736</t>
  </si>
  <si>
    <t>mailman27514@gmail.com</t>
  </si>
  <si>
    <t>Cool USPS logo postal worker hoodie - jogger 3d #v - AOP Unisex Raglan Zip Hoodie / 2XL / Navy</t>
  </si>
  <si>
    <t>Unisex Raglan Zip Hoodie / 2XL / Navy</t>
  </si>
  <si>
    <t>Jonathan Collier</t>
  </si>
  <si>
    <t>2710, Damascus Church Rd</t>
  </si>
  <si>
    <t>Chapel Hill</t>
  </si>
  <si>
    <t>#SB33737</t>
  </si>
  <si>
    <t>phillipfolse@yahoo.com</t>
  </si>
  <si>
    <t>M&amp;M's Candy Candy Yellow Hoodie 3D #011221Xh - HOODIE RAGLAN SLEEVE ZIP-UP / 2XL / All Print</t>
  </si>
  <si>
    <t>hoodie-14-7030536962202</t>
  </si>
  <si>
    <t>Phillip Folse</t>
  </si>
  <si>
    <t>4205, Blackhawk Dr</t>
  </si>
  <si>
    <t>Texas City</t>
  </si>
  <si>
    <t>#SB33738</t>
  </si>
  <si>
    <t>cmwolfe45@gmail.com</t>
  </si>
  <si>
    <t>Busch Light Hologram Custom Name Baseball jersey #KV - L / Full Print</t>
  </si>
  <si>
    <t>Christopher Wolfe</t>
  </si>
  <si>
    <t>965 Thornapple Grv</t>
  </si>
  <si>
    <t>Galloway</t>
  </si>
  <si>
    <t>Busch Light Hologram Custom Name Baseball jersey #KV - M / Full Print</t>
  </si>
  <si>
    <t>Busch Light Hologram Custom Name Baseball jersey #KV - XL / Full Print</t>
  </si>
  <si>
    <t>#SB33739</t>
  </si>
  <si>
    <t>maribethmcnulty9395@gmail.com</t>
  </si>
  <si>
    <t>Personalized Custom name US Marine Corps Olive Hoodie 3D #v - HOODIE RAGLAN SLEEVE / 2XL / All Print</t>
  </si>
  <si>
    <t>Maribeth Rutherford</t>
  </si>
  <si>
    <t>23, Poinsetta Ave</t>
  </si>
  <si>
    <t>Weymouth</t>
  </si>
  <si>
    <t>#SB33740</t>
  </si>
  <si>
    <t>Alexisb201958@gmail.com</t>
  </si>
  <si>
    <t>Weed Skull Hoodie Hollow Tank Top - Legging 3D #310521H - HOODIE RAGLAN SLEEVE / XL / All Print</t>
  </si>
  <si>
    <t>hoodie3d-4-6595321954458</t>
  </si>
  <si>
    <t>100 grove street</t>
  </si>
  <si>
    <t>Apt 3</t>
  </si>
  <si>
    <t>Weed Skull Hoodie Hollow Tank Top - Legging 3D #310521H - LEGGING / XL / All Print</t>
  </si>
  <si>
    <t>legging-4-6595321954458</t>
  </si>
  <si>
    <t>#SB33741</t>
  </si>
  <si>
    <t>jenn3310hackney@gmail.com</t>
  </si>
  <si>
    <t>Busch Light Wine Lovers Christmas Sweatshirt #KV - S / all print</t>
  </si>
  <si>
    <t>sweatshirt-1000000282759008</t>
  </si>
  <si>
    <t>Jennifer Curry</t>
  </si>
  <si>
    <t>58999 Hwy 20</t>
  </si>
  <si>
    <t>Waterbury</t>
  </si>
  <si>
    <t>Simple Busch Light royal blue sweatshirt #41221h - S / Full print</t>
  </si>
  <si>
    <t>1000000277124803-1</t>
  </si>
  <si>
    <t>#SB33742</t>
  </si>
  <si>
    <t>caleb.i.aberle@gmail.com</t>
  </si>
  <si>
    <t>Caleb Aberle</t>
  </si>
  <si>
    <t>106 S. 7th St.</t>
  </si>
  <si>
    <t>Oakes</t>
  </si>
  <si>
    <t>North Dakota</t>
  </si>
  <si>
    <t>ND</t>
  </si>
  <si>
    <t>Custom name and job title USPS postal service unisex t-shirt 3d #v - S / Full print</t>
  </si>
  <si>
    <t>Custom name USPS postal worker protective line old navy unisex t-shirt 3d - S / Full print</t>
  </si>
  <si>
    <t>USPS Postal Worker White Low Top Shoes #301121L - Men / 12 / White</t>
  </si>
  <si>
    <t>shoes</t>
  </si>
  <si>
    <t>USPS Postal Blue Joggers or Sweater #KV - AOP Unisex Joggers / XL / All Print</t>
  </si>
  <si>
    <t>joggers-4-1000000280811692</t>
  </si>
  <si>
    <t>#SB33743</t>
  </si>
  <si>
    <t>robert19861912@gmail.com</t>
  </si>
  <si>
    <t>Personalized Name Trucker Wife Life I'm Not Spoiled Hoodie - Legging 3D - HOODIE RAGLAN SLEEVE / L / All Print</t>
  </si>
  <si>
    <t>hoodie-legging-6654175674522-3</t>
  </si>
  <si>
    <t>Robert Skinner</t>
  </si>
  <si>
    <t>9622 rally hill rd</t>
  </si>
  <si>
    <t>Everton</t>
  </si>
  <si>
    <t>#SB33744</t>
  </si>
  <si>
    <t>Elopez375@gmail.com</t>
  </si>
  <si>
    <t>Ernesto Lopez</t>
  </si>
  <si>
    <t>1705 W BLAINE AVE</t>
  </si>
  <si>
    <t>NAMPA</t>
  </si>
  <si>
    <t>done (đổi sang size L)</t>
  </si>
  <si>
    <t>#SB33745</t>
  </si>
  <si>
    <t>michaelajackson54@yahoo.com</t>
  </si>
  <si>
    <t>US Marine Corps Semper Fidelis metal logo fleece hoodie #v - Fleece hoodie / Black / S</t>
  </si>
  <si>
    <t>6993167319194-129</t>
  </si>
  <si>
    <t>Michael A Jsckson</t>
  </si>
  <si>
    <t>153, Beechwood Ave</t>
  </si>
  <si>
    <t>Dover</t>
  </si>
  <si>
    <t>First in last our US Marine Corps Semper Fidelis veteran fleece hoodie #v - Fleece hoodie / Black / S</t>
  </si>
  <si>
    <t>6993167319194-65</t>
  </si>
  <si>
    <t>US Marine Corps brotherhood fleece hoodie #v - Fleece hoodie / Black / S</t>
  </si>
  <si>
    <t>Proud to have served US Marine Corps veteran since 1775 fleece hoodie #v - Fleece hoodie / Black / S</t>
  </si>
  <si>
    <t>6993167319194-17</t>
  </si>
  <si>
    <t>demo</t>
  </si>
  <si>
    <t>#SB33746</t>
  </si>
  <si>
    <t>lewisnick89@yahoo.com</t>
  </si>
  <si>
    <t>Puerto Rico White Custom Name And Number Baseball Jersey #DH - XL / All Print</t>
  </si>
  <si>
    <t>Baseball-Jersey-4-6845492723866</t>
  </si>
  <si>
    <t>Tanesha Lindsey</t>
  </si>
  <si>
    <t>17 hwy 66</t>
  </si>
  <si>
    <t>Room 114</t>
  </si>
  <si>
    <t>Tell City</t>
  </si>
  <si>
    <t xml:space="preserve">done csv </t>
  </si>
  <si>
    <t>#SB33747</t>
  </si>
  <si>
    <t>jchaponis@att.net</t>
  </si>
  <si>
    <t>Custom Name Golf American Flag White Polo Shirt - XL / Full Print</t>
  </si>
  <si>
    <t>Jane Chaponis</t>
  </si>
  <si>
    <t>45 Monica Drive</t>
  </si>
  <si>
    <t>Nashua</t>
  </si>
  <si>
    <t>Custom Name Golf American Flag White Polo Shirt - M / Full Print</t>
  </si>
  <si>
    <t>#SB33748</t>
  </si>
  <si>
    <t>joselozanodg@icloud.com</t>
  </si>
  <si>
    <t>Custom name B&amp;W Mexico simple eagle logo Hoodie 3D #221221l - AOP Unisex Raglan Hoodie / M / All print</t>
  </si>
  <si>
    <t>Jose Lozano</t>
  </si>
  <si>
    <t>4746 N Ranger Rd</t>
  </si>
  <si>
    <t>Prescott Valley</t>
  </si>
  <si>
    <t>#SB33749</t>
  </si>
  <si>
    <t>elenavaccola@gmail.com</t>
  </si>
  <si>
    <t>Elena Vaccola</t>
  </si>
  <si>
    <t>4 Brunswick Drive</t>
  </si>
  <si>
    <t>Mount Pocono</t>
  </si>
  <si>
    <t>Black yellow American Football team classic cap hats head wear #131221h - One size / All print</t>
  </si>
  <si>
    <t>#SB33750</t>
  </si>
  <si>
    <t>tammy koch</t>
  </si>
  <si>
    <t>317-480-0115</t>
  </si>
  <si>
    <t>Personalized Dollar Tree Green White Hoodie 3D #Dh - HOODIE RAGLAN SLEEVE / L / All Print</t>
  </si>
  <si>
    <t>#SB33751</t>
  </si>
  <si>
    <t>therick04@yahoo.com</t>
  </si>
  <si>
    <t>Rick Matthews</t>
  </si>
  <si>
    <t>2174 Scotland Avenue Ext</t>
  </si>
  <si>
    <t>Punxsutawney</t>
  </si>
  <si>
    <t>#SB33752</t>
  </si>
  <si>
    <t>pheban3296@aol.com</t>
  </si>
  <si>
    <t>Clean Up On Aisle 46 T-Shirt 3D #KV - XL / Full Print</t>
  </si>
  <si>
    <t>Pattie Heban</t>
  </si>
  <si>
    <t>2301 W Pineview Dr</t>
  </si>
  <si>
    <t>MUNCIE</t>
  </si>
  <si>
    <t>#SB33753</t>
  </si>
  <si>
    <t>lexus49862@aol.com</t>
  </si>
  <si>
    <t>Custom Name Irish Shamrock Green Baseball Jersey #281021l - XL / Full Print</t>
  </si>
  <si>
    <t>6910149722266-baseballjersey-4</t>
  </si>
  <si>
    <t>Fredrick Young</t>
  </si>
  <si>
    <t>8158 Misty Moon Drive</t>
  </si>
  <si>
    <t>Custom Name Irish Shamrock Green Baseball Jersey #281021l - 2XL / Full Print</t>
  </si>
  <si>
    <t>6910149722266-baseballjersey-5</t>
  </si>
  <si>
    <t>#SB33754</t>
  </si>
  <si>
    <t>campbell@sanbrunocable.com</t>
  </si>
  <si>
    <t>Custom name UPS United parcel service we love logistics hoodie 3D #v - AOP Unisex Raglan Hoodie / XL / All print</t>
  </si>
  <si>
    <t>Mark Campbell</t>
  </si>
  <si>
    <t>2501 Rollingwood Dr</t>
  </si>
  <si>
    <t>San Bruno</t>
  </si>
  <si>
    <t>#SB33755</t>
  </si>
  <si>
    <t>BrookeLFrohman@hotmail.com</t>
  </si>
  <si>
    <t>Skull 5FDP Hoodie 3D - UNISEX HOODIE ZIP-UP / S / All Print</t>
  </si>
  <si>
    <t>hoodiezip-1-1000000285724918</t>
  </si>
  <si>
    <t>Brooke Frohman</t>
  </si>
  <si>
    <t>56 Club Place</t>
  </si>
  <si>
    <t>#SB33756</t>
  </si>
  <si>
    <t>skully9286@yahoo.com</t>
  </si>
  <si>
    <t>From Our First Kiss Till Our Last Breath Jack &amp; Sally Couple Valentine Unisex T-Shirt 2D #KV - M / Black</t>
  </si>
  <si>
    <t>TEE-6975072927898-2</t>
  </si>
  <si>
    <t>Marcus Pimentel</t>
  </si>
  <si>
    <t>13140 Heritage Circle</t>
  </si>
  <si>
    <t>Watsonville</t>
  </si>
  <si>
    <t>From Our First Kiss Till Our Last Breath Jack &amp; Sally Couple Valentine Unisex T-Shirt 2D #KV - L / Black</t>
  </si>
  <si>
    <t>TEE-6975072927898-3</t>
  </si>
  <si>
    <t>Custom name Mickey Mouse Disney land red Baseball jersey #161221h - M / BLACK</t>
  </si>
  <si>
    <t>Valentine's Gift Personalized Disney Mickey Minnie Candle Holder #Lk - Candle Holder With Heart / 1 HOLDER+ 2 CANDLES</t>
  </si>
  <si>
    <t>candle-holder-1000000315416671</t>
  </si>
  <si>
    <t>#SB33757</t>
  </si>
  <si>
    <t>scherrchad17@gmail.com</t>
  </si>
  <si>
    <t>Irish Drinking Team Baseball Jersey #171221V - 2XL / Full Print</t>
  </si>
  <si>
    <t>baseballjersey-5-7016019919002</t>
  </si>
  <si>
    <t>Chad Scherr</t>
  </si>
  <si>
    <t>461, Stonewood Ln</t>
  </si>
  <si>
    <t>Burnsville</t>
  </si>
  <si>
    <t>#SB33758</t>
  </si>
  <si>
    <t>mike@getupnmove.com</t>
  </si>
  <si>
    <t>Jeep Duck Ain't Nothing But A Jeep Thang spare tire cover #KV - All print / 30 inches / Spare Tire Cover With Backup Camera Hole</t>
  </si>
  <si>
    <t>michael hale</t>
  </si>
  <si>
    <t>3437 Sanford Ave</t>
  </si>
  <si>
    <t>Stow</t>
  </si>
  <si>
    <t>#SB33759</t>
  </si>
  <si>
    <t>issamderra@gmail.com</t>
  </si>
  <si>
    <t>Issam Derraji</t>
  </si>
  <si>
    <t>8728, W Berwyn Ave</t>
  </si>
  <si>
    <t>#SB33760</t>
  </si>
  <si>
    <t>billysheward@gmail.com</t>
  </si>
  <si>
    <t>William Sheward</t>
  </si>
  <si>
    <t>1380, Chesapeake Dr SW</t>
  </si>
  <si>
    <t>#SB33761</t>
  </si>
  <si>
    <t>Bronxbull37@aol.com</t>
  </si>
  <si>
    <t>Puerto Rico Coqui Boricua Baseball Jersey #271021H - XL / All Print</t>
  </si>
  <si>
    <t>Baseball-Jersey-4-6846967578778</t>
  </si>
  <si>
    <t>Mark Roldan</t>
  </si>
  <si>
    <t>15319 SW 53 terr</t>
  </si>
  <si>
    <t>305-559-0557</t>
  </si>
  <si>
    <t>Custom Name Puerto Rico Coqui Sol Taino Baseball Jersey #020821h - L / Full Print</t>
  </si>
  <si>
    <t>6859891146906-baseballjersey-3</t>
  </si>
  <si>
    <t>Custom Name Puerto Rico Coqui Sol Taino Baseball Jersey #020821h - M / Full Print</t>
  </si>
  <si>
    <t>6859891146906-baseballjersey-2</t>
  </si>
  <si>
    <t>#SB33762</t>
  </si>
  <si>
    <t>patricia_bealmear@yahoo.com</t>
  </si>
  <si>
    <t>Patricia Bealmear</t>
  </si>
  <si>
    <t>3999 Carlisle Road</t>
  </si>
  <si>
    <t>Gardners</t>
  </si>
  <si>
    <t>#SB33763</t>
  </si>
  <si>
    <t>ken_mcnulty217@yahoo.com</t>
  </si>
  <si>
    <t>Deer hunting Camo Pink Hoodie - Legging 3D #KV - HOODIE RAGLAN SLEEVE / M / All Print</t>
  </si>
  <si>
    <t>Alicia Deveau</t>
  </si>
  <si>
    <t>10119 Washington st</t>
  </si>
  <si>
    <t>Copenhagen</t>
  </si>
  <si>
    <t>#SB33764</t>
  </si>
  <si>
    <t>gofishin12@yahoo.com</t>
  </si>
  <si>
    <t>Simple USPS postal worker navy hoodie - jogger 3D #v - AOP Unisex Raglan Zip Hoodie / S / Full print</t>
  </si>
  <si>
    <t>Michelle Johnson</t>
  </si>
  <si>
    <t>803 E Maple Pl</t>
  </si>
  <si>
    <t>Hayden</t>
  </si>
  <si>
    <t>#SB33765</t>
  </si>
  <si>
    <t>therealberry0714@icloud.com</t>
  </si>
  <si>
    <t>Warrior Lion Cross I would rather stand with God judged by God hoodie 3D All over print #V - HOODIE RAGLAN SLEEVE / 5XL / All Print</t>
  </si>
  <si>
    <t>hoodie-WarriorLion1005Vi</t>
  </si>
  <si>
    <t>Ron Berry</t>
  </si>
  <si>
    <t>2017, S Woodland St</t>
  </si>
  <si>
    <t>#SB33766</t>
  </si>
  <si>
    <t>sweetusamom7998@gmail.com</t>
  </si>
  <si>
    <t>Minnie Never Too Old For Disney Unisex T-Shirt #KV - Unisex Short Sleeve Classic Tee / BLACK / 5XL</t>
  </si>
  <si>
    <t>tee-15-7024544088218</t>
  </si>
  <si>
    <t>Dianna Wyatt</t>
  </si>
  <si>
    <t>Po Box 804</t>
  </si>
  <si>
    <t>Twin Falls</t>
  </si>
  <si>
    <t>Let's Go Brandon Store Unisex T-Shirt #KV - Unisex Short Sleeve Classic Tee / BLACK / S</t>
  </si>
  <si>
    <t>tee-1-7024544088218</t>
  </si>
  <si>
    <t>#SB33767</t>
  </si>
  <si>
    <t>dhayes924@yahoo.com</t>
  </si>
  <si>
    <t>Simple UPS parcel service black classic unisex hoodie or jogger #v - Classic Unisex Hoodie / 5XL / Black</t>
  </si>
  <si>
    <t>David Hayes</t>
  </si>
  <si>
    <t>24 Drury Lane</t>
  </si>
  <si>
    <t>Simple UPS United parcel service brown unisex t-shirt #v - 5XL / Brown</t>
  </si>
  <si>
    <t>7019178000538-8</t>
  </si>
  <si>
    <t>#SB33768</t>
  </si>
  <si>
    <t>basscase13@gmail.com</t>
  </si>
  <si>
    <t>Beer Busch Light Dart Board Custom Name Baseball Jersey #171221V - L / Full Print</t>
  </si>
  <si>
    <t>baseballjersey-3-6637882605810</t>
  </si>
  <si>
    <t>Joe Smith</t>
  </si>
  <si>
    <t>24110, Lawrence 2180</t>
  </si>
  <si>
    <t>Marionville</t>
  </si>
  <si>
    <t>#SB33769</t>
  </si>
  <si>
    <t>tls_03@ymail.com</t>
  </si>
  <si>
    <t>UPS Parcel Service No Day Off Line Custom Name Hoodie 3D #301221V - AOP UNISEX HOODIE / XL / All Print</t>
  </si>
  <si>
    <t>hoodie-4-1000000283844783</t>
  </si>
  <si>
    <t>Tanya Salcido</t>
  </si>
  <si>
    <t>82640, Miles Ave</t>
  </si>
  <si>
    <t>UPS Parcel Service No Day Off Line Custom Name Hoodie 3D #301221V - AOP UNISEX HOODIE / 2XL / All Print</t>
  </si>
  <si>
    <t>hoodie-5-1000000283844783</t>
  </si>
  <si>
    <t>#SB33770</t>
  </si>
  <si>
    <t>jwbaby22002@yahoo.com</t>
  </si>
  <si>
    <t>Jamaica Lion Colorful Weed Hawaiian Shirts #DH - 2XL / Full Print</t>
  </si>
  <si>
    <t>hawaiianshirt-JamaicaLion0206DH</t>
  </si>
  <si>
    <t>Jacqueline Gutierrez</t>
  </si>
  <si>
    <t>614 hanover st</t>
  </si>
  <si>
    <t>Daly City</t>
  </si>
  <si>
    <t>#SB33771</t>
  </si>
  <si>
    <t>chismj463@gmail.com</t>
  </si>
  <si>
    <t>Personalized department USPS postal worker red navy hoodie 3D #v - AOP Unisex Raglan Zip Hoodie / L / All print</t>
  </si>
  <si>
    <t>Jennifer Williams</t>
  </si>
  <si>
    <t>2740, N 47th St</t>
  </si>
  <si>
    <t>Personalized department USPS postal worker red navy hoodie 3D #v - AOP Unisex Raglan Zip Hoodie / M / All print</t>
  </si>
  <si>
    <t>#SB33772</t>
  </si>
  <si>
    <t>laura.poppe@yahoo.com</t>
  </si>
  <si>
    <t>USPS - Proud postal worker woman pink hoodie 3D #v - AOP Unisex Raglan Hoodie / XL / All print</t>
  </si>
  <si>
    <t>Laura Poppe</t>
  </si>
  <si>
    <t>12841N US Hwy 63</t>
  </si>
  <si>
    <t>Hayward</t>
  </si>
  <si>
    <t>Save the USPS postal worker black navy hoodie 3D #dh - AOP Unisex Raglan Hoodie / XL / All print</t>
  </si>
  <si>
    <t>Custom name USPS United States Postal Service Pink Hoodie 3D #KV - AOP Unisex Raglan Hoodie / XL / All print</t>
  </si>
  <si>
    <t>Custom name USPS postal worker red hoodie 3D #41221h - AOP Unisex Raglan Hoodie / XL / All print</t>
  </si>
  <si>
    <t>#SB33773</t>
  </si>
  <si>
    <t>gmcsurg@yahoo.com</t>
  </si>
  <si>
    <t>Custom Name Dragon Couple Love Hoodie 3D All over print - HOODIE RAGLAN SLEEVE / 2XL / All Print</t>
  </si>
  <si>
    <t>6608554754202-16</t>
  </si>
  <si>
    <t>Patrick Masters</t>
  </si>
  <si>
    <t>252 Ban Road</t>
  </si>
  <si>
    <t>Muncy</t>
  </si>
  <si>
    <t>Custom Name Dragon Couple Love Hoodie 3D All over print - HOODIE RAGLAN SLEEVE / M / All Print</t>
  </si>
  <si>
    <t>#SB33774</t>
  </si>
  <si>
    <t>crosby.robbie@gmail.com</t>
  </si>
  <si>
    <t>USPS Postal Service U.S Mail Custom Name Fleece Hoodie 3D #21221V - Fleece Hoodie / S / All print</t>
  </si>
  <si>
    <t>hoodie3d-1-1000000292699747</t>
  </si>
  <si>
    <t>Robert Crosby</t>
  </si>
  <si>
    <t>23820, Edmonds Way</t>
  </si>
  <si>
    <t>#1</t>
  </si>
  <si>
    <t>Edmonds</t>
  </si>
  <si>
    <t>#SB33775</t>
  </si>
  <si>
    <t>emorej626@yahoo.com</t>
  </si>
  <si>
    <t>Poker King Skull Custom Name Hoodie 3D - AOP Unisex Raglan Hoodie / 2XL / All Print</t>
  </si>
  <si>
    <t>ARH-2XL-11HBFQA</t>
  </si>
  <si>
    <t>Jerome Hauck</t>
  </si>
  <si>
    <t>940 Bighorn Terrace</t>
  </si>
  <si>
    <t>Brentwood</t>
  </si>
  <si>
    <t>#SB33776</t>
  </si>
  <si>
    <t>lynnmcdouggie1216@gmail.com</t>
  </si>
  <si>
    <t>1000000304265224</t>
  </si>
  <si>
    <t>Lynette Mcdougal</t>
  </si>
  <si>
    <t>14505 Silverdale Drive</t>
  </si>
  <si>
    <t>Woodbridge</t>
  </si>
  <si>
    <t>USPS Santa Claus Christmas Scene Unisex T-Shirt - Hoodie 3D #DH - AOP Unisex Raglan Hoodie / L / All print</t>
  </si>
  <si>
    <t>Hoodie</t>
  </si>
  <si>
    <t>USPS postal service worker flag on back hoodie 3D #v - AOP Unisex Raglan Hoodie / L / All print</t>
  </si>
  <si>
    <t>6950848921754-3</t>
  </si>
  <si>
    <t>#SB33777</t>
  </si>
  <si>
    <t>sandymandy2890@gmail.com</t>
  </si>
  <si>
    <t>Hawaiian Aloha Shirts Chip and Dale Shirt - L / Full Print</t>
  </si>
  <si>
    <t>hawaiishirt-3-6845112090778</t>
  </si>
  <si>
    <t>sandra mendiola</t>
  </si>
  <si>
    <t>2611, Autumn Blaze Ave</t>
  </si>
  <si>
    <t>#SB33778</t>
  </si>
  <si>
    <t>Briana_vanoni7@yahoo.com</t>
  </si>
  <si>
    <t>Viking Odin Mjolnir Metal custom name Steel Tumbler #KV - 20 oz / All print</t>
  </si>
  <si>
    <t>Briana Vanoni</t>
  </si>
  <si>
    <t>1314 S 4th ave</t>
  </si>
  <si>
    <t>Kelso</t>
  </si>
  <si>
    <t>#SB33779</t>
  </si>
  <si>
    <t>kkekumu@gmail.com</t>
  </si>
  <si>
    <t>Black &amp; White USPS postal worker unisex t-shirt 3D #v - M / Full Print</t>
  </si>
  <si>
    <t>Koland Kekumu</t>
  </si>
  <si>
    <t>95-257, Waikalani Dr</t>
  </si>
  <si>
    <t>B602</t>
  </si>
  <si>
    <t>Mililani Town</t>
  </si>
  <si>
    <t>Black &amp; White USPS postal worker unisex t-shirt 3D #v - 5XL / Full Print</t>
  </si>
  <si>
    <t>6973659316378-8</t>
  </si>
  <si>
    <t>#SB33780</t>
  </si>
  <si>
    <t>matthewheathsimpson@gmail.com</t>
  </si>
  <si>
    <t>Brown Glizzly Bear Hoodie 3D All over print #H - AOP UNISEX HOODIE / 2XL / All Print</t>
  </si>
  <si>
    <t>hoodie-thl-23953</t>
  </si>
  <si>
    <t>7869, W Snohomish St</t>
  </si>
  <si>
    <t>Boise</t>
  </si>
  <si>
    <t>#SB33781</t>
  </si>
  <si>
    <t>appiah_steve@yahoo.com</t>
  </si>
  <si>
    <t>Steve Appiah</t>
  </si>
  <si>
    <t>South main st</t>
  </si>
  <si>
    <t>Norfolk</t>
  </si>
  <si>
    <t>#SB33782</t>
  </si>
  <si>
    <t>hunninutts13@yahoo.com</t>
  </si>
  <si>
    <t>Jeep Girl Pink Flag Hoodie 3D #141021H - AOP Unisex Raglan Hoodie / M / All print</t>
  </si>
  <si>
    <t>hoodie3d-2-7039951732890</t>
  </si>
  <si>
    <t>Garrett Hunnicutt</t>
  </si>
  <si>
    <t>1037, Turbeville Rd</t>
  </si>
  <si>
    <t>Alton</t>
  </si>
  <si>
    <t>#SB33783</t>
  </si>
  <si>
    <t>alexk1535@gmail.com</t>
  </si>
  <si>
    <t>Alex King</t>
  </si>
  <si>
    <t>670 E Union St PO 811</t>
  </si>
  <si>
    <t>Waterloo</t>
  </si>
  <si>
    <t>Busch Light Beach Shorts #KV - Shorts / S / Full Print</t>
  </si>
  <si>
    <t>6835032752282-1</t>
  </si>
  <si>
    <t>#SB33784</t>
  </si>
  <si>
    <t>NBerry2021@yahoo.com</t>
  </si>
  <si>
    <t>U.S. Navy camo custom name Hoodie 3D #KV - AOP Unisex Raglan Zip Hoodie / XL / All print</t>
  </si>
  <si>
    <t>hoodie3d-12-6988706742426</t>
  </si>
  <si>
    <t>Nicole Berry</t>
  </si>
  <si>
    <t>700 W. Vermont St</t>
  </si>
  <si>
    <t>Villa Park</t>
  </si>
  <si>
    <t>#SB33785</t>
  </si>
  <si>
    <t>steven.ward99@aol.com</t>
  </si>
  <si>
    <t>Steven Ward</t>
  </si>
  <si>
    <t>2902, NW 4th Ave</t>
  </si>
  <si>
    <t>Cape Coral</t>
  </si>
  <si>
    <t>#SB33786</t>
  </si>
  <si>
    <t>rebeccamstoddard463@icloud.com</t>
  </si>
  <si>
    <t>Personalized Dollar Tree Green White Hoodie 3D #Dh - HOODIE RAGLAN SLEEVE / 4XL / All Print</t>
  </si>
  <si>
    <t>hoodie-6-7030536962202</t>
  </si>
  <si>
    <t>Rebecca Stoddard</t>
  </si>
  <si>
    <t>2062, E Summer Way</t>
  </si>
  <si>
    <t>Eagle Mountain</t>
  </si>
  <si>
    <t>#SB33787</t>
  </si>
  <si>
    <t>lp.sobie@gmail.com</t>
  </si>
  <si>
    <t>Hawaiian Aloha Shirts Billiard I Beat People With A Stick - XL / Full Print</t>
  </si>
  <si>
    <t>hawaiishirt-4-6667659411610</t>
  </si>
  <si>
    <t>Lee Sobieszczyk</t>
  </si>
  <si>
    <t>2530 Red Oak Rd</t>
  </si>
  <si>
    <t>Cottageville</t>
  </si>
  <si>
    <t>Hawaiian Aloha Shirts Billiard I Beat People With A Stick - 2XL / Full Print</t>
  </si>
  <si>
    <t>hawaiishirt-5-6667659411610</t>
  </si>
  <si>
    <t>#SB33788</t>
  </si>
  <si>
    <t>ashcox2015@gmail.com</t>
  </si>
  <si>
    <t>God Gave His Archangels Weapon Gun Unisex 3D T-Shirt #kv - M / Full Print</t>
  </si>
  <si>
    <t>6827782668442-unisextshirt-2</t>
  </si>
  <si>
    <t>Ashley Martin</t>
  </si>
  <si>
    <t>508 21st Street</t>
  </si>
  <si>
    <t>#SB33789</t>
  </si>
  <si>
    <t>evanescobedo2019@gmail.com</t>
  </si>
  <si>
    <t>Custom name &amp; department workwear gear line orange black hoodie 3D - AOP Unisex Raglan Hoodie / S / All print</t>
  </si>
  <si>
    <t>1000000286739441-5</t>
  </si>
  <si>
    <t>Evan Escobedo</t>
  </si>
  <si>
    <t>3509, Pampas Creek Dr</t>
  </si>
  <si>
    <t>#SB33790</t>
  </si>
  <si>
    <t>smbermudez@aol.com</t>
  </si>
  <si>
    <t>steven bermudez</t>
  </si>
  <si>
    <t>469, Bender St</t>
  </si>
  <si>
    <t>Oceanside</t>
  </si>
  <si>
    <t>#SB33791</t>
  </si>
  <si>
    <t>arbisrivera29@gmail.com</t>
  </si>
  <si>
    <t>Custom Name Puerto Rico Sol Taino Hoodie 3D - HOODIE RAGLAN SLEEVE / XL / All Print</t>
  </si>
  <si>
    <t>6859112284314-4</t>
  </si>
  <si>
    <t>Arbis Rivera</t>
  </si>
  <si>
    <t>1230 N LAWNDALE AVE, House</t>
  </si>
  <si>
    <t>House</t>
  </si>
  <si>
    <t>CHICAGO</t>
  </si>
  <si>
    <t>Custom Name Puerto Rico Sol Taino Hoodie 3D - HOODIE RAGLAN SLEEVE / L / All Print</t>
  </si>
  <si>
    <t>6859112284314-3</t>
  </si>
  <si>
    <t>#SB33792</t>
  </si>
  <si>
    <t>malone_marvin@live.com</t>
  </si>
  <si>
    <t>Fedex Racing Hoodie - Joggers 3D #121121H - AOP Unisex Raglan Hoodie / XL / All Print</t>
  </si>
  <si>
    <t>Marvin Malone</t>
  </si>
  <si>
    <t>10410, Bramble Berry Dr</t>
  </si>
  <si>
    <t>#SB33793</t>
  </si>
  <si>
    <t>RalphHam100@gmail.com</t>
  </si>
  <si>
    <t>Basketball Strategy Black Rectangle Rug #H - M / Full print</t>
  </si>
  <si>
    <t>RER-M-QCO8JX8</t>
  </si>
  <si>
    <t>Jayden Hammond</t>
  </si>
  <si>
    <t>16060 Albarian Way</t>
  </si>
  <si>
    <t>#SB33794</t>
  </si>
  <si>
    <t>coyoteugly1964@gmail.com</t>
  </si>
  <si>
    <t>Jeep Compass Off Road But Did You Die Sweatshirts - L / All Print</t>
  </si>
  <si>
    <t>Sweatshirt-3-1000000282773887</t>
  </si>
  <si>
    <t>Victoria Wait</t>
  </si>
  <si>
    <t>p. o. box 386</t>
  </si>
  <si>
    <t>Tuolumne</t>
  </si>
  <si>
    <t>#SB33795</t>
  </si>
  <si>
    <t>ricedayodele@gmail.com</t>
  </si>
  <si>
    <t>FedEx Skull Custom Name Hoodie 3D #DH - AOP UNISEX HOODIE / 2XL / All Print</t>
  </si>
  <si>
    <t>hoodie-5-1000000283733328</t>
  </si>
  <si>
    <t>Rice Ayo</t>
  </si>
  <si>
    <t>444 W Commerce St</t>
  </si>
  <si>
    <t>#SB33796</t>
  </si>
  <si>
    <t>elkinsstephanie33@gmail.com</t>
  </si>
  <si>
    <t>Minnie Never Too Old For Disney Unisex T-Shirt #KV - Unisex Short Sleeve Classic Tee / BLACK / XL</t>
  </si>
  <si>
    <t>tee-7-7024544088218</t>
  </si>
  <si>
    <t>Stephanie Elkins</t>
  </si>
  <si>
    <t>1107 pine street</t>
  </si>
  <si>
    <t>Kenova</t>
  </si>
  <si>
    <t>#SB33797</t>
  </si>
  <si>
    <t>Glenandrews_12@icloud.com</t>
  </si>
  <si>
    <t>Custom name Darts I'd hit that black red blue unisex t-shirt 3d #031221h - L / Black Blue</t>
  </si>
  <si>
    <t>Glen Andrews</t>
  </si>
  <si>
    <t>Englee</t>
  </si>
  <si>
    <t>A0K2J0</t>
  </si>
  <si>
    <t>Newfoundland and Labrador</t>
  </si>
  <si>
    <t>NL</t>
  </si>
  <si>
    <t>Custom name Darts I'd hit that black red blue unisex t-shirt 3d #031221h - XL / Black Blue</t>
  </si>
  <si>
    <t>Custom name Darts I'd hit that black red blue unisex t-shirt 3d #031221h - 3XL / Black Red</t>
  </si>
  <si>
    <t>#SB33798</t>
  </si>
  <si>
    <t>jjgnurse@yahoo.com</t>
  </si>
  <si>
    <t>Proud Dog Groomer Furologist Leggings #KV - L / Black</t>
  </si>
  <si>
    <t>LGG-6973659709594-3</t>
  </si>
  <si>
    <t>Janet Hipps</t>
  </si>
  <si>
    <t>3657, Tollhouse Rd</t>
  </si>
  <si>
    <t>Drakes Branch</t>
  </si>
  <si>
    <t>#SB33799</t>
  </si>
  <si>
    <t>jrredrodrigo@aol.com</t>
  </si>
  <si>
    <t>Puerto Rico Amazing Custom Name Baseball Jersey - 2XL / Full Print</t>
  </si>
  <si>
    <t>baseballjersey-5-6996658815130</t>
  </si>
  <si>
    <t>Juan Rodriguez</t>
  </si>
  <si>
    <t>3239, Baychester Ave</t>
  </si>
  <si>
    <t>Ph</t>
  </si>
  <si>
    <t>#SB33800</t>
  </si>
  <si>
    <t>steveroxied@outlook.com</t>
  </si>
  <si>
    <t>Custom name Darts and Beer unisex t-shirt 3d #181221h - 2XL / Full Print</t>
  </si>
  <si>
    <t>1000000288622448-12</t>
  </si>
  <si>
    <t>ROXIE Dean</t>
  </si>
  <si>
    <t>2501 6TH AVE E</t>
  </si>
  <si>
    <t>Apt, suite, floor, etc.</t>
  </si>
  <si>
    <t>WILLISTON</t>
  </si>
  <si>
    <t>Custom name Darts and Beer unisex t-shirt 3d #181221h - 3XL / Full Print</t>
  </si>
  <si>
    <t>Custom name Darts and Beer unisex t-shirt 3d #181221h - M / Full Print</t>
  </si>
  <si>
    <t>Custom name Darts and Beer unisex t-shirt 3d #181221h - L / Full Print</t>
  </si>
  <si>
    <t>Custom name Darts and Beer unisex t-shirt 3d #181221h - XL / Full Print</t>
  </si>
  <si>
    <t>#SB33801</t>
  </si>
  <si>
    <t>laura_alt@yahoo.com</t>
  </si>
  <si>
    <t>laura althardt</t>
  </si>
  <si>
    <t>58 wolf creek drive</t>
  </si>
  <si>
    <t>swansea</t>
  </si>
  <si>
    <t>#SB33802</t>
  </si>
  <si>
    <t>cdt918@gmail.com</t>
  </si>
  <si>
    <t>Chris Tristan</t>
  </si>
  <si>
    <t>1400 N State Highway 360</t>
  </si>
  <si>
    <t>Mansfield</t>
  </si>
  <si>
    <t>#SB33803</t>
  </si>
  <si>
    <t>rdshave@gmail.com</t>
  </si>
  <si>
    <t>Jesus Forgiven Classic Cap 3D Print Christian God Easter Hats Head Wear #150421DH - One size / All print</t>
  </si>
  <si>
    <t>Cap-thl-89472922</t>
  </si>
  <si>
    <t>R Shave</t>
  </si>
  <si>
    <t>11661LuzonSt</t>
  </si>
  <si>
    <t>#SB33804</t>
  </si>
  <si>
    <t>burlwr@gmail.com</t>
  </si>
  <si>
    <t>Burl Wright</t>
  </si>
  <si>
    <t>1212, Bankhead Hwy</t>
  </si>
  <si>
    <t>Carrollton</t>
  </si>
  <si>
    <t>Simple green tie dye Jeep spare tire cover - All print / 30 inches</t>
  </si>
  <si>
    <t>#SB33805</t>
  </si>
  <si>
    <t>tafferx90@gmail.com</t>
  </si>
  <si>
    <t>Star Wars cool Hawaiian Aloha Shirts #KV - 3XL / Full Print</t>
  </si>
  <si>
    <t>hawaiishirt-6-1000000281990486</t>
  </si>
  <si>
    <t>Matt Taff</t>
  </si>
  <si>
    <t>5142 North Town Rd N</t>
  </si>
  <si>
    <t>FLORENCE</t>
  </si>
  <si>
    <t>Star Wars Hawaiian Aloha Shirts #KV - S / Full Print</t>
  </si>
  <si>
    <t>hawaiishirt-1-1000000281990486</t>
  </si>
  <si>
    <t>#SB33806</t>
  </si>
  <si>
    <t>pcsoupgirl45@gmail.com</t>
  </si>
  <si>
    <t>Veteran No Man Left Behind Truck Tailgate Decal Sticker Wrap #KV - All print / 168cm x 61cm</t>
  </si>
  <si>
    <t>Pat Campbell</t>
  </si>
  <si>
    <t>855, Osprey Circle</t>
  </si>
  <si>
    <t>Hope</t>
  </si>
  <si>
    <t>#SB33807</t>
  </si>
  <si>
    <t>wendyventuraa@icloud.com</t>
  </si>
  <si>
    <t>Black &amp; white Rooster Custom name Hoodie #KV - HOODIE RAGLAN SLEEVE / M / All Print</t>
  </si>
  <si>
    <t>Wendy Ventura</t>
  </si>
  <si>
    <t>2828 Nw 46th Ave</t>
  </si>
  <si>
    <t>Okeechobee</t>
  </si>
  <si>
    <t>#SB33808</t>
  </si>
  <si>
    <t>jennifer.ranert.jr@gmail.com</t>
  </si>
  <si>
    <t>Heinrich Meinzer</t>
  </si>
  <si>
    <t>19, Schweizer Tal</t>
  </si>
  <si>
    <t>Berlin</t>
  </si>
  <si>
    <t>Germany</t>
  </si>
  <si>
    <t>#SB33809</t>
  </si>
  <si>
    <t>dmrealproperties@gmail.com</t>
  </si>
  <si>
    <t>Havana Nights in Cuba Hawaiian Aloha Shirts #Dh - L / Full Print</t>
  </si>
  <si>
    <t>HWSH2-6844990062746b</t>
  </si>
  <si>
    <t>Donna Machado</t>
  </si>
  <si>
    <t>6 Povenir Place</t>
  </si>
  <si>
    <t>Gulfport</t>
  </si>
  <si>
    <t>(228)216-1236</t>
  </si>
  <si>
    <t>#SB33810</t>
  </si>
  <si>
    <t>Jadon Summers</t>
  </si>
  <si>
    <t>1309, NW Hilltop Ln</t>
  </si>
  <si>
    <t>Grain Valley</t>
  </si>
  <si>
    <t>#SB33811</t>
  </si>
  <si>
    <t>emcmath2003@yahoo.com</t>
  </si>
  <si>
    <t>_x0008_Secretariat Horse Racing Canvas #KV - 24X36in</t>
  </si>
  <si>
    <t>Eric McMath</t>
  </si>
  <si>
    <t>1500, S Jupiter Rd</t>
  </si>
  <si>
    <t>Allen</t>
  </si>
  <si>
    <t>#SB33812</t>
  </si>
  <si>
    <t>sharonhayslip10@gmail.com</t>
  </si>
  <si>
    <t>Billy Kennedy</t>
  </si>
  <si>
    <t>302 Maddox Rd.</t>
  </si>
  <si>
    <t>Alexandria</t>
  </si>
  <si>
    <t>#SB33813</t>
  </si>
  <si>
    <t>andreffvictor8@gmail.com</t>
  </si>
  <si>
    <t>Custom name Veteran Military Army Suit Soldier Camo Hoodie #KV - HOODIE RAGLAN SLEEVE / 2XL / All Print</t>
  </si>
  <si>
    <t>khoodie6882034712730</t>
  </si>
  <si>
    <t>Victor Andreff</t>
  </si>
  <si>
    <t>2876 linwood rd</t>
  </si>
  <si>
    <t>Akro</t>
  </si>
  <si>
    <t>#SB33814</t>
  </si>
  <si>
    <t>thaxton.sara1987@gmail.com</t>
  </si>
  <si>
    <t>Disc Golf Mandala Personalized Custom Name Hoodie 3D #41121DH - HOODIE RAGLAN SLEEVE / 2XL / All Print</t>
  </si>
  <si>
    <t>Danny Clevenger</t>
  </si>
  <si>
    <t>2428, Bolivar St</t>
  </si>
  <si>
    <t>Owensboro</t>
  </si>
  <si>
    <t>#SB33815</t>
  </si>
  <si>
    <t>jnthompson04@gmail.com</t>
  </si>
  <si>
    <t>John Thompson</t>
  </si>
  <si>
    <t>102 south bell street</t>
  </si>
  <si>
    <t>Fond du lac</t>
  </si>
  <si>
    <t>#SB33816</t>
  </si>
  <si>
    <t>Deacarpen@aol.com</t>
  </si>
  <si>
    <t>Cornhole Hologram Custom Name Baseball Jersey - L / All Print</t>
  </si>
  <si>
    <t>Baseball-Jersey-3-6855178584218</t>
  </si>
  <si>
    <t>Dea Carpenter</t>
  </si>
  <si>
    <t>191, Shore Dr</t>
  </si>
  <si>
    <t>Colonial Beach</t>
  </si>
  <si>
    <t>#SB33817</t>
  </si>
  <si>
    <t>courtneymccarthy28@gmail.com</t>
  </si>
  <si>
    <t>Skoden Native American Unisex T-Shirt 2D #KV - XL / Full Print</t>
  </si>
  <si>
    <t>6835329695898-unisextshirt4</t>
  </si>
  <si>
    <t>Courtney McCarthy</t>
  </si>
  <si>
    <t>1205 Oakhurst Ave</t>
  </si>
  <si>
    <t>Norman</t>
  </si>
  <si>
    <t>#SB33818</t>
  </si>
  <si>
    <t>marleyheitman11@gamil.com</t>
  </si>
  <si>
    <t>Busch Light Blue orange Custom Text Hoodie 3D #KV - AOP UNISEX HOODIE / L / All Print</t>
  </si>
  <si>
    <t>hoodie-3-1000000282529407</t>
  </si>
  <si>
    <t>Marley Heitman</t>
  </si>
  <si>
    <t>904, College Ave S</t>
  </si>
  <si>
    <t>Greencastle</t>
  </si>
  <si>
    <t>#SB33819</t>
  </si>
  <si>
    <t>heidi@wedographics.com</t>
  </si>
  <si>
    <t>This girl loves to drive her Jeep Tote Bag #HD - 15.7inch / All print</t>
  </si>
  <si>
    <t>tote-1000000296517868</t>
  </si>
  <si>
    <t>kayla Lemieux</t>
  </si>
  <si>
    <t>10404, E Juanita Ave</t>
  </si>
  <si>
    <t>Mesa</t>
  </si>
  <si>
    <t>#SB33820</t>
  </si>
  <si>
    <t>jpdearmas@yahoo.ca</t>
  </si>
  <si>
    <t>James Patrick De Armas</t>
  </si>
  <si>
    <t>897 Applecroft circle, Mississauga, ON, L5V 2A7</t>
  </si>
  <si>
    <t>Mississauga</t>
  </si>
  <si>
    <t>L5V2A7</t>
  </si>
  <si>
    <t>#SB33821</t>
  </si>
  <si>
    <t>pavlicrocks@yahoo.com</t>
  </si>
  <si>
    <t>Jeep life rock flag blue black spare tire cover #030122h - Spare Tire Cover / All print / 32 inches</t>
  </si>
  <si>
    <t>Mark Pavlic</t>
  </si>
  <si>
    <t>5624, Patricia Ave NW</t>
  </si>
  <si>
    <t>North Canton</t>
  </si>
  <si>
    <t>#SB33822</t>
  </si>
  <si>
    <t>lhilljr1947@gmail.com</t>
  </si>
  <si>
    <t>Proud US Marine Corps veteran black gray steel unisex t-shirt 3d - L / Full Print</t>
  </si>
  <si>
    <t>Louis Hill</t>
  </si>
  <si>
    <t>4035, Woodthrush Dr</t>
  </si>
  <si>
    <t>#SB33823</t>
  </si>
  <si>
    <t>perlafernandez671@gmail.com</t>
  </si>
  <si>
    <t>Custom name Mickey Mouse Disney land red Baseball jersey #161221h - XL / BLACK</t>
  </si>
  <si>
    <t>6993106665626-baseballjersey-4</t>
  </si>
  <si>
    <t>PERLA GARZA</t>
  </si>
  <si>
    <t>2226 Harwell Drive</t>
  </si>
  <si>
    <t>Custom name Mickey Mouse Disney land red Baseball jersey #161221h - S / BLACK</t>
  </si>
  <si>
    <t>6993106665626-baseballjersey-1</t>
  </si>
  <si>
    <t>#SB33824</t>
  </si>
  <si>
    <t>waterskiingtricks@gmail.com</t>
  </si>
  <si>
    <t>Austin Baier</t>
  </si>
  <si>
    <t>32 saratoga road</t>
  </si>
  <si>
    <t>32 B</t>
  </si>
  <si>
    <t>Sonora</t>
  </si>
  <si>
    <t>#SB33825</t>
  </si>
  <si>
    <t>derderianbeth@gmail.com</t>
  </si>
  <si>
    <t>Disc Golf Colorful Personalized Custom Name Hoodie 3D #20621V - HOODIE RAGLAN SLEEVE / XL / All Print</t>
  </si>
  <si>
    <t>Zach Delaney</t>
  </si>
  <si>
    <t>490 Stafford St</t>
  </si>
  <si>
    <t>Charlton</t>
  </si>
  <si>
    <t>#SB33826</t>
  </si>
  <si>
    <t>mj2burke@gmail.com</t>
  </si>
  <si>
    <t>Front toward enemy US Soldier Veteran unisex t-shirt 3d #251021l - XL / Full Print</t>
  </si>
  <si>
    <t>1000000277930098</t>
  </si>
  <si>
    <t>Michael Burke</t>
  </si>
  <si>
    <t>692 Moralee Drive</t>
  </si>
  <si>
    <t>Comox</t>
  </si>
  <si>
    <t>V9M4H1</t>
  </si>
  <si>
    <t>British Columbia</t>
  </si>
  <si>
    <t>BC</t>
  </si>
  <si>
    <t>#SB33827</t>
  </si>
  <si>
    <t>il1383625@gmail.com</t>
  </si>
  <si>
    <t>Merry Xmas Frozen Mickey Mouse Hoodie 3D - AOP UNISEX HOODIE / L / All Print</t>
  </si>
  <si>
    <t>ISMAEL LOPEZ</t>
  </si>
  <si>
    <t>7654 Acoma Trail</t>
  </si>
  <si>
    <t>Yucca Valley</t>
  </si>
  <si>
    <t>#SB33828</t>
  </si>
  <si>
    <t>weaver12386@hotmail.com</t>
  </si>
  <si>
    <t>Custom name &amp; number vintage American Football flag Quilt Bed Set #h - Twin (180x200)cm</t>
  </si>
  <si>
    <t>Rickie Weaver</t>
  </si>
  <si>
    <t>12386 W County Line Rd</t>
  </si>
  <si>
    <t>Moores Hill</t>
  </si>
  <si>
    <t>#SB33829</t>
  </si>
  <si>
    <t>Mllarson87@gmail.com</t>
  </si>
  <si>
    <t>Matthew Larson</t>
  </si>
  <si>
    <t>1134 Robinson St.</t>
  </si>
  <si>
    <t>Roscommon</t>
  </si>
  <si>
    <t>#SB33830</t>
  </si>
  <si>
    <t>bencheatle@hotmail.com</t>
  </si>
  <si>
    <t>Simple UPS United Parcel Service hoodie 3d #v - AOP Unisex Raglan Hoodie / M / BROWN</t>
  </si>
  <si>
    <t>7009754316954-2</t>
  </si>
  <si>
    <t>Benjamin Cheatle</t>
  </si>
  <si>
    <t>301, N Michael St</t>
  </si>
  <si>
    <t>St Marys</t>
  </si>
  <si>
    <t>#SB33831</t>
  </si>
  <si>
    <t>katelyn.maclean1@gmail.com</t>
  </si>
  <si>
    <t>Personalized Custom name US Marine Corps Olive Hoodie 3D #v - HOODIE RAGLAN SLEEVE / M / All Print</t>
  </si>
  <si>
    <t>Jeremy Brown</t>
  </si>
  <si>
    <t>3805, 80th St NE</t>
  </si>
  <si>
    <t>Marysville</t>
  </si>
  <si>
    <t>#SB33832</t>
  </si>
  <si>
    <t>marleenvangeel7777@gmail.com</t>
  </si>
  <si>
    <t>Marleen Guasp</t>
  </si>
  <si>
    <t>10, Hillview Dr</t>
  </si>
  <si>
    <t>Bath</t>
  </si>
  <si>
    <t>#SB33833</t>
  </si>
  <si>
    <t>tdmattina@yahoo.com</t>
  </si>
  <si>
    <t>Simple US Army Veteran Camo Classic Cap Hats Head Wear - One size / All print</t>
  </si>
  <si>
    <t>Tammy Mattina</t>
  </si>
  <si>
    <t>8017 Schroeder Rd</t>
  </si>
  <si>
    <t>Powell</t>
  </si>
  <si>
    <t>#SB33834</t>
  </si>
  <si>
    <t>carmine3424@yahoo.com</t>
  </si>
  <si>
    <t>Jeep flip flop spare tire cover #h - All print / 32 inches</t>
  </si>
  <si>
    <t>Carmen Fazzari</t>
  </si>
  <si>
    <t>2200, John St</t>
  </si>
  <si>
    <t>#SB33835</t>
  </si>
  <si>
    <t>studebird@msn.com</t>
  </si>
  <si>
    <t>Owl in nest - Christmas oval hanging ornament #h - 1pcs / All print</t>
  </si>
  <si>
    <t>1000000278017133</t>
  </si>
  <si>
    <t>Bonnie Johnson</t>
  </si>
  <si>
    <t>PO box 7158, Bonney Lake</t>
  </si>
  <si>
    <t>Bonney Lake</t>
  </si>
  <si>
    <t>#SB33836</t>
  </si>
  <si>
    <t>Paulamatson@tds.net</t>
  </si>
  <si>
    <t>US Air Force custom name Leather Jacket Hooded #KV - L / Brown</t>
  </si>
  <si>
    <t>Paula Matson</t>
  </si>
  <si>
    <t>W8035, 28th St W</t>
  </si>
  <si>
    <t>New Lisbon</t>
  </si>
  <si>
    <t>#SB33837</t>
  </si>
  <si>
    <t>shawn.dreyer0315@gmail.com</t>
  </si>
  <si>
    <t>Jeep Girl Purple Hoodie - Hollow Tank Top - Legging 3D #V - TANK TOP / L / All Print</t>
  </si>
  <si>
    <t>Shawn Dreyer</t>
  </si>
  <si>
    <t>95 Radcliffe Drive</t>
  </si>
  <si>
    <t>Palm Coast</t>
  </si>
  <si>
    <t>Jeep Girl Purple Hoodie - Hollow Tank Top - Legging 3D #V - LEGGING / L / All Print</t>
  </si>
  <si>
    <t>Jeep Girl Purple Hoodie - Hollow Tank Top - Legging 3D #V - HOODIE RAGLAN SLEEVE ZIP-UP / L / All Print</t>
  </si>
  <si>
    <t>#SB33838</t>
  </si>
  <si>
    <t>tstager@harperwoods.net</t>
  </si>
  <si>
    <t>Ted Stager</t>
  </si>
  <si>
    <t>54821, Cabrillo Dr</t>
  </si>
  <si>
    <t>Macomb</t>
  </si>
  <si>
    <t>#SB33839</t>
  </si>
  <si>
    <t>Catherineduntonel@gmail.com</t>
  </si>
  <si>
    <t>Personalized Name B&amp;W Jesus Is My God My Everything Hoodie 3D #280121l - HOODIE RAGLAN SLEEVE / XL / All print</t>
  </si>
  <si>
    <t>1000000275195488</t>
  </si>
  <si>
    <t>Robert Lewis</t>
  </si>
  <si>
    <t>3301 Royce Avenue, 3301ROYCE Ave, 3301ROYCE Ave</t>
  </si>
  <si>
    <t>Baltimore</t>
  </si>
  <si>
    <t>#SB33840</t>
  </si>
  <si>
    <t>delaine716@gmail.com</t>
  </si>
  <si>
    <t>Simple happy Mickey black fleece hoodie #250121h - Fleece hoodie / M / All print</t>
  </si>
  <si>
    <t>Delaine Janikowski</t>
  </si>
  <si>
    <t>28225, Cannon Dr</t>
  </si>
  <si>
    <t>Menifee</t>
  </si>
  <si>
    <t>#SB33841</t>
  </si>
  <si>
    <t>dustinprice9653@gmail.com</t>
  </si>
  <si>
    <t>Amazing Stitch Cartoon AOP Fleece Zip Hoodie #081221Lk - Fleece hoodie / 4XL / All print</t>
  </si>
  <si>
    <t>6993167319194-46</t>
  </si>
  <si>
    <t>Dustin Price</t>
  </si>
  <si>
    <t>3432, Route 660</t>
  </si>
  <si>
    <t>Wellsboro</t>
  </si>
  <si>
    <t>Angel Stitch Love you to the moon and back Hoodie 3D #KV - UNISEX HOODIE ZIP-UP / 3XL / All Print</t>
  </si>
  <si>
    <t>hoodiezip-6-1000000282378067</t>
  </si>
  <si>
    <t>Dunkin' Donuts Stitch Christmas Pajamas Set (Adult) - Full Printed / 3XL</t>
  </si>
  <si>
    <t>pajamaset-7</t>
  </si>
  <si>
    <t>#SB33842</t>
  </si>
  <si>
    <t>ahharrison555@gmail.com</t>
  </si>
  <si>
    <t>We The Sheeple Unisex AOP T-Shirt #50122V - XL / Full Print</t>
  </si>
  <si>
    <t>unisextshirt-4-1000000277407200</t>
  </si>
  <si>
    <t>Andy Harrison</t>
  </si>
  <si>
    <t>8021 Peters Rd</t>
  </si>
  <si>
    <t>Plantation</t>
  </si>
  <si>
    <t>#SB33843</t>
  </si>
  <si>
    <t>matth2401@gmail.com</t>
  </si>
  <si>
    <t>Dr Seuss I Will Drink Dr Pepper Here Or There Christmas Sweater #HD - L / All Print</t>
  </si>
  <si>
    <t>Matt Herbst</t>
  </si>
  <si>
    <t>2299 county rd h</t>
  </si>
  <si>
    <t>Saint Paul</t>
  </si>
  <si>
    <t>Chihuahua Christmas Sweater #HD - L / All Print</t>
  </si>
  <si>
    <t>sweater-3-1000000280034242</t>
  </si>
  <si>
    <t>#SB33844</t>
  </si>
  <si>
    <t>Derrick.howell69@gmail.com</t>
  </si>
  <si>
    <t>Custom Rank and Name US Marine Corps Veteran Olive Hoodie 3D #v - HOODIE RAGLAN SLEEVE ZIP-UP / 3XL / All Print</t>
  </si>
  <si>
    <t>hoodie-6587909439642-12</t>
  </si>
  <si>
    <t>Derrick Howell</t>
  </si>
  <si>
    <t>407 Kalborn Rd</t>
  </si>
  <si>
    <t>Seaside</t>
  </si>
  <si>
    <t>#SB33845</t>
  </si>
  <si>
    <t>moralessonia502@gmail.com</t>
  </si>
  <si>
    <t>Team Roping Player Leather Custom Name Hoodie 3D - AOP Unisex Raglan Hoodie / M / All print</t>
  </si>
  <si>
    <t>hoodie3d-2-6956614484122</t>
  </si>
  <si>
    <t>Sonia Morales</t>
  </si>
  <si>
    <t>3638 w.61st place</t>
  </si>
  <si>
    <t>chicago</t>
  </si>
  <si>
    <t>#SB33846</t>
  </si>
  <si>
    <t>emsprincess82@gmail.com</t>
  </si>
  <si>
    <t>Colorful Jeep life triangle hoodie 3d - AOP Unisex Raglan Hoodie / L / All print</t>
  </si>
  <si>
    <t>1000000317355461-3</t>
  </si>
  <si>
    <t>Tara Moore</t>
  </si>
  <si>
    <t>5432, Dubuque Rd</t>
  </si>
  <si>
    <t>Jeep Duck ain't nothing but a Jeep Thang T-Shirt 2D #KV - M / Full Print</t>
  </si>
  <si>
    <t>unisextshirt-6954692640922-2</t>
  </si>
  <si>
    <t>#SB33847</t>
  </si>
  <si>
    <t>bradr@platinumcarry.com</t>
  </si>
  <si>
    <t>Busch Light 3D Fire Hoodie 3D - AOP UNISEX HOODIE / L / All Print</t>
  </si>
  <si>
    <t>hoodie-3-1000000282597572</t>
  </si>
  <si>
    <t>Brad Rusciolelli</t>
  </si>
  <si>
    <t>119, Cherry Ln</t>
  </si>
  <si>
    <t>Doylestown</t>
  </si>
  <si>
    <t>#SB33848</t>
  </si>
  <si>
    <t>jlindsey@dascopyservice.com</t>
  </si>
  <si>
    <t>American Football Player Flag Bedding Set with Your Name #259v - US Queen</t>
  </si>
  <si>
    <t>Janice Lindsey</t>
  </si>
  <si>
    <t>28612, Lakeside Grn</t>
  </si>
  <si>
    <t>Magnolia</t>
  </si>
  <si>
    <t>_x0008_khách k chịu nhận sau tết - cancel</t>
  </si>
  <si>
    <t>Father's Day Gift Football American Classic Cap Personalized Name Hats #V - One size / All print</t>
  </si>
  <si>
    <t>#SB33849</t>
  </si>
  <si>
    <t>johnson.latasha78@gmail.com</t>
  </si>
  <si>
    <t>Personalized Name &amp; Birthday Month A King Was Born In September Hoodie - Joggers #v - AOP Unisex Raglan Hoodie / L / All Print</t>
  </si>
  <si>
    <t>Latasha Johnson</t>
  </si>
  <si>
    <t>2602, Whipporwill Dr</t>
  </si>
  <si>
    <t>Mesquite</t>
  </si>
  <si>
    <t>#SB33850</t>
  </si>
  <si>
    <t>jaybaby2331jlc@gmail.com</t>
  </si>
  <si>
    <t>Jesus Pray Big Canvas Prints - 24X36in</t>
  </si>
  <si>
    <t>Jessica Coleman</t>
  </si>
  <si>
    <t>4344, Mahogany Run</t>
  </si>
  <si>
    <t>#SB33851</t>
  </si>
  <si>
    <t>Lovelyjohnathan@gmail.com</t>
  </si>
  <si>
    <t>Satanic Sigil of Baphomet 666 Hoodie 3D - HOODIE RAGLAN SLEEVE ZIP-UP / 2XL / All Print</t>
  </si>
  <si>
    <t>Johnathan Lovely</t>
  </si>
  <si>
    <t>29 Rhineland trailer Park</t>
  </si>
  <si>
    <t>Delphi</t>
  </si>
  <si>
    <t>#SB33852</t>
  </si>
  <si>
    <t>Deputy0425@yahoo.com</t>
  </si>
  <si>
    <t>Custom name thin blue line police hoodie 3d #81221l - AOP Unisex Raglan Hoodie / L / Full print</t>
  </si>
  <si>
    <t>100000027504538-1-227</t>
  </si>
  <si>
    <t>Gregory Boggess</t>
  </si>
  <si>
    <t>14 Abbey Ln</t>
  </si>
  <si>
    <t>Bella Vista</t>
  </si>
  <si>
    <t>Custom text Sheriff skull navy white hoodie 3d #211221l - AOP Unisex Raglan Hoodie / L / All print</t>
  </si>
  <si>
    <t>100000027504538-147</t>
  </si>
  <si>
    <t>B&amp;W Skull Sheriff Police Hoodie 3D #120321l - HOODIE RAGLAN SLEEVE / S / All Print</t>
  </si>
  <si>
    <t>hoodie3d-BWSkullSheriff1103L</t>
  </si>
  <si>
    <t>#SB33853</t>
  </si>
  <si>
    <t>littlebob5832@gmail.com</t>
  </si>
  <si>
    <t>Beer Busch Light Dart Board Custom Name Baseball Jersey #171221V - M / Full Print</t>
  </si>
  <si>
    <t>baseballjersey-2-6637882605810</t>
  </si>
  <si>
    <t>Robert Bemis</t>
  </si>
  <si>
    <t>1615, Lakeview Dr</t>
  </si>
  <si>
    <t>Tomah</t>
  </si>
  <si>
    <t>#SB33854</t>
  </si>
  <si>
    <t>Decoteauc16@gmail.com</t>
  </si>
  <si>
    <t>Native American And Wolf Black And White Custom name Hoodie #KV - HOODIE RAGLAN SLEEVE / 2XL / All Print</t>
  </si>
  <si>
    <t>hoodie6691169763482</t>
  </si>
  <si>
    <t>Stacy Decoteau</t>
  </si>
  <si>
    <t>Box 22</t>
  </si>
  <si>
    <t>Avon</t>
  </si>
  <si>
    <t>#SB33855</t>
  </si>
  <si>
    <t>jney1996@outlook.com</t>
  </si>
  <si>
    <t>Personalized Name &amp; Birthday Month The beast inside me is sleeping not dead purple black wolf girl Hoodie - Joggers #91221h - AOP Unisex Raglan Hoodie / XL / All Print</t>
  </si>
  <si>
    <t>7004006678682-12</t>
  </si>
  <si>
    <t>Jeffrey Ney</t>
  </si>
  <si>
    <t>6382, N Cemetery Rd</t>
  </si>
  <si>
    <t>Cass City</t>
  </si>
  <si>
    <t>#SB33856</t>
  </si>
  <si>
    <t>desi0920@yahoo.com</t>
  </si>
  <si>
    <t>Us Marine Corps custom name &amp; rank Leather Jacket Hooded #KV - XL / Black</t>
  </si>
  <si>
    <t>DESMOND ALLEN</t>
  </si>
  <si>
    <t>8805, Church Ln</t>
  </si>
  <si>
    <t>East St Louis</t>
  </si>
  <si>
    <t>#SB33857</t>
  </si>
  <si>
    <t>lekeller6749@gmail.com</t>
  </si>
  <si>
    <t>Jp Pink  girl so cute fleece hoodie #dh - Fleece hoodie / Black / XL</t>
  </si>
  <si>
    <t>Lee Keller</t>
  </si>
  <si>
    <t>128 Leola Loop</t>
  </si>
  <si>
    <t>Stanley</t>
  </si>
  <si>
    <t>#SB33858</t>
  </si>
  <si>
    <t>mhtorres1975@gmail.com</t>
  </si>
  <si>
    <t>LGBT Pride _x0008_Dragon heart custom name Baseball Jersey #KV - M / Full Print</t>
  </si>
  <si>
    <t>2baseballjersey6849030226074</t>
  </si>
  <si>
    <t>Mimi Torres</t>
  </si>
  <si>
    <t>8 Independence Rd</t>
  </si>
  <si>
    <t>FEEDING HILLS</t>
  </si>
  <si>
    <t>#SB33859</t>
  </si>
  <si>
    <t>jcatkins0311@gmail.com</t>
  </si>
  <si>
    <t>Cool US Marine Corps skull black bulletproof vest hoodie 3D - AOP Unisex Raglan Zip Hoodie / 2XL / All print</t>
  </si>
  <si>
    <t>John Atkins</t>
  </si>
  <si>
    <t>562 1/2 Oleander ave</t>
  </si>
  <si>
    <t>Upstairs</t>
  </si>
  <si>
    <t>Lemoore</t>
  </si>
  <si>
    <t>Proud US Marine Corps veteran black gray steel hoodie 3D - AOP Unisex Raglan Zip Hoodie / 2XL / All print</t>
  </si>
  <si>
    <t>Memorial US Marine Corps dog tag old American flag &amp; camo hoodie 3D - AOP Unisex Raglan Zip Hoodie / 2XL / All print</t>
  </si>
  <si>
    <t>#SB33860</t>
  </si>
  <si>
    <t>solorzanotony10@gmail.com</t>
  </si>
  <si>
    <t>Bentley Simple Leather Jacket Hooded #161221H - L / Black</t>
  </si>
  <si>
    <t>Anthony Solorzano</t>
  </si>
  <si>
    <t>1417, 2nd St</t>
  </si>
  <si>
    <t>G202</t>
  </si>
  <si>
    <t>Coronado</t>
  </si>
  <si>
    <t>#SB33861</t>
  </si>
  <si>
    <t>defalco727@gmail.com</t>
  </si>
  <si>
    <t>Eagle Patriot and US Navy Anchor Wall Art Metal Cut Sign #KV - All print / 18 x 18 inch</t>
  </si>
  <si>
    <t>Anthony Defalco</t>
  </si>
  <si>
    <t>29, Valiant Dr</t>
  </si>
  <si>
    <t>#SB33862</t>
  </si>
  <si>
    <t>renatajarosz@yahoo.com</t>
  </si>
  <si>
    <t>Simple UPS parcel service black classic unisex hoodie or jogger #v - Classic Unisex Hoodie / M / Black</t>
  </si>
  <si>
    <t>Renata Jarosz</t>
  </si>
  <si>
    <t>3 Saunders st</t>
  </si>
  <si>
    <t>Pawtucket</t>
  </si>
  <si>
    <t>Simple UPS parcel service black classic unisex hoodie or jogger #v - Jogger / M / Black</t>
  </si>
  <si>
    <t>UPS Parcel Brown And Yellow Hoodie 3D #61121DH - AOP Unisex Raglan Hoodie / L / All Print</t>
  </si>
  <si>
    <t>hoodie-3-1000000286827895</t>
  </si>
  <si>
    <t>UPS Parcel Service Tile Yellow Hoodie 3D #61121DH - AOP UNISEX HOODIE / L / All Print</t>
  </si>
  <si>
    <t>hoodie-3-1000000282378067</t>
  </si>
  <si>
    <t>#SB33863</t>
  </si>
  <si>
    <t>giselleanchondo@gmail.com</t>
  </si>
  <si>
    <t>Bull Riding Red Tattoo Custom Name Hoodie 3D - AOP UNISEX HOODIE / 2XL / All Print</t>
  </si>
  <si>
    <t>Maria Anchondo</t>
  </si>
  <si>
    <t>1231, Burnham St</t>
  </si>
  <si>
    <t>#SB33864</t>
  </si>
  <si>
    <t>jordan907jones@gmail.com</t>
  </si>
  <si>
    <t>Cat Caterpillar Tractor Car Seat Covers (Set of 2) #91221Lk - Image</t>
  </si>
  <si>
    <t>CSC-Image-1000000296325593</t>
  </si>
  <si>
    <t>Jordan Jones</t>
  </si>
  <si>
    <t>9998 E 4th Ave Unit 154</t>
  </si>
  <si>
    <t>PO Box 154</t>
  </si>
  <si>
    <t>Fort Yukon</t>
  </si>
  <si>
    <t>#SB33865</t>
  </si>
  <si>
    <t>christinagrendell@gmail.com</t>
  </si>
  <si>
    <t>Forest owl Canvas Print #KV - 16X24in / Full Print</t>
  </si>
  <si>
    <t>canvas-6968175788186-3</t>
  </si>
  <si>
    <t>Christina Grendell</t>
  </si>
  <si>
    <t>685, Trumpeter Trl</t>
  </si>
  <si>
    <t>De Pere</t>
  </si>
  <si>
    <t>#SB33866</t>
  </si>
  <si>
    <t>lorencarner@yahoo.com</t>
  </si>
  <si>
    <t>White Claw Hard Seltzer Christmas Sweater #61221L - XL / All Print</t>
  </si>
  <si>
    <t>Loren Carner</t>
  </si>
  <si>
    <t>1486, S Chase St</t>
  </si>
  <si>
    <t>Lakewood</t>
  </si>
  <si>
    <t>#SB33867</t>
  </si>
  <si>
    <t>jesmuhlenkamp@gmail.com</t>
  </si>
  <si>
    <t>Cool Busch Latte Blue Unisex Hawaiian Shirts #kv - Hawaiian shirt / 2XL / Full Print</t>
  </si>
  <si>
    <t>Jessica Muhlenkamp</t>
  </si>
  <si>
    <t>2105 jefferson st</t>
  </si>
  <si>
    <t>Maria stein</t>
  </si>
  <si>
    <t>#SB33868</t>
  </si>
  <si>
    <t>adolfo.cortina@icloud.com</t>
  </si>
  <si>
    <t>Custom name Amazon smile symbol t-shirt - hoodie 3D #121121h - UNISEX T-SHIRT 3D / L / All print</t>
  </si>
  <si>
    <t>Adolfo Cortina Jr.</t>
  </si>
  <si>
    <t>121, E Garcia Ave</t>
  </si>
  <si>
    <t>#SB33869</t>
  </si>
  <si>
    <t>charlesmccullom167@gmail.com</t>
  </si>
  <si>
    <t>Custom name cool FedEx purple t-shirt - hoodie 3D #l - UNISEX T-SHIRT 3D / L / All print</t>
  </si>
  <si>
    <t>Charles Mccullom</t>
  </si>
  <si>
    <t>PO box 101 California</t>
  </si>
  <si>
    <t>#SB33870</t>
  </si>
  <si>
    <t>trinican409@gmail.com</t>
  </si>
  <si>
    <t>US Air Force Lockheed AC-130 Hawaiian Aloha Shirts or Beach Shorts - Hawaiian / M / ALL PRINT</t>
  </si>
  <si>
    <t>HWSH2-6795041767578a</t>
  </si>
  <si>
    <t>Tyler walters</t>
  </si>
  <si>
    <t>528, Valparaiso Pkwy</t>
  </si>
  <si>
    <t>B</t>
  </si>
  <si>
    <t>Valparaiso</t>
  </si>
  <si>
    <t>mail hỏi option</t>
  </si>
  <si>
    <t>#SB33871</t>
  </si>
  <si>
    <t>Denny Hamlin 2021 FedEx Unisex AOP T-Shirt #KV - L / Black</t>
  </si>
  <si>
    <t>TEE-3-1000000286980508</t>
  </si>
  <si>
    <t>#SB33872</t>
  </si>
  <si>
    <t>tammi.lees1315@gmail.com</t>
  </si>
  <si>
    <t>FedEx Cool Amour Custom Name Hoodie 3D #V - AOP UNISEX HOODIE / XL / Green</t>
  </si>
  <si>
    <t>Tammi Lees</t>
  </si>
  <si>
    <t>136 W Clover Ln</t>
  </si>
  <si>
    <t>FedEx Truck Simple Custom Name Hoodie - Joggers #V - AOP Unisex Raglan Hoodie / XL / All Print</t>
  </si>
  <si>
    <t>hoodie-4-1000000284873146</t>
  </si>
  <si>
    <t>#SB33873</t>
  </si>
  <si>
    <t>nmg12092@gmail.com</t>
  </si>
  <si>
    <t>Tie Dye Jeep Hippie Peace And Love custom name Steel Tumbler #KV - 20 oz / All print</t>
  </si>
  <si>
    <t>Nicole Doller</t>
  </si>
  <si>
    <t>1406, Erie Blvd</t>
  </si>
  <si>
    <t>Sandusky</t>
  </si>
  <si>
    <t>#SB33874</t>
  </si>
  <si>
    <t>gbororeds12@gmail.com</t>
  </si>
  <si>
    <t>Kegan Mahaffey</t>
  </si>
  <si>
    <t>3185, Willard Rd</t>
  </si>
  <si>
    <t>Winston-Salem</t>
  </si>
  <si>
    <t>#SB33875</t>
  </si>
  <si>
    <t>pattyreyes777@gmail.com</t>
  </si>
  <si>
    <t>Custom name B&amp;W Mexico simple eagle logo Hoodie 3D #221221l - AOP Unisex Raglan Hoodie / 2XL / All print</t>
  </si>
  <si>
    <t>Patty Reyes</t>
  </si>
  <si>
    <t>700, Verhalen Rd</t>
  </si>
  <si>
    <t>Trlr #22</t>
  </si>
  <si>
    <t>Alvin</t>
  </si>
  <si>
    <t>Custom name Mexico Army Green Color Black Hoodie 3D #l - AOP Unisex Raglan Hoodie / 2XL / All print</t>
  </si>
  <si>
    <t>#SB33876</t>
  </si>
  <si>
    <t>ericc.howland@icloud.com</t>
  </si>
  <si>
    <t>Live Free Or Die Unisex Classic T-shirt - Unisex Tshirt 2D / Navy / XL</t>
  </si>
  <si>
    <t>tee-4-1000000280088917</t>
  </si>
  <si>
    <t>Eric C. Howland</t>
  </si>
  <si>
    <t>21 Sturgis St</t>
  </si>
  <si>
    <t>Woburn</t>
  </si>
  <si>
    <t>#SB33877</t>
  </si>
  <si>
    <t>cpartee85@gmail.com</t>
  </si>
  <si>
    <t>Messy Bun Let’s Go Brandon Unisex T-Shirt 2D #KV - 3XL / White</t>
  </si>
  <si>
    <t>6835329695898-unisextshirt6</t>
  </si>
  <si>
    <t>Caroline Bumgarner</t>
  </si>
  <si>
    <t>5150 Kensington Ct.</t>
  </si>
  <si>
    <t>Flower Mound</t>
  </si>
  <si>
    <t>#SB33878</t>
  </si>
  <si>
    <t>teenasierra@yahoo.com</t>
  </si>
  <si>
    <t>Grinch I'm Not Feeling Very Worky Today Fleece Hoodie 3D #311221V - Fleece Hoodie / XL / All print</t>
  </si>
  <si>
    <t>Teena Martin</t>
  </si>
  <si>
    <t>199 Fondren Rd</t>
  </si>
  <si>
    <t>Leesville</t>
  </si>
  <si>
    <t>#SB33879</t>
  </si>
  <si>
    <t>mdpressley@fedex.com</t>
  </si>
  <si>
    <t>FedEx White Truck Custom Name And Department Fleece Bomber Jacket #DH - M / Full Print</t>
  </si>
  <si>
    <t>Mary Pressley</t>
  </si>
  <si>
    <t>3600, Grays Ferry Ave</t>
  </si>
  <si>
    <t>FedEx White Truck Custom Name And Department Fleece Bomber Jacket #DH - 2XL / Full Print</t>
  </si>
  <si>
    <t>FedEx White Truck Custom Name And Department Fleece Bomber Jacket #DH - XL / Full Print</t>
  </si>
  <si>
    <t>Jacket-4-1000000287908526</t>
  </si>
  <si>
    <t>#SB33880</t>
  </si>
  <si>
    <t>carla.wright8@gmail.com</t>
  </si>
  <si>
    <t>Turtle Jeep Life spare tire cover #KV - All print / 32 inches / Spare Tire Cover With Backup Camera Hole</t>
  </si>
  <si>
    <t>Carla Wright</t>
  </si>
  <si>
    <t>3127 sandstone Ct</t>
  </si>
  <si>
    <t>#SB33881</t>
  </si>
  <si>
    <t>s15mcwilliams@gmail.com</t>
  </si>
  <si>
    <t>Samuel McWilliams</t>
  </si>
  <si>
    <t>112, Metcalf St</t>
  </si>
  <si>
    <t>Apt 2</t>
  </si>
  <si>
    <t>Providence</t>
  </si>
  <si>
    <t>#SB33882</t>
  </si>
  <si>
    <t>JohnRThomas@protonmail.com</t>
  </si>
  <si>
    <t>John R Thomas</t>
  </si>
  <si>
    <t>230 Mesa Verde Dr. E.</t>
  </si>
  <si>
    <t>Center Point</t>
  </si>
  <si>
    <t>#SB33883</t>
  </si>
  <si>
    <t>amaryllismarioni@gmail.com</t>
  </si>
  <si>
    <t>Are You A DJ Personalized Custom Name Hoodie 3D #L - HOODIE RAGLAN SLEEVE / L / All Print</t>
  </si>
  <si>
    <t>hoodie-dj1911d</t>
  </si>
  <si>
    <t>Amaryllis Marioni</t>
  </si>
  <si>
    <t>3370, W Kentucky Ave</t>
  </si>
  <si>
    <t>#SB33884</t>
  </si>
  <si>
    <t>brockbowerman@gnail.com</t>
  </si>
  <si>
    <t>Jeep Sun And Wave Spare Tire Cover #31221L - All print / 30 inches</t>
  </si>
  <si>
    <t>Tire-Cover-1000000295678895</t>
  </si>
  <si>
    <t>brock bowerman</t>
  </si>
  <si>
    <t>795 Cattail lane</t>
  </si>
  <si>
    <t>Pinckney</t>
  </si>
  <si>
    <t>#SB33885</t>
  </si>
  <si>
    <t>wcbaxley2@yahoo.com</t>
  </si>
  <si>
    <t>Custom Name Softball 3d AOP Unisex T-shirt #100621l - M / Full Print</t>
  </si>
  <si>
    <t>6636634374298-3</t>
  </si>
  <si>
    <t>Whitney Smith</t>
  </si>
  <si>
    <t>185, Alligator Ln</t>
  </si>
  <si>
    <t>Andrews</t>
  </si>
  <si>
    <t>#SB33886</t>
  </si>
  <si>
    <t>trecelohrberg9520rx@gmail.com</t>
  </si>
  <si>
    <t>Personalized New Cat Caterpillar Tractor Hoodie 3D #Xh - HOODIE RAGLAN SLEEVE / M / All Print</t>
  </si>
  <si>
    <t>Trece Lohrberg</t>
  </si>
  <si>
    <t>5978 Lrd</t>
  </si>
  <si>
    <t>#SB33887</t>
  </si>
  <si>
    <t>elbritton2005@gmail.com</t>
  </si>
  <si>
    <t>UPS United Parcel Service Hoodie - Joggers #H - AOP Unisex Joggers / 3XL / All Print</t>
  </si>
  <si>
    <t>joggers-6-6993598087322</t>
  </si>
  <si>
    <t>Elton Britton</t>
  </si>
  <si>
    <t>289, Charlie Butler Rd</t>
  </si>
  <si>
    <t>Midway</t>
  </si>
  <si>
    <t>Cornhole Green Grass Custom Name Hoodie 3D #H - AOP Unisex Raglan Hoodie / S / All print</t>
  </si>
  <si>
    <t>hoodie3d-1-7010553692314</t>
  </si>
  <si>
    <t>#SB33888</t>
  </si>
  <si>
    <t>Laprice0716@gmail.com</t>
  </si>
  <si>
    <t>Bud Light Skull Hoodie 3D #311221V - AOP UNISEX HOODIE / 3XL / All Print</t>
  </si>
  <si>
    <t>hoodie-6-1000000282603106</t>
  </si>
  <si>
    <t>Lesley Price</t>
  </si>
  <si>
    <t>1409, Circle Ave</t>
  </si>
  <si>
    <t>Altoona</t>
  </si>
  <si>
    <t>#SB33889</t>
  </si>
  <si>
    <t>blakecker@gmail.com</t>
  </si>
  <si>
    <t>Ace of Spades Skull 3D T-Shirt #KV - 4XL / Full Print</t>
  </si>
  <si>
    <t>6919151059098-unisextshirt-7</t>
  </si>
  <si>
    <t>Blake Ecker</t>
  </si>
  <si>
    <t>202, Mahoney St</t>
  </si>
  <si>
    <t>Rawlins</t>
  </si>
  <si>
    <t>#SB33890</t>
  </si>
  <si>
    <t>angiekorte@aol.com</t>
  </si>
  <si>
    <t>White Golf Ball Pattern Rectangle Rug #180821v - L / Full print</t>
  </si>
  <si>
    <t>Angie Korte</t>
  </si>
  <si>
    <t>3730, State Route 125</t>
  </si>
  <si>
    <t>Bethel</t>
  </si>
  <si>
    <t>#SB33891</t>
  </si>
  <si>
    <t>braymonieprettygirl1@gmail.com</t>
  </si>
  <si>
    <t>Custom name Arborist army green &amp; black hoodie 3d #v - AOP Unisex Raglan Hoodie / L / Green</t>
  </si>
  <si>
    <t>100000027504538-1-3</t>
  </si>
  <si>
    <t>Brandon Wittenhagen</t>
  </si>
  <si>
    <t>2234, Clifton Ave</t>
  </si>
  <si>
    <t>#SB33892</t>
  </si>
  <si>
    <t>Custom name happiness is a tight threesome Darts skull unisex t-shirt 3d #231221h - 3XL / Full Print</t>
  </si>
  <si>
    <t>1000000288622448-22</t>
  </si>
  <si>
    <t>John f Jacko</t>
  </si>
  <si>
    <t>#SB33893</t>
  </si>
  <si>
    <t>flippat1983@gmail.com</t>
  </si>
  <si>
    <t>Custom name United parcel service simple UPS fleece hoodie - jogger #v - Fleece hoodie / Full print / 3XL</t>
  </si>
  <si>
    <t>Fleece hoodie / Full print / 3XL</t>
  </si>
  <si>
    <t>Deitric Edwards</t>
  </si>
  <si>
    <t>5420 Afton Overlook</t>
  </si>
  <si>
    <t>Henrico</t>
  </si>
  <si>
    <t>#SB33894</t>
  </si>
  <si>
    <t>sparsonsm5@gmail.com</t>
  </si>
  <si>
    <t>tote1000000283449588</t>
  </si>
  <si>
    <t>Steve Parsons</t>
  </si>
  <si>
    <t>1142 Spring Creek</t>
  </si>
  <si>
    <t>#SB33895</t>
  </si>
  <si>
    <t>k4r3n1991@gmail.com</t>
  </si>
  <si>
    <t>Personalized Name Rooster Mexico Black White Hoodie 3D #v - AOP Unisex Raglan Hoodie / L / All print</t>
  </si>
  <si>
    <t>Karen Lopez</t>
  </si>
  <si>
    <t>2325, 1st St S</t>
  </si>
  <si>
    <t>Personalized Name Rooster Mexico Black White Hoodie 3D #v - AOP Unisex Raglan Hoodie / XL / All print</t>
  </si>
  <si>
    <t>#SB33896</t>
  </si>
  <si>
    <t>Ericlaufermusicscholarship@yahoo.com</t>
  </si>
  <si>
    <t>Simple UPS heartbeat parcel service brown hoodie 3d #v - AOP Unisex Raglan Hoodie / 3XL / All print</t>
  </si>
  <si>
    <t>7009754316954-6</t>
  </si>
  <si>
    <t>Sara Marshall</t>
  </si>
  <si>
    <t>58, York Ave</t>
  </si>
  <si>
    <t>Hytex</t>
  </si>
  <si>
    <t>Randolph</t>
  </si>
  <si>
    <t>Simple UPS heartbeat parcel service brown hoodie 3d #v - AOP Unisex Raglan Hoodie / XL / All print</t>
  </si>
  <si>
    <t>7009754316954-4</t>
  </si>
  <si>
    <t>#SB33897</t>
  </si>
  <si>
    <t>tomikameadows@gmail.com</t>
  </si>
  <si>
    <t>Awesome welder car hanging ornament #h - 1pcs / All print</t>
  </si>
  <si>
    <t>Sirvonta Shine</t>
  </si>
  <si>
    <t>5715, W Lincoln Ave</t>
  </si>
  <si>
    <t>#SB33898</t>
  </si>
  <si>
    <t>erupnu@gmail.com</t>
  </si>
  <si>
    <t>Softball Rectangle Rug - M / Full print</t>
  </si>
  <si>
    <t>RER:M:dX6cN2zqp2hNeH46irJqNp</t>
  </si>
  <si>
    <t>James Harris</t>
  </si>
  <si>
    <t>4034 Elmcrest Dr</t>
  </si>
  <si>
    <t>Pensacola</t>
  </si>
  <si>
    <t>Never give up Softball Rectangle Rug - M / Full print</t>
  </si>
  <si>
    <t>RER:M:948TNrmLqiPRAU7Dwv46B3</t>
  </si>
  <si>
    <t>#SB33899</t>
  </si>
  <si>
    <t>lindabellam3@icloud.com</t>
  </si>
  <si>
    <t>Big Boy 4014 Personalized Name Duvet Cover Bedding Set #1910L - US Full</t>
  </si>
  <si>
    <t>Linda Bellam</t>
  </si>
  <si>
    <t>233 South Eagle Glen Trail</t>
  </si>
  <si>
    <t>Columbia City</t>
  </si>
  <si>
    <t>#SB33900</t>
  </si>
  <si>
    <t>Custom name Arborist army green &amp; black hoodie 3d #v - AOP Unisex Raglan Hoodie / 3XL / Black</t>
  </si>
  <si>
    <t>100000027504538-1-22</t>
  </si>
  <si>
    <t>thl,dh</t>
  </si>
  <si>
    <t>3400 Winterset Pkwy SE Apt 1808
Marietta GA 30067-6541 = done</t>
  </si>
  <si>
    <t>#SB33901</t>
  </si>
  <si>
    <t>Stephjbriggs3@gmail.com</t>
  </si>
  <si>
    <t>To My Wife - Old Husband Fleece Blanket Custom Text #DH - 50x60 IN</t>
  </si>
  <si>
    <t>blanket-thl-101</t>
  </si>
  <si>
    <t>stephen briggs</t>
  </si>
  <si>
    <t>3400 Winterset Parkway</t>
  </si>
  <si>
    <t>Apt 1808</t>
  </si>
  <si>
    <t>Marietta</t>
  </si>
  <si>
    <t>#SB33902</t>
  </si>
  <si>
    <t>mvchap989@gmail.com</t>
  </si>
  <si>
    <t>Custom name simple  parcel service protective gear line pattern hoodie 3D #v - AOP Unisex Raglan Hoodie / XL / All print</t>
  </si>
  <si>
    <t>Michael Chapman</t>
  </si>
  <si>
    <t>120, Forest Park Ln</t>
  </si>
  <si>
    <t>Red Oak</t>
  </si>
  <si>
    <t>#SB33903</t>
  </si>
  <si>
    <t>r.roebuck15@gmail.com</t>
  </si>
  <si>
    <t>Amazing Capricorn Mandala Unisex Birthday Hoodie 3D #L - AOP UNISEX HOODIE ZIP-UP / M / All Print</t>
  </si>
  <si>
    <t>hoodiezip-thl-23575</t>
  </si>
  <si>
    <t>Rosalinda Roebuck</t>
  </si>
  <si>
    <t>300 N Water Street</t>
  </si>
  <si>
    <t>APT 303</t>
  </si>
  <si>
    <t>Mobile</t>
  </si>
  <si>
    <t>#SB33904</t>
  </si>
  <si>
    <t>mariamondragon070620@gmail.com</t>
  </si>
  <si>
    <t>Mexico Personalized Custom Name Hoodie 3D #V - HOODIE RAGLAN SLEEVE / S / ALL PRINT</t>
  </si>
  <si>
    <t>hoodie6112592134298</t>
  </si>
  <si>
    <t>Maria Mondragon</t>
  </si>
  <si>
    <t>33397, Whispering Palms Trl</t>
  </si>
  <si>
    <t>A</t>
  </si>
  <si>
    <t>Cathedral City</t>
  </si>
  <si>
    <t>#SB33905</t>
  </si>
  <si>
    <t>kareentowns@gmail.com</t>
  </si>
  <si>
    <t>Deer hunting Camo Pink Hoodie - Legging 3D #KV - HOODIE RAGLAN SLEEVE ZIP-UP / L / All Print</t>
  </si>
  <si>
    <t>Kareen Towns</t>
  </si>
  <si>
    <t>508 ILYSSA WAY</t>
  </si>
  <si>
    <t>STATEN ISLAND</t>
  </si>
  <si>
    <t>Deer hunting Camo Pink Hoodie - Legging 3D #KV - LEGGING / L / All Print</t>
  </si>
  <si>
    <t>#SB33906</t>
  </si>
  <si>
    <t>ml61208nv@gmail.com</t>
  </si>
  <si>
    <t>UPS Parcel Service No Day Off Unisex AOP T-Shirt - 3XL / Full Print</t>
  </si>
  <si>
    <t>TEE-6-1000000283838863</t>
  </si>
  <si>
    <t>MELANI LAVER</t>
  </si>
  <si>
    <t>1112 GRILLO Way</t>
  </si>
  <si>
    <t>Boulder City</t>
  </si>
  <si>
    <t>parcel service vintage iron armor strong men hoodie 3D #021221h - AOP Unisex Raglan Hoodie / 3XL / All print</t>
  </si>
  <si>
    <t>7019119313050-6</t>
  </si>
  <si>
    <t>Gift for Mother Camping Girl Legging 3D - LEGGING / 4XL / All Print</t>
  </si>
  <si>
    <t>legging-BowlingGirl2304DH</t>
  </si>
  <si>
    <t>Forget Me Not Alzheimer's Awareness Summer Criss Cross Tank Top 3D - CRISS CROSS TANK TOP / 3XL / All Print</t>
  </si>
  <si>
    <t>strappytanktop-thl-539546</t>
  </si>
  <si>
    <t>#SB33907</t>
  </si>
  <si>
    <t>rzimmer@aol.com</t>
  </si>
  <si>
    <t>No Lift No Gift Santa Claus Workout Sweater #dh - XL / All Print</t>
  </si>
  <si>
    <t>100000277124803-36</t>
  </si>
  <si>
    <t>Regina Zimmerman</t>
  </si>
  <si>
    <t>6952, Mary Joy Ct</t>
  </si>
  <si>
    <t>Cleves</t>
  </si>
  <si>
    <t>#SB33908</t>
  </si>
  <si>
    <t>No Lift No Gift Santa Claus Workout Sweater #dh - 2XL / All Print</t>
  </si>
  <si>
    <t>100000277124803-37</t>
  </si>
  <si>
    <t>#SB33909</t>
  </si>
  <si>
    <t>montrell8093@gmail.com</t>
  </si>
  <si>
    <t>UPS Parcel Service Brown Light Art Black Clunky Sneakers #71221V - Women / 10 / Black</t>
  </si>
  <si>
    <t>Cassandra Richardson</t>
  </si>
  <si>
    <t>7181 aspen pl</t>
  </si>
  <si>
    <t>Baton rouge</t>
  </si>
  <si>
    <t>#SB33910</t>
  </si>
  <si>
    <t>erika.canady@icloud.com</t>
  </si>
  <si>
    <t>Fedex Racing Fleece Hoodie 3D #301121DH - Fleece Hoodie / L / All print</t>
  </si>
  <si>
    <t>Erika Canady</t>
  </si>
  <si>
    <t>4751, N Australian Ave</t>
  </si>
  <si>
    <t>West Palm Beach</t>
  </si>
  <si>
    <t>#SB33911</t>
  </si>
  <si>
    <t>fischer2816@icloud.com</t>
  </si>
  <si>
    <t>Amazing CAT Caterpillar Diesel Hoodie 3D #Xh - HOODIE RAGLAN SLEEVE / M / All Print</t>
  </si>
  <si>
    <t>Andrew Fischer</t>
  </si>
  <si>
    <t>2112, Lenwood Dr SW</t>
  </si>
  <si>
    <t>#SB33912</t>
  </si>
  <si>
    <t>gablactus@gmail.com</t>
  </si>
  <si>
    <t>Afro Black Girl With Flower Canvas Prints #KV - 16X24in</t>
  </si>
  <si>
    <t>Tori Green</t>
  </si>
  <si>
    <t>16931 Lake Arlington Ln</t>
  </si>
  <si>
    <t>#SB33913</t>
  </si>
  <si>
    <t>grannycash@aol.com</t>
  </si>
  <si>
    <t>Custom Name Vintage U.S Army Fleece Blanket With Name #251021l - 50x60 in</t>
  </si>
  <si>
    <t>linda cash</t>
  </si>
  <si>
    <t>17486 Andrick Mill Rd</t>
  </si>
  <si>
    <t>Timberville</t>
  </si>
  <si>
    <t>#SB33914</t>
  </si>
  <si>
    <t>littlejustinv8@gmail.com</t>
  </si>
  <si>
    <t>Custom name Amazon prime blue t-shirt - hoodie 3D #l - AOP Unisex Raglan Hoodie / L / All print</t>
  </si>
  <si>
    <t>Justin Vampotic</t>
  </si>
  <si>
    <t>85, Maplegrove Ave</t>
  </si>
  <si>
    <t>Tonawanda</t>
  </si>
  <si>
    <t>#SB33915</t>
  </si>
  <si>
    <t>davestewart729@yahoo.com</t>
  </si>
  <si>
    <t>Do Not Mistake God Lion and Lamb Hoodie 3D - AOP Unisex Raglan Hoodie / XL / All Print</t>
  </si>
  <si>
    <t>hoodie-4-6637878706418</t>
  </si>
  <si>
    <t>173 Pinewoods Ave</t>
  </si>
  <si>
    <t>Lion Jesus Child Of God Cool Hoodie 3D - HOODIE RAGLAN SLEEVE / S / All Print</t>
  </si>
  <si>
    <t>#SB33916</t>
  </si>
  <si>
    <t>dmcclure@sternbergs.com</t>
  </si>
  <si>
    <t>Custom Name Bowling Mandala Brown Baseball jersey #dh - 2XL / Full Print</t>
  </si>
  <si>
    <t>6996666712218-baseballjersey-5</t>
  </si>
  <si>
    <t>don mcclure</t>
  </si>
  <si>
    <t>6811, Stone Valley Dr</t>
  </si>
  <si>
    <t>Bowling Aim Shoot Swear Repeat Custom Name Baseball Jersey #DH - 2XL / All Print</t>
  </si>
  <si>
    <t>Baseball-Jersey-5-6845128507546</t>
  </si>
  <si>
    <t>#SB33917</t>
  </si>
  <si>
    <t>powelljeremy478@gmail.com</t>
  </si>
  <si>
    <t>Personalized Custom Name Native American Black Hoodie 3D #v - HOODIE RAGLAN SLEEVE / 3XL / All Print</t>
  </si>
  <si>
    <t>1000000274771423</t>
  </si>
  <si>
    <t>Jeremy Powell</t>
  </si>
  <si>
    <t>1602 Oakwood drive</t>
  </si>
  <si>
    <t>Henryetta</t>
  </si>
  <si>
    <t>#SB33918</t>
  </si>
  <si>
    <t>jessicas_7355@yahoo.com</t>
  </si>
  <si>
    <t>Gamers don't get older we just level up custom name Hoodie #KV - HOODIE RAGLAN SLEEVE / S / All Print</t>
  </si>
  <si>
    <t>hoodie-6670195261594</t>
  </si>
  <si>
    <t>Jessica Mincy</t>
  </si>
  <si>
    <t>3 Miller Street</t>
  </si>
  <si>
    <t>Fort Walton Beach</t>
  </si>
  <si>
    <t>#SB33919</t>
  </si>
  <si>
    <t>garlondp@yahoo.com</t>
  </si>
  <si>
    <t>FedEx Cool Custom Name Hoodie 3D - UNISEX HOODIE ZIP-UP / XL / All Print</t>
  </si>
  <si>
    <t>hoodiezip-4-1000000283741331</t>
  </si>
  <si>
    <t>Garlond Pratt</t>
  </si>
  <si>
    <t>10128 Lakehaven Ct</t>
  </si>
  <si>
    <t>Burke</t>
  </si>
  <si>
    <t>#SB33920</t>
  </si>
  <si>
    <t>bartender001@live.com</t>
  </si>
  <si>
    <t>Custom name Darts I'd hit that black red blue unisex t-shirt 3d #031221h - 5XL / Black Blue</t>
  </si>
  <si>
    <t>Tara Emerick</t>
  </si>
  <si>
    <t>455, S Keller St</t>
  </si>
  <si>
    <t>Kennewick</t>
  </si>
  <si>
    <t>509-734-2916</t>
  </si>
  <si>
    <t>Custom name Darts and Beer unisex t-shirt 3d #181221h - 5XL / Full Print</t>
  </si>
  <si>
    <t>#SB33921</t>
  </si>
  <si>
    <t>kagnurse@aol.com</t>
  </si>
  <si>
    <t>Disc Golf Black And Green Custom Name Clunky Sneakers - Men / 11 / Black</t>
  </si>
  <si>
    <t>kathie Galbreath</t>
  </si>
  <si>
    <t>998 Upper Maple Street</t>
  </si>
  <si>
    <t>Dayville</t>
  </si>
  <si>
    <t>No Little Ball Just Big Disc Disc Golf Custom Name And Number Hoodie 3D #211221H - AOP Unisex Raglan Zip Hoodie / 2XL / All Print</t>
  </si>
  <si>
    <t>Disc Golf Cross Black Custom Name Hoodie 3D #141221H - UNISEX HOODIE ZIP-UP / 2XL / All Print</t>
  </si>
  <si>
    <t>#SB33922</t>
  </si>
  <si>
    <t>jgove1951@aol.com</t>
  </si>
  <si>
    <t>Hawaiian Aloha Shirts Chill With Your Scooters By Greece Beach - L / Full Print</t>
  </si>
  <si>
    <t>Jeff Gove</t>
  </si>
  <si>
    <t>258 North 21 Street</t>
  </si>
  <si>
    <t>#SB33923</t>
  </si>
  <si>
    <t>Custom name United parcel service simple  fleece hoodie - jogger #v - Fleece hoodie / Full print / 2XL</t>
  </si>
  <si>
    <t>#SB33924</t>
  </si>
  <si>
    <t>deadams26@yahoo.com</t>
  </si>
  <si>
    <t>Custom name lineman bucket truck Merry Christmas hanging ornament #h - 1pcs / All print</t>
  </si>
  <si>
    <t>Donna Adams</t>
  </si>
  <si>
    <t>4458, River Heights Ct</t>
  </si>
  <si>
    <t>Plover, Town of</t>
  </si>
  <si>
    <t>#SB33925</t>
  </si>
  <si>
    <t>cseger47@yahoo.com</t>
  </si>
  <si>
    <t>Christopher Seger</t>
  </si>
  <si>
    <t>125 Royal Drive</t>
  </si>
  <si>
    <t>Apt 2101</t>
  </si>
  <si>
    <t>#SB33926</t>
  </si>
  <si>
    <t>jkjtap@gmail.com</t>
  </si>
  <si>
    <t>Joanne Jankowski</t>
  </si>
  <si>
    <t>1880 Wagar Road</t>
  </si>
  <si>
    <t>Rocky River</t>
  </si>
  <si>
    <t>440-476-8385</t>
  </si>
  <si>
    <t>#SB33927</t>
  </si>
  <si>
    <t>mleach071@gmail.com</t>
  </si>
  <si>
    <t>Simple Fedex logo purple hoodie 3d #291121l - AOP Unisex Raglan Zip Hoodie / 3XL / All print</t>
  </si>
  <si>
    <t>100000027504538-78</t>
  </si>
  <si>
    <t>MARK LEACH</t>
  </si>
  <si>
    <t>410 SAVANNAH St</t>
  </si>
  <si>
    <t>D</t>
  </si>
  <si>
    <t>#SB33928</t>
  </si>
  <si>
    <t>joewtrio@yahoo.com</t>
  </si>
  <si>
    <t>Custom name Electrician army green hoodie 3D - AOP Unisex Raglan Hoodie / 4XL / All print</t>
  </si>
  <si>
    <t>joe whalen</t>
  </si>
  <si>
    <t>1639, Radburn Rd</t>
  </si>
  <si>
    <t>Bensalem</t>
  </si>
  <si>
    <t>#SB33929</t>
  </si>
  <si>
    <t>martymc323@gmail.com</t>
  </si>
  <si>
    <t>Billiards Pool Room Neon Hawaiian Shirts #Dh - 2XL / Full Print</t>
  </si>
  <si>
    <t>HWSH2-6832398499994d</t>
  </si>
  <si>
    <t>Martin McNamara</t>
  </si>
  <si>
    <t>940, Brantley Dr</t>
  </si>
  <si>
    <t>Billiards Pool Room Neon Hawaiian Shirts #Dh - XL / Full Print</t>
  </si>
  <si>
    <t>HWSH2-6832398499994c</t>
  </si>
  <si>
    <t>Billiards Pool Room Neon Hawaiian Shirts #Dh - L / Full Print</t>
  </si>
  <si>
    <t>HWSH2-6832398499994b</t>
  </si>
  <si>
    <t>Billiards Pool Room Neon Hawaiian Shirts #Dh - M / Full Print</t>
  </si>
  <si>
    <t>HWSH2-6832398499994a</t>
  </si>
  <si>
    <t>#SB33930</t>
  </si>
  <si>
    <t>balancedlife40@gmail.com</t>
  </si>
  <si>
    <t>B&amp;W It's not about being better than someone else Billiard Canvas Print Wall Art #v - 24X36in</t>
  </si>
  <si>
    <t>Canvas-H</t>
  </si>
  <si>
    <t>Alison Hatcher</t>
  </si>
  <si>
    <t>6527 Empire Avenue</t>
  </si>
  <si>
    <t>Frederick</t>
  </si>
  <si>
    <t>#SB33931</t>
  </si>
  <si>
    <t>hubbarb2@miamioh.edu</t>
  </si>
  <si>
    <t>I Am A Black King Lion Hoodie 3D - AOP Unisex Raglan Hoodie / 3XL / All Print</t>
  </si>
  <si>
    <t>Brandi Hubbard</t>
  </si>
  <si>
    <t>4392 Leeds Point Ct</t>
  </si>
  <si>
    <t>Apt 295</t>
  </si>
  <si>
    <t>West Chester</t>
  </si>
  <si>
    <t>#SB33932</t>
  </si>
  <si>
    <t>michaelmitrani7@gmail.com</t>
  </si>
  <si>
    <t>Simple  United Parcel Service hoodie 3d #v - AOP Unisex Raglan Hoodie / M / BROWN</t>
  </si>
  <si>
    <t>Michael Mitrani</t>
  </si>
  <si>
    <t>8958 Trager Ct</t>
  </si>
  <si>
    <t>#SB33933</t>
  </si>
  <si>
    <t>blueapple347.2021@gmail.com</t>
  </si>
  <si>
    <t>Angels and Demons Army Skull Face American Flag custom name Hoodie #V - HOODIE RAGLAN SLEEVE / S / All Print</t>
  </si>
  <si>
    <t>1hoodie6543368159386</t>
  </si>
  <si>
    <t>Miki Fox</t>
  </si>
  <si>
    <t>1 Vista Lane</t>
  </si>
  <si>
    <t>APT4</t>
  </si>
  <si>
    <t>#SB33934</t>
  </si>
  <si>
    <t>melodyfj@att.net</t>
  </si>
  <si>
    <t>Personalized Mermaid Scales Girl Beach Towel #Dh - Medium (32x64) / all print</t>
  </si>
  <si>
    <t>beach-towel</t>
  </si>
  <si>
    <t>Juul Janssen</t>
  </si>
  <si>
    <t>3025 Woodlark Lane</t>
  </si>
  <si>
    <t>Eagan</t>
  </si>
  <si>
    <t>#SB33935</t>
  </si>
  <si>
    <t>krystinacampagnoli@gmail.com</t>
  </si>
  <si>
    <t>Disney Castle Mickey 50th Anniversary Custom name hoodie 3D #KV - AOP Unisex Raglan Zip Hoodie / 2XL / All print</t>
  </si>
  <si>
    <t>Krystina Campagnoli</t>
  </si>
  <si>
    <t>5572 MetroWest Blvd.</t>
  </si>
  <si>
    <t>Orlando</t>
  </si>
  <si>
    <t>#SB33936</t>
  </si>
  <si>
    <t>jcoons12@gmail.com</t>
  </si>
  <si>
    <t>Dr. Seuss I Will Drink Tito’s Here Or There Christmas Sweater #KV - XL / All Print</t>
  </si>
  <si>
    <t>Jennifer Shumaker</t>
  </si>
  <si>
    <t>3120 Pinehill Pl</t>
  </si>
  <si>
    <t>uyen, Dh</t>
  </si>
  <si>
    <t>#SB33937</t>
  </si>
  <si>
    <t>sandra_ducharme1337@outlook.com</t>
  </si>
  <si>
    <t>Gift for Mother Mama Boy From Son Up To Son Down Hoodie - Legging 3D #dh - HOODIE RAGLAN SLEEVE / L / All Print</t>
  </si>
  <si>
    <t>hoodie-MamaBoyFromSon0804DH</t>
  </si>
  <si>
    <t>Sandra Ducharme</t>
  </si>
  <si>
    <t>15, Rue Caron</t>
  </si>
  <si>
    <t>L'Assomption</t>
  </si>
  <si>
    <t>J5W 4T3</t>
  </si>
  <si>
    <t>#SB33938</t>
  </si>
  <si>
    <t>johnnyraypaul096@gmail.com</t>
  </si>
  <si>
    <t>Disabled But Deadly Unisex AOP T-shirt - L / All Print</t>
  </si>
  <si>
    <t>Johnny Reyes</t>
  </si>
  <si>
    <t>2523 N Bali Dr</t>
  </si>
  <si>
    <t>#SB33939</t>
  </si>
  <si>
    <t>angeldixon2001@gmail.com</t>
  </si>
  <si>
    <t>Personalized Custom name black king most important piece in the game Hoodie 3D #220221l - HOODIE RAGLAN SLEEVE / L / All Print</t>
  </si>
  <si>
    <t>1000000275206817</t>
  </si>
  <si>
    <t>CJ Griffin</t>
  </si>
  <si>
    <t>19 Henrietta street</t>
  </si>
  <si>
    <t>#SB33940</t>
  </si>
  <si>
    <t>sj1599@yahoo.com</t>
  </si>
  <si>
    <t>Steve Johnson</t>
  </si>
  <si>
    <t>15 Davis lane</t>
  </si>
  <si>
    <t>#SB33941</t>
  </si>
  <si>
    <t>truesdell26@gmail.com</t>
  </si>
  <si>
    <t>Ford Shelby Leather Jacket Hooded #91221L - 2XL / Black</t>
  </si>
  <si>
    <t>Steven Truesdell</t>
  </si>
  <si>
    <t>224 NORTHGATE VILLAGE</t>
  </si>
  <si>
    <t>BURLINGTON</t>
  </si>
  <si>
    <t>#SB33942</t>
  </si>
  <si>
    <t>lolaobrien91@yahoo.com</t>
  </si>
  <si>
    <t>Custom name Us Marine Corps like regular mom but cooler hoodie 3d #v - AOP Unisex Raglan Hoodie / L / All print</t>
  </si>
  <si>
    <t>100000027504538-259</t>
  </si>
  <si>
    <t>Lola Obrien</t>
  </si>
  <si>
    <t>3171, Vickie Ct</t>
  </si>
  <si>
    <t>Merced</t>
  </si>
  <si>
    <t>uyen hoa</t>
  </si>
  <si>
    <t>#SB33943</t>
  </si>
  <si>
    <t>Custom Name United States Marine Corps Armor And Flag Hoodie 3D #h - HOODIE RAGLAN SLEEVE / L / All Print</t>
  </si>
  <si>
    <t>6587958853786-3</t>
  </si>
  <si>
    <t>#SB33944</t>
  </si>
  <si>
    <t>m2zietlo@hotmail.com</t>
  </si>
  <si>
    <t>Bowling tropical color Hawaiian Shirts #KV - 2XL / Full Print</t>
  </si>
  <si>
    <t>5HWS6853083201690</t>
  </si>
  <si>
    <t>Matthew Zietlow</t>
  </si>
  <si>
    <t>860 e hoffman st</t>
  </si>
  <si>
    <t>Three Rivers</t>
  </si>
  <si>
    <t>#SB33945</t>
  </si>
  <si>
    <t>ronaldkoerner85@gmail.com</t>
  </si>
  <si>
    <t>Zero F*ucks Given Skull Tie Dye Hoodie 3D - AOP Unisex Raglan Hoodie / 2XL / All Print</t>
  </si>
  <si>
    <t>Ronald Koerner</t>
  </si>
  <si>
    <t>1947 US Hwy 21 South</t>
  </si>
  <si>
    <t>Ridgeway</t>
  </si>
  <si>
    <t>#SB33946</t>
  </si>
  <si>
    <t>bailey.monster.hopson@gmail.com</t>
  </si>
  <si>
    <t>Stitch Couple Together Forever Sweatshirts - S / Forever</t>
  </si>
  <si>
    <t>sweater-1-1000000281685533</t>
  </si>
  <si>
    <t>Bailey Hopson</t>
  </si>
  <si>
    <t>116, W Columbus St</t>
  </si>
  <si>
    <t>Canal Winchester</t>
  </si>
  <si>
    <t>#SB33947</t>
  </si>
  <si>
    <t>sidneydick1962@hotmail.com</t>
  </si>
  <si>
    <t>Sydney Dick</t>
  </si>
  <si>
    <t>1036, Ecoole Pl</t>
  </si>
  <si>
    <t>Alberni-Clayoquot</t>
  </si>
  <si>
    <t>V9Y 8Y1</t>
  </si>
  <si>
    <t>#SB33948</t>
  </si>
  <si>
    <t>clownfeet74@gmail.com</t>
  </si>
  <si>
    <t>Personalized Name Black Native American Feather Hoodie 3D All over print #v - HOODIE RAGLAN SLEEVE / M / All Print</t>
  </si>
  <si>
    <t>Michelle Rogers</t>
  </si>
  <si>
    <t>1240 Conestoga Way</t>
  </si>
  <si>
    <t>Norco</t>
  </si>
  <si>
    <t>#SB33949</t>
  </si>
  <si>
    <t>lindsey.buskirk@aol.com</t>
  </si>
  <si>
    <t>Custom name Arborist army green &amp; black hoodie 3d #v - AOP Unisex Raglan Hoodie / M / Green</t>
  </si>
  <si>
    <t>100000027504538-1-2</t>
  </si>
  <si>
    <t>Lindsey Buskirk</t>
  </si>
  <si>
    <t>38, Magnolia Dr</t>
  </si>
  <si>
    <t>Mertztown</t>
  </si>
  <si>
    <t>_x0008_uyen, hoa</t>
  </si>
  <si>
    <t>#SB33950</t>
  </si>
  <si>
    <t>david.green22@verizon.net</t>
  </si>
  <si>
    <t>Custom name Amazon smile symbol t-shirt - hoodie 3D #121121h - AOP Unisex Raglan Hoodie / XL / All print</t>
  </si>
  <si>
    <t>DAVID GREEN</t>
  </si>
  <si>
    <t>527 Appaloosa Trail</t>
  </si>
  <si>
    <t>CHESAPEAKE</t>
  </si>
  <si>
    <t>Cool Amazon Prime delivery car blue t-shirt - hoodie 3D #101121h - AOP Unisex Raglan Hoodie / XL / All print</t>
  </si>
  <si>
    <t>#SB33951</t>
  </si>
  <si>
    <t>Adwestbr@gmail.com</t>
  </si>
  <si>
    <t>United States Marine Corps Camo American flag hoodie 3D All over print #V - HOODIE RAGLAN SLEEVE ZIP-UP / 2XL / All Print</t>
  </si>
  <si>
    <t>hoodiezipper-CamoAmerican1105Vi</t>
  </si>
  <si>
    <t>Andy Westbrook</t>
  </si>
  <si>
    <t>4535, Stump Ave</t>
  </si>
  <si>
    <t>Loveland</t>
  </si>
  <si>
    <t>#SB33952</t>
  </si>
  <si>
    <t>shickson909@gmail.com</t>
  </si>
  <si>
    <t>Bowling Just A Girl Who Loves Bowling Hollow Tank Top - Legging 3D #19721H - Legging / XL / ALL PRINT</t>
  </si>
  <si>
    <t>tanktop-legging-19-6700286574746</t>
  </si>
  <si>
    <t>Sabrina Hickson</t>
  </si>
  <si>
    <t>2712 South Shore Road</t>
  </si>
  <si>
    <t>Phelps</t>
  </si>
  <si>
    <t>#SB33953</t>
  </si>
  <si>
    <t>bigpblem833@yahoo.com</t>
  </si>
  <si>
    <t>UPS United Parcel Service Custom Name Hoodie 3D #130921V - AOP Unisex Raglan Hoodie / 3XL / Brown</t>
  </si>
  <si>
    <t>hoodie3d-6-6993606049946</t>
  </si>
  <si>
    <t>Steve Bailey</t>
  </si>
  <si>
    <t>3529, Dewing Dr</t>
  </si>
  <si>
    <t>Custom name United parcel service simple  fleece hoodie - jogger #v - Fleece hoodie / Full print / 3XL</t>
  </si>
  <si>
    <t>#SB33954</t>
  </si>
  <si>
    <t>josh.bere@ichor.ca</t>
  </si>
  <si>
    <t>Amazing Queen And King Couple Love Hoodie 3D All over print - HOODIE RAGLAN SLEEVE / 2XL / All Print</t>
  </si>
  <si>
    <t>6608554754202-20</t>
  </si>
  <si>
    <t>Josh Bere</t>
  </si>
  <si>
    <t>54, Joshua St</t>
  </si>
  <si>
    <t>Kitchener</t>
  </si>
  <si>
    <t>N2C 2T5</t>
  </si>
  <si>
    <t>Amazing Queen And King Couple Love Hoodie 3D All over print - HOODIE RAGLAN SLEEVE / M / All Print</t>
  </si>
  <si>
    <t>#SB33955</t>
  </si>
  <si>
    <t>claytonnikitia0@gmail.com</t>
  </si>
  <si>
    <t>Gift for Mother Personalized The Queen Lion Hoodie - Legging 3D - HOODIE RAGLAN SLEEVE / L / All Print</t>
  </si>
  <si>
    <t>6614824878234-3</t>
  </si>
  <si>
    <t>Nikitia Clayton</t>
  </si>
  <si>
    <t>1110 east Virginia street, B</t>
  </si>
  <si>
    <t>Evansville</t>
  </si>
  <si>
    <t>#SB33956</t>
  </si>
  <si>
    <t>daisymartinez575@yahoo.com</t>
  </si>
  <si>
    <t>B&amp;W Jeep Skull Hoodie 3D #kv - HOODIE RAGLAN SLEEVE ZIP-UP / M / All print</t>
  </si>
  <si>
    <t>daisy martinez</t>
  </si>
  <si>
    <t>35 Brokers Tip Ct</t>
  </si>
  <si>
    <t>Perris</t>
  </si>
  <si>
    <t>#SB33957</t>
  </si>
  <si>
    <t>g.rainbow0066@gmail.com</t>
  </si>
  <si>
    <t>Matthew Lamb</t>
  </si>
  <si>
    <t>Po box 202</t>
  </si>
  <si>
    <t>Vernon Center</t>
  </si>
  <si>
    <t>#SB33958</t>
  </si>
  <si>
    <t>ghmontgomery@gmail.com</t>
  </si>
  <si>
    <t>Gina Montgomery</t>
  </si>
  <si>
    <t>1001 Princeton Drive</t>
  </si>
  <si>
    <t>MADISON</t>
  </si>
  <si>
    <t>#SB33959</t>
  </si>
  <si>
    <t>lorrieanncaldwell@gmail.com</t>
  </si>
  <si>
    <t>Gamer choose your weapon custom name Hoodie 3D #KV - HOODIE RAGLAN SLEEVE / L / All Print</t>
  </si>
  <si>
    <t>4hoodie-6642250776730</t>
  </si>
  <si>
    <t>Lorrie Caldwell</t>
  </si>
  <si>
    <t>136 N Phillips St</t>
  </si>
  <si>
    <t>Rector</t>
  </si>
  <si>
    <t>#SB33960</t>
  </si>
  <si>
    <t>beebducharme@gmail.com</t>
  </si>
  <si>
    <t>Richard Ducharme</t>
  </si>
  <si>
    <t>37602 trahan lane</t>
  </si>
  <si>
    <t>Actopolsomn</t>
  </si>
  <si>
    <t>Montana</t>
  </si>
  <si>
    <t>MT</t>
  </si>
  <si>
    <t>#SB33961</t>
  </si>
  <si>
    <t>rainamcclure@gmail.com</t>
  </si>
  <si>
    <t>Baseball Is My Favorite Season Hoodie 3D #H - HOODIE RAGLAN SLEEVE / S / All Print</t>
  </si>
  <si>
    <t>Raina McClure</t>
  </si>
  <si>
    <t>1739 University Ave 139</t>
  </si>
  <si>
    <t>Oxford</t>
  </si>
  <si>
    <t>#SB33962</t>
  </si>
  <si>
    <t>Hildagonzalez20@yahoo.com</t>
  </si>
  <si>
    <t>Patriot Eagle Mexico Flag Color Red Green Hoodie 3D #v - AOP Unisex Raglan Hoodie / L / All print</t>
  </si>
  <si>
    <t>6962106597530-3</t>
  </si>
  <si>
    <t>Salvador Rea</t>
  </si>
  <si>
    <t>220 W.Whitman Dr</t>
  </si>
  <si>
    <t>College Place</t>
  </si>
  <si>
    <t>Wolf Hunter Tattoo Hoodie 3D #V - AOP Unisex Raglan Hoodie / L / All Print</t>
  </si>
  <si>
    <t>ARH-L-FFXPJDY</t>
  </si>
  <si>
    <t>Custom Name Aztec Pride Mexico Leather Pattern Hoodie 3D All over print #v - HOODIE RAGLAN SLEEVE / L / All Print</t>
  </si>
  <si>
    <t>Personalized Name Black &amp; White Patriot Eagle Mexico Hoodie 3D #251021l - AOP Unisex Raglan Hoodie / XL / All print</t>
  </si>
  <si>
    <t>6962112135322-4</t>
  </si>
  <si>
    <t>Mexico Skull Flag Custom Name Baseball Jersey #201221V - XL / Full Print</t>
  </si>
  <si>
    <t>baseballjersey-4-6958425669786</t>
  </si>
  <si>
    <t>#SB33963</t>
  </si>
  <si>
    <t>laytongary643@gmail.com</t>
  </si>
  <si>
    <t>Gary Layton</t>
  </si>
  <si>
    <t>1515 S.Mebane St.</t>
  </si>
  <si>
    <t>Burlington</t>
  </si>
  <si>
    <t>#SB33964</t>
  </si>
  <si>
    <t>tclark1@marlboro.k12.sc.us</t>
  </si>
  <si>
    <t>Personalized name &amp; birthday month the beast inside me is sleeping not dead Lion queen girl purple black Hoodie - Joggers - AOP Unisex Raglan Hoodie / M / All Print</t>
  </si>
  <si>
    <t>TIFFY CLARK</t>
  </si>
  <si>
    <t>3200, Mack Cir</t>
  </si>
  <si>
    <t>McColl</t>
  </si>
  <si>
    <t>Personalized name &amp; birthday month the beast inside me is sleeping not dead Lion queen girl purple black Hoodie - Joggers - AOP Unisex Joggers / M / All Print</t>
  </si>
  <si>
    <t>#SB33965</t>
  </si>
  <si>
    <t>justshepp@gmail.com</t>
  </si>
  <si>
    <t>Blue Dungeons And Dragons D&amp;D Custom Name Hoodie 3D - AOP Unisex Raglan Zip Hoodie / 4XL / All Print</t>
  </si>
  <si>
    <t>hoodie-15-6968109924506</t>
  </si>
  <si>
    <t>Justin Sheppard</t>
  </si>
  <si>
    <t>5405, Watauga Rd</t>
  </si>
  <si>
    <t>Altex Electronics</t>
  </si>
  <si>
    <t>Watauga</t>
  </si>
  <si>
    <t>#SB33966</t>
  </si>
  <si>
    <t>dickenslinda9@gmail.com</t>
  </si>
  <si>
    <t>Linda Dickens</t>
  </si>
  <si>
    <t>6 Hawthorn Way</t>
  </si>
  <si>
    <t>Clayton</t>
  </si>
  <si>
    <t>#SB33967</t>
  </si>
  <si>
    <t>WatsonJ0320@gmail.com</t>
  </si>
  <si>
    <t>Joker Hoodie 3D #KV - AOP UNISEX HOODIE / L / All Print</t>
  </si>
  <si>
    <t>hoodie-3-1000000280843852</t>
  </si>
  <si>
    <t>Jaime Watson</t>
  </si>
  <si>
    <t>3, Sydney Way</t>
  </si>
  <si>
    <t>Long Branch</t>
  </si>
  <si>
    <t>#SB33968</t>
  </si>
  <si>
    <t>asgoodell@yahoo.com</t>
  </si>
  <si>
    <t>Mickey Mouse Tropical Hawaiian Aloha Shirts #KV - 2XL / Full Print</t>
  </si>
  <si>
    <t>hawaiishirt-lg-5706</t>
  </si>
  <si>
    <t>Alyce Goodell</t>
  </si>
  <si>
    <t>1295, E Woodland Park Rd</t>
  </si>
  <si>
    <t>1295 E Woodland Park Rd</t>
  </si>
  <si>
    <t>#SB33969</t>
  </si>
  <si>
    <t>rebecca.dupuis@selu.edu</t>
  </si>
  <si>
    <t>Virgin Mary Jesus Canvas Print #KV - 12X18in / Full Print</t>
  </si>
  <si>
    <t>canvas-6957388398746-1</t>
  </si>
  <si>
    <t>Cynthia Broussard</t>
  </si>
  <si>
    <t>13171, Brookcrest Dr</t>
  </si>
  <si>
    <t>Walker</t>
  </si>
  <si>
    <t>#SB33970</t>
  </si>
  <si>
    <t>sherber17@gmail.com</t>
  </si>
  <si>
    <t>Electrician Fix What Stupid custom name Leather Jacket Hooded #KV - 3XL / Brown</t>
  </si>
  <si>
    <t>Sherri Francisco</t>
  </si>
  <si>
    <t>Old Main Dr</t>
  </si>
  <si>
    <t>Summersville</t>
  </si>
  <si>
    <t>304-619-1722</t>
  </si>
  <si>
    <t>#SB33971</t>
  </si>
  <si>
    <t>rashardramon24@gmail.com</t>
  </si>
  <si>
    <t>UPS Parcel Service Custom Name Fleece Hoodie 3D #91121V - Fleece Hoodie / XL / All print</t>
  </si>
  <si>
    <t>Janise Ward</t>
  </si>
  <si>
    <t>1922, Spring Ridge Dr</t>
  </si>
  <si>
    <t>#SB33972</t>
  </si>
  <si>
    <t>csv RG-64964-25358</t>
  </si>
  <si>
    <t>#SB33973</t>
  </si>
  <si>
    <t>lisa.fontanette@ci.irs.gov</t>
  </si>
  <si>
    <t>Lisa Fontanette</t>
  </si>
  <si>
    <t>7810 Shriner Drive</t>
  </si>
  <si>
    <t>205-329-4369</t>
  </si>
  <si>
    <t>#SB33974</t>
  </si>
  <si>
    <t>Kathygeary386@gmail.com</t>
  </si>
  <si>
    <t>Christ Angel Wings Personalized Custom Hoodie 3D With Name #220421L - HOODIE RAGLAN SLEEVE / 4XL / All Print</t>
  </si>
  <si>
    <t>Kathy Geary</t>
  </si>
  <si>
    <t>10 Pleasant St</t>
  </si>
  <si>
    <t>South Hamilton</t>
  </si>
  <si>
    <t>#SB33975</t>
  </si>
  <si>
    <t>antho5wil@aol.com</t>
  </si>
  <si>
    <t>Personalized Name Freemason Black Gold Polo Shirt #070621h - 3XL / Full Print</t>
  </si>
  <si>
    <t>anthony williams</t>
  </si>
  <si>
    <t>4413 bingham</t>
  </si>
  <si>
    <t>st. louis</t>
  </si>
  <si>
    <t>#SB33976</t>
  </si>
  <si>
    <t>DawnaG45@gmail.com</t>
  </si>
  <si>
    <t>Purple Dragon 3D Spare Tire Cover #Va - All print / 34 inches / Spare Tire Cover with Print On Demand</t>
  </si>
  <si>
    <t>Dawna Gilmore</t>
  </si>
  <si>
    <t>4861 County Road 48</t>
  </si>
  <si>
    <t>JEMISON</t>
  </si>
  <si>
    <t>#SB33977</t>
  </si>
  <si>
    <t>chad.chubbuck@maine.edu</t>
  </si>
  <si>
    <t>MF Massey Ferguson White Skull Unisex Classic T-shirt #141221V - Unisex Tshirt 2D / Black / 3XL</t>
  </si>
  <si>
    <t>tee-6-1000000287904006</t>
  </si>
  <si>
    <t>chad Chubbuck</t>
  </si>
  <si>
    <t>PO Box 263</t>
  </si>
  <si>
    <t>Corinth</t>
  </si>
  <si>
    <t>Custom Name Cool American Boxer Dog Brown Leather Pattern Classic Cap Hats Head Wear - One size / All print</t>
  </si>
  <si>
    <t>#SB33978</t>
  </si>
  <si>
    <t>freedsarah1993@yahoo.com</t>
  </si>
  <si>
    <t>Sarah Freedman</t>
  </si>
  <si>
    <t>117 Cimarron Dr</t>
  </si>
  <si>
    <t>D08</t>
  </si>
  <si>
    <t>Seabrook</t>
  </si>
  <si>
    <t>#SB33979</t>
  </si>
  <si>
    <t>kmlieurance@gmail.com</t>
  </si>
  <si>
    <t>Merry Grinchmas Hoodie or Legging #HD - HOODIE RAGLAN SLEEVE / L / All Print</t>
  </si>
  <si>
    <t>T185A-3-6637380763890</t>
  </si>
  <si>
    <t>Karen Lieurance</t>
  </si>
  <si>
    <t>121 South Tanners Creek Dr</t>
  </si>
  <si>
    <t>Unit 3786</t>
  </si>
  <si>
    <t>Lawrenceburg</t>
  </si>
  <si>
    <t>#SB33980</t>
  </si>
  <si>
    <t>ka11st1@yahoo.com</t>
  </si>
  <si>
    <t>Custom name red flaming Darts unisex t-shirt 3d #181221h - L / Full Print</t>
  </si>
  <si>
    <t>Melissa Schroder</t>
  </si>
  <si>
    <t>1723 S Cascade St</t>
  </si>
  <si>
    <t>Custom name red flaming Darts unisex t-shirt 3d #181221h - M / Full Print</t>
  </si>
  <si>
    <t>#SB33981</t>
  </si>
  <si>
    <t>Custom name my drinking team has a darts problem unisex t-shirt 3d #040122h - 2XL / Full Print</t>
  </si>
  <si>
    <t>Custom name my drinking team has a darts problem unisex t-shirt 3d #040122h - 4XL / Full Print</t>
  </si>
  <si>
    <t>#SB33982</t>
  </si>
  <si>
    <t>neekie_2002@yahoo.com</t>
  </si>
  <si>
    <t>US Army Black Custom Name Baseball Jersey #DH - 3XL / All Print</t>
  </si>
  <si>
    <t>Monique Tisdale</t>
  </si>
  <si>
    <t>2235 Brido Road</t>
  </si>
  <si>
    <t>Jacksonvillle</t>
  </si>
  <si>
    <t>#SB33983</t>
  </si>
  <si>
    <t>shermekkia8@yahoo.com</t>
  </si>
  <si>
    <t>Grey Mickey Art Hoodie 3D - AOP UNISEX HOODIE / M / All Print</t>
  </si>
  <si>
    <t>hoodie-thl-24837</t>
  </si>
  <si>
    <t>Shermekkia Houston</t>
  </si>
  <si>
    <t>6402 Cleveland Rd.</t>
  </si>
  <si>
    <t>Apt. C8</t>
  </si>
  <si>
    <t>Valley</t>
  </si>
  <si>
    <t>#SB33984</t>
  </si>
  <si>
    <t>bobbiolander@yahoo.com</t>
  </si>
  <si>
    <t>robert olander</t>
  </si>
  <si>
    <t>30, N Monmouth St</t>
  </si>
  <si>
    <t>Dayton</t>
  </si>
  <si>
    <t>Custom Name Irish Shamrock Green Baseball Jersey #281021l - 3XL / Full Print</t>
  </si>
  <si>
    <t>6910149722266-baseballjersey-6</t>
  </si>
  <si>
    <t>#SB33985</t>
  </si>
  <si>
    <t>dbelle03@aol.com</t>
  </si>
  <si>
    <t>DILLIGAF Skull Flag Car Seat Covers Set Of 2 - L 19.5" x W 18.7" / All print</t>
  </si>
  <si>
    <t>Seat-Cover-1000000287930840</t>
  </si>
  <si>
    <t>Dawn Gardner</t>
  </si>
  <si>
    <t>13, Apple Summit Ln</t>
  </si>
  <si>
    <t>Lagrangeville</t>
  </si>
  <si>
    <t>#SB33986</t>
  </si>
  <si>
    <t>gordononoir@gmail.com</t>
  </si>
  <si>
    <t>Game MTG Gaea's Cradle Blanket - 50x60 in</t>
  </si>
  <si>
    <t>blanket-1000000295092784</t>
  </si>
  <si>
    <t>Michael Gordon</t>
  </si>
  <si>
    <t>9013, Miles Pl</t>
  </si>
  <si>
    <t>Manassas</t>
  </si>
  <si>
    <t>#SB33987</t>
  </si>
  <si>
    <t>karenszym1@gmail.com</t>
  </si>
  <si>
    <t>I'll put you in the trunk and help people look for you Hoodie 2D #KV - XL / Black</t>
  </si>
  <si>
    <t>hoodie2d-lg-2118</t>
  </si>
  <si>
    <t>Karen Szymkowski</t>
  </si>
  <si>
    <t>100, Corrina Blvd</t>
  </si>
  <si>
    <t>Waukesha</t>
  </si>
  <si>
    <t>#SB33988</t>
  </si>
  <si>
    <t>jjbrock4@yahoo.com</t>
  </si>
  <si>
    <t>Patriot We Are People Classic Cap Head Wear - One size / All print</t>
  </si>
  <si>
    <t>Cap-1000000277885676</t>
  </si>
  <si>
    <t>Justin Brock</t>
  </si>
  <si>
    <t>75, Atlantic City Ave</t>
  </si>
  <si>
    <t>Grover Beach</t>
  </si>
  <si>
    <t>#SB33989</t>
  </si>
  <si>
    <t>stevenmsmith4@gmail.com</t>
  </si>
  <si>
    <t>Custom Name American Nurse Canvas Print Wall Art #l - 12X18in</t>
  </si>
  <si>
    <t>Steven Smith</t>
  </si>
  <si>
    <t>570, Bowline Blvd</t>
  </si>
  <si>
    <t>Coldwater</t>
  </si>
  <si>
    <t>#SB33990</t>
  </si>
  <si>
    <t>discipleguy41@gmail.com</t>
  </si>
  <si>
    <t>Amazing Fedex skull black purple hoodie 3d #221221h - AOP Unisex Raglan Hoodie / 4XL / All print</t>
  </si>
  <si>
    <t>100000027504538-71</t>
  </si>
  <si>
    <t>Daniel Craig Walker</t>
  </si>
  <si>
    <t>5017, Peck Rd</t>
  </si>
  <si>
    <t>Apartment 5</t>
  </si>
  <si>
    <t>El Monte</t>
  </si>
  <si>
    <t>#SB33991</t>
  </si>
  <si>
    <t>hodzziicc02@gmail.com</t>
  </si>
  <si>
    <t>Bowling American Flag Custom Name Classic Cap #DH - One size / All print</t>
  </si>
  <si>
    <t>Classic Cap</t>
  </si>
  <si>
    <t>Jasmin Hodzic</t>
  </si>
  <si>
    <t>9554 Hyde Park Drive</t>
  </si>
  <si>
    <t>Saint Louis</t>
  </si>
  <si>
    <t>#SB33992</t>
  </si>
  <si>
    <t>jake.kolakowski@gmail.com</t>
  </si>
  <si>
    <t>Schrödinger's Cat Science Christmas Sweater - M / All Print</t>
  </si>
  <si>
    <t>sweater-2-1000000280034242</t>
  </si>
  <si>
    <t>Jake Kolakowski</t>
  </si>
  <si>
    <t>694, E 4th Ave</t>
  </si>
  <si>
    <t>Durango</t>
  </si>
  <si>
    <t>#SB33993</t>
  </si>
  <si>
    <t>greenday_trjndas@yahoo.com</t>
  </si>
  <si>
    <t>Proud to have served US Marine Corps veteran since 1775 fleece hoodie #v - Fleece hoodie / Black / XL</t>
  </si>
  <si>
    <t>6993167319194-23</t>
  </si>
  <si>
    <t>Richard Johnson</t>
  </si>
  <si>
    <t>1101 3rd st.</t>
  </si>
  <si>
    <t>Mendota</t>
  </si>
  <si>
    <t>#SB33994</t>
  </si>
  <si>
    <t>massimocoupons@yahoo.com</t>
  </si>
  <si>
    <t>Black Mickey Mouse Disney Hoodie 3D - AOP UNISEX HOODIE / 5XL / All Print</t>
  </si>
  <si>
    <t>hoodie-thl-24843</t>
  </si>
  <si>
    <t>Robin Massimo</t>
  </si>
  <si>
    <t>2308, Clark Ln</t>
  </si>
  <si>
    <t>Redondo Beach</t>
  </si>
  <si>
    <t>#SB33995</t>
  </si>
  <si>
    <t>Sedricktaylor@yahoo.com</t>
  </si>
  <si>
    <t>Fedex Skull Custom Name Fleece Bomber Jacket #DH - 2XL / Full Print</t>
  </si>
  <si>
    <t>Sedrick Taylor</t>
  </si>
  <si>
    <t>1118 W St</t>
  </si>
  <si>
    <t>Tunica</t>
  </si>
  <si>
    <t>#SB33996</t>
  </si>
  <si>
    <t>joel.larlar@gmail.com</t>
  </si>
  <si>
    <t>Skull Zero fucks given Unisex AOP T-Shirt #KV - XL / Full Print</t>
  </si>
  <si>
    <t>TEE-4-7034038812826</t>
  </si>
  <si>
    <t>Joel Larson</t>
  </si>
  <si>
    <t>123, W Canyon View Dr</t>
  </si>
  <si>
    <t>#SB33997</t>
  </si>
  <si>
    <t>davion4reardon@gmail.com</t>
  </si>
  <si>
    <t>Amazing Moon And Sun Wolf Hoodie 3D #101121h - AOP Unisex Raglan Hoodie / 5XL / All print</t>
  </si>
  <si>
    <t>6751828508826-27</t>
  </si>
  <si>
    <t>Davion Reardon</t>
  </si>
  <si>
    <t>5000, Harbour Lake Dr</t>
  </si>
  <si>
    <t>D44</t>
  </si>
  <si>
    <t>Goose Creek</t>
  </si>
  <si>
    <t>#SB33998</t>
  </si>
  <si>
    <t>daulton_stansbery@yahoo.com</t>
  </si>
  <si>
    <t>Colorful Holographic Sloth Hoodie 3D #l - HOODIE RAGLAN SLEEVE / M / All Print</t>
  </si>
  <si>
    <t>hoodie3d-ColorfulHolographic1812Lfix</t>
  </si>
  <si>
    <t>Daulton Stansbery</t>
  </si>
  <si>
    <t>608, S Gormley St</t>
  </si>
  <si>
    <t>Forest</t>
  </si>
  <si>
    <t>kl. dh</t>
  </si>
  <si>
    <t>#SB33999</t>
  </si>
  <si>
    <t>supersolider1020@gmail.com</t>
  </si>
  <si>
    <t>Mother's Day Gift Breast Cancer Survivor Mom Mamasaurus Hollow Tank Top And Legging #DH - TANK TOP + LEGGING / XL / All Print</t>
  </si>
  <si>
    <t>Samuel Berry</t>
  </si>
  <si>
    <t>4124 8th Street</t>
  </si>
  <si>
    <t>Unit 4</t>
  </si>
  <si>
    <t>Fort Wainwright</t>
  </si>
  <si>
    <t>#SB34000</t>
  </si>
  <si>
    <t>Kinggentry26@gmail.com</t>
  </si>
  <si>
    <t>Couple Love -  His Anchor Her Wings Hoodie - Joggers #v - AOP Unisex Raglan Hoodie / L / All Print</t>
  </si>
  <si>
    <t>Unisex Raglan Hoodie / L / All Print</t>
  </si>
  <si>
    <t>Darius Gentry</t>
  </si>
  <si>
    <t>4773, Aloha Ave</t>
  </si>
  <si>
    <t>Memphis</t>
  </si>
  <si>
    <t>Couple fish love - We're just two lost soul swimming in a fish bowl Hoodie - Joggers #v - AOP Unisex Raglan Hoodie / L / All Print</t>
  </si>
  <si>
    <t>Couple Lion Love - She keeps me wild He keeps me safe Hoodie - Joggers #v - AOP Unisex Raglan Hoodie / L / All Print</t>
  </si>
  <si>
    <t>#SB34001</t>
  </si>
  <si>
    <t>cedwards2783@gmail.com</t>
  </si>
  <si>
    <t>Cuba Flag And Symbol Custom Name Hoodie 3D - AOP UNISEX HOODIE / S / All Print</t>
  </si>
  <si>
    <t>hoodie-1-1000000298501842</t>
  </si>
  <si>
    <t>Christopher Edwards</t>
  </si>
  <si>
    <t>1702, Roanoke St</t>
  </si>
  <si>
    <t>Wichita</t>
  </si>
  <si>
    <t>#SB34002</t>
  </si>
  <si>
    <t>cheyennemartin98@icloud.com</t>
  </si>
  <si>
    <t>Arborist Amour Custom Name Hoodie 3D - AOP UNISEX HOODIE / L / All Print</t>
  </si>
  <si>
    <t>Cheyenne Martin</t>
  </si>
  <si>
    <t>2533 William Brunson Rd</t>
  </si>
  <si>
    <t>Summerton</t>
  </si>
  <si>
    <t>#SB34003</t>
  </si>
  <si>
    <t>dholiday11@yahoo.com</t>
  </si>
  <si>
    <t>Deanna Hollis</t>
  </si>
  <si>
    <t>4630 Snowhill Rd SW</t>
  </si>
  <si>
    <t>Washington Ch</t>
  </si>
  <si>
    <t>Custom name Amazon smile symbol t-shirt - hoodie 3D #121121h - AOP Unisex Raglan Hoodie / 3XL / All print</t>
  </si>
  <si>
    <t>Custom name Amazon smile symbol t-shirt - hoodie 3D #121121h - UNISEX T-SHIRT 3D / 3XL / All print</t>
  </si>
  <si>
    <t>Custom name Amazon smile symbol t-shirt - hoodie 3D #121121h - UNISEX T-SHIRT 3D / XL / All print</t>
  </si>
  <si>
    <t>#SB34004</t>
  </si>
  <si>
    <t>billi.aire@gmail.com</t>
  </si>
  <si>
    <t>Batman Hawaiian Aloha Shirts #KV - L / Full Print</t>
  </si>
  <si>
    <t>hawaiishirt-3-1000000281990486</t>
  </si>
  <si>
    <t>Maurice Long</t>
  </si>
  <si>
    <t>46-010, Aliikane Pl</t>
  </si>
  <si>
    <t>Apt 212</t>
  </si>
  <si>
    <t>Kaneohe</t>
  </si>
  <si>
    <t>#SB34005</t>
  </si>
  <si>
    <t>rkenner607@gmail.com</t>
  </si>
  <si>
    <t>Customize Name Tiger Hoodie #KV - HOODIE RAGLAN SLEEVE / 2XL / All Print</t>
  </si>
  <si>
    <t>hoodie6683544944794</t>
  </si>
  <si>
    <t>Raymie Kenner</t>
  </si>
  <si>
    <t>5180, Joseph St</t>
  </si>
  <si>
    <t>Maple Heights</t>
  </si>
  <si>
    <t>Proud Black Nurse Hoodie - Legging 3D - HOODIE RAGLAN SLEEVE / 3XL / All Print</t>
  </si>
  <si>
    <t>hoodie-legging-6664222736538-6</t>
  </si>
  <si>
    <t>#SB34006</t>
  </si>
  <si>
    <t>im2fine4upimp@yahoo.com</t>
  </si>
  <si>
    <t>I don't stop when I'm tired Fedex express custom name Unisex AOP T-Shirt #KV - XL / Purple</t>
  </si>
  <si>
    <t>TEE-4-1000000286980508</t>
  </si>
  <si>
    <t>Carolyn Hunter</t>
  </si>
  <si>
    <t>1032 Bayview lane</t>
  </si>
  <si>
    <t>Custom name cool FedEx purple t-shirt - hoodie 3D #l - AOP Unisex Raglan Zip Hoodie / XL / All print</t>
  </si>
  <si>
    <t>#SB34007</t>
  </si>
  <si>
    <t>tudynjan@msn.com</t>
  </si>
  <si>
    <t>US Air Force custom name Leather Jacket Hooded #KV - L / Black</t>
  </si>
  <si>
    <t>Arthur Prado</t>
  </si>
  <si>
    <t>12434 drifting winds dr</t>
  </si>
  <si>
    <t>12434 drifting winds dr.</t>
  </si>
  <si>
    <t>houston</t>
  </si>
  <si>
    <t>#SB34008</t>
  </si>
  <si>
    <t>rodlaw24@gmail.com</t>
  </si>
  <si>
    <t>George Soros puppet You Know The Thing Unisex T-Shirt 2D #KV - XL / White</t>
  </si>
  <si>
    <t>Rod Lawrence</t>
  </si>
  <si>
    <t>1837 N 300 E Centerville</t>
  </si>
  <si>
    <t>#SB34009</t>
  </si>
  <si>
    <t>bills@baltimorepackaging.com</t>
  </si>
  <si>
    <t>Hawaiian Aloha Shirts The Beach Boys #30721V - 3XL / Full Print</t>
  </si>
  <si>
    <t>hawaiishirt-6-6833206558874</t>
  </si>
  <si>
    <t>William Schollenberger</t>
  </si>
  <si>
    <t>23 Baybreeze Rd</t>
  </si>
  <si>
    <t>Rehoboth Beach</t>
  </si>
  <si>
    <t>#SB34010</t>
  </si>
  <si>
    <t>cajunmomm0608@yahoo.com</t>
  </si>
  <si>
    <t>Quack quack mother ducker jeep duck unisex t-shirt 3d - 2XL / All print</t>
  </si>
  <si>
    <t>70056097875461-637</t>
  </si>
  <si>
    <t>Darlene Trahan</t>
  </si>
  <si>
    <t>2742 seven arpents rd</t>
  </si>
  <si>
    <t>Arnaudville</t>
  </si>
  <si>
    <t>#SB34011</t>
  </si>
  <si>
    <t>tankhoeppner@yahoo.com</t>
  </si>
  <si>
    <t>Amazing Fedex skull black purple hoodie 3d #221221h - AOP Unisex Raglan Hoodie / 3XL / All print</t>
  </si>
  <si>
    <t>David Hoeppner</t>
  </si>
  <si>
    <t>1517, Edgar Ave</t>
  </si>
  <si>
    <t>Edgar Avenue</t>
  </si>
  <si>
    <t>Mattoon</t>
  </si>
  <si>
    <t>#SB34012</t>
  </si>
  <si>
    <t>gqhargraves@verizon.net</t>
  </si>
  <si>
    <t>Custom name  United parcel service truck hoodie 3D - AOP Unisex Raglan Hoodie / S / All print</t>
  </si>
  <si>
    <t>JUAN Hargraves</t>
  </si>
  <si>
    <t>428 Cross Street</t>
  </si>
  <si>
    <t>Petersburg</t>
  </si>
  <si>
    <t>#SB34013</t>
  </si>
  <si>
    <t>nuny.cintrontrevino01@gmail.com</t>
  </si>
  <si>
    <t>Oogie Boogie custom name Hoodie 3D #KV - UNISEX HOODIE ZIP-UP / 2XL / All Print</t>
  </si>
  <si>
    <t>hoodiezip-5-1000000280094804</t>
  </si>
  <si>
    <t>Norilyvette Cintron</t>
  </si>
  <si>
    <t>126, Mount Vernon Homes</t>
  </si>
  <si>
    <t>Boaz</t>
  </si>
  <si>
    <t>Amazing Stitch Cartoon AOP Fleece Zip Hoodie #081221Lk - Fleece hoodie / 2XL / All print</t>
  </si>
  <si>
    <t>#SB34014</t>
  </si>
  <si>
    <t>hunterc9000@gmail.com</t>
  </si>
  <si>
    <t>FedEx Cool Amour Custom Name Hoodie 3D #V - AOP UNISEX HOODIE / M / Black</t>
  </si>
  <si>
    <t>Hunter Capps</t>
  </si>
  <si>
    <t>406, Rutledge Rd</t>
  </si>
  <si>
    <t>Mt Holly</t>
  </si>
  <si>
    <t>Fedex Express Flag Hand Unisex Classic T-shirt - Unisex Tshirt 2D / Black / M</t>
  </si>
  <si>
    <t>tee-2-1000000287904006</t>
  </si>
  <si>
    <t>FedEx Skull Custom Name Unisex T-Shirt 3D #DH - M / Full Print</t>
  </si>
  <si>
    <t>TEE-2-1000000283733349</t>
  </si>
  <si>
    <t>Honor character Fedex purple hoodie 3d #kv - AOP Unisex Raglan Hoodie / M / All print</t>
  </si>
  <si>
    <t>100000027504538-66</t>
  </si>
  <si>
    <t>#SB34015</t>
  </si>
  <si>
    <t>urjapatel0224@gmail.com</t>
  </si>
  <si>
    <t>Bulldog Omega Psi Phi 1911 Brother Black Christmas Sweater #HD - XL / All Print</t>
  </si>
  <si>
    <t>sweater-4-1000000280034242</t>
  </si>
  <si>
    <t>Urja Patel</t>
  </si>
  <si>
    <t>10782, Sunset Ridge Ln</t>
  </si>
  <si>
    <t>#SB34016</t>
  </si>
  <si>
    <t>valorie.hardesty@att.net</t>
  </si>
  <si>
    <t>Amazing Jeep nurse heart spare tire cover #kv - All print / 34 inches</t>
  </si>
  <si>
    <t>Valorie Hardesty</t>
  </si>
  <si>
    <t>404 Providence St</t>
  </si>
  <si>
    <t>Delta</t>
  </si>
  <si>
    <t>#SB34017</t>
  </si>
  <si>
    <t>zachjay2003@gmail.com</t>
  </si>
  <si>
    <t>Ford Shelby Leather Jacket Hooded #91221L - M / Black</t>
  </si>
  <si>
    <t>Zachary Alexander</t>
  </si>
  <si>
    <t>107 4th Street Northwest</t>
  </si>
  <si>
    <t>#SB34018</t>
  </si>
  <si>
    <t>charetleon@gmail.com</t>
  </si>
  <si>
    <t>Custom name Amazon smile symbol t-shirt - hoodie 3D #121121h - UNISEX T-SHIRT 3D / M / All print</t>
  </si>
  <si>
    <t>Charet Leon</t>
  </si>
  <si>
    <t>1132 15th st imperial beach</t>
  </si>
  <si>
    <t>Imperial Beach</t>
  </si>
  <si>
    <t>Custom name Amazon Prime girl pink flag on back t-shirt - hoodie 3D - UNISEX T-SHIRT 3D / S / All print</t>
  </si>
  <si>
    <t>#SB34019</t>
  </si>
  <si>
    <t>Shyann.snapp@gmail.com</t>
  </si>
  <si>
    <t>Jack Skellington and Sally couple gift for Valentine hoodie 3d #HD - AOP Unisex Raglan Hoodie / 5XL / All print</t>
  </si>
  <si>
    <t>Shyann Wills</t>
  </si>
  <si>
    <t>431 E Charles St</t>
  </si>
  <si>
    <t>Jack Skellington and Sally couple gift for Valentine hoodie 3d #HD - AOP Unisex Raglan Hoodie / XL / All print</t>
  </si>
  <si>
    <t>#SB34020</t>
  </si>
  <si>
    <t>cscott14.cs@gmail.com</t>
  </si>
  <si>
    <t>Jamaica Lion Colorful Weed Hawaiian Shirts #DH - 3XL / Full Print</t>
  </si>
  <si>
    <t>Charlene Fuller</t>
  </si>
  <si>
    <t>120, Henry Dr</t>
  </si>
  <si>
    <t>Gray</t>
  </si>
  <si>
    <t>#SB34021</t>
  </si>
  <si>
    <t>jenware89@gmail.com</t>
  </si>
  <si>
    <t>Australian Cattle Dog Blue Heeler my friend, my life Canvas Prints #V - 16X24in</t>
  </si>
  <si>
    <t>Jennifer Ballard</t>
  </si>
  <si>
    <t>221 South Liberty St.</t>
  </si>
  <si>
    <t>Albion</t>
  </si>
  <si>
    <t>#SB34022</t>
  </si>
  <si>
    <t>williamj@cwcresort.com</t>
  </si>
  <si>
    <t>Saturday Morning Cartoon Hawaiian Shirts #Dh - 2XL / Full Print</t>
  </si>
  <si>
    <t>HWSH2-saturday-15</t>
  </si>
  <si>
    <t>william john</t>
  </si>
  <si>
    <t>1777 nw 44th st</t>
  </si>
  <si>
    <t>lincoln city</t>
  </si>
  <si>
    <t>#SB34023</t>
  </si>
  <si>
    <t>pigeonpete51@aol.com</t>
  </si>
  <si>
    <t>Hot Rod One hot piece of American steel Hawaiian Shirt #KV - 2XL / Full Print</t>
  </si>
  <si>
    <t>5hawaiishirt~6730258251930</t>
  </si>
  <si>
    <t>Peter Tomasello</t>
  </si>
  <si>
    <t>7423, Le Chalet Blvd</t>
  </si>
  <si>
    <t>Boynton Beach</t>
  </si>
  <si>
    <t>#SB34024</t>
  </si>
  <si>
    <t>livrancem@gmail.com</t>
  </si>
  <si>
    <t>Custom name US navy Popeye veteran All Gave Some, Some Gave All Hoodie #KV - HOODIE RAGLAN SLEEVE / 2XL / All print</t>
  </si>
  <si>
    <t>5hoodie-6663343112346</t>
  </si>
  <si>
    <t>Mike Livrance</t>
  </si>
  <si>
    <t>211 6th Ave North Strum</t>
  </si>
  <si>
    <t>Strum</t>
  </si>
  <si>
    <t>cancel size S ni</t>
  </si>
  <si>
    <t>Veteran US Army Memorial day Remember and honor Hoodie #KV - HOODIE RAGLAN SLEEVE / S / All Print</t>
  </si>
  <si>
    <t>hoodie6683849654426</t>
  </si>
  <si>
    <t>#SB34025</t>
  </si>
  <si>
    <t>Sblandford598@gmail.com</t>
  </si>
  <si>
    <t>Strong American Jeep girl spare tire cover #161121h - All print / 30 inches</t>
  </si>
  <si>
    <t>Stephanie Sparks</t>
  </si>
  <si>
    <t>575 AVENSTOKE RD</t>
  </si>
  <si>
    <t>WADDY</t>
  </si>
  <si>
    <t>#SB34026</t>
  </si>
  <si>
    <t>mdvaughan@twc.com</t>
  </si>
  <si>
    <t>All gave some some gave all US Marine Corps eagle hoodie 3D - AOP Unisex Raglan Hoodie / XL / All print</t>
  </si>
  <si>
    <t>1000000279928765</t>
  </si>
  <si>
    <t>Donna Vaughan</t>
  </si>
  <si>
    <t>65, Wind Song Dr</t>
  </si>
  <si>
    <t>#SB34027</t>
  </si>
  <si>
    <t>charlenerickle@gmail.com</t>
  </si>
  <si>
    <t>Funny Rugrats pink blue tie dye hoodie 3D #011221l - AOP Unisex Raglan Hoodie / M / Pink</t>
  </si>
  <si>
    <t>1000000288622448-33</t>
  </si>
  <si>
    <t>Charlene Miranda</t>
  </si>
  <si>
    <t>572 Pomona St</t>
  </si>
  <si>
    <t>San Lorenzo</t>
  </si>
  <si>
    <t>#SB34028</t>
  </si>
  <si>
    <t>dbarton2003@aol.com</t>
  </si>
  <si>
    <t>Cordless Hole Puncher T-Shirt 3D #KV - M / Full Print</t>
  </si>
  <si>
    <t>unisextshirt-6958546583706-2</t>
  </si>
  <si>
    <t>deborah barton</t>
  </si>
  <si>
    <t>11139 STOWE COTTAGE LN</t>
  </si>
  <si>
    <t>JACKSONVILLE</t>
  </si>
  <si>
    <t>#SB34029</t>
  </si>
  <si>
    <t>jrhees53@gmail.com</t>
  </si>
  <si>
    <t>Son To My Mom A Woman To Raise A Man You Are Appreciated Fleece Blanket ##181221Lk - 60x80 in</t>
  </si>
  <si>
    <t>Jeremy Rhees</t>
  </si>
  <si>
    <t>237, E Bromley Ln</t>
  </si>
  <si>
    <t>Brighton</t>
  </si>
  <si>
    <t>#SB34030</t>
  </si>
  <si>
    <t>hatboyink0214@gmail.com</t>
  </si>
  <si>
    <t>Bentley Simple Leather Jacket Hooded #161221H - L / Brown</t>
  </si>
  <si>
    <t>Robin Brenes</t>
  </si>
  <si>
    <t>156 Beach 96th St, Apt 1, Apt 1</t>
  </si>
  <si>
    <t>Apt 1</t>
  </si>
  <si>
    <t>Far Rockaway</t>
  </si>
  <si>
    <t>#SB34031</t>
  </si>
  <si>
    <t>barbara.ann@btes.tv</t>
  </si>
  <si>
    <t>US Marine Red Light Black Clunky Sneakers - Men / 15 / Black</t>
  </si>
  <si>
    <t>Dianne McDaniel</t>
  </si>
  <si>
    <t>410 McDowell Street</t>
  </si>
  <si>
    <t>#SB34032</t>
  </si>
  <si>
    <t>tristanrduch82@gmail.com</t>
  </si>
  <si>
    <t>Hawaiian Aloha Shirts The Muppets Oscar The Grouch - XL / Full Print</t>
  </si>
  <si>
    <t>hawaiishirt-4-1000000281347748</t>
  </si>
  <si>
    <t>Tristan Duch</t>
  </si>
  <si>
    <t>5224 Chandler Way</t>
  </si>
  <si>
    <t>Orefield</t>
  </si>
  <si>
    <t>#SB34033</t>
  </si>
  <si>
    <t>suzanhockenberry@gmail.com</t>
  </si>
  <si>
    <t>United States Marine Corps custom name &amp; rank Leather Jacket Hooded #KV - XL / Black</t>
  </si>
  <si>
    <t>SUZAN HOCKENBERRY</t>
  </si>
  <si>
    <t>104 OLDE LEBANON TRL</t>
  </si>
  <si>
    <t>ELIZABETH CITY</t>
  </si>
  <si>
    <t>#SB34034</t>
  </si>
  <si>
    <t>US Marine Corps Semper Fidelis Clunky Sneakers #191221V - Men / 15 / Black</t>
  </si>
  <si>
    <t>#SB34035</t>
  </si>
  <si>
    <t>dorislayton40@gmail.com</t>
  </si>
  <si>
    <t>FedEx Express Custom Name Hoodie 3D #DH - UNISEX HOODIE ZIP-UP / L / All Print</t>
  </si>
  <si>
    <t>hoodiezip-3-1000000283732981</t>
  </si>
  <si>
    <t>Daniel Layton</t>
  </si>
  <si>
    <t>958 Farnsworth Dr</t>
  </si>
  <si>
    <t>Hopkins</t>
  </si>
  <si>
    <t>#SB34036</t>
  </si>
  <si>
    <t>jessica.cianci@gmail.com</t>
  </si>
  <si>
    <t>Game MTG Black Lotus Blanket - 50x60 in</t>
  </si>
  <si>
    <t>Jessica Wolf</t>
  </si>
  <si>
    <t>682 main street</t>
  </si>
  <si>
    <t>South Windsor</t>
  </si>
  <si>
    <t>#SB34037</t>
  </si>
  <si>
    <t>sweethart5w@aol.com</t>
  </si>
  <si>
    <t>Amanda Hutchens</t>
  </si>
  <si>
    <t>8179 US HIGHWAY 78</t>
  </si>
  <si>
    <t>Bremen</t>
  </si>
  <si>
    <t>#SB34038</t>
  </si>
  <si>
    <t>judybeans@verizon.net</t>
  </si>
  <si>
    <t>Semper Fidelis US Marine Corps the few the proud 1775 black hoodie 3d #011221l - AOP Unisex Raglan Zip Hoodie / 4XL / All print</t>
  </si>
  <si>
    <t>1.00E+15</t>
  </si>
  <si>
    <t>Judy Riek</t>
  </si>
  <si>
    <t>10, Goya Pl</t>
  </si>
  <si>
    <t>#SB34039</t>
  </si>
  <si>
    <t>d.stone1974@hotmail.com</t>
  </si>
  <si>
    <t>Doris J Roy</t>
  </si>
  <si>
    <t>88 Village St</t>
  </si>
  <si>
    <t>Vernon Rockville</t>
  </si>
  <si>
    <t>#SB34040</t>
  </si>
  <si>
    <t>seanhint@gmail.com</t>
  </si>
  <si>
    <t>Christian Jesus - God is bigger than Lion King Blue Black Hoodie 3D #v - HOODIE RAGLAN SLEEVE / 2XL / All Print</t>
  </si>
  <si>
    <t>Sean Hinton</t>
  </si>
  <si>
    <t>2290, Cotters Cres</t>
  </si>
  <si>
    <t>K1V 8Y6</t>
  </si>
  <si>
    <t>#SB34041</t>
  </si>
  <si>
    <t>rtorresktorres@gmail.com</t>
  </si>
  <si>
    <t>Personalized Custom Name Christian T-Shirt 3D Jesus #DH - XL / Full Print</t>
  </si>
  <si>
    <t>tee3d-thl-284190290</t>
  </si>
  <si>
    <t>Rojelio Torres</t>
  </si>
  <si>
    <t>804 W Tipton st</t>
  </si>
  <si>
    <t>Huntington</t>
  </si>
  <si>
    <t>#SB34042</t>
  </si>
  <si>
    <t>stacyphillips422@gmail.com</t>
  </si>
  <si>
    <t>Stacy PHILLIPS</t>
  </si>
  <si>
    <t>2882 CENTRAL PKWY APT 306</t>
  </si>
  <si>
    <t>CINCINNATI</t>
  </si>
  <si>
    <t>#SB34043</t>
  </si>
  <si>
    <t>ladybugtv@yahoo.com</t>
  </si>
  <si>
    <t>Animal Kingdom Mickey Minnie Safari hats couple Valentine Unisex T-Shirt 2D #KV - 2XL / Dark Green</t>
  </si>
  <si>
    <t>TEE-6975072927898-5</t>
  </si>
  <si>
    <t>Ardis Leon</t>
  </si>
  <si>
    <t>11316 SW 58th Street</t>
  </si>
  <si>
    <t>Cooper City</t>
  </si>
  <si>
    <t>786-493-6535</t>
  </si>
  <si>
    <t>Animal Kingdom Mickey Minnie Safari hats couple Valentine Unisex T-Shirt 2D #KV - L / Dark Green</t>
  </si>
  <si>
    <t>#SB34044</t>
  </si>
  <si>
    <t>whitten2613@gmail.com</t>
  </si>
  <si>
    <t>Custom name Amazon prime blue t-shirt - hoodie 3D #l - UNISEX T-SHIRT 3D / L / All print</t>
  </si>
  <si>
    <t>Angela Whitten</t>
  </si>
  <si>
    <t>1212 whippoorwill  rd</t>
  </si>
  <si>
    <t>#SB34045</t>
  </si>
  <si>
    <t>audrey.carter45@yahoo.com</t>
  </si>
  <si>
    <t>Denise Vician</t>
  </si>
  <si>
    <t>6050, W Fletcher St</t>
  </si>
  <si>
    <t>#SB34046</t>
  </si>
  <si>
    <t>priscillab1230@icloud.com</t>
  </si>
  <si>
    <t>Priscilla Beaulieu</t>
  </si>
  <si>
    <t>7, Sailmaker Ct</t>
  </si>
  <si>
    <t>Swansea</t>
  </si>
  <si>
    <t>#SB34047</t>
  </si>
  <si>
    <t>ruru36212@gmail.com</t>
  </si>
  <si>
    <t>Native American Feather Personalized Custom Name Hoodie #V - HOODIE RAGLAN SLEEVE / XL / All Print</t>
  </si>
  <si>
    <t>Ruben Garcia</t>
  </si>
  <si>
    <t>14107, Carnell St</t>
  </si>
  <si>
    <t>Whittier</t>
  </si>
  <si>
    <t>#SB34048</t>
  </si>
  <si>
    <t>1chefmom@comcast.net</t>
  </si>
  <si>
    <t>Kelly Niemczak</t>
  </si>
  <si>
    <t>6508 Mauna Lia Blvd.</t>
  </si>
  <si>
    <t>Sarasota</t>
  </si>
  <si>
    <t>#SB34049</t>
  </si>
  <si>
    <t>msjudyhenderson56@gmail.com</t>
  </si>
  <si>
    <t>Personalized Name &amp; Birthday Month A King Was Born In September Hoodie - Joggers #v - AOP Unisex Raglan Zip Hoodie / XL / All Print</t>
  </si>
  <si>
    <t>7004006678682-20</t>
  </si>
  <si>
    <t>Judith Henderson</t>
  </si>
  <si>
    <t>1004 N Jefferson Street</t>
  </si>
  <si>
    <t>QUITMAN</t>
  </si>
  <si>
    <t>done csv RG-69949-98997</t>
  </si>
  <si>
    <t>#SB34050</t>
  </si>
  <si>
    <t>elishagroff@yahoo.com</t>
  </si>
  <si>
    <t>Elisha Groff</t>
  </si>
  <si>
    <t>2101, Cortez Dr</t>
  </si>
  <si>
    <t>Kendallville</t>
  </si>
  <si>
    <t>#SB34051</t>
  </si>
  <si>
    <t>sissy_4183@yahoo.com</t>
  </si>
  <si>
    <t>Lion my God Way Maker Hoodie or Cross Tank Top or Legging 3D #KV - HOODIE RAGLAN SLEEVE ZIP-UP / 2XL / All Print</t>
  </si>
  <si>
    <t>Crystal Matea</t>
  </si>
  <si>
    <t>7055, Pinetree Ave NE</t>
  </si>
  <si>
    <t>#SB34052</t>
  </si>
  <si>
    <t>Mikey5285@icloud.com</t>
  </si>
  <si>
    <t>Lineman Wife Legging 3D - LEGGING / L / All Print</t>
  </si>
  <si>
    <t>James Clinkscales</t>
  </si>
  <si>
    <t>3700 N A St</t>
  </si>
  <si>
    <t>Midland</t>
  </si>
  <si>
    <t>#SB34053</t>
  </si>
  <si>
    <t>fjacko@icloud.com</t>
  </si>
  <si>
    <t>JP compass iron pattern black spare tire cover #h - All print / 34 inches / Spare Tire Cover With Backup Camera Hole</t>
  </si>
  <si>
    <t>Franklin Jackson</t>
  </si>
  <si>
    <t>21292, 296th St</t>
  </si>
  <si>
    <t>Martin</t>
  </si>
  <si>
    <t>#SB34054</t>
  </si>
  <si>
    <t>prboricua13@yahoo.com</t>
  </si>
  <si>
    <t>Puerto Rico Black Custom Name And Number Baseball Jersey #9821H - S / All Print</t>
  </si>
  <si>
    <t>Baseball-Jersey-1-6858982785178</t>
  </si>
  <si>
    <t>Wilfredo Deleon</t>
  </si>
  <si>
    <t>5444 Orchard St.</t>
  </si>
  <si>
    <t>Montclair</t>
  </si>
  <si>
    <t>909-367-5558</t>
  </si>
  <si>
    <t>Puerto Rico Black Custom Name And Number Baseball Jersey #9821H - M / All Print</t>
  </si>
  <si>
    <t>Baseball-Jersey-2-6858982785178</t>
  </si>
  <si>
    <t>#SB34055</t>
  </si>
  <si>
    <t>clgoodnature@gmail.com</t>
  </si>
  <si>
    <t>Cat Caterpillar Tractor Diesel Power Hoodie 3D #211221Xh - HOODIE RAGLAN SLEEVE / 3XL / All Print</t>
  </si>
  <si>
    <t>Clarence Archambault</t>
  </si>
  <si>
    <t>193, Golden Eagle Ave</t>
  </si>
  <si>
    <t>Fort Yates</t>
  </si>
  <si>
    <t>#SB34056</t>
  </si>
  <si>
    <t>Fergytyke@aol.com</t>
  </si>
  <si>
    <t>I’m A Gamer Custom Name Hoodie 3D #230821V - AOP Unisex Raglan Zip Hoodie / L / All Print</t>
  </si>
  <si>
    <t>Jennifer Yoder</t>
  </si>
  <si>
    <t>27101 State Road 4</t>
  </si>
  <si>
    <t>North Liberty</t>
  </si>
  <si>
    <t>#SB34057</t>
  </si>
  <si>
    <t>cam4207@yahoo.com</t>
  </si>
  <si>
    <t>Busch light Deer custom name hoodie 3d #KV - HOODIE RAGLAN SLEEVE / L / All Print</t>
  </si>
  <si>
    <t>1000000277121563-3</t>
  </si>
  <si>
    <t>Colby Frederick</t>
  </si>
  <si>
    <t>21931 State Highway D</t>
  </si>
  <si>
    <t>#SB34058</t>
  </si>
  <si>
    <t>travisbentley1@icloud.com</t>
  </si>
  <si>
    <t>Bentley Simple Leather Jacket Hooded #161221H - XL / Black</t>
  </si>
  <si>
    <t>Travis Bentley</t>
  </si>
  <si>
    <t>41, Yates Hollow Rd</t>
  </si>
  <si>
    <t>Shelbiana</t>
  </si>
  <si>
    <t>#SB34059</t>
  </si>
  <si>
    <t>lorettajohnsonquinney75@gmail.com</t>
  </si>
  <si>
    <t>Loretta Quinney</t>
  </si>
  <si>
    <t>1725, S Farola Dr</t>
  </si>
  <si>
    <t>#SB34060</t>
  </si>
  <si>
    <t>martypatten153@gmail.com</t>
  </si>
  <si>
    <t>Personalized Name Black &amp; White Bull Riding Rodeo Festival Hoodie 3D #200821l - AOP Unisex Raglan Hoodie / L / All print</t>
  </si>
  <si>
    <t>1000000275206860-5</t>
  </si>
  <si>
    <t>Marty Patten</t>
  </si>
  <si>
    <t>533 NW Avenue H</t>
  </si>
  <si>
    <t>Hamlin</t>
  </si>
  <si>
    <t>#SB34061</t>
  </si>
  <si>
    <t>lgusmaro380@gmail.com</t>
  </si>
  <si>
    <t>Lion Dad to my daughter this old Lion will always have your back Fleece Blanket #KV - 50x60 in</t>
  </si>
  <si>
    <t>Gusmaro Lombera</t>
  </si>
  <si>
    <t>1760, W Bayshore Rd</t>
  </si>
  <si>
    <t>East Palo Alto</t>
  </si>
  <si>
    <t>#SB34062</t>
  </si>
  <si>
    <t>robertgriffinbey007@gmail.com</t>
  </si>
  <si>
    <t>LGBT Love Is Love Neon Hoodie 3D #121721V - AOP UNISEX HOODIE / 5XL / All Print</t>
  </si>
  <si>
    <t>hoodie-thl-20934</t>
  </si>
  <si>
    <t>Robert Griffin-Bey</t>
  </si>
  <si>
    <t>922 Forbell Street. Apt.2L</t>
  </si>
  <si>
    <t>Apt.2L</t>
  </si>
  <si>
    <t>#SB34063</t>
  </si>
  <si>
    <t>jjesboesch@aol.com</t>
  </si>
  <si>
    <t>Jessi Boesch</t>
  </si>
  <si>
    <t>90796, Sanddollar Ln</t>
  </si>
  <si>
    <t>Coos Bay</t>
  </si>
  <si>
    <t>#SB34064</t>
  </si>
  <si>
    <t>deniseg392@gmail.com</t>
  </si>
  <si>
    <t>Personalized Name Star Wars Baseball Jersey - 2XL / Full Print</t>
  </si>
  <si>
    <t>baseballjersey-thl-14</t>
  </si>
  <si>
    <t>Denise Gonzalez</t>
  </si>
  <si>
    <t>North Mott St.</t>
  </si>
  <si>
    <t>15+16/01/2022</t>
  </si>
  <si>
    <t>#SB34065</t>
  </si>
  <si>
    <t>eclyburn@gmail.com</t>
  </si>
  <si>
    <t>Personalized New Cat Caterpillar Tractor Hoodie 3D #Xh - HOODIE RAGLAN SLEEVE / 4XL / All Print</t>
  </si>
  <si>
    <t>eric clyburn</t>
  </si>
  <si>
    <t>1396 Chestnut Plains Ct</t>
  </si>
  <si>
    <t>Apt h</t>
  </si>
  <si>
    <t>#SB34066</t>
  </si>
  <si>
    <t>zakia903@yahoo.com</t>
  </si>
  <si>
    <t>Personalized U.S Army Veteran American Leather Bomber Jacket #021221Xh - XL / Full Print</t>
  </si>
  <si>
    <t>George Wiley</t>
  </si>
  <si>
    <t>2180 N. Taylor Road</t>
  </si>
  <si>
    <t>Cleveland Heights</t>
  </si>
  <si>
    <t>#SB34067</t>
  </si>
  <si>
    <t>ghostbatman85@gmail.com</t>
  </si>
  <si>
    <t>Till Our Last Breath Lion Couple Hoodie 3D #V - AOP Unisex Raglan Hoodie / 4XL / All print</t>
  </si>
  <si>
    <t>ARH-4XL-MEEY4XT</t>
  </si>
  <si>
    <t>mike stratton</t>
  </si>
  <si>
    <t>1717, Linwood Ave</t>
  </si>
  <si>
    <t>Till Our Last Breath Lion Couple Hoodie 3D #V - AOP Unisex Raglan Hoodie / L / All print</t>
  </si>
  <si>
    <t>ARH-L-MEEY4XT</t>
  </si>
  <si>
    <t>I Bow to None Other Than The Lord Jesus Christ Lion Hoodie 3D All over print #v - HOODIE RAGLAN SLEEVE / L / All Print</t>
  </si>
  <si>
    <t>hoodie-IBowtoNone2605V</t>
  </si>
  <si>
    <t>I Bow to None Other Than The Lord Jesus Christ Lion Hoodie 3D All over print #v - HOODIE RAGLAN SLEEVE / 3XL / All Print</t>
  </si>
  <si>
    <t>#SB34068</t>
  </si>
  <si>
    <t>lillady626@gmail.com</t>
  </si>
  <si>
    <t>B&amp;W Skull Jeep Personalized Custom Name Hoodie 3D #h - HOODIE RAGLAN SLEEVE / L / All Print</t>
  </si>
  <si>
    <t>3hoodie-6107678638234</t>
  </si>
  <si>
    <t>Kelly Benson</t>
  </si>
  <si>
    <t>2911 W 85th Street</t>
  </si>
  <si>
    <t>B&amp;W Skull Jeep Personalized Custom Name Hoodie 3D #h - HOODIE RAGLAN SLEEVE / M / All Print</t>
  </si>
  <si>
    <t>2hoodie-6107678638234</t>
  </si>
  <si>
    <t>#SB34069</t>
  </si>
  <si>
    <t>millermarie17@yahoo.com</t>
  </si>
  <si>
    <t>Customizable Personalized Your Own Photos To Cartoon Personalized Name Duvet Cover Bedding Set #2906L - US Twin</t>
  </si>
  <si>
    <t>Marie Miller</t>
  </si>
  <si>
    <t>970, S Dawson Way</t>
  </si>
  <si>
    <t>Unit 9</t>
  </si>
  <si>
    <t>#SB34070</t>
  </si>
  <si>
    <t>kathleen.woodman@yahoo.com</t>
  </si>
  <si>
    <t>FedEx Truck Simple Custom Name Hoodie - Joggers #V - Joggers / M / All Print</t>
  </si>
  <si>
    <t>joggers-2-1000000284873146</t>
  </si>
  <si>
    <t>Kathleen Woodman</t>
  </si>
  <si>
    <t>31 Cedar St</t>
  </si>
  <si>
    <t>North Reading</t>
  </si>
  <si>
    <t>4133 Cohutta Varnell Rd
Cohutta GA 30710-9303 = done</t>
  </si>
  <si>
    <t>#SB34071</t>
  </si>
  <si>
    <t>tacollins11@gmail.com</t>
  </si>
  <si>
    <t>Teresa Collins</t>
  </si>
  <si>
    <t>PO Box 72</t>
  </si>
  <si>
    <t>Varnell</t>
  </si>
  <si>
    <t>#SB34072</t>
  </si>
  <si>
    <t>Madest8@aol.com</t>
  </si>
  <si>
    <t>Gamer choose your weapon custom name Hoodie 3D #KV - HOODIE RAGLAN SLEEVE ZIP-UP / 2XL / All Print</t>
  </si>
  <si>
    <t>4hoodie3dzipper-6642250776730</t>
  </si>
  <si>
    <t>SANDRA SHURMACK</t>
  </si>
  <si>
    <t>713 Blackhawk Blvd</t>
  </si>
  <si>
    <t>SOUTH BELOIT</t>
  </si>
  <si>
    <t>#SB34073</t>
  </si>
  <si>
    <t>ldschwade@gmail.com</t>
  </si>
  <si>
    <t>Hawaiian Aloha Shirts Fire Truck Firefighter #280621H - 3XL / Full Print</t>
  </si>
  <si>
    <t>hawaiishirt-6-6635612373234</t>
  </si>
  <si>
    <t>Lenny Schwade</t>
  </si>
  <si>
    <t>1643, Bull Creek Ln</t>
  </si>
  <si>
    <t>Charleston</t>
  </si>
  <si>
    <t>#SB34074</t>
  </si>
  <si>
    <t>cappuccino1040@yahoo.com</t>
  </si>
  <si>
    <t>FedEx Truck Custom Name And Department Unisex T-Shirt 3D - L / Full Print</t>
  </si>
  <si>
    <t>TEE-3-1000000283717498</t>
  </si>
  <si>
    <t>Nicole Farmer</t>
  </si>
  <si>
    <t>2513 Kauffman Court East</t>
  </si>
  <si>
    <t>Wilson</t>
  </si>
  <si>
    <t>FedEx FE Cool Custom Name Unisex T-Shirt 3D - L / Full Print</t>
  </si>
  <si>
    <t>TEE-3-1000000283734094</t>
  </si>
  <si>
    <t>I don't stop when I'm tired Fedex express custom name Unisex AOP T-Shirt #KV - L / Purple</t>
  </si>
  <si>
    <t>#SB34075</t>
  </si>
  <si>
    <t>teresamontgomery15@gmail.com</t>
  </si>
  <si>
    <t>Just A Girl Who Loves Beach And Jeep Hoodie 3D #kv - HOODIE RAGLAN SLEEVE / 4XL / All print</t>
  </si>
  <si>
    <t>Teresa Montgomery</t>
  </si>
  <si>
    <t>1034, Stratford Dr</t>
  </si>
  <si>
    <t>#SB34076</t>
  </si>
  <si>
    <t>booaapbap@hotmail.com</t>
  </si>
  <si>
    <t>Jonathan Hahn</t>
  </si>
  <si>
    <t>1418 La Vista Ave</t>
  </si>
  <si>
    <t>Concord</t>
  </si>
  <si>
    <t>kl, hoa</t>
  </si>
  <si>
    <t>#SB34077</t>
  </si>
  <si>
    <t>schevunderrenay@gmail.com</t>
  </si>
  <si>
    <t>Christian Faith God Butterfly Galaxy 3D Combo Hoodie or Legging #H - HOODIE RAGLAN SLEEVE / 2XL / All Print</t>
  </si>
  <si>
    <t>hoodie-5-6618843512986</t>
  </si>
  <si>
    <t>Schevunder Washington</t>
  </si>
  <si>
    <t>807 west 82 st. Los Angels</t>
  </si>
  <si>
    <t>Los Angels</t>
  </si>
  <si>
    <t>#SB34078</t>
  </si>
  <si>
    <t>cheryl.gatlin15@gmail.com</t>
  </si>
  <si>
    <t>So cute melanin Rugrats colorful hoodie 3D #91221h - AOP Unisex Raglan Hoodie / M / All print</t>
  </si>
  <si>
    <t>100000027781226-10</t>
  </si>
  <si>
    <t>Cheryl Gatlin</t>
  </si>
  <si>
    <t>3501, Pin Oak Dr</t>
  </si>
  <si>
    <t>APT 107</t>
  </si>
  <si>
    <t>#SB34079</t>
  </si>
  <si>
    <t>brooky_88@yahoo.com</t>
  </si>
  <si>
    <t>Rebecca Brooks</t>
  </si>
  <si>
    <t>604 7th st</t>
  </si>
  <si>
    <t>Woodward</t>
  </si>
  <si>
    <t>#SB34080</t>
  </si>
  <si>
    <t>smorse@saltedpeace.com</t>
  </si>
  <si>
    <t>Dragonfly Mandala Rectangle Rug - L / Full print</t>
  </si>
  <si>
    <t>RER-L-LEVX717</t>
  </si>
  <si>
    <t>Sonia Morse</t>
  </si>
  <si>
    <t>1029 Crossings Blvd</t>
  </si>
  <si>
    <t>Spring Hill</t>
  </si>
  <si>
    <t>#SB34081</t>
  </si>
  <si>
    <t>bradleyrross42@gmail.com</t>
  </si>
  <si>
    <t>Brad Ross</t>
  </si>
  <si>
    <t>2153 Collegiate Dr</t>
  </si>
  <si>
    <t>#SB34082</t>
  </si>
  <si>
    <t>cathytheiss@aol.com</t>
  </si>
  <si>
    <t>Hockey Goalie My Goal IS To Deny Yours Blue Black Hoodie 3D #230221l - HOODIE RAGLAN SLEEVE / S / All Print</t>
  </si>
  <si>
    <t>hoodie3d-HockeyGoalieMyGoal2302L</t>
  </si>
  <si>
    <t>Cathy Theiss</t>
  </si>
  <si>
    <t>5600 Forest drive</t>
  </si>
  <si>
    <t>Hillsboro</t>
  </si>
  <si>
    <t>#SB34083</t>
  </si>
  <si>
    <t>helensicilian@gmail.com</t>
  </si>
  <si>
    <t>Faith Over Fear Jesus White Shoes J13 Sneakers #61221Lk - Men / 11 / Red</t>
  </si>
  <si>
    <t>Helen Levy</t>
  </si>
  <si>
    <t>4310 ashley downs court</t>
  </si>
  <si>
    <t>Loganville</t>
  </si>
  <si>
    <t>#SB34084</t>
  </si>
  <si>
    <t>sissonkatelyn5@gmail.com</t>
  </si>
  <si>
    <t>Weed Skull Hoodie Hollow Tank Top - Legging 3D #310521H - TANK TOP / 5XL / All Print</t>
  </si>
  <si>
    <t>tanktop-8-6595321954458</t>
  </si>
  <si>
    <t>Katelyn Sisson</t>
  </si>
  <si>
    <t>569 sugar.st</t>
  </si>
  <si>
    <t>#SB34085</t>
  </si>
  <si>
    <t>brittanygarcia0804@gmail.com</t>
  </si>
  <si>
    <t>Personalized name &amp; birthday month Lion - A black king was born in Hoodie - Joggers #v - AOP Unisex Raglan Zip Hoodie / 3XL / All Print</t>
  </si>
  <si>
    <t>7004006678682-22</t>
  </si>
  <si>
    <t>Brittany Garcia</t>
  </si>
  <si>
    <t>19065, Lena Ave</t>
  </si>
  <si>
    <t>Hastings</t>
  </si>
  <si>
    <t>#SB34086</t>
  </si>
  <si>
    <t>dunlapdougdunlap@aol.com</t>
  </si>
  <si>
    <t>Egyptian Pharaoh Anubis Tattoo Gold Hoodie #KV - HOODIE RAGLAN SLEEVE / 2XL / All Print</t>
  </si>
  <si>
    <t>hoodie-6919102365850-4</t>
  </si>
  <si>
    <t>Doug Dunlap</t>
  </si>
  <si>
    <t>260 California Dr</t>
  </si>
  <si>
    <t>Yountville</t>
  </si>
  <si>
    <t>done csv RM-72483-86872</t>
  </si>
  <si>
    <t>#SB34087</t>
  </si>
  <si>
    <t>franzhomeservicesllc@gmail.com</t>
  </si>
  <si>
    <t>Andrew Franz</t>
  </si>
  <si>
    <t>6849, Sunshine Ave</t>
  </si>
  <si>
    <t>Kingsville</t>
  </si>
  <si>
    <t>Custom name Amazon smile symbol t-shirt - hoodie 3D #121121h - AOP Unisex Raglan Hoodie / M / All print</t>
  </si>
  <si>
    <t>Custom name awesome Amazon Prime guaranteed delivery t-shirt - hoodie 3D #011221l - UNISEX T-SHIRT 3D / M / All print</t>
  </si>
  <si>
    <t>Custom name Amazon Prime girl pink flag on back t-shirt - hoodie 3D #v - UNISEX T-SHIRT 3D / M / All print</t>
  </si>
  <si>
    <t>#SB34088</t>
  </si>
  <si>
    <t>jenniferzoraida@msn.com</t>
  </si>
  <si>
    <t>Tropical El Salvador America Beach Aloha Hawaiian Shirts #Dh - 2XL / Full Print</t>
  </si>
  <si>
    <t>HWSH2-6833031577754d</t>
  </si>
  <si>
    <t>amilton yobani garcia murcia</t>
  </si>
  <si>
    <t>2357 Mamie ave east</t>
  </si>
  <si>
    <t>saint paul</t>
  </si>
  <si>
    <t>#SB34089</t>
  </si>
  <si>
    <t>adamwcaldwell@outlook.com</t>
  </si>
  <si>
    <t>UPS Parcel Cool Brown Fleece Bomber Jacket - 3XL / Full Print</t>
  </si>
  <si>
    <t>Jacket-6-1000000287908526</t>
  </si>
  <si>
    <t>Adam Caldwell</t>
  </si>
  <si>
    <t>1001, Manor DR SE</t>
  </si>
  <si>
    <t>#SB34090</t>
  </si>
  <si>
    <t>yarbrough-trans@msn.com</t>
  </si>
  <si>
    <t>Kathy Yarbrough</t>
  </si>
  <si>
    <t>7725, E Brit Dr</t>
  </si>
  <si>
    <t>Claremore</t>
  </si>
  <si>
    <t>#SB34091</t>
  </si>
  <si>
    <t>broncosray65@gmail.com</t>
  </si>
  <si>
    <t>Brittney Guzman</t>
  </si>
  <si>
    <t>10861 chambers way</t>
  </si>
  <si>
    <t>Commerce City</t>
  </si>
  <si>
    <t>#SB34092</t>
  </si>
  <si>
    <t>j.a.riffff@gmail.com</t>
  </si>
  <si>
    <t>Mike Saccento</t>
  </si>
  <si>
    <t>937, South Ave W</t>
  </si>
  <si>
    <t>Westfield</t>
  </si>
  <si>
    <t>#SB34093</t>
  </si>
  <si>
    <t>mvandiv86@gmail.com</t>
  </si>
  <si>
    <t>Custom Name Bowling Mandala Brown Baseball jersey #dh - L / Full Print</t>
  </si>
  <si>
    <t>6996666712218-baseballjersey-3</t>
  </si>
  <si>
    <t>Michael Vandiver</t>
  </si>
  <si>
    <t>9801, Stonelake Blvd</t>
  </si>
  <si>
    <t>#SB34094</t>
  </si>
  <si>
    <t>darcydawn13@gmail.com</t>
  </si>
  <si>
    <t>Skull Queen Zero Fucks Given Tie dye T-Shirt 3D #KV - S / Full Print</t>
  </si>
  <si>
    <t>Darcy Fleming</t>
  </si>
  <si>
    <t>313 Ridgecrest Drive</t>
  </si>
  <si>
    <t>Duncan</t>
  </si>
  <si>
    <t>#SB34095</t>
  </si>
  <si>
    <t>amiller333@verizon.net</t>
  </si>
  <si>
    <t>Simple Shamrock Pattern Saint Patrick's Day Hawaiian Aloha Shirts - L / Full Print</t>
  </si>
  <si>
    <t>hawaiishirt-SimpleShamrock0803H</t>
  </si>
  <si>
    <t>Alan Miller</t>
  </si>
  <si>
    <t>5742, Yellowrose Ct</t>
  </si>
  <si>
    <t>Simple Shamrock Pattern Saint Patrick's Day Hawaiian Aloha Shirts - 2XL / Full Print</t>
  </si>
  <si>
    <t>#SB34096</t>
  </si>
  <si>
    <t>Dmccann1108@gmail.com</t>
  </si>
  <si>
    <t>UPS Feeder Hoodie 3D #DH - AOP UNISEX HOODIE / 4XL / All Print</t>
  </si>
  <si>
    <t>hoodie-7-1000000281691619</t>
  </si>
  <si>
    <t>Deverdice Mccann</t>
  </si>
  <si>
    <t>17419, Chestnut Trl</t>
  </si>
  <si>
    <t>Richmond</t>
  </si>
  <si>
    <t>#SB34097</t>
  </si>
  <si>
    <t>zoltanczar@yahoo.com</t>
  </si>
  <si>
    <t>B&amp;W Sagittarius Zodiac Baseball Jersey #150921l - L / Full Print</t>
  </si>
  <si>
    <t>Zoltan Czar</t>
  </si>
  <si>
    <t>9 Main st</t>
  </si>
  <si>
    <t>Garfield</t>
  </si>
  <si>
    <t>#SB34098</t>
  </si>
  <si>
    <t>jimmyrobinson302@gmail.com</t>
  </si>
  <si>
    <t>MF Massey Ferguson Tractor Symbol Hoodie 3D - AOP UNISEX HOODIE / M / All Print</t>
  </si>
  <si>
    <t>Jimmy Robinson</t>
  </si>
  <si>
    <t>62 buck dr</t>
  </si>
  <si>
    <t>Honea path</t>
  </si>
  <si>
    <t>#SB34099</t>
  </si>
  <si>
    <t>kerrilw@hotmail.com</t>
  </si>
  <si>
    <t>Kerri Page</t>
  </si>
  <si>
    <t>4832 S Old US 41</t>
  </si>
  <si>
    <t>Carlisle</t>
  </si>
  <si>
    <t>#SB34100</t>
  </si>
  <si>
    <t>tanner601@hotmail.com</t>
  </si>
  <si>
    <t>Custom name Deer hunting brown leather &amp; camo pattern hoodie 3d #91221h - HOODIE RAGLAN SLEEVE / L / All Print</t>
  </si>
  <si>
    <t>1000000277117615-3</t>
  </si>
  <si>
    <t>charles grayam</t>
  </si>
  <si>
    <t>57634 M 51 S</t>
  </si>
  <si>
    <t>DOWAGIAC</t>
  </si>
  <si>
    <t>#SB34101</t>
  </si>
  <si>
    <t>jtcrook21@gmail.com</t>
  </si>
  <si>
    <t>Christians Jesus Bless cross lion and lamb Canvas Canvas Prints #V - 24X36in</t>
  </si>
  <si>
    <t>Vada Crook</t>
  </si>
  <si>
    <t>27280 Jeffrey Road</t>
  </si>
  <si>
    <t>St Mary’s</t>
  </si>
  <si>
    <t>#SB34102</t>
  </si>
  <si>
    <t>Roxannemars22@gmail.com</t>
  </si>
  <si>
    <t>FedEx Cool Amour Custom Name Hoodie 3D #V - AOP UNISEX HOODIE / L / Green</t>
  </si>
  <si>
    <t>Roxanne Marshall</t>
  </si>
  <si>
    <t>8104 Mabe Marshall Road</t>
  </si>
  <si>
    <t>Summerfield</t>
  </si>
  <si>
    <t>FedEx Cool Amour Custom Name Hoodie 3D #V - AOP UNISEX HOODIE / 2XL / Green</t>
  </si>
  <si>
    <t>FedEx Cool Amour Custom Name Hoodie 3D #V - AOP UNISEX HOODIE / 4XL / Green</t>
  </si>
  <si>
    <t>hoodie-7-1000000284171793</t>
  </si>
  <si>
    <t>#SB34103</t>
  </si>
  <si>
    <t>mcgowankevin15@gmail.com</t>
  </si>
  <si>
    <t>Sunflower jeep flag leather jacket hooded - S / Black</t>
  </si>
  <si>
    <t>1000000317355461-8</t>
  </si>
  <si>
    <t>KEVIN MCGOWAN</t>
  </si>
  <si>
    <t>1225 west main st</t>
  </si>
  <si>
    <t>SHARPSVILLE</t>
  </si>
  <si>
    <t>#SB34104</t>
  </si>
  <si>
    <t>nurseshawnda@gmail.com</t>
  </si>
  <si>
    <t>LGBT pride I Licked So Its Mine hoodie 3D All over print custom name #V - HOODIE RAGLAN SLEEVE / XL / All Print</t>
  </si>
  <si>
    <t>Shawnda Phipps</t>
  </si>
  <si>
    <t>99, Spurlin Trailer Ct</t>
  </si>
  <si>
    <t>LGBT pride I Licked So Its Mine hoodie 3D All over print custom name #V - HOODIE RAGLAN SLEEVE / 2XL / All Print</t>
  </si>
  <si>
    <t>#SB34105</t>
  </si>
  <si>
    <t>jameshorta611@yahoo.com</t>
  </si>
  <si>
    <t>Proud Fedex worker black navy hoodie 3d #v - AOP Unisex Raglan Hoodie / XL / All print</t>
  </si>
  <si>
    <t>James Horta</t>
  </si>
  <si>
    <t>22 W End Place</t>
  </si>
  <si>
    <t>Elizabeth</t>
  </si>
  <si>
    <t>#SB34106</t>
  </si>
  <si>
    <t>teresabrunettilihach@yahoo.com</t>
  </si>
  <si>
    <t>Gift for Mother day gift Viking Shield maiden Tank Top Or Legging 3D All Over Print #V - Tank Top + Legging / S / ALL PRINT</t>
  </si>
  <si>
    <t>1tanktop-legging-6609338761370</t>
  </si>
  <si>
    <t>Teresa Lihach</t>
  </si>
  <si>
    <t>136, Oakland Ave</t>
  </si>
  <si>
    <t>4e</t>
  </si>
  <si>
    <t>Jersey City</t>
  </si>
  <si>
    <t>#SB34107</t>
  </si>
  <si>
    <t>aaron_skiles@msn.com</t>
  </si>
  <si>
    <t>Gift for Mother Cool Army Wife Camo Hollow Tank Top - Legging 3D All Over Print - Tank top / S / ALL PRINT</t>
  </si>
  <si>
    <t>6608836165786-8</t>
  </si>
  <si>
    <t>Aaron Skiles</t>
  </si>
  <si>
    <t>7702 Allen Wood Court</t>
  </si>
  <si>
    <t>Glen Burnie</t>
  </si>
  <si>
    <t>Gift for Mother Cool Army Wife Camo Hollow Tank Top - Legging 3D All Over Print - Legging / S / ALL PRINT</t>
  </si>
  <si>
    <t>6608836165786-15</t>
  </si>
  <si>
    <t>#SB34108</t>
  </si>
  <si>
    <t>paul.munger4@gmail.com</t>
  </si>
  <si>
    <t>Game MTG Mana Vault Blanket - 50x60 in</t>
  </si>
  <si>
    <t>blanket-1000000294760564</t>
  </si>
  <si>
    <t>Kae Munger</t>
  </si>
  <si>
    <t>4813, S Chentelle Dr</t>
  </si>
  <si>
    <t>Taylorsville</t>
  </si>
  <si>
    <t>#SB34109</t>
  </si>
  <si>
    <t>robertmccusker1967@gmail.com</t>
  </si>
  <si>
    <t>Veteran US Eagle Soldier Red Camo Hoodie 3D #KV - AOP Unisex Raglan Hoodie / M / All print</t>
  </si>
  <si>
    <t>hoodie3d-2-7035531690138</t>
  </si>
  <si>
    <t>robert mccusker</t>
  </si>
  <si>
    <t>13aubudon</t>
  </si>
  <si>
    <t>wayne</t>
  </si>
  <si>
    <t>Eagle Patriot Veterans Memorial One nation under God Hoodie #KV - HOODIE RAGLAN SLEEVE / M / All Print</t>
  </si>
  <si>
    <t>Eagle Patriot One Nation Under God US 3D Hoodie #KV - HOODIE RAGLAN SLEEVE / S / All Print</t>
  </si>
  <si>
    <t>hoodie-6962171969690-1</t>
  </si>
  <si>
    <t>#SB34110</t>
  </si>
  <si>
    <t>nathaly.martin.12@gmail.com</t>
  </si>
  <si>
    <t>Personalized Name Mexico Eagle Baseball jersey #v - L / Full Print</t>
  </si>
  <si>
    <t>6973910286490-baseballjersey-3</t>
  </si>
  <si>
    <t>nathaly martin</t>
  </si>
  <si>
    <t>3054, Sonata Cir</t>
  </si>
  <si>
    <t>Stockton</t>
  </si>
  <si>
    <t>done csv RR-28842-28946</t>
  </si>
  <si>
    <t>#SB34111</t>
  </si>
  <si>
    <t>jcarrillo_74@yahoo.com</t>
  </si>
  <si>
    <t>Canon Sony Nikon Camera unisex t-shirt 3d #HD - L / All print</t>
  </si>
  <si>
    <t>Jose Carrillo</t>
  </si>
  <si>
    <t>4475, Wilson Rd</t>
  </si>
  <si>
    <t>Apt 1308</t>
  </si>
  <si>
    <t>Humble</t>
  </si>
  <si>
    <t>#SB34112</t>
  </si>
  <si>
    <t>ricardo1655@sbcglobal.net</t>
  </si>
  <si>
    <t>Simple Flag Mexico Color Red Green Baseball Jersey - L / Full Print</t>
  </si>
  <si>
    <t>6909418045594-baseballjersey-3</t>
  </si>
  <si>
    <t>Ricardo Martin</t>
  </si>
  <si>
    <t>3054 Sonata Cir</t>
  </si>
  <si>
    <t>#SB34113</t>
  </si>
  <si>
    <t>Baitpile66@hotmail.com</t>
  </si>
  <si>
    <t>Gift for Mother Weed Mom M-ala Purple Hollow Tank Top - Legging 3D All Over Print #v - LEGGING / XL / All Print</t>
  </si>
  <si>
    <t>Patrick Kee</t>
  </si>
  <si>
    <t>3495, N Lake Pleasant Rd</t>
  </si>
  <si>
    <t>Attica</t>
  </si>
  <si>
    <t>Gift for Mother Weed Mom M-ala Purple Hollow Tank Top - Legging 3D All Over Print #v - TANK TOP / L / All Print</t>
  </si>
  <si>
    <t>#SB34114</t>
  </si>
  <si>
    <t>charlottemuntz@me.com</t>
  </si>
  <si>
    <t>Faith can not move mountains Jeep purple flag spare tire cover - All print / 32 inches</t>
  </si>
  <si>
    <t>Charlotte Muntz</t>
  </si>
  <si>
    <t>110, Patrick Pl</t>
  </si>
  <si>
    <t>Houma</t>
  </si>
  <si>
    <t>#SB34115</t>
  </si>
  <si>
    <t>honeytreepublishingus@gmail.com</t>
  </si>
  <si>
    <t>Us Marine Corps custom name &amp; rank Leather Jacket Hooded #KV - 2XL / Black</t>
  </si>
  <si>
    <t>Christopher Ringstaff</t>
  </si>
  <si>
    <t>3257, Taylor Blvd</t>
  </si>
  <si>
    <t>#SB34116</t>
  </si>
  <si>
    <t>Srennick8@gmail.com</t>
  </si>
  <si>
    <t>Jeep Blue Flag Black Hoodie 3D #kv - HOODIE RAGLAN SLEEVE / L / All Print</t>
  </si>
  <si>
    <t>6859108384922-3</t>
  </si>
  <si>
    <t>Sarah Rennick</t>
  </si>
  <si>
    <t>5647 s withlapopka dr</t>
  </si>
  <si>
    <t>Floral city</t>
  </si>
  <si>
    <t>#SB34117</t>
  </si>
  <si>
    <t>amynezat@gmail.com</t>
  </si>
  <si>
    <t>Wipe our feet Biden 2 Door mat #KV - 24x35 / All print</t>
  </si>
  <si>
    <t>Amy Nezat</t>
  </si>
  <si>
    <t>2403, Aspen St</t>
  </si>
  <si>
    <t>Richardson</t>
  </si>
  <si>
    <t>Wipe your feet Biden Door mat #KV - 35x42 / All print</t>
  </si>
  <si>
    <t>Tie Dye Hippie Cat Hoodie #KV - HOODIE RAGLAN SLEEVE / 2XL / All Print</t>
  </si>
  <si>
    <t>4hoodie6646220456090</t>
  </si>
  <si>
    <t>#SB34118</t>
  </si>
  <si>
    <t>Dkg8tor65@yahoo.com</t>
  </si>
  <si>
    <t>Personalized Dollar Tree Green White Hoodie 3D #Dh - HOODIE RAGLAN SLEEVE ZIP-UP / 3XL / All Print</t>
  </si>
  <si>
    <t>hoodie-11-7030536962202</t>
  </si>
  <si>
    <t>Darrin Kent</t>
  </si>
  <si>
    <t>1722 JAROUS RD</t>
  </si>
  <si>
    <t>COTTONDALE</t>
  </si>
  <si>
    <t>#SB34119</t>
  </si>
  <si>
    <t>platonic143@yahoo.com</t>
  </si>
  <si>
    <t>Personalized Name Star Wars Baseball Jersey - XL / Full Print</t>
  </si>
  <si>
    <t>baseballjersey-thl-13</t>
  </si>
  <si>
    <t>John Rust</t>
  </si>
  <si>
    <t>3350 N Durango Dr</t>
  </si>
  <si>
    <t>#2020</t>
  </si>
  <si>
    <t>#SB34120</t>
  </si>
  <si>
    <t>syerrashelby@gmail.com</t>
  </si>
  <si>
    <t>Warning I Belong To My Wife My Husband Couple Hoodie 3D #Dh - HOODIE RAGLAN SLEEVE / 2XL / All Print</t>
  </si>
  <si>
    <t>hoodie6589947576474vb</t>
  </si>
  <si>
    <t>Colby Bowles</t>
  </si>
  <si>
    <t>9, Congleton Hollow Rd</t>
  </si>
  <si>
    <t>McKee</t>
  </si>
  <si>
    <t>#SB34121</t>
  </si>
  <si>
    <t>nicholelmathews@gmail.com</t>
  </si>
  <si>
    <t>Strong American Jeep girl spare tire cover #161121h - All print / 34 inches</t>
  </si>
  <si>
    <t>Nichole Mathews</t>
  </si>
  <si>
    <t>7671somerville drive</t>
  </si>
  <si>
    <t>#SB34122</t>
  </si>
  <si>
    <t>Dokholiday152@yahoo.com</t>
  </si>
  <si>
    <t>Angel Stitch Love you to the moon and back Hoodie 3D #KV - AOP UNISEX HOODIE / 2XL / All Print</t>
  </si>
  <si>
    <t>hoodie-5-1000000282378067</t>
  </si>
  <si>
    <t>Alex Morris</t>
  </si>
  <si>
    <t>3232, Township Road 127</t>
  </si>
  <si>
    <t>#SB34123</t>
  </si>
  <si>
    <t>swebster106@comcast.net</t>
  </si>
  <si>
    <t>Custom Name Vintage Baseball Line Hoodie 3D All over print #131221h - HOODIE RAGLAN SLEEVE / M / All Print</t>
  </si>
  <si>
    <t>6602462199962-15</t>
  </si>
  <si>
    <t>Landon Calloway</t>
  </si>
  <si>
    <t>906, Oxford Dr</t>
  </si>
  <si>
    <t>Richmond Hill</t>
  </si>
  <si>
    <t>#SB34124</t>
  </si>
  <si>
    <t>fjillian673@gmail.com</t>
  </si>
  <si>
    <t>Personalized Custom Name Native American Black Hoodie 3D #v - HOODIE RAGLAN SLEEVE / M / All Print</t>
  </si>
  <si>
    <t>Jillian Francis</t>
  </si>
  <si>
    <t>61, Bayview Dr</t>
  </si>
  <si>
    <t>#SB34125</t>
  </si>
  <si>
    <t>jpate1661@yahoo.com</t>
  </si>
  <si>
    <t>Native Pride American Custom Name Hoodie 3D #170521H - HOODIE RAGLAN SLEEVE / L / All Print</t>
  </si>
  <si>
    <t>James Pate</t>
  </si>
  <si>
    <t>3203, Rime Village Dr</t>
  </si>
  <si>
    <t>Hoover</t>
  </si>
  <si>
    <t>#SB34126</t>
  </si>
  <si>
    <t>theresadavid70@gmail.com</t>
  </si>
  <si>
    <t>Theresa David</t>
  </si>
  <si>
    <t>2653, Violet Ave</t>
  </si>
  <si>
    <t>Fairfield</t>
  </si>
  <si>
    <t>#SB34127</t>
  </si>
  <si>
    <t>hmacario06@gmail.com</t>
  </si>
  <si>
    <t>Personalized Custom Name Rugby football American hoodie 3D All over print #V - HOODIE RAGLAN SLEEVE / S / All Print</t>
  </si>
  <si>
    <t>2hoodie-6161920983194</t>
  </si>
  <si>
    <t>macario hernandez</t>
  </si>
  <si>
    <t>120 St Lawrence Ave</t>
  </si>
  <si>
    <t>Janesville</t>
  </si>
  <si>
    <t>Personalized Custom Name Rugby football American hoodie 3D All over print #V - HOODIE RAGLAN SLEEVE / XL / All Print</t>
  </si>
  <si>
    <t>4hoodie-6161920983194</t>
  </si>
  <si>
    <t>#SB34128</t>
  </si>
  <si>
    <t>Custom name simple Amazon Prime blue hoodie 3D #101221l - AOP Unisex Raglan Hoodie / L / All print</t>
  </si>
  <si>
    <t>#SB34129</t>
  </si>
  <si>
    <t>dawnandtom378@gmail.com</t>
  </si>
  <si>
    <t>Eagle and US Navy Anchor Wall Art Metal Cut Sign #KV - All print / 12x12inch</t>
  </si>
  <si>
    <t>dawn beck</t>
  </si>
  <si>
    <t>20 CAMP STRAUSS RD</t>
  </si>
  <si>
    <t>#SB34130</t>
  </si>
  <si>
    <t>pbj_marcus07@hotmail.com</t>
  </si>
  <si>
    <t>October Girl Butterflies Custom Month Hoodie And Legging 3D - HOODIE RAGLAN SLEEVE / L / All Print</t>
  </si>
  <si>
    <t>hoodie-</t>
  </si>
  <si>
    <t>Percy Ballot Jr</t>
  </si>
  <si>
    <t>P.o. Box 15</t>
  </si>
  <si>
    <t>Buckland</t>
  </si>
  <si>
    <t>907-744-5704</t>
  </si>
  <si>
    <t>demo sent p2</t>
  </si>
  <si>
    <t>#SB34131</t>
  </si>
  <si>
    <t>Personalized Strong Women October Girl Hoodie 3D Custom Name - Month - AOP UNISEX HOODIE / L / All Print</t>
  </si>
  <si>
    <t>hoodie-thl-26451</t>
  </si>
  <si>
    <t>#SB34132</t>
  </si>
  <si>
    <t>dt8447@att.net</t>
  </si>
  <si>
    <t>US Navy Eagle Custom Name Hoodie 3D #21221H - AOP UNISEX HOODIE / L / All Print</t>
  </si>
  <si>
    <t>donya thompson</t>
  </si>
  <si>
    <t>303, Oak Dale Rd</t>
  </si>
  <si>
    <t>Sherwood</t>
  </si>
  <si>
    <t>501-690-2702</t>
  </si>
  <si>
    <t>Us Navy Veteran Aircraft carrier Hoodie 3D #KV - AOP Unisex Raglan Hoodie / L / All print</t>
  </si>
  <si>
    <t>hoodie3d-6986817601690-3</t>
  </si>
  <si>
    <t>#SB34133</t>
  </si>
  <si>
    <t>goosbyerica@gmail.com</t>
  </si>
  <si>
    <t>Football Player Run Personalized Duvet Cover Bedding Set with Your Name And Number #608V - US King</t>
  </si>
  <si>
    <t>Erica Goosby</t>
  </si>
  <si>
    <t>7011 Longshadow Dr</t>
  </si>
  <si>
    <t>Arlington</t>
  </si>
  <si>
    <t>#SB34134</t>
  </si>
  <si>
    <t>lvt121958@aol.com</t>
  </si>
  <si>
    <t>Fishing Hunter Texas Flag Hoodie 3D #V - AOP Unisex Raglan Hoodie / 4XL / All print</t>
  </si>
  <si>
    <t>ARH-4XL-MONA302</t>
  </si>
  <si>
    <t>Alice Todd</t>
  </si>
  <si>
    <t>315 Winding Rd</t>
  </si>
  <si>
    <t>Friendswood</t>
  </si>
  <si>
    <t>#SB34135</t>
  </si>
  <si>
    <t>cperry7505@gmail.com</t>
  </si>
  <si>
    <t>FedEx Logictis Custom Name Hoodie 3D #DH - AOP UNISEX HOODIE / XL / All Print</t>
  </si>
  <si>
    <t>hoodie-4-1000000283737767</t>
  </si>
  <si>
    <t>Carrol Perry</t>
  </si>
  <si>
    <t>363 Valley Rd</t>
  </si>
  <si>
    <t>#SB34136</t>
  </si>
  <si>
    <t>sandstromal@gmail.com</t>
  </si>
  <si>
    <t>Custom name and number Some boys are just born with Baseball in their soul canvas print wall art - 12X18in / Full Print</t>
  </si>
  <si>
    <t>6960219291802-1</t>
  </si>
  <si>
    <t>Ann Sandstrom</t>
  </si>
  <si>
    <t>4030 2nd Street NW</t>
  </si>
  <si>
    <t>#SB34137</t>
  </si>
  <si>
    <t>doug@tqsinsp.com</t>
  </si>
  <si>
    <t>Eagle Patriot American Flag and Thin Blue Line Flags Wall Art Metal Cut Sign #KV - All print / 12x12inch</t>
  </si>
  <si>
    <t>Doug Mitchell</t>
  </si>
  <si>
    <t>816 Saratoga heights drive</t>
  </si>
  <si>
    <t>Saint Charles</t>
  </si>
  <si>
    <t>Eagles Tr*mp 2024 Flag &amp; American Flag Wall Art Metal Cut Sign #KV - All print / 12x12inch</t>
  </si>
  <si>
    <t>#SB34138</t>
  </si>
  <si>
    <t>jpratcliff@hughes.net</t>
  </si>
  <si>
    <t>Personal stalker I will follow you wherever you go for dog lover Unisex T-Shirt 2D #KV - 2XL / White</t>
  </si>
  <si>
    <t>6835329695898-unisextshirt5</t>
  </si>
  <si>
    <t>Johnie Ratcliff</t>
  </si>
  <si>
    <t>PO Box 1614</t>
  </si>
  <si>
    <t xml:space="preserve">cancel </t>
  </si>
  <si>
    <t>#SB34139</t>
  </si>
  <si>
    <t>andy_celine@hotmail.com</t>
  </si>
  <si>
    <t>Andi Celine Martin</t>
  </si>
  <si>
    <t>2300 Broad St</t>
  </si>
  <si>
    <t>Suite 305 buzzer 03051</t>
  </si>
  <si>
    <t>Regina</t>
  </si>
  <si>
    <t>S4P1Y8</t>
  </si>
  <si>
    <t>Saskatchewan</t>
  </si>
  <si>
    <t>SK</t>
  </si>
  <si>
    <t>#SB34140</t>
  </si>
  <si>
    <t>lloydprange@sbcglobal.net</t>
  </si>
  <si>
    <t>US Sikorsky MH-53 Pave Low Crack Flag White Unisex Hawaiian Shirts - 2XL / Full Print</t>
  </si>
  <si>
    <t>6855154073754-hawaiishirt-5</t>
  </si>
  <si>
    <t>Lloyd Prange</t>
  </si>
  <si>
    <t>3828 Denridge Ln</t>
  </si>
  <si>
    <t>Custom Name Camo Crack Flag Sikorsky MH-53 Pave Low 1 Unisex 3D T-Shirt #040122h - 2XL / Full Print</t>
  </si>
  <si>
    <t>6859445895322-unisextshirt-5</t>
  </si>
  <si>
    <t>#SB34141</t>
  </si>
  <si>
    <t>Dossada@gmail.com</t>
  </si>
  <si>
    <t>I'm Not a perfect Son but my Mom love me so much Unisex T-Shirt 2D #KV - L / Full Print</t>
  </si>
  <si>
    <t>6853609848986-unisextshirt3</t>
  </si>
  <si>
    <t>Ada Doss</t>
  </si>
  <si>
    <t>2309, W Custer Ave</t>
  </si>
  <si>
    <t>#SB34142</t>
  </si>
  <si>
    <t>hannahtrubiano@outlook.com</t>
  </si>
  <si>
    <t>The final variant is called communism T-Shirt 3D #KV - L / Full Print</t>
  </si>
  <si>
    <t>unisextshirt-6970820853914-3</t>
  </si>
  <si>
    <t>Timothy Trubiano</t>
  </si>
  <si>
    <t>1, Venus Cir</t>
  </si>
  <si>
    <t>Only You Can Prevent Communism Unisex T-Shirt 3D #KV - S / Full Print</t>
  </si>
  <si>
    <t>unisextshirt-6954540662938-2</t>
  </si>
  <si>
    <t>#SB34143</t>
  </si>
  <si>
    <t>tomascloridoup@hotmail.com</t>
  </si>
  <si>
    <t>Amazing Aquarius Mandala Unisex Birthday Hoodie 3D #L - AOP UNISEX HOODIE / XL / All Print</t>
  </si>
  <si>
    <t>hoodie-thl-20155</t>
  </si>
  <si>
    <t>James martin</t>
  </si>
  <si>
    <t>39, Pleasant Valley Rd</t>
  </si>
  <si>
    <t>Old Bridge</t>
  </si>
  <si>
    <t>#SB34144</t>
  </si>
  <si>
    <t>edgarpoolian@gmail.com</t>
  </si>
  <si>
    <t>ian lowe</t>
  </si>
  <si>
    <t>141 S Juneau St</t>
  </si>
  <si>
    <t>Lyndon Station</t>
  </si>
  <si>
    <t>#SB34145</t>
  </si>
  <si>
    <t>samuelmcintosh057@gmail.com</t>
  </si>
  <si>
    <t>XL / Full Print</t>
  </si>
  <si>
    <t>Samuel McIntosh</t>
  </si>
  <si>
    <t>1011Dow St</t>
  </si>
  <si>
    <t>Demopolis</t>
  </si>
  <si>
    <t>#SB34146</t>
  </si>
  <si>
    <t>kyhc35@gmail.com</t>
  </si>
  <si>
    <t>Grey Mickey Art Hoodie 3D - AOP UNISEX HOODIE / XL / All Print</t>
  </si>
  <si>
    <t>Kishina Horn-Craig</t>
  </si>
  <si>
    <t>18933, Hartwell St</t>
  </si>
  <si>
    <t>Black &amp; white original Mick*y mouse hoodie 3D #v - AOP Unisex Raglan Hoodie / XL / All print</t>
  </si>
  <si>
    <t>#SB34147</t>
  </si>
  <si>
    <t>mcdonald.jim@gmail.com</t>
  </si>
  <si>
    <t>Jim McDonald</t>
  </si>
  <si>
    <t>10111 Kirkbluff Dr</t>
  </si>
  <si>
    <t>#SB34148</t>
  </si>
  <si>
    <t>freddypineda91@gmail.com</t>
  </si>
  <si>
    <t>Freddie Pineda</t>
  </si>
  <si>
    <t>8105, Cantaloupe Ave</t>
  </si>
  <si>
    <t>Panorama City</t>
  </si>
  <si>
    <t>#SB34149</t>
  </si>
  <si>
    <t>jweisser1986@gmail.com</t>
  </si>
  <si>
    <t>Lion Cross My God's not dead He's surely alive Hoodie #KV - HOODIE RAGLAN SLEEVE / M / All Print</t>
  </si>
  <si>
    <t>2hoodie6837982199962</t>
  </si>
  <si>
    <t>Jeremy Weisser</t>
  </si>
  <si>
    <t>1044, York St</t>
  </si>
  <si>
    <t>Newport</t>
  </si>
  <si>
    <t>Lion Cross My God's not dead He's surely alive Hoodie #KV - HOODIE RAGLAN SLEEVE / S / All Print</t>
  </si>
  <si>
    <t>1hoodie6837982199962</t>
  </si>
  <si>
    <t>#SB34150</t>
  </si>
  <si>
    <t>jshrum1960@gmail.com</t>
  </si>
  <si>
    <t>Cornhole Hologram Custom Name Baseball Jersey - 6XL / All Print</t>
  </si>
  <si>
    <t>Baseball-Jersey-9-6855178584218</t>
  </si>
  <si>
    <t>Judy Shrum</t>
  </si>
  <si>
    <t>206 W Park St</t>
  </si>
  <si>
    <t>Butler</t>
  </si>
  <si>
    <t>#SB34151</t>
  </si>
  <si>
    <t>neekano2011@gmail.com</t>
  </si>
  <si>
    <t>FedEx Cool Amour Custom Name Hoodie 3D #V - AOP UNISEX HOODIE / L / Black</t>
  </si>
  <si>
    <t>Robin Parker</t>
  </si>
  <si>
    <t>6356 remlinger rd</t>
  </si>
  <si>
    <t>Crestline</t>
  </si>
  <si>
    <t>#SB34152</t>
  </si>
  <si>
    <t>whalyn13@gmail.com</t>
  </si>
  <si>
    <t>United States Patriots Custom Name Hoodie 3D - AOP UNISEX HOODIE / S / All Print</t>
  </si>
  <si>
    <t>hoodie-1-1000000290192322</t>
  </si>
  <si>
    <t>jared krueger</t>
  </si>
  <si>
    <t>3927, Macedonia Church Rd</t>
  </si>
  <si>
    <t>Metropolis</t>
  </si>
  <si>
    <t>#SB34153</t>
  </si>
  <si>
    <t>barnettshawn0909@gmail.com</t>
  </si>
  <si>
    <t>Amazon Prime Skull Hologram Custom Name Hoodie 3D #H - AOP UNISEX HOODIE / 4XL / All Print</t>
  </si>
  <si>
    <t>Shawn Barnett</t>
  </si>
  <si>
    <t>18822, County Road 5740</t>
  </si>
  <si>
    <t>Castroville</t>
  </si>
  <si>
    <t>#SB34154</t>
  </si>
  <si>
    <t>msjhymers@gmail.com</t>
  </si>
  <si>
    <t>Personalized Name Baseball Hoodie 3D All over print #dh - HOODIE RAGLAN SLEEVE / XL / All Print</t>
  </si>
  <si>
    <t>1000000275208293-11</t>
  </si>
  <si>
    <t>Matthew Lostracco</t>
  </si>
  <si>
    <t>1620, Glendowan Ter</t>
  </si>
  <si>
    <t>Webster</t>
  </si>
  <si>
    <t>#SB34155</t>
  </si>
  <si>
    <t>marywyant51@gmail.com</t>
  </si>
  <si>
    <t>Custom Name US Marine Corps Veteran Dog Tag Garden Flag #221221l - S1 / Full print</t>
  </si>
  <si>
    <t>Flag-3</t>
  </si>
  <si>
    <t>Mary Wyant</t>
  </si>
  <si>
    <t>102 Allison Ct</t>
  </si>
  <si>
    <t>Lawson</t>
  </si>
  <si>
    <t>#SB34156</t>
  </si>
  <si>
    <t>US Marine Corps Veteran Red Garden Flag #v - S1 / Full print</t>
  </si>
  <si>
    <t>#SB34157</t>
  </si>
  <si>
    <t>beckmansherrie@gmail.com</t>
  </si>
  <si>
    <t>Gamer Xbox Gamers never die we just respawn custom name Hoodie #KV - HOODIE RAGLAN SLEEVE / S / All Print</t>
  </si>
  <si>
    <t>Sherrie Beckman</t>
  </si>
  <si>
    <t>Meredith Grade Rd</t>
  </si>
  <si>
    <t>Harrison</t>
  </si>
  <si>
    <t>#SB34158</t>
  </si>
  <si>
    <t>dpmsnpnp@aol.com</t>
  </si>
  <si>
    <t>I wear pink for my self Breast cancer Cross T-shirt Hoodie Zip up Legging Cap #KV - Unisex Hoodie Zip Up / M / Full Print</t>
  </si>
  <si>
    <t>Unisex Hoodie Zip Up / M / Full Print</t>
  </si>
  <si>
    <t>Danielle Brechter</t>
  </si>
  <si>
    <t>191 Granny Road</t>
  </si>
  <si>
    <t>#SB34159</t>
  </si>
  <si>
    <t>hjbrenden@gmail.com</t>
  </si>
  <si>
    <t>White Claw Hard Seltzer Christmas Sweater #61221L - M / All Print</t>
  </si>
  <si>
    <t>Heidi Brenden</t>
  </si>
  <si>
    <t>220 W 5th St</t>
  </si>
  <si>
    <t>Busch Light Christmas sweater #KV - 2XL / Full print</t>
  </si>
  <si>
    <t>1000000277124803-5</t>
  </si>
  <si>
    <t>#SB34160</t>
  </si>
  <si>
    <t>ortizm982@gmail.com</t>
  </si>
  <si>
    <t>Custom Name United States Marine Corps Armor And Flag Hoodie 3D #h - HOODIE RAGLAN SLEEVE / 2XL / All Print</t>
  </si>
  <si>
    <t>6587958853786-4</t>
  </si>
  <si>
    <t>Miguel Ortiz</t>
  </si>
  <si>
    <t>1177, Liberty Pkwy NW</t>
  </si>
  <si>
    <t>Atlanta</t>
  </si>
  <si>
    <t>#SB34161</t>
  </si>
  <si>
    <t>56allred@gmail.com</t>
  </si>
  <si>
    <t>Boba Fett Star Wars Round Rug #KV - S / Full print</t>
  </si>
  <si>
    <t>6778551074970-1</t>
  </si>
  <si>
    <t>John Allred</t>
  </si>
  <si>
    <t>1001, Brave Hl</t>
  </si>
  <si>
    <t>Castalian Springs</t>
  </si>
  <si>
    <t>#SB34162</t>
  </si>
  <si>
    <t>sharonmoorehead159@gmail.com</t>
  </si>
  <si>
    <t>Just A Girl Who Loves Jeep And Beach Hologram Flag Unisex 3D T-Shirt - M / Full Print</t>
  </si>
  <si>
    <t>6877242982554-2</t>
  </si>
  <si>
    <t>Sharon Moorehead</t>
  </si>
  <si>
    <t>1721, S Connor Ave</t>
  </si>
  <si>
    <t>Joplin</t>
  </si>
  <si>
    <t>#SB34163</t>
  </si>
  <si>
    <t>long.brian@hotmail.com</t>
  </si>
  <si>
    <t>Lion dad to my daughter never forget that I love you Fleece Blanket #KV - 60x80 IN</t>
  </si>
  <si>
    <t>blanket-lg-2-285744947</t>
  </si>
  <si>
    <t>Brian Long</t>
  </si>
  <si>
    <t>272 kesterson rd</t>
  </si>
  <si>
    <t>Parkersburg</t>
  </si>
  <si>
    <t>#SB34164</t>
  </si>
  <si>
    <t>kreig.islandstone@gmail.com</t>
  </si>
  <si>
    <t>Gamer mode on can't hear you I'm Gaming custom name Hoodie 3D #KV - HOODIE RAGLAN SLEEVE / M / All Print</t>
  </si>
  <si>
    <t>Hoodie-6642253398170-2</t>
  </si>
  <si>
    <t>Kreig Indreginal</t>
  </si>
  <si>
    <t>4714, E R St</t>
  </si>
  <si>
    <t>#SB34165</t>
  </si>
  <si>
    <t>sjlevine123@gmail.com</t>
  </si>
  <si>
    <t>Checkered American flag Leggings #KV - S / Black</t>
  </si>
  <si>
    <t>LGG</t>
  </si>
  <si>
    <t>Stephanie Levine</t>
  </si>
  <si>
    <t>515 Village Circle</t>
  </si>
  <si>
    <t>Novato</t>
  </si>
  <si>
    <t>Checkered American flag Leggings #KV - M / Black</t>
  </si>
  <si>
    <t>#SB34166</t>
  </si>
  <si>
    <t>coalminerbowden@yahoo.com</t>
  </si>
  <si>
    <t>Jesus - If I only touch his cloak, I will be healed... Canvas #h - 24X36in</t>
  </si>
  <si>
    <t>24X36in</t>
  </si>
  <si>
    <t>CGWT63Z / canvas-20x24-horizontal / White / one-size</t>
  </si>
  <si>
    <t>Virginia Young</t>
  </si>
  <si>
    <t>3104. E. CR. 300. So</t>
  </si>
  <si>
    <t>Old Couple To my husband When we get to the end of our lives gift for Valentine Canvas Prints custom name #HD - 16X24in</t>
  </si>
  <si>
    <t>Canvas-lg-286322207-2</t>
  </si>
  <si>
    <t>#SB34167</t>
  </si>
  <si>
    <t>Meister112879@gmail.com</t>
  </si>
  <si>
    <t>Thomas Meister</t>
  </si>
  <si>
    <t>112 Lewis Ave</t>
  </si>
  <si>
    <t>#SB34168</t>
  </si>
  <si>
    <t>harlemsmooth@gmail.com</t>
  </si>
  <si>
    <t>US Marine Corp custom name Steel Tumbler #KV - 20 oz / All print</t>
  </si>
  <si>
    <t>Robert Harris</t>
  </si>
  <si>
    <t>8683, Spring Chapel Ln</t>
  </si>
  <si>
    <t>North Charleston</t>
  </si>
  <si>
    <t>951-442-2824</t>
  </si>
  <si>
    <t>#SB34169</t>
  </si>
  <si>
    <t>sakobold@gmail.com</t>
  </si>
  <si>
    <t>Galaxy Owl Colorful Mandala Duvet Cover Bedding Set - US King</t>
  </si>
  <si>
    <t>SARAH KOBOLD</t>
  </si>
  <si>
    <t>8109 LAKE SAN CARLOS CIRCLE</t>
  </si>
  <si>
    <t>Fort Myers</t>
  </si>
  <si>
    <t>#SB34170</t>
  </si>
  <si>
    <t>kmautrey212@gmail.com</t>
  </si>
  <si>
    <t>Personalized Color Her King His Queen Crown Couple Hoodie or Joggers #Xh - Unisex Joggers / M / His Queen</t>
  </si>
  <si>
    <t>joggers6752255475866A</t>
  </si>
  <si>
    <t>Kyleigh Autrey</t>
  </si>
  <si>
    <t>Garden Grove Drive</t>
  </si>
  <si>
    <t>Theodore</t>
  </si>
  <si>
    <t>#SB34171</t>
  </si>
  <si>
    <t>tstrodtman.ts@gmail.com</t>
  </si>
  <si>
    <t>Busch light Simple custom name hoodie 3d #KV - HOODIE RAGLAN SLEEVE / M / All Print</t>
  </si>
  <si>
    <t>1000000277121563-2</t>
  </si>
  <si>
    <t>Tristen Strodtman</t>
  </si>
  <si>
    <t>6491 Hudson Rd</t>
  </si>
  <si>
    <t>Osseo</t>
  </si>
  <si>
    <t>Busch light Simple custom name hoodie 3d #KV - HOODIE RAGLAN SLEEVE / L / All Print</t>
  </si>
  <si>
    <t>#SB34172</t>
  </si>
  <si>
    <t>mkinger81@hotmail.com</t>
  </si>
  <si>
    <t>Deer hunting Busch light Custom Text Hoodie 3D #KV - AOP UNISEX HOODIE / L / All Print</t>
  </si>
  <si>
    <t>Mary Morleg</t>
  </si>
  <si>
    <t>5895 County Route 6</t>
  </si>
  <si>
    <t>Ogdensburg</t>
  </si>
  <si>
    <t>#SB34173</t>
  </si>
  <si>
    <t>DCuddeford@yahoo.com</t>
  </si>
  <si>
    <t>David Cuddeford</t>
  </si>
  <si>
    <t>611 N 95</t>
  </si>
  <si>
    <t>Lincoln</t>
  </si>
  <si>
    <t>uyen, _x0008_van</t>
  </si>
  <si>
    <t>#SB34174</t>
  </si>
  <si>
    <t>jilaynemay@gmail.com</t>
  </si>
  <si>
    <t>Simple grey Jeep logo hoodie 3D #v - AOP Unisex Raglan Zip Hoodie / 2XL / All print</t>
  </si>
  <si>
    <t>Jilayne May</t>
  </si>
  <si>
    <t>1176, Kirkwall Dr</t>
  </si>
  <si>
    <t>Akron</t>
  </si>
  <si>
    <t>#SB34175</t>
  </si>
  <si>
    <t>Jesus color My great Lord Canvas Prints #KV - 12X18in / All print</t>
  </si>
  <si>
    <t>1Canvas6832478650522</t>
  </si>
  <si>
    <t>#SB34176</t>
  </si>
  <si>
    <t>marc.anthony7679@gmail.com</t>
  </si>
  <si>
    <t>Mystical Witch Rectangle Rug #KV - S / All Print</t>
  </si>
  <si>
    <t>rug-s-7015859126426</t>
  </si>
  <si>
    <t>Caitlin Branham</t>
  </si>
  <si>
    <t>105, Harmon Creek Dr</t>
  </si>
  <si>
    <t>#SB34177</t>
  </si>
  <si>
    <t>danlewis_76@hotmail.com</t>
  </si>
  <si>
    <t>Stop Staring at my Busch Light Beach Shorts #KV - Shorts / 2XL / Full Print</t>
  </si>
  <si>
    <t>6835032752282-5</t>
  </si>
  <si>
    <t>Daniel Lewis</t>
  </si>
  <si>
    <t>1630 8th ave</t>
  </si>
  <si>
    <t>Granite Falls</t>
  </si>
  <si>
    <t>Funny Rooster angry Stop staring my cock beach Shorts #KV - Shorts / 2XL / Full Print</t>
  </si>
  <si>
    <t>5HWS26835044483226</t>
  </si>
  <si>
    <t>#SB34178</t>
  </si>
  <si>
    <t>Baiersteve1@gmail.com</t>
  </si>
  <si>
    <t>Proud Fedex worker black navy hoodie 3d #v - AOP Unisex Raglan Hoodie / 3XL / All print</t>
  </si>
  <si>
    <t>Stephen Baier</t>
  </si>
  <si>
    <t>1590 W Garfield Rd</t>
  </si>
  <si>
    <t>Columbiana</t>
  </si>
  <si>
    <t>#SB34179</t>
  </si>
  <si>
    <t>knight251365@gmail.com</t>
  </si>
  <si>
    <t>Walmart Custom Name Hoodie 3D #V - AOP Unisex Raglan Hoodie / XL / All Print</t>
  </si>
  <si>
    <t>hoodie-4-6638039105778</t>
  </si>
  <si>
    <t>john Augustine</t>
  </si>
  <si>
    <t>413 Felix St</t>
  </si>
  <si>
    <t>Marksville</t>
  </si>
  <si>
    <t>#SB34180</t>
  </si>
  <si>
    <t>kellydamion1@gmail.com</t>
  </si>
  <si>
    <t>FedEx Truck Simple Custom Name Hoodie - Joggers #V - AOP Unisex Raglan Hoodie / M / All Print</t>
  </si>
  <si>
    <t>hoodie-2-1000000284873146</t>
  </si>
  <si>
    <t>Damion Kelly</t>
  </si>
  <si>
    <t>168, Chatham St</t>
  </si>
  <si>
    <t>New Haven</t>
  </si>
  <si>
    <t>FedEx Truck Simple Custom Name Hoodie - Joggers #V - AOP Unisex Raglan Hoodie / S / All Print</t>
  </si>
  <si>
    <t>hoodie-1-1000000298864400</t>
  </si>
  <si>
    <t>done csv RM-86989-44527</t>
  </si>
  <si>
    <t>#SB34181</t>
  </si>
  <si>
    <t>jdt101274@gmail.com</t>
  </si>
  <si>
    <t>Weed Bee Ornament #DH - 1pcs / All print</t>
  </si>
  <si>
    <t>ornaments-1-1000000278608172</t>
  </si>
  <si>
    <t>Jason Thompson</t>
  </si>
  <si>
    <t>124 Cole rd Kennebunk</t>
  </si>
  <si>
    <t>Kennebunk</t>
  </si>
  <si>
    <t>#SB34182</t>
  </si>
  <si>
    <t>travis.desue@yahoo.com</t>
  </si>
  <si>
    <t>Custom name Amazon smile symbol t-shirt - hoodie 3D #121121h - AOP Unisex Raglan Zip Hoodie / L / All print</t>
  </si>
  <si>
    <t>Travis Desue</t>
  </si>
  <si>
    <t>11709, 209th St E</t>
  </si>
  <si>
    <t>Graham</t>
  </si>
  <si>
    <t>#SB34183</t>
  </si>
  <si>
    <t>gilleyemily.14@yahoo.com</t>
  </si>
  <si>
    <t>Cancer Sucks in every color T-Shirt 3D #KV - L / Full Print</t>
  </si>
  <si>
    <t>Emily Gilley</t>
  </si>
  <si>
    <t>660 W 6th</t>
  </si>
  <si>
    <t>Colby</t>
  </si>
  <si>
    <t>#SB34184</t>
  </si>
  <si>
    <t>lgilbertson1@cub.uca.edu</t>
  </si>
  <si>
    <t>Natural Light Beer Custom Name Hoodie 3D #21221V - AOP UNISEX HOODIE / XL / All Print</t>
  </si>
  <si>
    <t>Logan Gilbertson</t>
  </si>
  <si>
    <t>27 N Sunland Dr</t>
  </si>
  <si>
    <t>Cabot</t>
  </si>
  <si>
    <t>#SB34185</t>
  </si>
  <si>
    <t>sstraw8312@gmail.com</t>
  </si>
  <si>
    <t>Cross Faith Hope Love Tie Dye Unisex AOP T-Shirt #KV - 3XL / Black</t>
  </si>
  <si>
    <t>TEE-6-1000000286980508</t>
  </si>
  <si>
    <t>Chuckie Straw</t>
  </si>
  <si>
    <t>446 Kinsey way</t>
  </si>
  <si>
    <t>Longs</t>
  </si>
  <si>
    <t>(443)992-2597</t>
  </si>
  <si>
    <t>#SB34186</t>
  </si>
  <si>
    <t>waverlydog11@yahoo.com</t>
  </si>
  <si>
    <t>Emma Stephens</t>
  </si>
  <si>
    <t>1931  23rd Ave</t>
  </si>
  <si>
    <t>Council Bluffs</t>
  </si>
  <si>
    <t>B&amp;W Jesus Because Of Him Heaven Knows My Name Lion With Jesus Hoodie 3D #0402l - HOODIE RAGLAN SLEEVE / S / All Print</t>
  </si>
  <si>
    <t>6107220672666-12</t>
  </si>
  <si>
    <t>#SB34187</t>
  </si>
  <si>
    <t>FedEx FE Express Hoodie 3D #291121DH - UNISEX HOODIE ZIP-UP / 3XL / All Print</t>
  </si>
  <si>
    <t>hoodiezip-6-1000000283733106</t>
  </si>
  <si>
    <t>#SB34188</t>
  </si>
  <si>
    <t>silvianoack1969@gmail.com</t>
  </si>
  <si>
    <t>Personalized Name &amp; Birthday Month A King Was Born In September Lion Blue Black Hoodie - Joggers #v - AOP Unisex Joggers / L / All Print</t>
  </si>
  <si>
    <t>Silvia Farmer</t>
  </si>
  <si>
    <t>3601 E 2nd street</t>
  </si>
  <si>
    <t>Tucson</t>
  </si>
  <si>
    <t>480-714-9649</t>
  </si>
  <si>
    <t>Personalized Name &amp; Birthday Month A King Was Born In September Lion Blue Black Hoodie - Joggers #v - AOP Unisex Raglan Hoodie / L / All Print</t>
  </si>
  <si>
    <t>#SB34189</t>
  </si>
  <si>
    <t>Ddevilling2000@gmail.com</t>
  </si>
  <si>
    <t>Dylan Devilling</t>
  </si>
  <si>
    <t>8234 Stewarts Ferry Pkwy</t>
  </si>
  <si>
    <t>Nashville</t>
  </si>
  <si>
    <t>#SB34190</t>
  </si>
  <si>
    <t>yvonnestracener@gmail.com</t>
  </si>
  <si>
    <t>Us Camo Flag Wyoming Hoodie #KV - HOODIE RAGLAN SLEEVE / 2XL / All Print</t>
  </si>
  <si>
    <t>4hoodie6838105768090</t>
  </si>
  <si>
    <t>Yvonne Stracener</t>
  </si>
  <si>
    <t>403 S Greeley Hwy Lot 2</t>
  </si>
  <si>
    <t>Cheyenne</t>
  </si>
  <si>
    <t>#SB34191</t>
  </si>
  <si>
    <t>briannaminnard21@gmail.com</t>
  </si>
  <si>
    <t>The King And The Queen Couple Lion Love Hoodie 3D All over print #v - HOODIE RAGLAN SLEEVE / L / All Print</t>
  </si>
  <si>
    <t>Kinf Geuv</t>
  </si>
  <si>
    <t>5307, Gulfway Dr</t>
  </si>
  <si>
    <t>Groves</t>
  </si>
  <si>
    <t>#SB34192</t>
  </si>
  <si>
    <t>jessica_a_gonzalez@hotmail.com</t>
  </si>
  <si>
    <t>UPS United Parcel Service Orange Custom Name Hoodie - Joggers #251021V - AOP Unisex Raglan Hoodie / XL / All Print</t>
  </si>
  <si>
    <t>hoodie-4-7035562033306</t>
  </si>
  <si>
    <t>Jessica Gonzalez</t>
  </si>
  <si>
    <t>340, N Orange St</t>
  </si>
  <si>
    <t>#SB34193</t>
  </si>
  <si>
    <t>joshuatorcivia849@gmail.com</t>
  </si>
  <si>
    <t>Joshua Torcivia</t>
  </si>
  <si>
    <t>13 duncan st</t>
  </si>
  <si>
    <t>Dorchester</t>
  </si>
  <si>
    <t>Personalized Skeleton The Nightmare Before Christmas Halloween Hoodie 3D #Dh - HOODIE RAGLAN SLEEVE / 4XL / All Print</t>
  </si>
  <si>
    <t>6937848840346-6</t>
  </si>
  <si>
    <t>Amazing MK frozen Disney land Merry Christmas hoodie 3D - AOP Unisex Raglan Hoodie / 4XL / All print</t>
  </si>
  <si>
    <t>Magic Mick*y mouse witch hoodie 3D - AOP Unisex Raglan Hoodie / 4XL / All print</t>
  </si>
  <si>
    <t>#SB34194</t>
  </si>
  <si>
    <t>yellowlabs4@hotmail.com</t>
  </si>
  <si>
    <t>I wear pink for my self Breast cancer Faith Snow hoodie 3D #KV - AOP Unisex Raglan Hoodie / 2XL / All print</t>
  </si>
  <si>
    <t>Teri Hahn</t>
  </si>
  <si>
    <t>6767, Delong Landing Cir</t>
  </si>
  <si>
    <t>Football Tackle Cancer Custom Name And Number Unisex T-Shirt 3D - 2XL / Full Print</t>
  </si>
  <si>
    <t>unisextshirt-5-6638029668594</t>
  </si>
  <si>
    <t>#SB34195</t>
  </si>
  <si>
    <t>terri959798@gmail.com</t>
  </si>
  <si>
    <t>Teresa Johnson</t>
  </si>
  <si>
    <t>4230, Willowisp Dr</t>
  </si>
  <si>
    <t>405-510-1877</t>
  </si>
  <si>
    <t>#SB34196</t>
  </si>
  <si>
    <t>bbearden@primetimeres.com</t>
  </si>
  <si>
    <t>Just A Regular Mom Trying Not To Raise Liberals Unisex T-Shirt 3D #KV - M / Full Print</t>
  </si>
  <si>
    <t>unisextshirt-6950915506330-2</t>
  </si>
  <si>
    <t>Brandon Bearden</t>
  </si>
  <si>
    <t>128, Verdancia Park Ct</t>
  </si>
  <si>
    <t>Willis</t>
  </si>
  <si>
    <t>#SB34197</t>
  </si>
  <si>
    <t>mikbesnc@embarqmail.com</t>
  </si>
  <si>
    <t>Amazing Jeep nurse heart spare tire cover #kv - All print / 32 inches</t>
  </si>
  <si>
    <t>Michael Gray</t>
  </si>
  <si>
    <t>4650, Mackeys Rd</t>
  </si>
  <si>
    <t>Roper</t>
  </si>
  <si>
    <t>JP compass iron pattern black spare tire cover #h - All print / 32 inches / Spare Tire Cover with Print On Demand</t>
  </si>
  <si>
    <t>#SB34198</t>
  </si>
  <si>
    <t>superiorparts1@verizon.net</t>
  </si>
  <si>
    <t>Jesus Saves Cross Classic Cap Hats Head Wear #80921H - One size / All print</t>
  </si>
  <si>
    <t>Cap-6646195224730</t>
  </si>
  <si>
    <t>Sherry Evans</t>
  </si>
  <si>
    <t>p.o.box 20</t>
  </si>
  <si>
    <t>hyde</t>
  </si>
  <si>
    <t>#SB34199</t>
  </si>
  <si>
    <t>Scottertell24034@comcast.net</t>
  </si>
  <si>
    <t>Amazing Giraffe 3D All Over Print Hoodie Shirt #H - AOP UNISEX HOODIE / 4XL / All Print</t>
  </si>
  <si>
    <t>hoodie-thl-26138</t>
  </si>
  <si>
    <t>Scott Ertell</t>
  </si>
  <si>
    <t>24034 Union Street</t>
  </si>
  <si>
    <t>Dearborn</t>
  </si>
  <si>
    <t>#SB34200</t>
  </si>
  <si>
    <t>beautiful7476@gmail.com</t>
  </si>
  <si>
    <t>Zero fucks given Skull Rose Hoodie or Cross Tank Top or Legging 3D #KV - HOODIE RAGLAN SLEEVE ZIP-UP / 3XL / All Print</t>
  </si>
  <si>
    <t>qtanktop-legging6877677060250</t>
  </si>
  <si>
    <t>Gina Rodriguez</t>
  </si>
  <si>
    <t>998, Don Felipe Rd</t>
  </si>
  <si>
    <t>Belen</t>
  </si>
  <si>
    <t>#SB34201</t>
  </si>
  <si>
    <t>danyelmontoya34@gmail.com</t>
  </si>
  <si>
    <t>Jeep girls have tattoos pretty eyes Purple Hoodie 3d all over print - AOP Unisex Raglan Hoodie / XL / All Print</t>
  </si>
  <si>
    <t>hoodie-Jeepgirlhavetattoos2505V</t>
  </si>
  <si>
    <t>Danyel Montoya</t>
  </si>
  <si>
    <t>1701, E Morelos St</t>
  </si>
  <si>
    <t>Chandler</t>
  </si>
  <si>
    <t>#SB34202</t>
  </si>
  <si>
    <t>szang@comcast.net</t>
  </si>
  <si>
    <t>Custom Name Hawaiian Aloha Shirts Golf Tropical Floral Skull - 2XL / Full Print</t>
  </si>
  <si>
    <t>hawaiishirt-6741045477530-5</t>
  </si>
  <si>
    <t>steve zang</t>
  </si>
  <si>
    <t>29777, Telegraph Rd</t>
  </si>
  <si>
    <t>Suite 2631</t>
  </si>
  <si>
    <t>Southfield</t>
  </si>
  <si>
    <t>313-9820260</t>
  </si>
  <si>
    <t>#SB34203</t>
  </si>
  <si>
    <t>ns.hrasar@gmail.com</t>
  </si>
  <si>
    <t>Knights Templar He who kneels before God can stand before anyone Unisex T-Shirt 3D #KV - 2XL / Full Print</t>
  </si>
  <si>
    <t>unisextshirt-6954523885722-5</t>
  </si>
  <si>
    <t>Nathan Hrasar</t>
  </si>
  <si>
    <t>15490sw 82ln</t>
  </si>
  <si>
    <t>#SB34204</t>
  </si>
  <si>
    <t>flingingpaint@yahoo.com</t>
  </si>
  <si>
    <t>It's all about the wave tie dye Jeep hand spare tire cover #201221h - All print / 32 inches</t>
  </si>
  <si>
    <t>Lynda Crowe</t>
  </si>
  <si>
    <t>5, Victor Dr</t>
  </si>
  <si>
    <t>Mooresville</t>
  </si>
  <si>
    <t>#SB34205</t>
  </si>
  <si>
    <t>tamihauer99@live.com</t>
  </si>
  <si>
    <t>Game MTG Magic The Gathering Sliver Queen Christmas Sweater - L / All Print</t>
  </si>
  <si>
    <t>Tami Hauer</t>
  </si>
  <si>
    <t>703 Black Forest Rd</t>
  </si>
  <si>
    <t>New Germany</t>
  </si>
  <si>
    <t>1(507)344-1559</t>
  </si>
  <si>
    <t>Hawaiian Aloha Shirts Dungeons And Dragons D&amp;D Blue - L / Full Print</t>
  </si>
  <si>
    <t>hawaiishirt-3-6962677285018</t>
  </si>
  <si>
    <t>D&amp;D I'm a gamer not because I don't have life custom name Hoodie #KV - HOODIE RAGLAN SLEEVE / L / All Print</t>
  </si>
  <si>
    <t>6700144623770-19</t>
  </si>
  <si>
    <t>DnD Classes And Fireball Christmas Sweater - L / All Print</t>
  </si>
  <si>
    <t>#SB34206</t>
  </si>
  <si>
    <t>Phillipdunlap25@gmail.com</t>
  </si>
  <si>
    <t>Custom name United parcel service simple fleece hoodie - jogger #v - Fleece hoodie / Full print / 2XL</t>
  </si>
  <si>
    <t>Phillip Dunlap</t>
  </si>
  <si>
    <t>14634 Givines ct</t>
  </si>
  <si>
    <t>Custom name United parcel service simple fleece hoodie - jogger #v - Jogger / Full print / 2XL</t>
  </si>
  <si>
    <t>Custom name United parcel service simple  hoodie 3D #v - AOP Unisex Raglan Hoodie / 2XL / All print</t>
  </si>
  <si>
    <t>#SB34207</t>
  </si>
  <si>
    <t>Simple navy postal worker hoodie - joggers 3D #v - AOP Unisex Raglan Hoodie / L / All Print</t>
  </si>
  <si>
    <t>#SB34208</t>
  </si>
  <si>
    <t>chungerholt@gmail.com</t>
  </si>
  <si>
    <t>Compass Mountain Scene Night Sky Spare Tire Cover #Lk - All print / 30 inches / Spare Tire Cover with Print On Demand</t>
  </si>
  <si>
    <t>spare-tire-1000000297608379</t>
  </si>
  <si>
    <t>Cassie Meyer</t>
  </si>
  <si>
    <t>5435 Stoddard St SW</t>
  </si>
  <si>
    <t>#SB34209</t>
  </si>
  <si>
    <t>drdavecro83@aol.com</t>
  </si>
  <si>
    <t>Hawaiian Aloha Shirts Wrestling Blue Waves - 3XL / Full Print</t>
  </si>
  <si>
    <t>hawaiishirt-6-6897638572186</t>
  </si>
  <si>
    <t>David Croissant</t>
  </si>
  <si>
    <t>4329 Phlox Lane</t>
  </si>
  <si>
    <t>Evans</t>
  </si>
  <si>
    <t>#SB34210</t>
  </si>
  <si>
    <t>williedt58@gmail.com</t>
  </si>
  <si>
    <t>B&amp;W Jeep Skull Hoodie 3D #kv - HOODIE RAGLAN SLEEVE / XL / All print</t>
  </si>
  <si>
    <t>hoodie-BWJeep2005Vi</t>
  </si>
  <si>
    <t>Wilfredo Tubianosa</t>
  </si>
  <si>
    <t>76, Dunlap Dr</t>
  </si>
  <si>
    <t>Charles Town</t>
  </si>
  <si>
    <t>#SB34211</t>
  </si>
  <si>
    <t>angiepmd03@gmail.com</t>
  </si>
  <si>
    <t>Paramedic Be Strong Be Brave Be Humble With Your Weak Horizontal Canvas Print #1012L - 16X24in</t>
  </si>
  <si>
    <t>canvas-thl-32361860</t>
  </si>
  <si>
    <t>Angela Cornelius</t>
  </si>
  <si>
    <t>3801, Canyon Pass Trl</t>
  </si>
  <si>
    <t>Burleson</t>
  </si>
  <si>
    <t>#SB34212</t>
  </si>
  <si>
    <t>michael.forman65@gmail.com</t>
  </si>
  <si>
    <t>Dewalt Black Clunky Sneakers #161221H - Men / 11 / Black</t>
  </si>
  <si>
    <t>Michael Forman</t>
  </si>
  <si>
    <t>248 Juniper Springs Road</t>
  </si>
  <si>
    <t>Kyle</t>
  </si>
  <si>
    <t>(512)922-9230</t>
  </si>
  <si>
    <t>#SB34213</t>
  </si>
  <si>
    <t>joe.d.russell@hotmail.com</t>
  </si>
  <si>
    <t>Daedric Armor Warrior Hoodie #V - AOP Unisex Raglan Hoodie / L / All print</t>
  </si>
  <si>
    <t>Joe Russell</t>
  </si>
  <si>
    <t>101, Landoe Ln</t>
  </si>
  <si>
    <t>#SB34214</t>
  </si>
  <si>
    <t>ericvanhaney@yahoo.com</t>
  </si>
  <si>
    <t>I Am A Soccer Girl Player Canvas Prints Wall Art #v - 24X36in</t>
  </si>
  <si>
    <t>Eric Haney</t>
  </si>
  <si>
    <t>22, Baywood Ter</t>
  </si>
  <si>
    <t>San Rafael</t>
  </si>
  <si>
    <t>#SB34215</t>
  </si>
  <si>
    <t>pruittcory64@gmail.com</t>
  </si>
  <si>
    <t>Custom Name UFO Alien Weed Holographic Hoodie 3D All over print #v - HOODIE RAGLAN SLEEVE / S / All Print</t>
  </si>
  <si>
    <t>6608554754202-36</t>
  </si>
  <si>
    <t>Cory Pruitt</t>
  </si>
  <si>
    <t>4312 whitmire cir.</t>
  </si>
  <si>
    <t>#SB34216</t>
  </si>
  <si>
    <t>mac6pack1@comcast.net</t>
  </si>
  <si>
    <t>Sheri McLenithan</t>
  </si>
  <si>
    <t>1379 S Elder Ln</t>
  </si>
  <si>
    <t>Waukegan</t>
  </si>
  <si>
    <t>#SB34217</t>
  </si>
  <si>
    <t>ptorico1164@aol.co</t>
  </si>
  <si>
    <t>Custom Name White Boricua Puerto Rico Sol Taino Baseball Jersey #020821h - XL / Full Print</t>
  </si>
  <si>
    <t>6859887902874-baseballjersey-4</t>
  </si>
  <si>
    <t>Hector Rivera</t>
  </si>
  <si>
    <t>450 E63rd St</t>
  </si>
  <si>
    <t>Puerto Rico Pattern Clunky Sneakers #V - Men / 10 / White</t>
  </si>
  <si>
    <t>#SB34218</t>
  </si>
  <si>
    <t>Kfields1971@gmail.com</t>
  </si>
  <si>
    <t>Jeep Girl Salty Lil' Beach Black Unisex 3D T-shirt - Unisex Short Sleeve Classic Tee / Black / XL</t>
  </si>
  <si>
    <t>TEE-6659939860634-4</t>
  </si>
  <si>
    <t>Katy Tate</t>
  </si>
  <si>
    <t>418, Corvet St</t>
  </si>
  <si>
    <t>#SB34219</t>
  </si>
  <si>
    <t>Armande.Breau@vitalitenb.ca</t>
  </si>
  <si>
    <t>Love Barrel Racing Rodeo Hologram Custom Name Hoodie 3D - HOODIE RAGLAN SLEEVE / S / All Print</t>
  </si>
  <si>
    <t>hoodie-6703035121818</t>
  </si>
  <si>
    <t>Armande Breau</t>
  </si>
  <si>
    <t>177 rue A Comeau</t>
  </si>
  <si>
    <t>Haut Sheila</t>
  </si>
  <si>
    <t>E1x 3T2</t>
  </si>
  <si>
    <t>New Brunswick</t>
  </si>
  <si>
    <t>NB</t>
  </si>
  <si>
    <t>Love Barrel Racing Rodeo Hologram Custom Name Hoodie 3D - HOODIE RAGLAN SLEEVE / M / All Print</t>
  </si>
  <si>
    <t>#SB34220</t>
  </si>
  <si>
    <t>mariamejia1473@gmail.com</t>
  </si>
  <si>
    <t>Rooster leather Custom name Hoodie #KV - HOODIE RAGLAN SLEEVE ZIP-UP / M / All Print</t>
  </si>
  <si>
    <t>8hoodie6715913928858</t>
  </si>
  <si>
    <t>Osvaldo Mejia</t>
  </si>
  <si>
    <t>91, Fields Way</t>
  </si>
  <si>
    <t>Coats</t>
  </si>
  <si>
    <t>#SB34221</t>
  </si>
  <si>
    <t>millsgypsy89@gmail.com</t>
  </si>
  <si>
    <t>Amazing Breast Cancer Awareness Pink Hoodie - Legging 3D #l - HOODIE RAGLAN SLEEVE / XL / All Print</t>
  </si>
  <si>
    <t>6636622774426hoodie-legging4</t>
  </si>
  <si>
    <t>Gypsy Mills</t>
  </si>
  <si>
    <t>63 N 6th W St</t>
  </si>
  <si>
    <t>Green River</t>
  </si>
  <si>
    <t>#SB34222</t>
  </si>
  <si>
    <t>bacenunez@icloud.com</t>
  </si>
  <si>
    <t>Benjamin Nuñez</t>
  </si>
  <si>
    <t>298, Magnolia St</t>
  </si>
  <si>
    <t>Cranston</t>
  </si>
  <si>
    <t>Alfa Romeo Leather Jacket Hooded - M / Brown</t>
  </si>
  <si>
    <t>#SB34223</t>
  </si>
  <si>
    <t>acharley24@aol.com</t>
  </si>
  <si>
    <t>Andy Charley</t>
  </si>
  <si>
    <t>211 ELMWOOD ROAD</t>
  </si>
  <si>
    <t>Romeoville</t>
  </si>
  <si>
    <t>uyen, DH</t>
  </si>
  <si>
    <t>#SB34224</t>
  </si>
  <si>
    <t>kristind63@gmail.com</t>
  </si>
  <si>
    <t>Simple Baseball Hoodie 3D All over print - HOODIE RAGLAN SLEEVE ZIP-UP / M / All Print</t>
  </si>
  <si>
    <t>1000000275208293-8</t>
  </si>
  <si>
    <t>Kristin Davis</t>
  </si>
  <si>
    <t>22, Pondview Cir</t>
  </si>
  <si>
    <t>Belchertown</t>
  </si>
  <si>
    <t>Amazing Vintage Baseball Line Brown Hoodie 3D All over print #v - HOODIE RAGLAN SLEEVE / S / All Print</t>
  </si>
  <si>
    <t>HOODIE3D-AmazingVintage1503V</t>
  </si>
  <si>
    <t>#SB34225</t>
  </si>
  <si>
    <t>gannonps@gmail.com</t>
  </si>
  <si>
    <t>Dinosaurs of the Jurassic period for kids Hoodie 3D #181220l - HOODIE RAGLAN SLEEVE / S / All Print</t>
  </si>
  <si>
    <t>hoodie-DinosaursoftheJurassi1912L</t>
  </si>
  <si>
    <t>Patrick Gannon</t>
  </si>
  <si>
    <t>2650 Glen Haven Rd., Lake Oswego, OR</t>
  </si>
  <si>
    <t>Lake Oswego, Oregon, 97034</t>
  </si>
  <si>
    <t>#SB34226</t>
  </si>
  <si>
    <t>bracknellreece231@yahoo.com</t>
  </si>
  <si>
    <t>Rooster leather Custom name Hoodie #KV - HOODIE RAGLAN SLEEVE / L / All Print</t>
  </si>
  <si>
    <t>2hoodie6715913928858</t>
  </si>
  <si>
    <t>Reece Bracknell</t>
  </si>
  <si>
    <t>3717 will grear rd</t>
  </si>
  <si>
    <t>Texarkana</t>
  </si>
  <si>
    <t>#SB34227</t>
  </si>
  <si>
    <t>synjin.haugen@hotmail.com</t>
  </si>
  <si>
    <t>Beer Busch Light Dart Board Custom Name Baseball Jersey #171221V - 2XL / Full Print</t>
  </si>
  <si>
    <t>baseballjersey-5-6637882605810</t>
  </si>
  <si>
    <t>Synjin Haugen</t>
  </si>
  <si>
    <t>11 2nd ave se</t>
  </si>
  <si>
    <t>Trimont</t>
  </si>
  <si>
    <t>Beer Busch Light Dart Board Custom Name Baseball Jersey #171221V - 4XL / Full Print</t>
  </si>
  <si>
    <t>baseballjersey-7-6637882605810</t>
  </si>
  <si>
    <t>Beer Busch Light Dart Board Custom Name Baseball Jersey #171221V - XL / Full Print</t>
  </si>
  <si>
    <t>baseballjersey-4-6637882605810</t>
  </si>
  <si>
    <t>#SB34228</t>
  </si>
  <si>
    <t>joshuacn1717@hotmail.com</t>
  </si>
  <si>
    <t>Custom name and rank US Marine Corps olive UA logo hoodie 3d #v - AOP Unisex Raglan Hoodie / M / Black</t>
  </si>
  <si>
    <t>100000027504538-1-146</t>
  </si>
  <si>
    <t>Joshua Nielsen</t>
  </si>
  <si>
    <t>3978, S 5375 W</t>
  </si>
  <si>
    <t>#SB34229</t>
  </si>
  <si>
    <t>widgerfamily3@gmail.com</t>
  </si>
  <si>
    <t>We The People FJB Let's Go Brand*n Hoodie 3D - AOP UNISEX HOODIE / L / All Print</t>
  </si>
  <si>
    <t>hoodie-3-1000000284863935</t>
  </si>
  <si>
    <t>Clayton Widger</t>
  </si>
  <si>
    <t>440, N 4100 E</t>
  </si>
  <si>
    <t>Rigby</t>
  </si>
  <si>
    <t>#SB34230</t>
  </si>
  <si>
    <t>carlosmaldonado177@icloud.com</t>
  </si>
  <si>
    <t>Simple Mexico Flag Hoodie 3D All over print #l - HOODIE RAGLAN SLEEVE / XL / All Print</t>
  </si>
  <si>
    <t>hoodie3d-SimpleMexico2204L</t>
  </si>
  <si>
    <t>Carlos Maldonado</t>
  </si>
  <si>
    <t>1767 NE Meadow Pl</t>
  </si>
  <si>
    <t>Gresham</t>
  </si>
  <si>
    <t>Mexico T-shirt - Hoodie - Joggers 3D #71221V - AOP Unisex Raglan Hoodie / XL / All Print</t>
  </si>
  <si>
    <t>#SB34231</t>
  </si>
  <si>
    <t>stevenlang1988@yahoo.con</t>
  </si>
  <si>
    <t>Skull Gamer Be Quiet I'm Gaming custom name Hoodie 3D #KV - HOODIE RAGLAN SLEEVE / L / All Print</t>
  </si>
  <si>
    <t>Steven Lang</t>
  </si>
  <si>
    <t>2345, Apple Blossom Ln</t>
  </si>
  <si>
    <t>Gamer Green I'm a gamer because punching people in real life is frowned upon Hoodie #KV - HOODIE RAGLAN SLEEVE / L / All Print</t>
  </si>
  <si>
    <t>hoodie6679555768474</t>
  </si>
  <si>
    <t>Skull Rose His Queen Her King Couple Hoodie 3D - AOP Unisex Raglan Hoodie / L / All print</t>
  </si>
  <si>
    <t>hoodie3d-3-7033309495450</t>
  </si>
  <si>
    <t>#SB34232</t>
  </si>
  <si>
    <t>monahaugenjohn316@gmail.com</t>
  </si>
  <si>
    <t>Personalized Name B&amp;W Jesus Is My God My Everything Hoodie 3D #280121l - HOODIE RAGLAN SLEEVE / 2XL / All print</t>
  </si>
  <si>
    <t>Mona Haugen</t>
  </si>
  <si>
    <t>8038 Hunters Valley road</t>
  </si>
  <si>
    <t>Mariposa</t>
  </si>
  <si>
    <t>#SB34233</t>
  </si>
  <si>
    <t>brandycemarquez@gmail.com</t>
  </si>
  <si>
    <t>Custom name Mexico Army Green Color Black Hoodie 3D #221221l - AOP Unisex Raglan Hoodie / L / All print</t>
  </si>
  <si>
    <t>Brandyce Marquez</t>
  </si>
  <si>
    <t>3917 Conrad Dr apt B9</t>
  </si>
  <si>
    <t>B9</t>
  </si>
  <si>
    <t>SPRING VALLEY</t>
  </si>
  <si>
    <t>#SB34234</t>
  </si>
  <si>
    <t>Custom name Mexico Army Green Color Black Hoodie 3D #221221l - AOP Unisex Raglan Hoodie / M / All print</t>
  </si>
  <si>
    <t>#SB34235</t>
  </si>
  <si>
    <t>brigitkindle@gmail.com</t>
  </si>
  <si>
    <t>Custom name proud  parcel service clunky sneakers - Men / 10 / Black</t>
  </si>
  <si>
    <t>1000000314712394</t>
  </si>
  <si>
    <t>Brigit Kindle</t>
  </si>
  <si>
    <t>6407 E 109th Terrace</t>
  </si>
  <si>
    <t>(816)612-7398</t>
  </si>
  <si>
    <t>Parcel Service Parcel Worker Custom Name Hoodie - Joggers #291021H - AOP Unisex Joggers / L / All Print</t>
  </si>
  <si>
    <t>joggers-3-1000000276042014</t>
  </si>
  <si>
    <t>Parcel Service Parcel Worker Custom Name Hoodie - Joggers #291021H - AOP Unisex Raglan Hoodie / L / All Print</t>
  </si>
  <si>
    <t>hoodie-3-1000000276042014</t>
  </si>
  <si>
    <t>#SB34236</t>
  </si>
  <si>
    <t>geedub94@gmail.com</t>
  </si>
  <si>
    <t>Melanin Black Woman Canvas Print Wall Art - 16X24in</t>
  </si>
  <si>
    <t>Gail Warren</t>
  </si>
  <si>
    <t>2722, San Martin Ct</t>
  </si>
  <si>
    <t>#SB34237</t>
  </si>
  <si>
    <t>Kasey9miller@yahoo.com</t>
  </si>
  <si>
    <t>I wear pink for my self Breast cancer Cross T-shirt Hoodie Zip up Legging Cap #KV - Unisex Hoodie Zip Up / L / Full Print</t>
  </si>
  <si>
    <t>Kasey Hill</t>
  </si>
  <si>
    <t>1572 Secrest Road</t>
  </si>
  <si>
    <t>Wooster</t>
  </si>
  <si>
    <t>Be Stronger Than The Storm Eagle Breast Cancer Tshirt 3D #Xh - L / Full Print</t>
  </si>
  <si>
    <t>tshirt-3-1000000274219399</t>
  </si>
  <si>
    <t>All Things Are Possible Breast Cancer  Hollow Tank Top - Legging 3D - LEGGING / L / All Print</t>
  </si>
  <si>
    <t>6830603305114-6</t>
  </si>
  <si>
    <t>#SB34238</t>
  </si>
  <si>
    <t>cristobal.manso1967@gmail.com</t>
  </si>
  <si>
    <t>Amazon Prime Skull Custom Name Unisex AOP T-Shirt #V - XL / Full Print</t>
  </si>
  <si>
    <t>TEE-4-1000000283748473</t>
  </si>
  <si>
    <t>Cristobal Manso</t>
  </si>
  <si>
    <t>109, Myron St</t>
  </si>
  <si>
    <t>#SB34239</t>
  </si>
  <si>
    <t>ryan_keegan@kellytractor.com</t>
  </si>
  <si>
    <t>American Flag Fendt Tractor 2021 Hoodie 3D #Va - HOODIE RAGLAN SLEEVE / 2XL / All Print</t>
  </si>
  <si>
    <t>Ryan Keegan</t>
  </si>
  <si>
    <t>11784, Grand Belvedere Way</t>
  </si>
  <si>
    <t>unit 201</t>
  </si>
  <si>
    <t>#SB34240</t>
  </si>
  <si>
    <t>blstarr2001@gmail.com</t>
  </si>
  <si>
    <t>Guitar Custom name Wall Art Metal Cut Sign 2 #KV - All print / 14 x 14 inch</t>
  </si>
  <si>
    <t>sign-1000000284963885b</t>
  </si>
  <si>
    <t>Karen Fouts</t>
  </si>
  <si>
    <t>2, Robin Ln</t>
  </si>
  <si>
    <t>Pekin</t>
  </si>
  <si>
    <t>#SB34241</t>
  </si>
  <si>
    <t>justintullis74@gmail.com</t>
  </si>
  <si>
    <t>Skull Pineapple Salty Lil' Beach Hoodie - Legging 3D - HOODIE RAGLAN SLEEVE / M / All Print</t>
  </si>
  <si>
    <t>hoodie-2-6807650140314</t>
  </si>
  <si>
    <t>Justin Tullis</t>
  </si>
  <si>
    <t>2100, N College Ave</t>
  </si>
  <si>
    <t>Bethany</t>
  </si>
  <si>
    <t>Skull Pineapple Salty Lil' Beach Hoodie - Legging 3D - LEGGING / M / All Print</t>
  </si>
  <si>
    <t>LGG-2-6807650140314</t>
  </si>
  <si>
    <t>#SB34242</t>
  </si>
  <si>
    <t>melody.maddaloni@gmail.com</t>
  </si>
  <si>
    <t>Custom name and number Baseball life lessons vintage canvas print wall art - 24X36in / Full Print</t>
  </si>
  <si>
    <t>6960219291802-3</t>
  </si>
  <si>
    <t>MELODY A MADDALONI</t>
  </si>
  <si>
    <t>22310 Kettle Creek Way</t>
  </si>
  <si>
    <t>Boca Raton (Palm Beach)</t>
  </si>
  <si>
    <t>#SB34243</t>
  </si>
  <si>
    <t>tracileewebel@gmail.com</t>
  </si>
  <si>
    <t>Custom name Mick*y mouse Disney land red Baseball jersey #161221h - XL / RED</t>
  </si>
  <si>
    <t>Traci Lee-Webel</t>
  </si>
  <si>
    <t>6999 Merrill Rd</t>
  </si>
  <si>
    <t>Ste 2</t>
  </si>
  <si>
    <t>#SB34244</t>
  </si>
  <si>
    <t>twobitmutt@yahoo.com</t>
  </si>
  <si>
    <t>Ain't Nothing, Chicken Wing Unisex Hawaiian Shirts - M / Full Print</t>
  </si>
  <si>
    <t>6656116195482-2</t>
  </si>
  <si>
    <t>Saint Iblis</t>
  </si>
  <si>
    <t>720 North 13th Street</t>
  </si>
  <si>
    <t>Fredonia</t>
  </si>
  <si>
    <t>#SB34245</t>
  </si>
  <si>
    <t>reynoldsp1993@gmail.com</t>
  </si>
  <si>
    <t>Personalized name &amp; birthday month Lion - A black king was born in Hoodie - Joggers #v - AOP Unisex Raglan Hoodie / 4XL / All Print</t>
  </si>
  <si>
    <t>7004006678682-15</t>
  </si>
  <si>
    <t>Precious Reynolds</t>
  </si>
  <si>
    <t>Francis Ave SW</t>
  </si>
  <si>
    <t>#SB34246</t>
  </si>
  <si>
    <t>rpeters93@icloud.com</t>
  </si>
  <si>
    <t>Rugrats purple tie dye hoodie 3D #v - AOP Unisex Raglan Hoodie / S / Full print</t>
  </si>
  <si>
    <t>1000000288622448-31</t>
  </si>
  <si>
    <t>Ryan Peters</t>
  </si>
  <si>
    <t>217, E 8th St</t>
  </si>
  <si>
    <t>Upper</t>
  </si>
  <si>
    <t>Oswego</t>
  </si>
  <si>
    <t>#SB34247</t>
  </si>
  <si>
    <t>jaylak67@gmail.com</t>
  </si>
  <si>
    <t>Blood Stains Are Red Ultraviolet Lights Are Blue They'll Never Find You Hoodie 3D #KV - AOP Unisex Raglan Hoodie / 5XL / All print</t>
  </si>
  <si>
    <t>hoodie3d-8-6988706742426</t>
  </si>
  <si>
    <t>Jayla Kelly</t>
  </si>
  <si>
    <t>3915 Skyview Dr</t>
  </si>
  <si>
    <t>Apt 6A</t>
  </si>
  <si>
    <t>Jackson</t>
  </si>
  <si>
    <t>#SB34248</t>
  </si>
  <si>
    <t>agudo1trucker@gmail.com</t>
  </si>
  <si>
    <t>Custom name cool FedEx purple t-shirt - hoodie 3D #l - UNISEX T-SHIRT 3D / M / All print</t>
  </si>
  <si>
    <t>Luis Agudo</t>
  </si>
  <si>
    <t>18562, 10th St</t>
  </si>
  <si>
    <t>#SB34249</t>
  </si>
  <si>
    <t>dhoyt0536@gmail.com</t>
  </si>
  <si>
    <t>Denise Hoyt</t>
  </si>
  <si>
    <t>5  Old Howarth Rd</t>
  </si>
  <si>
    <t>Cat Diesel Power Custom Name Hoodie 3D #161221H - AOP UNISEX HOODIE / XL / All Print</t>
  </si>
  <si>
    <t>hoodie-4-1000000283691345</t>
  </si>
  <si>
    <t>#SB34250</t>
  </si>
  <si>
    <t>walterspack06@yahoo.com</t>
  </si>
  <si>
    <t>Custom name Amazon smile symbol t-shirt - hoodie 3D #121121h - UNISEX T-SHIRT 3D / 4XL / All print</t>
  </si>
  <si>
    <t>Walter Spack</t>
  </si>
  <si>
    <t>3640, N Las Vegas Blvd</t>
  </si>
  <si>
    <t>#SB34251</t>
  </si>
  <si>
    <t>lthahne52@gmail.com</t>
  </si>
  <si>
    <t>Personalized U.S Army Proudly Served Rank 3D Spare Tire Cover #Va - All print / 30 inches / Spare Tire Cover with Print On Demand</t>
  </si>
  <si>
    <t>spare-tire-1000000289869018</t>
  </si>
  <si>
    <t>Terry Hahne</t>
  </si>
  <si>
    <t>20904 Bulldog Canyon Road</t>
  </si>
  <si>
    <t>Sturgis</t>
  </si>
  <si>
    <t>#SB34252</t>
  </si>
  <si>
    <t>sool36@outlook.com</t>
  </si>
  <si>
    <t>Personalized Name Bull Riding Brown Rodeo Camo Hoodie 3D #031121h - AOP Unisex Raglan Hoodie / M / All print</t>
  </si>
  <si>
    <t>Marisol Tinajero</t>
  </si>
  <si>
    <t>4175, Neil Rd</t>
  </si>
  <si>
    <t>C 10</t>
  </si>
  <si>
    <t>Reno</t>
  </si>
  <si>
    <t>#SB34253</t>
  </si>
  <si>
    <t>Barefootella59@gmail.com</t>
  </si>
  <si>
    <t>Renee Foster</t>
  </si>
  <si>
    <t>9910Baranowski - Bush Rd.</t>
  </si>
  <si>
    <t>BELLVILLE</t>
  </si>
  <si>
    <t>#SB34254</t>
  </si>
  <si>
    <t>ebb5962.chb@gmail.com</t>
  </si>
  <si>
    <t>Personalized name &amp; birthday month Lion - A black king was born in Hoodie - Joggers #v - AOP Unisex Raglan Hoodie / M / All Print</t>
  </si>
  <si>
    <t>Elbert Briggs</t>
  </si>
  <si>
    <t>1718 SEALE RD NW</t>
  </si>
  <si>
    <t>ROXIE</t>
  </si>
  <si>
    <t>#SB34255</t>
  </si>
  <si>
    <t>korrinbrown7@gmail.com</t>
  </si>
  <si>
    <t>Gamer choose your weapon custom name Hoodie 3D #KV - HOODIE RAGLAN SLEEVE ZIP-UP / L / All Print</t>
  </si>
  <si>
    <t>3hoodie3dzipper-6642250776730</t>
  </si>
  <si>
    <t>Korrin Matney</t>
  </si>
  <si>
    <t>1283 44th Ave</t>
  </si>
  <si>
    <t>Unite G5</t>
  </si>
  <si>
    <t>Sweet Home</t>
  </si>
  <si>
    <t>#SB34256</t>
  </si>
  <si>
    <t>hvaughan3@yahoo.com</t>
  </si>
  <si>
    <t>UP Carl And Ellie you are my sunshine Canvas Prints #KV - 12X18in / All print</t>
  </si>
  <si>
    <t>Harry Vaughan</t>
  </si>
  <si>
    <t>825 S Browns Ln Apt 2102</t>
  </si>
  <si>
    <t>Gallatin</t>
  </si>
  <si>
    <t>#SB34257</t>
  </si>
  <si>
    <t>anthonydraper64@gmail.com</t>
  </si>
  <si>
    <t>Custom name full camo crack US Army veteran hoodie 3D #231221l - AOP Unisex Raglan Hoodie / XL / All print</t>
  </si>
  <si>
    <t>Anthony Draper</t>
  </si>
  <si>
    <t>9234, Alcona St</t>
  </si>
  <si>
    <t>Lanham</t>
  </si>
  <si>
    <t>Custom name full camo crack US Army veteran hoodie 3D #231221l - AOP Unisex Raglan Hoodie / M / All print</t>
  </si>
  <si>
    <t>#SB34258</t>
  </si>
  <si>
    <t>Shannoncarden68@gmail.com</t>
  </si>
  <si>
    <t>Shannon Carden</t>
  </si>
  <si>
    <t>6222, New Harmony Rd</t>
  </si>
  <si>
    <t>(812)449-4508</t>
  </si>
  <si>
    <t>#SB34259</t>
  </si>
  <si>
    <t>pfifars@msn.com</t>
  </si>
  <si>
    <t>Star Wars cool Hawaiian Aloha Shirts #KV - M / Full Print</t>
  </si>
  <si>
    <t>hawaiishirt-2-1000000281990486</t>
  </si>
  <si>
    <t>Andrew Pfeiffer</t>
  </si>
  <si>
    <t>46A, School St</t>
  </si>
  <si>
    <t>Upton</t>
  </si>
  <si>
    <t>#SB34260</t>
  </si>
  <si>
    <t>faitoamoevao@gmail.com</t>
  </si>
  <si>
    <t>I Believe In God Our Father Jesus Christ Baseball Jersey - 2XL / Full Print</t>
  </si>
  <si>
    <t>Faitoa Moevao</t>
  </si>
  <si>
    <t>60 Westmoor Avenue</t>
  </si>
  <si>
    <t>Jesus Save My Life Baseball Jersey Shirt #KV - 2XL / All print</t>
  </si>
  <si>
    <t>BJE-2XL-OK982M0</t>
  </si>
  <si>
    <t>#SB34261</t>
  </si>
  <si>
    <t>billbyrne@sympatico.ca</t>
  </si>
  <si>
    <t>Canada Hockey Black Red Hoodie 3D #171121l - HOODIE RAGLAN SLEEVE ZIP-UP / L / All Print</t>
  </si>
  <si>
    <t>William Byrne</t>
  </si>
  <si>
    <t>180 Rue des Pruches</t>
  </si>
  <si>
    <t>Vaudreuil-Dorion</t>
  </si>
  <si>
    <t>J7V 0E6</t>
  </si>
  <si>
    <t>Canada Hockey Black Red Hoodie 3D #171121l - HOODIE RAGLAN SLEEVE ZIP-UP / XL / All Print</t>
  </si>
  <si>
    <t>#SB34262</t>
  </si>
  <si>
    <t>serenalyman74@gmail.com</t>
  </si>
  <si>
    <t>Gift for Mother One Loved Mama Hoodie 3D All over print - HOODIE RAGLAN SLEEVE / L / All Print</t>
  </si>
  <si>
    <t>6646182772890-1</t>
  </si>
  <si>
    <t>Serena Lyman</t>
  </si>
  <si>
    <t>600 N Center st</t>
  </si>
  <si>
    <t>Eustis</t>
  </si>
  <si>
    <t>#SB34263</t>
  </si>
  <si>
    <t>drills81@gmail.com</t>
  </si>
  <si>
    <t>Simple  United Parcel Service hoodie 3d #v - AOP Unisex Raglan Hoodie / 3XL / BROWN</t>
  </si>
  <si>
    <t>Jesus Lopez</t>
  </si>
  <si>
    <t>8732, N Elmore St</t>
  </si>
  <si>
    <t>Niles</t>
  </si>
  <si>
    <t>Custom name simple  parcel service protective gear line pattern hoodie 3D #v - AOP Unisex Raglan Hoodie / 3XL / All print</t>
  </si>
  <si>
    <t>#SB34264</t>
  </si>
  <si>
    <t>carinhill23@yahoo.com</t>
  </si>
  <si>
    <t>Skeleton Ribbon Rock, Paper, Scissors, Throat Punch I win Hoodie 3D #KV - AOP UNISEX HOODIE / M / All Print</t>
  </si>
  <si>
    <t>Cari Hill</t>
  </si>
  <si>
    <t>2212 Hunters Trail Dr.</t>
  </si>
  <si>
    <t>#SB34265</t>
  </si>
  <si>
    <t>tammie.taggart@gmail.com</t>
  </si>
  <si>
    <t>Tammie Mcfadden</t>
  </si>
  <si>
    <t>61071, 24th Ave</t>
  </si>
  <si>
    <t>Bangor</t>
  </si>
  <si>
    <t>#SB34266</t>
  </si>
  <si>
    <t>mrcln1291@gmail.com</t>
  </si>
  <si>
    <t>Marc-Alain Galeazzi</t>
  </si>
  <si>
    <t>117 Beekman St</t>
  </si>
  <si>
    <t>6B</t>
  </si>
  <si>
    <t>#SB34267</t>
  </si>
  <si>
    <t>mickey_8088@yahoo.come</t>
  </si>
  <si>
    <t>Mickey Mouse Tropical Hawaiian Aloha Shirts #KV - 3XL / Full Print</t>
  </si>
  <si>
    <t>hawaiishirt-lg-5707</t>
  </si>
  <si>
    <t>Cathy Larson</t>
  </si>
  <si>
    <t>1610, Island Park Dr</t>
  </si>
  <si>
    <t>Jamestown</t>
  </si>
  <si>
    <t>#SB34268</t>
  </si>
  <si>
    <t>scheatham9395@yahoo.com</t>
  </si>
  <si>
    <t>Simple Busch Light royal blue Baseball jersey - XL / Full Print</t>
  </si>
  <si>
    <t>Susan Cheatham</t>
  </si>
  <si>
    <t>3454 COUNTY ROAD 185</t>
  </si>
  <si>
    <t>ANDERSON</t>
  </si>
  <si>
    <t>Simple Busch Light royal blue Baseball jersey - 2XL / Full Print</t>
  </si>
  <si>
    <t>#SB34269</t>
  </si>
  <si>
    <t>mcconnell02@mchsi.com</t>
  </si>
  <si>
    <t>American Flag Jeep Star Grey Unisex 3d T-Shirt - XL / Grey</t>
  </si>
  <si>
    <t>6833071915162-unisextshirt-4</t>
  </si>
  <si>
    <t>Mandy Mcconnell</t>
  </si>
  <si>
    <t>107, Homann Ct</t>
  </si>
  <si>
    <t>#SB34270</t>
  </si>
  <si>
    <t>bagarazzidonna@gmail.com</t>
  </si>
  <si>
    <t>Custom name B&amp;W Bowling hoodie 3D #261121h - AOP Unisex Raglan Hoodie / S / All print</t>
  </si>
  <si>
    <t>6993152639130-1</t>
  </si>
  <si>
    <t>Donna Bagarazzi</t>
  </si>
  <si>
    <t>155 4th st</t>
  </si>
  <si>
    <t>Apt 2c</t>
  </si>
  <si>
    <t>Ridgefield Park</t>
  </si>
  <si>
    <t>#SB34271</t>
  </si>
  <si>
    <t>lweathers9250@gmail.com</t>
  </si>
  <si>
    <t>Amazing Stitch Cartoon AOP Fleece Hoodie #081221Lk - Fleece hoodie / S / All print</t>
  </si>
  <si>
    <t>aop-fleecehoodie-1000000290848269</t>
  </si>
  <si>
    <t>Kailey Speed</t>
  </si>
  <si>
    <t>24675, Fairgrove Dr</t>
  </si>
  <si>
    <t>Elkhart</t>
  </si>
  <si>
    <t>#SB34272</t>
  </si>
  <si>
    <t>ctapoof@yahoo.com</t>
  </si>
  <si>
    <t>Till Our Last Breath Skull Biker Couple Hoodie 3D gift for valentine day #V - AOP Unisex Raglan Hoodie / 2XL / All Print</t>
  </si>
  <si>
    <t>Corrina Tapoof</t>
  </si>
  <si>
    <t>8397, Winterchase Pl</t>
  </si>
  <si>
    <t>Till Our Last Breath Skull Biker Couple Hoodie 3D gift for valentine day #V - AOP Unisex Raglan Hoodie / XL / All Print</t>
  </si>
  <si>
    <t>#SB34273</t>
  </si>
  <si>
    <t>janicecw1@aol.com</t>
  </si>
  <si>
    <t>Januce Whiddon</t>
  </si>
  <si>
    <t>20, Mountain View Cir</t>
  </si>
  <si>
    <t>#SB34274</t>
  </si>
  <si>
    <t>simmonsc2@gmail.com</t>
  </si>
  <si>
    <t>Simple pink Jeep girl hoodie 3D #71221l - AOP Unisex Raglan Hoodie / L / All print</t>
  </si>
  <si>
    <t>Christina Spencer</t>
  </si>
  <si>
    <t>860 Lewis Rd.</t>
  </si>
  <si>
    <t>Naches</t>
  </si>
  <si>
    <t>509-949-8652</t>
  </si>
  <si>
    <t>Custom name UA Jeep army green hoodie 3D #v - AOP Unisex Raglan Hoodie / 2XL / All print</t>
  </si>
  <si>
    <t>#SB34275</t>
  </si>
  <si>
    <t>matthew.poeppelman@yahoo.com</t>
  </si>
  <si>
    <t>Matthew Poeppelman</t>
  </si>
  <si>
    <t>109, Freedom Ct</t>
  </si>
  <si>
    <t>Sidney</t>
  </si>
  <si>
    <t>#SB34276</t>
  </si>
  <si>
    <t>kelli71@me.com</t>
  </si>
  <si>
    <t>Custom name full camo crack US Army veteran hoodie 3D #231221l - AOP Unisex Raglan Zip Hoodie / 4XL / All print</t>
  </si>
  <si>
    <t>kelli spates</t>
  </si>
  <si>
    <t>204, Princeton Pl</t>
  </si>
  <si>
    <t>Williamstown</t>
  </si>
  <si>
    <t>#SB34277</t>
  </si>
  <si>
    <t>Custom name B&amp;W Bowling hoodie 3D #261121h - AOP Unisex Raglan Hoodie / XL / All print</t>
  </si>
  <si>
    <t>6993152639130-4</t>
  </si>
  <si>
    <t>Apt 2 c</t>
  </si>
  <si>
    <t>#SB34278</t>
  </si>
  <si>
    <t>#SB34279</t>
  </si>
  <si>
    <t>#SB34280</t>
  </si>
  <si>
    <t>brianorr72@gmail.com</t>
  </si>
  <si>
    <t>B&amp;W Skull Jeep Personalized Custom Name Hoodie 3D #h - HOODIE RAGLAN SLEEVE / 2XL / All Print</t>
  </si>
  <si>
    <t>5hoodie-6107678638234</t>
  </si>
  <si>
    <t>Brian Orr</t>
  </si>
  <si>
    <t>41, Stirton St</t>
  </si>
  <si>
    <t>L8L 6E7</t>
  </si>
  <si>
    <t>#SB34281</t>
  </si>
  <si>
    <t>kencrawford@icloud.com</t>
  </si>
  <si>
    <t>Ukulele Hoodie 3D #DH - AOP UNISEX HOODIE / XL / All Print</t>
  </si>
  <si>
    <t>hoodie-thl-27775</t>
  </si>
  <si>
    <t>Ken Crawford</t>
  </si>
  <si>
    <t>130 Venango Ct</t>
  </si>
  <si>
    <t>New Kensington</t>
  </si>
  <si>
    <t>#SB34282</t>
  </si>
  <si>
    <t>paulette.botley@yahoo.com</t>
  </si>
  <si>
    <t>JP scratch custom name Leather Jacket Hooded #KV - XL / Brown</t>
  </si>
  <si>
    <t>Paulette Botley</t>
  </si>
  <si>
    <t>4302 223rd Pl SW</t>
  </si>
  <si>
    <t>Mountlake Terrace</t>
  </si>
  <si>
    <t>#SB34283</t>
  </si>
  <si>
    <t>copo.00-pedal@icloud.com</t>
  </si>
  <si>
    <t>Andres Bernal</t>
  </si>
  <si>
    <t>1321, Cornerstone Way NE</t>
  </si>
  <si>
    <t>Calgary</t>
  </si>
  <si>
    <t>T3N 1Y2</t>
  </si>
  <si>
    <t>Alberta</t>
  </si>
  <si>
    <t>AB</t>
  </si>
  <si>
    <t>#SB34284</t>
  </si>
  <si>
    <t>sheilasimmons1960@gmail.com</t>
  </si>
  <si>
    <t>Sheila Simmons</t>
  </si>
  <si>
    <t>39, Harrison Pl</t>
  </si>
  <si>
    <t>2nd fl.</t>
  </si>
  <si>
    <t>Irvington</t>
  </si>
  <si>
    <t>#SB34285</t>
  </si>
  <si>
    <t>mlozier91@yahoo.com</t>
  </si>
  <si>
    <t>Oogie Boogie custom name Hoodie 3D #KV - AOP UNISEX HOODIE / 2XL / All Print</t>
  </si>
  <si>
    <t>hoodie-5-1000000280094804</t>
  </si>
  <si>
    <t>Melissa Laird</t>
  </si>
  <si>
    <t>173, W Pinewood Dr</t>
  </si>
  <si>
    <t>Slidell</t>
  </si>
  <si>
    <t>#SB34286</t>
  </si>
  <si>
    <t>#SB34287</t>
  </si>
  <si>
    <t>lauradlfin@aol.com</t>
  </si>
  <si>
    <t>50th Anniversary Magic Kingdom Bleached T-shirt 2D #Kv - M / Gold</t>
  </si>
  <si>
    <t>TEE-3-7036828680346</t>
  </si>
  <si>
    <t>Laura Suga</t>
  </si>
  <si>
    <t>112, Jamaica St</t>
  </si>
  <si>
    <t>Marathon</t>
  </si>
  <si>
    <t>#SB34288</t>
  </si>
  <si>
    <t>west.ladonna@yahoo.com</t>
  </si>
  <si>
    <t>Custom name US navy Popeye veteran All Gave Some, Some Gave All Hoodie #KV - HOODIE RAGLAN SLEEVE ZIP-UP / 5XL / All print</t>
  </si>
  <si>
    <t>hoodie-6663343112346</t>
  </si>
  <si>
    <t>Ladonna West</t>
  </si>
  <si>
    <t>2207 N yucca Dr lot 119 # 4682</t>
  </si>
  <si>
    <t>Huachuca city</t>
  </si>
  <si>
    <t>#SB34289</t>
  </si>
  <si>
    <t>herreraruben3@sbcglobal.net</t>
  </si>
  <si>
    <t>Amazing US Marine Veteran Camo Polo Shirt #v - L / Full Print</t>
  </si>
  <si>
    <t>Ruben Herrera</t>
  </si>
  <si>
    <t>1602 Gable Park Ct</t>
  </si>
  <si>
    <t>#SB34290</t>
  </si>
  <si>
    <t>Monica.duran422@gmail.com</t>
  </si>
  <si>
    <t>Monica Duran</t>
  </si>
  <si>
    <t>911, W Jones St</t>
  </si>
  <si>
    <t>Stephenville</t>
  </si>
  <si>
    <t>#SB34291</t>
  </si>
  <si>
    <t>jasondistler@hotmail.com</t>
  </si>
  <si>
    <t>Jeep There's only one Black Red Hoodie 3D All over print #1610421l - HOODIE RAGLAN SLEEVE / 4XL / All Print</t>
  </si>
  <si>
    <t>Jason Distler</t>
  </si>
  <si>
    <t>4828 Wade Rd</t>
  </si>
  <si>
    <t>Jefferson City</t>
  </si>
  <si>
    <t>#SB34292</t>
  </si>
  <si>
    <t>emayees@gmail.com</t>
  </si>
  <si>
    <t>Hockey player Canada Aloha Hawaiian Shirts #V - S / Full Print</t>
  </si>
  <si>
    <t>1hawaiishirt~6583071441050</t>
  </si>
  <si>
    <t>Margaret Solomon</t>
  </si>
  <si>
    <t>885 Blackhawk Lane</t>
  </si>
  <si>
    <t>Riverwoods</t>
  </si>
  <si>
    <t>Hockey Game Strong Summer Vibe Hawaiian Aloha Shirts #DH - S / Full Print</t>
  </si>
  <si>
    <t>hawaiishirt-SunsetSummer</t>
  </si>
  <si>
    <t>#SB34293</t>
  </si>
  <si>
    <t>brianpmaner@mail.com</t>
  </si>
  <si>
    <t>Brian Maner</t>
  </si>
  <si>
    <t>501 e poplar st</t>
  </si>
  <si>
    <t>Custom Name Weed Girl Hoodie - Legging 3D #v - HOODIE RAGLAN SLEEVE / S / All Print</t>
  </si>
  <si>
    <t>6626628567194-hoodie-legging-1</t>
  </si>
  <si>
    <t>#SB34294</t>
  </si>
  <si>
    <t>leanndunkleberger6868@gmail.com</t>
  </si>
  <si>
    <t>Amazing Christian Jesus Faith Over Fear Brown Leather Hoodie 3D All over print #221121h - HOODIE RAGLAN SLEEVE / L / All Print</t>
  </si>
  <si>
    <t>LeAnn Dunkleberger</t>
  </si>
  <si>
    <t>2204 Route 442 HWY</t>
  </si>
  <si>
    <t>Lion Jesus Faith Over Fear Hoodie 3D All over print #KV - HOODIE RAGLAN SLEEVE / S / All Print</t>
  </si>
  <si>
    <t>hoodie-6935766106266-1</t>
  </si>
  <si>
    <t>#SB34295</t>
  </si>
  <si>
    <t>carterjohn3@icloud.com</t>
  </si>
  <si>
    <t>Black and Pink Country Girl Camo Leggings - Hoodie 3D #V - AOP UNISEX HOODIE / S / All Print</t>
  </si>
  <si>
    <t>hoodie-thl-25383</t>
  </si>
  <si>
    <t>John Carter</t>
  </si>
  <si>
    <t>2797, Cooper Rd</t>
  </si>
  <si>
    <t>Picayune</t>
  </si>
  <si>
    <t>#SB34296</t>
  </si>
  <si>
    <t>krisgirl2829@yahoo.com</t>
  </si>
  <si>
    <t>Personalized Name &amp; Birthday Month A King Was Born In September Hoodie - Joggers #v - AOP Unisex Raglan Hoodie / 3XL / All Print</t>
  </si>
  <si>
    <t>7004006678682-14</t>
  </si>
  <si>
    <t>Christna Allen harris</t>
  </si>
  <si>
    <t>521 commercial ave</t>
  </si>
  <si>
    <t>Ridgecrest</t>
  </si>
  <si>
    <t>Personalized name &amp; birthday month Lion - A black king was born in Hoodie - Joggers #v - AOP Unisex Raglan Hoodie / 3XL / All Print</t>
  </si>
  <si>
    <t>AOP Unisex Raglan Hoodie / 3XL / All Print</t>
  </si>
  <si>
    <t>Personalized name &amp; birthday month Lion - A black king was born in Hoodie - Joggers #v - AOP Unisex Joggers / 3XL / All Print</t>
  </si>
  <si>
    <t>AOP Unisex Joggers / 3XL / All Print</t>
  </si>
  <si>
    <t>7004006678682-6</t>
  </si>
  <si>
    <t>Personalized Name &amp; Birthday Month A King Was Born In September Hoodie - Joggers #v - AOP Unisex Joggers / 3XL / All Print</t>
  </si>
  <si>
    <t>#SB34297</t>
  </si>
  <si>
    <t>Jalenlanier2@gmail.com</t>
  </si>
  <si>
    <t>Custom name Amazon prime blue t-shirt - hoodie 3D #l - AOP Unisex Raglan Hoodie / S / All print</t>
  </si>
  <si>
    <t>Jalen Lanier</t>
  </si>
  <si>
    <t>1200, Newnan Crossing Blvd E</t>
  </si>
  <si>
    <t>#SB34298</t>
  </si>
  <si>
    <t>mmyers@hawaii.rr.com</t>
  </si>
  <si>
    <t>Custom Name Bowling Mandala Hawaiian Aloha Shirts #dh - L / Full Print</t>
  </si>
  <si>
    <t>6137453543578-3</t>
  </si>
  <si>
    <t>Mitch Myers</t>
  </si>
  <si>
    <t>75-635 Kula Kai Pl.</t>
  </si>
  <si>
    <t>Kailua Kona</t>
  </si>
  <si>
    <t>808-327-1228</t>
  </si>
  <si>
    <t>#SB34299</t>
  </si>
  <si>
    <t>triciamartinez711@gmail.com</t>
  </si>
  <si>
    <t>Rugrats 90s Mama Air Shoes J13 Sneakers #Dh - Women / 6 / BLACK</t>
  </si>
  <si>
    <t>J13Sneakers-LULU</t>
  </si>
  <si>
    <t>Tricia Martinez</t>
  </si>
  <si>
    <t>66, Lake St</t>
  </si>
  <si>
    <t>Le Roy</t>
  </si>
  <si>
    <t>#SB34300</t>
  </si>
  <si>
    <t>nancy_0711@yahoo.com</t>
  </si>
  <si>
    <t>Rugrats 90s Mama Air Shoes J13 Sneakers #Dh - Men / 6 / BLACK</t>
  </si>
  <si>
    <t>Nancy Oquendo</t>
  </si>
  <si>
    <t>25 Westview Dr</t>
  </si>
  <si>
    <t>East Hartford</t>
  </si>
  <si>
    <t>#SB34301</t>
  </si>
  <si>
    <t>Dradenw@gmail.com</t>
  </si>
  <si>
    <t>Draden Walker</t>
  </si>
  <si>
    <t>401 12th street</t>
  </si>
  <si>
    <t>Way Maker Miracle Worker Lion King Classic Cap Hats Head Wear #DH - One size / All print</t>
  </si>
  <si>
    <t>Cap-thl-74585280</t>
  </si>
  <si>
    <t>#SB34302</t>
  </si>
  <si>
    <t>tpichette201@gmail.com</t>
  </si>
  <si>
    <t>Darts Happiness Is A Tight Threesome Custom Name Baseball Jersey #161221V - 2XL / Full Print</t>
  </si>
  <si>
    <t>baseballjersey-5-6637882573042</t>
  </si>
  <si>
    <t>Tiffany Burich</t>
  </si>
  <si>
    <t>447 S 17th Avenue</t>
  </si>
  <si>
    <t>West Bend</t>
  </si>
  <si>
    <t>Darts Happiness Is A Tight Threesome Custom Name Baseball Jersey #161221V - M / Full Print</t>
  </si>
  <si>
    <t>baseballjersey-2-6637882573042</t>
  </si>
  <si>
    <t>#SB34303</t>
  </si>
  <si>
    <t>filagirl02@yahoo.com</t>
  </si>
  <si>
    <t>Silver Skull Custom Name Baseball Jersey - 3XL / Full Print</t>
  </si>
  <si>
    <t>baseballjersey-6-6970022822042</t>
  </si>
  <si>
    <t>Terry Thomas</t>
  </si>
  <si>
    <t>319, Ozia Skyline Dr</t>
  </si>
  <si>
    <t>#SB34304</t>
  </si>
  <si>
    <t>latoya.walker41@yahoo.com</t>
  </si>
  <si>
    <t>Latoya Walker</t>
  </si>
  <si>
    <t>6020, Harrison Ave</t>
  </si>
  <si>
    <t>FedEx Truck Simple Custom Name Hoodie - Joggers #V - AOP Unisex Raglan Hoodie / L / All Print</t>
  </si>
  <si>
    <t>hoodie-3-1000000284873146</t>
  </si>
  <si>
    <t>#SB34305</t>
  </si>
  <si>
    <t>granval11@gmail.com</t>
  </si>
  <si>
    <t>Granval Ladner II</t>
  </si>
  <si>
    <t>3240 Road 528</t>
  </si>
  <si>
    <t>Kiln</t>
  </si>
  <si>
    <t>#SB34306</t>
  </si>
  <si>
    <t>jfedis53@gmail.com</t>
  </si>
  <si>
    <t>Compass Mountain Scene Night Sky Spare Tire Cover #190122Lk - All print / 32 inches / Spare Tire Cover with Print On Demand</t>
  </si>
  <si>
    <t>Gerald Fedis</t>
  </si>
  <si>
    <t>4319, E Wildcat Dr</t>
  </si>
  <si>
    <t>Cave Creek</t>
  </si>
  <si>
    <t>cancel 2 items size S</t>
  </si>
  <si>
    <t>#SB34307</t>
  </si>
  <si>
    <t>kaylasipes2018@gmail.com</t>
  </si>
  <si>
    <t>Personalized Custom Name I'm a simple man Skull Weed Hoodie 3D #v - HOODIE RAGLAN SLEEVE / S / All Print</t>
  </si>
  <si>
    <t>Kayla Wood</t>
  </si>
  <si>
    <t>322 Woodside Dr</t>
  </si>
  <si>
    <t>Apartment C-22</t>
  </si>
  <si>
    <t>McConnellsburg</t>
  </si>
  <si>
    <t>done 1 item</t>
  </si>
  <si>
    <t>Personalized Custom Name I'm a simple man Skull Weed Hoodie 3D #v - HOODIE RAGLAN SLEEVE / M / All Print</t>
  </si>
  <si>
    <t>#SB34308</t>
  </si>
  <si>
    <t>kirsten.royals@xyleminc.com</t>
  </si>
  <si>
    <t>Simple Jeep on back fleece hoodie #241121h - Fleece hoodie / XL / Black Grey</t>
  </si>
  <si>
    <t>TED ROYALS</t>
  </si>
  <si>
    <t>559 MULBERRY ROAD</t>
  </si>
  <si>
    <t>WINDER</t>
  </si>
  <si>
    <t>#SB34309</t>
  </si>
  <si>
    <t>kathyh3930@aol.com</t>
  </si>
  <si>
    <t>Custom name Irish Celtic Pride Baseball Jersey #KV - XL / All print</t>
  </si>
  <si>
    <t>4baseballjersey6880160907418</t>
  </si>
  <si>
    <t>KATHLEEN Hayes</t>
  </si>
  <si>
    <t>1550 NW 110AVE</t>
  </si>
  <si>
    <t>PLANTATION</t>
  </si>
  <si>
    <t>#SB34310</t>
  </si>
  <si>
    <t>Emmanuel32devaughn@gmail.com</t>
  </si>
  <si>
    <t>Smoke Weed Everyday Hoodie - Joggers 3D #181221Xh - AOP Unisex Raglan Hoodie / XL / All Print</t>
  </si>
  <si>
    <t>Emmanuel Devaughn</t>
  </si>
  <si>
    <t>82munroe st</t>
  </si>
  <si>
    <t>BOSTON</t>
  </si>
  <si>
    <t>#SB34311</t>
  </si>
  <si>
    <t>JP Girl Live Love Jeep American Flag blue Hoodie 3D #KV - HOODIE RAGLAN SLEEVE / M / All Print</t>
  </si>
  <si>
    <t>#SB34312</t>
  </si>
  <si>
    <t>alexanderkferguson@gmail.com</t>
  </si>
  <si>
    <t>MF Massey Ferguson Tractor Punisher Skull Custom Name Hoodie 3D - AOP UNISEX HOODIE / XL / All Print</t>
  </si>
  <si>
    <t>Alexander Ferguson</t>
  </si>
  <si>
    <t>337 high street</t>
  </si>
  <si>
    <t>#SB34313</t>
  </si>
  <si>
    <t>Ekaohtrucking@yahoo.com</t>
  </si>
  <si>
    <t>Luther Spaugh</t>
  </si>
  <si>
    <t>111 Robert Street</t>
  </si>
  <si>
    <t>Camden</t>
  </si>
  <si>
    <t>Amazing Fedex skull black purple hoodie 3d #221221h - AOP Unisex Raglan Hoodie / 2XL / All print</t>
  </si>
  <si>
    <t>100000027504538-69</t>
  </si>
  <si>
    <t>#SB34314</t>
  </si>
  <si>
    <t>jglarente@hotmail.ca</t>
  </si>
  <si>
    <t>2021 New Cat Caterpillar Diesel Power Hoodie 3D #131221Xh - HOODIE RAGLAN SLEEVE / 3XL / All Print</t>
  </si>
  <si>
    <t>Jean Guy Larente</t>
  </si>
  <si>
    <t>654 route 309 Val des Bois J0x3c0</t>
  </si>
  <si>
    <t>Val des Bois</t>
  </si>
  <si>
    <t>J0x3c0</t>
  </si>
  <si>
    <t>819-962-6549</t>
  </si>
  <si>
    <t>#SB34315</t>
  </si>
  <si>
    <t>kaplancl@miamioh.edu</t>
  </si>
  <si>
    <t>Busch Beer Red Hibiscus Unisex Hawaiian Shirts - Hawaiian shirt / L / Full Print</t>
  </si>
  <si>
    <t>Colin Kaplan</t>
  </si>
  <si>
    <t>42 myra road</t>
  </si>
  <si>
    <t>hamden</t>
  </si>
  <si>
    <t>#SB34316</t>
  </si>
  <si>
    <t>maggiem0612@yahoo.com</t>
  </si>
  <si>
    <t>I don't do Matching shirts Donald and Daisy couple Valentine Unisex T-Shirt 2D #KV - XL / Royal blue</t>
  </si>
  <si>
    <t>TEE-6975072927898-4</t>
  </si>
  <si>
    <t>MAGGIE MADRIGAL</t>
  </si>
  <si>
    <t>3171 OHIO AVE</t>
  </si>
  <si>
    <t>SOUTH GATE</t>
  </si>
  <si>
    <t>I don't do Matching shirts Donald and Daisy couple Valentine Unisex T-Shirt 2D #KV - M / Purple</t>
  </si>
  <si>
    <t>#SB34317</t>
  </si>
  <si>
    <t>sandibailey482@gmail.com</t>
  </si>
  <si>
    <t>Sandra Bailey</t>
  </si>
  <si>
    <t>5902 Riverside Drive</t>
  </si>
  <si>
    <t>Port Orange</t>
  </si>
  <si>
    <t>#SB34318</t>
  </si>
  <si>
    <t>kimsretired@yahoo.com</t>
  </si>
  <si>
    <t>Funny Iron Maiden Unisex AOP T-shirt #KV - 2XL / Full Print</t>
  </si>
  <si>
    <t>Tee-6-1000000281442480</t>
  </si>
  <si>
    <t>Kim Wierzchowski</t>
  </si>
  <si>
    <t>10400 S Shepard Ave</t>
  </si>
  <si>
    <t>Oak Creek</t>
  </si>
  <si>
    <t>done csv 2 item RM-69895-26296</t>
  </si>
  <si>
    <t>#SB34319</t>
  </si>
  <si>
    <t>lucygoldie13@gmail.com</t>
  </si>
  <si>
    <t>Nothing Makes Sense When We're Apart Couple Friendship Hoodie #231221h - AOP Unisex Raglan Hoodie / 2XL / Black</t>
  </si>
  <si>
    <t>6960412852378-5</t>
  </si>
  <si>
    <t>Diane Lindquist</t>
  </si>
  <si>
    <t>4880, 263rd Ct</t>
  </si>
  <si>
    <t>#SB34320</t>
  </si>
  <si>
    <t>roxannewathier@yahoo.ca</t>
  </si>
  <si>
    <t>Hockey Goalie Cool Personalized Duvet Cover Bedding Set with Your Name and Number #2109H - US Queen</t>
  </si>
  <si>
    <t>Roxanne Wathier</t>
  </si>
  <si>
    <t>147 Rue Chabot</t>
  </si>
  <si>
    <t>Val-d'Or</t>
  </si>
  <si>
    <t>J9P 0E1</t>
  </si>
  <si>
    <t>#SB34321</t>
  </si>
  <si>
    <t>fishbaiter1150@gmail.com</t>
  </si>
  <si>
    <t>US Marine Corps Semper Fidelis metal logo fleece hoodie #v - Fleece hoodie / Black / 2XL</t>
  </si>
  <si>
    <t>6993167319194-137</t>
  </si>
  <si>
    <t>Keith harvey</t>
  </si>
  <si>
    <t>917 n. Knob creek rd.</t>
  </si>
  <si>
    <t>#SB34322</t>
  </si>
  <si>
    <t>Sherrirolon@sbcglobal.net</t>
  </si>
  <si>
    <t>Cornhole Black Custom Name Unisex T-Shirt 3D #11121H - XL / Full Print</t>
  </si>
  <si>
    <t>unisextshirt-4-6991270838426</t>
  </si>
  <si>
    <t>Sherri Rolon</t>
  </si>
  <si>
    <t>4260 Bond ave</t>
  </si>
  <si>
    <t>#SB34323</t>
  </si>
  <si>
    <t>zekenzoey30@gmail.com</t>
  </si>
  <si>
    <t>Melody Gruber</t>
  </si>
  <si>
    <t>12643, Champions Blvd</t>
  </si>
  <si>
    <t>#SB34324</t>
  </si>
  <si>
    <t>loney5@hotmail.com</t>
  </si>
  <si>
    <t>Scratch  United Parcel Service brown hoodie 3D #v - AOP Unisex Raglan Hoodie / L / All print</t>
  </si>
  <si>
    <t>Kyle Loney</t>
  </si>
  <si>
    <t>115 Mazza St NE</t>
  </si>
  <si>
    <t>Orting</t>
  </si>
  <si>
    <t>#SB34325</t>
  </si>
  <si>
    <t>clintwoodyap@yahoo.com</t>
  </si>
  <si>
    <t>B&amp;W Rooster Custom name Hoodie #KV - HOODIE RAGLAN SLEEVE ZIP-UP / 5XL / All Print</t>
  </si>
  <si>
    <t>ghoodie6715886534810</t>
  </si>
  <si>
    <t>Clintwood Yap</t>
  </si>
  <si>
    <t>89-798 Ilimapapa Pl</t>
  </si>
  <si>
    <t>Waianae</t>
  </si>
  <si>
    <t>Rooster leather Custom name Hoodie #KV - HOODIE RAGLAN SLEEVE / 5XL / All Print</t>
  </si>
  <si>
    <t>6hoodie6715913928858</t>
  </si>
  <si>
    <t>Bud Light The Punisher Skull Custom Text Hoodie 3D #KV - UNISEX HOODIE ZIP-UP / 5XL / All Print</t>
  </si>
  <si>
    <t>hoodiezip-8-1000000282527161</t>
  </si>
  <si>
    <t>lg, DH</t>
  </si>
  <si>
    <t>#SB34326</t>
  </si>
  <si>
    <t>jameswgrobe@gmail.com</t>
  </si>
  <si>
    <t>Busch light Orange custom name &amp; number hoodie 3d #HD - AOP Unisex Raglan Hoodie / XL / All print</t>
  </si>
  <si>
    <t>James Grobe</t>
  </si>
  <si>
    <t>1112, E 2nd St</t>
  </si>
  <si>
    <t>Sterling</t>
  </si>
  <si>
    <t>#SB34327</t>
  </si>
  <si>
    <t>melyestrada146@gmail.com</t>
  </si>
  <si>
    <t>Gift for Mother Mother day gift momofboth Baseball, Softball mom Messy Bun Hoodie 3D #KV - HOODIE RAGLAN SLEEVE / 2XL / All Print</t>
  </si>
  <si>
    <t>4hoodie6622234443930</t>
  </si>
  <si>
    <t>Mely Estrada</t>
  </si>
  <si>
    <t>45, E Lettuce St</t>
  </si>
  <si>
    <t>Heber</t>
  </si>
  <si>
    <t>#SB34328</t>
  </si>
  <si>
    <t>trey0031@icloud.com</t>
  </si>
  <si>
    <t>Custom Name Strong Patriot Mexican Eagle Hoodie 3D - AOP Unisex Raglan Hoodie / L / All print</t>
  </si>
  <si>
    <t>6955467079834-3</t>
  </si>
  <si>
    <t>Robert Thompson</t>
  </si>
  <si>
    <t>222 Butler St</t>
  </si>
  <si>
    <t>Allendale</t>
  </si>
  <si>
    <t>#SB34329</t>
  </si>
  <si>
    <t>benjaminapollos@gmail.com</t>
  </si>
  <si>
    <t>US Marine Red Light Black Clunky Sneakers #150122V - Women / 9 / Black</t>
  </si>
  <si>
    <t>BENJAMIN APOLLOS</t>
  </si>
  <si>
    <t>14260, W Newberry Rd #231</t>
  </si>
  <si>
    <t>Newberry</t>
  </si>
  <si>
    <t>706-393-8111</t>
  </si>
  <si>
    <t>#SB34330</t>
  </si>
  <si>
    <t>mariarobinson348@gmail.com</t>
  </si>
  <si>
    <t>Maria Robinson</t>
  </si>
  <si>
    <t>1050 Louis Taylor Road</t>
  </si>
  <si>
    <t>McComb</t>
  </si>
  <si>
    <t>#SB34331</t>
  </si>
  <si>
    <t>coddman89@gmail.com</t>
  </si>
  <si>
    <t>Disc Golf Green Player Custom Name AOP Unisex T-Shirt #14721H - XL / Full Print</t>
  </si>
  <si>
    <t>AOP-unisextshirt-4-6663668072602</t>
  </si>
  <si>
    <t>Adam Coddington</t>
  </si>
  <si>
    <t>945 N Oak Harbor St</t>
  </si>
  <si>
    <t>A104</t>
  </si>
  <si>
    <t>Oak Harbor</t>
  </si>
  <si>
    <t>B&amp;W Disc Golf I'd Hit That Unisex 3D T-Shirt #260721h - XL / Full print</t>
  </si>
  <si>
    <t>6837985935514-unisextshirt-4</t>
  </si>
  <si>
    <t>Disc Golf Green Light Unisex AOP T-Shirt - XL / Full Print</t>
  </si>
  <si>
    <t>#SB34332</t>
  </si>
  <si>
    <t>alison@movemissoula.com</t>
  </si>
  <si>
    <t>White Tiger Tank Top Or Legging 3D #KV - Legging / S / ALL PRINT</t>
  </si>
  <si>
    <t>rtanktop-legging6643949633690</t>
  </si>
  <si>
    <t>Alison Laundrie</t>
  </si>
  <si>
    <t>1820 34th st</t>
  </si>
  <si>
    <t>Missoula</t>
  </si>
  <si>
    <t>#SB34333</t>
  </si>
  <si>
    <t>cmb162@hotmail.com</t>
  </si>
  <si>
    <t>Personalized Name Aim Shoot Swear Repeat Darts Game Baseball Jersey - M / Full Print</t>
  </si>
  <si>
    <t>6868673396890-baseballjersey-2</t>
  </si>
  <si>
    <t>Chris Burger</t>
  </si>
  <si>
    <t>162 Aldrich Pl</t>
  </si>
  <si>
    <t>Buffalo</t>
  </si>
  <si>
    <t>Personalized Name Aim Shoot Swear Repeat Darts Game Baseball Jersey - XL / Full Print</t>
  </si>
  <si>
    <t>6868673396890-baseballjersey-4</t>
  </si>
  <si>
    <t>Personalized Name Aim Shoot Swear Repeat Darts Game Baseball Jersey - 2XL / Full Print</t>
  </si>
  <si>
    <t>6868673396890-baseballjersey-5</t>
  </si>
  <si>
    <t>#SB34334</t>
  </si>
  <si>
    <t>lilcat2143@gmail.com</t>
  </si>
  <si>
    <t>Amazing Stitch Cartoon AOP Fleece Hoodie #081221Lk - Fleece hoodie / XL / All print</t>
  </si>
  <si>
    <t>Cathy Parriott</t>
  </si>
  <si>
    <t>1745 Race St</t>
  </si>
  <si>
    <t>Funny Stitch Cartoon AOP Fleece Hoodie #61221Lk - Fleece hoodie / XL / All print</t>
  </si>
  <si>
    <t>#SB34335</t>
  </si>
  <si>
    <t>santitosrodriguez@me.com</t>
  </si>
  <si>
    <t>Hologram flag scratch Jeep hoodie - legging 3D #101221h - HOODIE RAGLAN SLEEVE / XL / All Print</t>
  </si>
  <si>
    <t>Santitos Rodriguez</t>
  </si>
  <si>
    <t>13342 Verbena Ln</t>
  </si>
  <si>
    <t>#SB34336</t>
  </si>
  <si>
    <t>zachattackx00@yahoo.com</t>
  </si>
  <si>
    <t>Walmart Custom Name Hoodie 3D #V - AOP Unisex Raglan Hoodie / 2XL / All Print</t>
  </si>
  <si>
    <t>hoodie-5-6638039105778</t>
  </si>
  <si>
    <t>zach lane</t>
  </si>
  <si>
    <t>6304, Goshen Rd</t>
  </si>
  <si>
    <t>Fort Wayne</t>
  </si>
  <si>
    <t>#SB34337</t>
  </si>
  <si>
    <t>bwichedsw@gmail.com</t>
  </si>
  <si>
    <t>Disney Castle Mickey 50th Anniversary Custom name hoodie 3D #KV - AOP Unisex Raglan Hoodie / XL / All print</t>
  </si>
  <si>
    <t>Serina Washington</t>
  </si>
  <si>
    <t>270 Cuckoo Dr</t>
  </si>
  <si>
    <t>San Jacinto</t>
  </si>
  <si>
    <t>#SB34338</t>
  </si>
  <si>
    <t>boatmarinewheels@gmail.com</t>
  </si>
  <si>
    <t>America's Marine Corps White Shoes J13 Sneakers #Lk - Men / 8 / All Print</t>
  </si>
  <si>
    <t>david mcfadden</t>
  </si>
  <si>
    <t>2450 Mansfield ave</t>
  </si>
  <si>
    <t>Drexel hill</t>
  </si>
  <si>
    <t>#SB34339</t>
  </si>
  <si>
    <t>#SB34340</t>
  </si>
  <si>
    <t>pvarvaro10@aol.com</t>
  </si>
  <si>
    <t>Busch Light Fishing Custom Text Hoodie 3D #KV - AOP UNISEX HOODIE / M / All Print</t>
  </si>
  <si>
    <t>hoodie-2-1000000282529407</t>
  </si>
  <si>
    <t>Patricia Varvaro</t>
  </si>
  <si>
    <t>10 Stewart St</t>
  </si>
  <si>
    <t>Dolgeville</t>
  </si>
  <si>
    <t>#SB34341</t>
  </si>
  <si>
    <t>divanorma1948@gmail.com</t>
  </si>
  <si>
    <t>Dog lover custom photo your pets Steel Tumbler #KV - All print / 20 oz</t>
  </si>
  <si>
    <t>tumbler-6832448241818</t>
  </si>
  <si>
    <t>Norma Weldon</t>
  </si>
  <si>
    <t>201Grove St N</t>
  </si>
  <si>
    <t>Venice</t>
  </si>
  <si>
    <t>#SB34342</t>
  </si>
  <si>
    <t>freddieglez72@gmail.com</t>
  </si>
  <si>
    <t>Egyptian Pharaoh Anubis Tattoo Gold Hoodie #KV - HOODIE RAGLAN SLEEVE ZIP-UP / 4XL / All Print</t>
  </si>
  <si>
    <t>hoodie-6919102365850-13</t>
  </si>
  <si>
    <t>Freddie Gonzalez</t>
  </si>
  <si>
    <t>3618 N 9th St</t>
  </si>
  <si>
    <t>#SB34343</t>
  </si>
  <si>
    <t>chelseawirsing@rocketmail.com</t>
  </si>
  <si>
    <t>Gift for Mother Accept understand love Autism Smoke American Flag Hoodie Or Tank Top &amp; Legging #KV - HOODIE RAGLAN SLEEVE / 5XL / All Print</t>
  </si>
  <si>
    <t>Chelsea Wirsing</t>
  </si>
  <si>
    <t>3710 Canfield st.</t>
  </si>
  <si>
    <t>Unit B</t>
  </si>
  <si>
    <t>Boulder</t>
  </si>
  <si>
    <t>#SB34344</t>
  </si>
  <si>
    <t>janisbingham2018@gmail.com</t>
  </si>
  <si>
    <t>Weed Witch Hoodie 3D - AOP Unisex Raglan Hoodie / 5XL / All Print</t>
  </si>
  <si>
    <t>hoodie-8-6638039892210</t>
  </si>
  <si>
    <t>Janis Bingham</t>
  </si>
  <si>
    <t>2513, Sandler St NE</t>
  </si>
  <si>
    <t>#SB34345</t>
  </si>
  <si>
    <t>cdcook78@gmail.com</t>
  </si>
  <si>
    <t>Custom name Softball Hologram Hoodie #KV - HOODIE RAGLAN SLEEVE / M / All Print</t>
  </si>
  <si>
    <t>hoodie6688186368154</t>
  </si>
  <si>
    <t>Carla Cook</t>
  </si>
  <si>
    <t>307 E College St</t>
  </si>
  <si>
    <t>Jacksboro</t>
  </si>
  <si>
    <t>#SB34346</t>
  </si>
  <si>
    <t>Scratch  United Parcel Service brown hoodie 3D #v - AOP Unisex Raglan Hoodie / 2XL / All print</t>
  </si>
  <si>
    <t>#SB34347</t>
  </si>
  <si>
    <t>lauren.danae16@yahoo.com</t>
  </si>
  <si>
    <t>Black Girls Limited Edition Baseball Jersey - XL / Full Print</t>
  </si>
  <si>
    <t>baseballjersey-4-6909298180250</t>
  </si>
  <si>
    <t>Lauren Pete</t>
  </si>
  <si>
    <t>600 Ave J</t>
  </si>
  <si>
    <t>Apt. 104</t>
  </si>
  <si>
    <t>Lake Charles</t>
  </si>
  <si>
    <t>#SB34348</t>
  </si>
  <si>
    <t>Bigmanoncampus45@gmail.com</t>
  </si>
  <si>
    <t>Custom Rank US Marine Corps And Dog tag Canvas Wall Art - 12X18in</t>
  </si>
  <si>
    <t>Wayne Sprague</t>
  </si>
  <si>
    <t>107, Rabbit Run Trl</t>
  </si>
  <si>
    <t>Hawthorne</t>
  </si>
  <si>
    <t>#SB34349</t>
  </si>
  <si>
    <t>tcurry0172@gmail.com</t>
  </si>
  <si>
    <t>Personalized Name &amp; Birthday Month The beast inside me is sleeping not dead purple black wolf girl Hoodie - Joggers #91221h - AOP Unisex Raglan Hoodie / L / All Print</t>
  </si>
  <si>
    <t>Tom Curry</t>
  </si>
  <si>
    <t>1100 Bering Drive</t>
  </si>
  <si>
    <t>Apt  129</t>
  </si>
  <si>
    <t>#SB34350</t>
  </si>
  <si>
    <t>romelleadams@yahoo.com</t>
  </si>
  <si>
    <t>Custom name Amazon Prime old navy t-shirt - hoodie 3D #221121l - AOP Unisex Raglan Zip Hoodie / L / All print</t>
  </si>
  <si>
    <t>Romelle Adams</t>
  </si>
  <si>
    <t>5616 Baker Ct</t>
  </si>
  <si>
    <t>Apt 104</t>
  </si>
  <si>
    <t>#SB34351</t>
  </si>
  <si>
    <t>mozart51@hotmail.com</t>
  </si>
  <si>
    <t>Hawaiian Aloha Shirts Stitch Tiki Tiki - 3XL / Full Print</t>
  </si>
  <si>
    <t>hawaiishirt-6-1000000278912661</t>
  </si>
  <si>
    <t>Erik Amell</t>
  </si>
  <si>
    <t>1116, Basalona Dr</t>
  </si>
  <si>
    <t>Rockledge</t>
  </si>
  <si>
    <t>Hawaiian Aloha Shirts Stitch Tiki Tiki - XL / Full Print</t>
  </si>
  <si>
    <t>hawaiishirt-4-1000000278912661</t>
  </si>
  <si>
    <t>#SB34352</t>
  </si>
  <si>
    <t>pheeb812@bellsouth.net</t>
  </si>
  <si>
    <t>Armed Forces Skull Classic Cap Hats Head Wear for U.S Army Veteran #23721V - One size / All print</t>
  </si>
  <si>
    <t>Cap-thl-19533978</t>
  </si>
  <si>
    <t>Dawn (Lisa) McAdams</t>
  </si>
  <si>
    <t>4902 Plum Street</t>
  </si>
  <si>
    <t>Millbrook</t>
  </si>
  <si>
    <t>#SB34353</t>
  </si>
  <si>
    <t>mjwilson2588@gmail.com</t>
  </si>
  <si>
    <t>Michael WIlson</t>
  </si>
  <si>
    <t>106 Groton RD</t>
  </si>
  <si>
    <t>Freeville</t>
  </si>
  <si>
    <t>#SB34354</t>
  </si>
  <si>
    <t>mimi.torres06@yahoo.com</t>
  </si>
  <si>
    <t>Valentine's Gift Her King and His Queen Lion Galaxy Couple Hoodie 3D #Va - HOODIE RAGLAN SLEEVE / M / His Queen</t>
  </si>
  <si>
    <t>2911 Sage Rd</t>
  </si>
  <si>
    <t>Front Desk</t>
  </si>
  <si>
    <t>Valentine's Gift Her King and His Queen Lion Galaxy Couple Hoodie 3D #Va - HOODIE RAGLAN SLEEVE / M / Her King</t>
  </si>
  <si>
    <t>#SB34355</t>
  </si>
  <si>
    <t>jper287@aol.com</t>
  </si>
  <si>
    <t>Blessed be the Lord my rock who trains my hands for war Unisex AOP T-Shirt #KV - M / Full Print</t>
  </si>
  <si>
    <t>TEE-2-1000000283745736</t>
  </si>
  <si>
    <t>John Perricone</t>
  </si>
  <si>
    <t>287 Julianne Ter</t>
  </si>
  <si>
    <t>Secaucus</t>
  </si>
  <si>
    <t>#SB34356</t>
  </si>
  <si>
    <t>shane550@juno.com</t>
  </si>
  <si>
    <t>Batman Hawaiian Aloha Shirts #KV - XL / Full Print</t>
  </si>
  <si>
    <t>hawaiishirt-4-1000000281990486</t>
  </si>
  <si>
    <t>shane kanatous</t>
  </si>
  <si>
    <t>1309, Forrestal Dr</t>
  </si>
  <si>
    <t>#SB34357</t>
  </si>
  <si>
    <t>Deus Vult Knights Templar Unisex T-Shirt 3D - M / Full Print</t>
  </si>
  <si>
    <t>TEE-2-7035485913242</t>
  </si>
  <si>
    <t>#SB34358</t>
  </si>
  <si>
    <t>rubini13@aol.com</t>
  </si>
  <si>
    <t>Black &amp; white FedEx guaranteed delivery t-shirt - hoodie 3D #221221l - AOP Unisex Raglan Hoodie / M / All print</t>
  </si>
  <si>
    <t>jackie rubini</t>
  </si>
  <si>
    <t>1109 Highgate Rd</t>
  </si>
  <si>
    <t>wilm</t>
  </si>
  <si>
    <t>FedEx FE Express Hoodie 3D #291121DH - AOP UNISEX HOODIE / XL / All Print</t>
  </si>
  <si>
    <t>#SB34359</t>
  </si>
  <si>
    <t>hjoy0007@yahoo.com</t>
  </si>
  <si>
    <t>Personalized name Black &amp; White swing swear drink repeat scratch golfer camo skull polo shirt #221221l - L / Full Print</t>
  </si>
  <si>
    <t>Heather Joy</t>
  </si>
  <si>
    <t>14588 W Becker Lane</t>
  </si>
  <si>
    <t>Surprise</t>
  </si>
  <si>
    <t>Custom Name Black White Golf Player Classic Cap Hats Head Wear #180921l - One size / All print</t>
  </si>
  <si>
    <t>#SB34360</t>
  </si>
  <si>
    <t>kdkey@yahoo.com</t>
  </si>
  <si>
    <t>Anubis Ancient Egyptian Mythology Culture Rectangle Rug #l - M / Full print</t>
  </si>
  <si>
    <t>Kevin Key</t>
  </si>
  <si>
    <t>1706, Poling Ave</t>
  </si>
  <si>
    <t>Fort Washington</t>
  </si>
  <si>
    <t>#SB34361</t>
  </si>
  <si>
    <t>kirstiemlynch@hotmail.com</t>
  </si>
  <si>
    <t>Irish By Blood Cross Flag Unisex T-Shirt 3D #231221V - XL / Full Print</t>
  </si>
  <si>
    <t>TEE-4-6962723192986</t>
  </si>
  <si>
    <t>Kirstie Lynch</t>
  </si>
  <si>
    <t>7285W CR 375 S</t>
  </si>
  <si>
    <t>French Lick</t>
  </si>
  <si>
    <t>#SB34362</t>
  </si>
  <si>
    <t>ekwb1954@gmail.com</t>
  </si>
  <si>
    <t>Everett Kelly</t>
  </si>
  <si>
    <t>4114, Bartlett Dr</t>
  </si>
  <si>
    <t>#SB34363</t>
  </si>
  <si>
    <t>patrece81@yahoo.com</t>
  </si>
  <si>
    <t>Jeep Skull Red White Hoodie - Legging 3D #221221h - HOODIE RAGLAN SLEEVE / L / All Print</t>
  </si>
  <si>
    <t>6842074923162-3</t>
  </si>
  <si>
    <t>Jatannia Middlebrook</t>
  </si>
  <si>
    <t>428 Austin Rd</t>
  </si>
  <si>
    <t>Pageland</t>
  </si>
  <si>
    <t>#SB34364</t>
  </si>
  <si>
    <t>sylviagrace1959@gmail.com</t>
  </si>
  <si>
    <t>Custom Name American Trucker Only The Strong Survive Unisex 3D T-Shirt #v - 2XL / Full print</t>
  </si>
  <si>
    <t>Sylvia Best</t>
  </si>
  <si>
    <t>,2017 W Broadeah</t>
  </si>
  <si>
    <t>Enid</t>
  </si>
  <si>
    <t>#SB34365</t>
  </si>
  <si>
    <t>mrspazman5@live.com</t>
  </si>
  <si>
    <t>Diane Cushing</t>
  </si>
  <si>
    <t>4771 N. AVENIDA DEL CONEJO</t>
  </si>
  <si>
    <t>TUCSON</t>
  </si>
  <si>
    <t>#SB34366</t>
  </si>
  <si>
    <t>pennyboshae@yahoo.com</t>
  </si>
  <si>
    <t>Parcel Service United Parcel Service Hoodie - Joggers #H - AOP Unisex Raglan Zip Hoodie / XL / All Print</t>
  </si>
  <si>
    <t>hoodie-12-6993598087322</t>
  </si>
  <si>
    <t>Penny Boshae</t>
  </si>
  <si>
    <t>8167 Vineyard Ave</t>
  </si>
  <si>
    <t>Apt23</t>
  </si>
  <si>
    <t>Custom name  parcel service simple black t-shirt 3D #v - XL / Full Print</t>
  </si>
  <si>
    <t>7019178000538-4</t>
  </si>
  <si>
    <t>Dreamcatcher &amp; butterfly  parcel service woman purple t-shirt 3D - XL / Full Print</t>
  </si>
  <si>
    <t>7015813808282-12</t>
  </si>
  <si>
    <t>Brown black  United parcel service skull worldwide service t-shirt 3D #v - XL / Full Print</t>
  </si>
  <si>
    <t>7019162828954-4</t>
  </si>
  <si>
    <t>Amazing Leo Horoscope AOP Unisex Birthday T-Shirt #L - XL / Full Print</t>
  </si>
  <si>
    <t>tee3d-thl-792538</t>
  </si>
  <si>
    <t>Custom Name Strong Leo Black Blue Baseball Jersey - XL / Full Print</t>
  </si>
  <si>
    <t>#SB34367</t>
  </si>
  <si>
    <t>woodys1938@icloud.com</t>
  </si>
  <si>
    <t>Don't Tread on Me USA FLAG AR15 come and take it Gun Hoodie 3D #KV - AOP Unisex Raglan Hoodie / 2XL / All print</t>
  </si>
  <si>
    <t>hoodie3d-5-7013682413722</t>
  </si>
  <si>
    <t>Glenn Wilson</t>
  </si>
  <si>
    <t>60 Davis Rd</t>
  </si>
  <si>
    <t>New Hartford</t>
  </si>
  <si>
    <t>#SB34368</t>
  </si>
  <si>
    <t>mathieuforest@nt.net</t>
  </si>
  <si>
    <t>CAT Caterpillar Leather Jacket Hooded #61221L - XL / Brown</t>
  </si>
  <si>
    <t>Yoland Desrosiers</t>
  </si>
  <si>
    <t>39 5th street</t>
  </si>
  <si>
    <t>Elk lake</t>
  </si>
  <si>
    <t>P0j1g0</t>
  </si>
  <si>
    <t>CAT Caterpillar Leather Jacket Hooded #61221L - 2XL / Brown</t>
  </si>
  <si>
    <t>CAT Caterpillar Leather Jacket Hooded #61221L - L / Brown</t>
  </si>
  <si>
    <t>#SB34369</t>
  </si>
  <si>
    <t>em56@nyu.edu</t>
  </si>
  <si>
    <t>Lion, Lamb, Dove The 7 Promises Of God I Will Be With You Canvas Prints #HD - 12X18in</t>
  </si>
  <si>
    <t>Canvas-lg-286322207-1</t>
  </si>
  <si>
    <t>Elizabeth Miranda</t>
  </si>
  <si>
    <t>3620, Avenue R</t>
  </si>
  <si>
    <t>#SB34370</t>
  </si>
  <si>
    <t>navychic93@gmail.com</t>
  </si>
  <si>
    <t>Personalized LGBT Pride Rainbow Color Hoodie 3D Custom Name #DH - AOP UNISEX HOODIE / 4XL / All Print</t>
  </si>
  <si>
    <t>hoodie-thl-27000</t>
  </si>
  <si>
    <t>Lauren Andrade</t>
  </si>
  <si>
    <t>3404, Knights Rd</t>
  </si>
  <si>
    <t>Apt 51</t>
  </si>
  <si>
    <t>#SB34371</t>
  </si>
  <si>
    <t>tomebaugh5@gmail.com</t>
  </si>
  <si>
    <t>Lion Dad to my daughter this old Lion will always have your back Fleece Blanket #KV - 60x80 in</t>
  </si>
  <si>
    <t>Tom Ebaugh</t>
  </si>
  <si>
    <t>2932 South Cornelia St</t>
  </si>
  <si>
    <t>Sioux City</t>
  </si>
  <si>
    <t>#SB34372</t>
  </si>
  <si>
    <t>fontanlittle@gmail.com</t>
  </si>
  <si>
    <t>Custom name Amazon smile symbol t-shirt - hoodie 3D #121121h - AOP Unisex Raglan Zip Hoodie / XL / All print</t>
  </si>
  <si>
    <t>Ricardo Little</t>
  </si>
  <si>
    <t>6740, S Oakley Ave</t>
  </si>
  <si>
    <t>#SB34373</t>
  </si>
  <si>
    <t>blkzeus8@gmail.com</t>
  </si>
  <si>
    <t>Custom Name Puerto Rico Flag Baseball Jersey #v - 4XL / Full Print</t>
  </si>
  <si>
    <t>6859056873626-baseballjersey-7</t>
  </si>
  <si>
    <t>Tom Wray</t>
  </si>
  <si>
    <t>7709 Budsage Drive</t>
  </si>
  <si>
    <t>Pasco</t>
  </si>
  <si>
    <t>#SB34374</t>
  </si>
  <si>
    <t>steve.zentner@gmail.com</t>
  </si>
  <si>
    <t>Unmasked Unvaccinated Unapologetic Unafraid Unisex AOP T-Shirt #251021H - XL / Full Print</t>
  </si>
  <si>
    <t>unisextshirt-4-1000000277845320</t>
  </si>
  <si>
    <t>Steve Zentner</t>
  </si>
  <si>
    <t>12860, County Road 137</t>
  </si>
  <si>
    <t>Wellborn</t>
  </si>
  <si>
    <t>#SB34375</t>
  </si>
  <si>
    <t>hunnygrams8757@sbcglobal.net</t>
  </si>
  <si>
    <t>Cat Mardi Gras Purple Black Hawaiian Aloha Shirts - L / Full Print</t>
  </si>
  <si>
    <t>Patsy Holt</t>
  </si>
  <si>
    <t>2316, Merlin Dr</t>
  </si>
  <si>
    <t>Grand Prairie</t>
  </si>
  <si>
    <t>#SB34376</t>
  </si>
  <si>
    <t>bktipton@hughes.net</t>
  </si>
  <si>
    <t>FJB I will yell let's go brandon here or there Unisex T-Shirt 2D #KV - L / Black</t>
  </si>
  <si>
    <t>6835329695898-unisextshirt3</t>
  </si>
  <si>
    <t>Brenda Tipton</t>
  </si>
  <si>
    <t>6871 HIGHWAY 399</t>
  </si>
  <si>
    <t>BEATTYVILLE</t>
  </si>
  <si>
    <t>(606)464-3932</t>
  </si>
  <si>
    <t>Let's Go Brandon #FJB Unisex Classic T-shirt - Unisex Tshirt 2D / White / XL</t>
  </si>
  <si>
    <t>tee-4-1000000286577667</t>
  </si>
  <si>
    <t>I Say Let's Go Brandon Unisex Classic T-shirt - Unisex Tshirt 2D / Black / XL</t>
  </si>
  <si>
    <t>tee-4-1000000287904006</t>
  </si>
  <si>
    <t>#SB34377</t>
  </si>
  <si>
    <t>davehernandez82@yahoo.com</t>
  </si>
  <si>
    <t>Power Of A Girl Who Love Reading Books Hoodie 3D - AOP UNISEX HOODIE / L / All Print</t>
  </si>
  <si>
    <t>hoodie-thl-18661</t>
  </si>
  <si>
    <t>Mia Pia Anderson</t>
  </si>
  <si>
    <t>3004 Southern Brook Ct</t>
  </si>
  <si>
    <t>#SB34378</t>
  </si>
  <si>
    <t>katierexrode@yahoo.com</t>
  </si>
  <si>
    <t>Custom name National Guard always ready always there hoodie 3d #v - AOP Unisex Raglan Hoodie / S / Green</t>
  </si>
  <si>
    <t>100000027504538-1-65</t>
  </si>
  <si>
    <t>Kathryn Wulforst</t>
  </si>
  <si>
    <t>700, S Hale St</t>
  </si>
  <si>
    <t>#SB34379</t>
  </si>
  <si>
    <t>joshua.johnson9@yahoo.com</t>
  </si>
  <si>
    <t>FedEx Skull Custom Name Hoodie 3D #DH - UNISEX HOODIE ZIP-UP / 5XL / All Print</t>
  </si>
  <si>
    <t>hoodiezip-8-1000000283733328</t>
  </si>
  <si>
    <t>Joshua Johnson</t>
  </si>
  <si>
    <t>838 Knickerbocker dr Stockton CA</t>
  </si>
  <si>
    <t>#SB34380</t>
  </si>
  <si>
    <t>rcjcbb@gmail.com</t>
  </si>
  <si>
    <t>Custom Hawaiian Aloha Shirts Tropical Dog With Photo #DH - XL / Full Print</t>
  </si>
  <si>
    <t>hawaiishirt-4-6108480405658</t>
  </si>
  <si>
    <t>Ron Wurz</t>
  </si>
  <si>
    <t>1028, Elephant Rd</t>
  </si>
  <si>
    <t>Perkasie</t>
  </si>
  <si>
    <t>#SB34381</t>
  </si>
  <si>
    <t>Cristerorr@yahoo.com</t>
  </si>
  <si>
    <t>Original Of Guadalupe Virgin Mary 3D T-Shirt #KV - L / Full Print</t>
  </si>
  <si>
    <t>6875529674906-3-unisextshirt</t>
  </si>
  <si>
    <t>Raul Rodriguez</t>
  </si>
  <si>
    <t>214, Parker Dr</t>
  </si>
  <si>
    <t>San Marcos</t>
  </si>
  <si>
    <t>#SB34382</t>
  </si>
  <si>
    <t>shelly.stringer18@gmail.com</t>
  </si>
  <si>
    <t>Custom name National Guard always ready always there hoodie 3d #v - AOP Unisex Raglan Hoodie / L / Green</t>
  </si>
  <si>
    <t>100000027504538-1-67</t>
  </si>
  <si>
    <t>Shelly Hon-Stringer</t>
  </si>
  <si>
    <t>4721 Ranchwood Terrace</t>
  </si>
  <si>
    <t>#SB34383</t>
  </si>
  <si>
    <t>dhooghe23@gmail.com</t>
  </si>
  <si>
    <t>Concrete Finisher Flag Hoodie 3D #261021DH - AOP UNISEX HOODIE ZIP-UP / 3XL / All Print</t>
  </si>
  <si>
    <t>hoodiezip-thl-18298</t>
  </si>
  <si>
    <t>Adam Dhooghe</t>
  </si>
  <si>
    <t>9493, Irish Rd</t>
  </si>
  <si>
    <t>#SB34384</t>
  </si>
  <si>
    <t>lanaj649@gmail.com</t>
  </si>
  <si>
    <t>Cross Faith Hope Love Tie Dye hoodie 3D #KV - AOP Unisex Raglan Hoodie / 2XL / All print</t>
  </si>
  <si>
    <t>Lana Johnson</t>
  </si>
  <si>
    <t>1114 n Sloan st</t>
  </si>
  <si>
    <t>#SB34385</t>
  </si>
  <si>
    <t>mcason2007@yahoo.com</t>
  </si>
  <si>
    <t>Love Flamingo Black Tropical Hollow Tank Top - Legging 3D - Legging / M / All Print</t>
  </si>
  <si>
    <t>Melvin Cason</t>
  </si>
  <si>
    <t>31814, Marilyn St</t>
  </si>
  <si>
    <t>#SB34386</t>
  </si>
  <si>
    <t>benjaminlemusbarajas15@gmail.com</t>
  </si>
  <si>
    <t>Mexico Gold Eagle Baseball Jersey #131021V - S / Full Print</t>
  </si>
  <si>
    <t>baseballjersey-1-7015910015130</t>
  </si>
  <si>
    <t>Benjamin Lemus</t>
  </si>
  <si>
    <t>7201 Hunt Club Rd</t>
  </si>
  <si>
    <t>#SB34387</t>
  </si>
  <si>
    <t>edes965@gmail.com</t>
  </si>
  <si>
    <t>Beautiful So Real 3D Snake Skin Unisex Classic Hats Head Wear #H - One size / All print</t>
  </si>
  <si>
    <t>Edith Schatz</t>
  </si>
  <si>
    <t>101, Pine Key Ln</t>
  </si>
  <si>
    <t>Naples</t>
  </si>
  <si>
    <t>#SB34388</t>
  </si>
  <si>
    <t>143wftina@gmail.com</t>
  </si>
  <si>
    <t>WANDA Johnson</t>
  </si>
  <si>
    <t>775 Taylor Drive</t>
  </si>
  <si>
    <t>Folcroft</t>
  </si>
  <si>
    <t>#SB34389</t>
  </si>
  <si>
    <t>Zhemenway13@gmail.com</t>
  </si>
  <si>
    <t>Zachary Hemenway</t>
  </si>
  <si>
    <t>3956, Preserve Crossing Blvd E</t>
  </si>
  <si>
    <t>#SB34390</t>
  </si>
  <si>
    <t>Mike@destariz.com</t>
  </si>
  <si>
    <t>Cornhole Is My Goal Custom Name Baseball Jersey #5721V - XL / All Print</t>
  </si>
  <si>
    <t>Baseball-Jersey-4-6846957027482</t>
  </si>
  <si>
    <t>Michael Sepiol</t>
  </si>
  <si>
    <t>1305, E Libra Dr</t>
  </si>
  <si>
    <t>Tempe</t>
  </si>
  <si>
    <t>Cornhole American Baseball Jersey #2821V - XL / All Print</t>
  </si>
  <si>
    <t>Baseball-Jersey-4-6838666592410</t>
  </si>
  <si>
    <t>#SB34391</t>
  </si>
  <si>
    <t>bobmac2009@hotmail.com</t>
  </si>
  <si>
    <t>U.S Marine Black And White Hollow Tank Top - Legging 3D #231221L - Legging / L / ALL PRINT</t>
  </si>
  <si>
    <t>tanktop-legging-18-6984870297754</t>
  </si>
  <si>
    <t>robert mcaloney</t>
  </si>
  <si>
    <t>23720 Shining Star Dr</t>
  </si>
  <si>
    <t>Land o lakes</t>
  </si>
  <si>
    <t>U.S Marine Black And White Hollow Tank Top - Legging 3D #231221L - Legging / XL / ALL PRINT</t>
  </si>
  <si>
    <t>tanktop-legging-19-6984870297754</t>
  </si>
  <si>
    <t>#SB34392</t>
  </si>
  <si>
    <t>patholm26@gmail.com</t>
  </si>
  <si>
    <t>PATRICIA HOLM</t>
  </si>
  <si>
    <t>6999 WEST AVE</t>
  </si>
  <si>
    <t>Appleton</t>
  </si>
  <si>
    <t>#SB34393</t>
  </si>
  <si>
    <t>wynette.benjamin@gmail.com</t>
  </si>
  <si>
    <t>Best seller Soldier Us Army custom name Hoodie #H - HOODIE RAGLAN SLEEVE / XL / All Print</t>
  </si>
  <si>
    <t>Wynette Benjamin</t>
  </si>
  <si>
    <t>1729, Highway 58</t>
  </si>
  <si>
    <t>Springer</t>
  </si>
  <si>
    <t>#SB34394</t>
  </si>
  <si>
    <t>Bubba@kellyhouse.org</t>
  </si>
  <si>
    <t>Walt Disney World 50th Anniversary Unisex T-Shirt #KV - Unisex Short Sleeve Classic Tee / BLACK / 5XL</t>
  </si>
  <si>
    <t>Brian Kelly</t>
  </si>
  <si>
    <t>12 Silo Way</t>
  </si>
  <si>
    <t>Bloomfield</t>
  </si>
  <si>
    <t>(203)257-6066</t>
  </si>
  <si>
    <t>Valentine's Gift Belle and Adam Disney Couple Hoodie 3D #Dh - HOODIE RAGLAN SLEEVE / 5XL / ALL PRINT</t>
  </si>
  <si>
    <t>Valentine's Gift Belle and Adam Disney Couple Hoodie 3D #Dh - HOODIE RAGLAN SLEEVE / 2XL / ALL PRINT</t>
  </si>
  <si>
    <t>Eeyore Cute Hoodie 3D #KV - AOP UNISEX HOODIE / 5XL / All Print</t>
  </si>
  <si>
    <t>hoodie-8-1000000282529407</t>
  </si>
  <si>
    <t>#SB34395</t>
  </si>
  <si>
    <t>jenniferclarkbc@gmail.com</t>
  </si>
  <si>
    <t>Jennifer Clark</t>
  </si>
  <si>
    <t>5515 kendall Ave</t>
  </si>
  <si>
    <t>#SB34396</t>
  </si>
  <si>
    <t>Jocelynfidencio71@gmail.con</t>
  </si>
  <si>
    <t>Mexico Gold Eagle Baseball Jersey #131021V - 2XL / Full Print</t>
  </si>
  <si>
    <t>baseballjersey-5-7015910015130</t>
  </si>
  <si>
    <t>Jocelyn Fidencio</t>
  </si>
  <si>
    <t>3747, Atlanta Hwy</t>
  </si>
  <si>
    <t>Cumming</t>
  </si>
  <si>
    <t>#SB34397</t>
  </si>
  <si>
    <t>tammyhudnut@yahoo.com</t>
  </si>
  <si>
    <t>Tammy Willing</t>
  </si>
  <si>
    <t>30723, Maple Ave</t>
  </si>
  <si>
    <t>#SB34398</t>
  </si>
  <si>
    <t>gwnsullivan@gmail.com</t>
  </si>
  <si>
    <t>D&amp;D Dungeon And Dragon Master Custom Name Hoodie 3D - AOP UNISEX HOODIE / 4XL / All Print</t>
  </si>
  <si>
    <t>hoodie-7-1000000284887332</t>
  </si>
  <si>
    <t>gwendolyn k sullivan</t>
  </si>
  <si>
    <t>814 Wilson Lane</t>
  </si>
  <si>
    <t>none</t>
  </si>
  <si>
    <t>Iola</t>
  </si>
  <si>
    <t>#SB34399</t>
  </si>
  <si>
    <t>brianldouthat@gmail.com</t>
  </si>
  <si>
    <t>Mighty Morphin Power Rangers Hawaiian Aloha Shirts #KV - 2XL / Red</t>
  </si>
  <si>
    <t>hawaiishirt-5-1000000281990457</t>
  </si>
  <si>
    <t>Brian Douthat</t>
  </si>
  <si>
    <t>9055 CLINTON ST</t>
  </si>
  <si>
    <t>HOLLY</t>
  </si>
  <si>
    <t>#SB34400</t>
  </si>
  <si>
    <t>smithlatoya09@gmail.com</t>
  </si>
  <si>
    <t>Couple Wolf Love - Her King His Queen Hoodie - Joggers #201021h - AOP Unisex Raglan Hoodie / 2XL / All Print</t>
  </si>
  <si>
    <t>Latoya Smith</t>
  </si>
  <si>
    <t>13391, Windsong Dr</t>
  </si>
  <si>
    <t>#SB34401</t>
  </si>
  <si>
    <t>johnnyv2213@gmail.com</t>
  </si>
  <si>
    <t>Italian By Blood American by birth Patriot by Choice Unisex T-Shirt 3D #KV - XL / Full Print</t>
  </si>
  <si>
    <t>Stephen Viglietta</t>
  </si>
  <si>
    <t>422 Bostwick Circle</t>
  </si>
  <si>
    <t>Saint Augustine</t>
  </si>
  <si>
    <t>21+22+23/01/2022</t>
  </si>
  <si>
    <t>#SB34402</t>
  </si>
  <si>
    <t>wgc808@gmail.com</t>
  </si>
  <si>
    <t>Skeletal Gadsden Snake Flag Unisex T-Shirt 3D #V - M / Full Print</t>
  </si>
  <si>
    <t>unisextshirt-2-6637335380210</t>
  </si>
  <si>
    <t>Wendell Guieb</t>
  </si>
  <si>
    <t>92 1176 pueonani st</t>
  </si>
  <si>
    <t>Kapolei</t>
  </si>
  <si>
    <t>#SB34403</t>
  </si>
  <si>
    <t>bridget_mistry@yahoo.com</t>
  </si>
  <si>
    <t>I'm a tattooed chef Gift For Chef 3D All over print #V - HOODIE RAGLAN SLEEVE / 4XL / All Print</t>
  </si>
  <si>
    <t>Bridget Mistry</t>
  </si>
  <si>
    <t>19 Albion Pl</t>
  </si>
  <si>
    <t>Newbury Park</t>
  </si>
  <si>
    <t>#SB34404</t>
  </si>
  <si>
    <t>fgutierrez3350@yahoo.com</t>
  </si>
  <si>
    <t>Only Kneel For One Man Unisex T-Shirt - XL / Full Print</t>
  </si>
  <si>
    <t>TEE-4-6984358232218</t>
  </si>
  <si>
    <t>Frank Gutierrez</t>
  </si>
  <si>
    <t>809 W. Grove Parkway #3110</t>
  </si>
  <si>
    <t>Only Kneel For One Man Unisex T-Shirt - S / Full Print</t>
  </si>
  <si>
    <t>TEE-1-6984358232218</t>
  </si>
  <si>
    <t>#SB34405</t>
  </si>
  <si>
    <t>joylenerios@yahoo.com</t>
  </si>
  <si>
    <t>United States Coast Guard custom name &amp; rank Leather Jacket Hooded #KV - L / Brown</t>
  </si>
  <si>
    <t>Joylene Rios</t>
  </si>
  <si>
    <t>6435 Orange Ave Spc. 30C</t>
  </si>
  <si>
    <t>Sacramento</t>
  </si>
  <si>
    <t>#SB34406</t>
  </si>
  <si>
    <t>jakegaytan82@gmail.com</t>
  </si>
  <si>
    <t>Daniel Gaytan</t>
  </si>
  <si>
    <t>General delivery</t>
  </si>
  <si>
    <t>Hoopa</t>
  </si>
  <si>
    <t>#SB34407</t>
  </si>
  <si>
    <t>dstarzak77@yahoo.com</t>
  </si>
  <si>
    <t>Golf Player camo Polo Shirt #KV - L / Full Print</t>
  </si>
  <si>
    <t>Doug Starzak</t>
  </si>
  <si>
    <t>260 Billingsgate Ln</t>
  </si>
  <si>
    <t>Foster City</t>
  </si>
  <si>
    <t>Ripped Vintage Golfing Clubs Skull Camouflaged Custom Name Polo Shirt #DH - L / Full Print</t>
  </si>
  <si>
    <t>polo-thl-30844670-L</t>
  </si>
  <si>
    <t>Valentine's Gift To My Love Valentine Skull Candle Holder #Lk - Candle Holder With Heart / 1 HOLDER+ 2 CANDLES</t>
  </si>
  <si>
    <t>candle-holder-1000000315418856</t>
  </si>
  <si>
    <t>#SB34408</t>
  </si>
  <si>
    <t>Custom name  United parcel service truck unisex t-shirt 3d #v - L / Full Print</t>
  </si>
  <si>
    <t>#SB34409</t>
  </si>
  <si>
    <t>Merry Xmas Frozen Mickey Mouse Hoodie 3D - AOP UNISEX HOODIE ZIP-UP / 4XL / All Print</t>
  </si>
  <si>
    <t>hoodiezip-thl-24850</t>
  </si>
  <si>
    <t>Ismael Lopez</t>
  </si>
  <si>
    <t>7654, Acoma Trl</t>
  </si>
  <si>
    <t>#SB34410</t>
  </si>
  <si>
    <t>tippetttimothy288@gmail.com</t>
  </si>
  <si>
    <t>Custom Name UFO Alien Weed Holographic Hoodie 3D All over print #v - HOODIE RAGLAN SLEEVE / M / All Print</t>
  </si>
  <si>
    <t>Timothy Tippett</t>
  </si>
  <si>
    <t>65, Cricket Ln</t>
  </si>
  <si>
    <t>#SB34411</t>
  </si>
  <si>
    <t>cristinadiaz4lif15@gmail.com</t>
  </si>
  <si>
    <t>In A World Full Of Roses Be A Weed 3D Combo Hoodie and Legging #1812L - HOODIE RAGLAN SLEEVE ZIP-UP / S / All Print</t>
  </si>
  <si>
    <t>hoodiezipper-1-6613979955354</t>
  </si>
  <si>
    <t>Cristina Diaz</t>
  </si>
  <si>
    <t>286 S 2nd St</t>
  </si>
  <si>
    <t>#SB34412</t>
  </si>
  <si>
    <t>tuckerr743@gmail.com</t>
  </si>
  <si>
    <t>FedEx Purple Custom Name And Department Hoodie 3D #DH - UNISEX HOODIE ZIP-UP / 3XL / All Print</t>
  </si>
  <si>
    <t>hoodiezip-6-1000000283712204</t>
  </si>
  <si>
    <t>Robert Tucker</t>
  </si>
  <si>
    <t>14461 State Route 104 Lot 33</t>
  </si>
  <si>
    <t>ashville</t>
  </si>
  <si>
    <t>Amazing Fedex skull black purple hoodie 3d #221221h - AOP Unisex Raglan Zip Hoodie / 3XL / All print</t>
  </si>
  <si>
    <t>#SB34413</t>
  </si>
  <si>
    <t>biggie_125@yahoo.com</t>
  </si>
  <si>
    <t>Jason Hamann</t>
  </si>
  <si>
    <t>2719 S 16th st</t>
  </si>
  <si>
    <t>(712)307-1295</t>
  </si>
  <si>
    <t>#SB34414</t>
  </si>
  <si>
    <t>Reghammond62@gmail.com</t>
  </si>
  <si>
    <t>Personalized New Cat Caterpillar Tractor Hoodie 3D #Xh - HOODIE RAGLAN SLEEVE / S / All Print</t>
  </si>
  <si>
    <t>hoodie-1000000294926522</t>
  </si>
  <si>
    <t>Reginald Hammomd</t>
  </si>
  <si>
    <t>20, Timber Trail Ln</t>
  </si>
  <si>
    <t>Medford</t>
  </si>
  <si>
    <t>Hawaiian Aloha Shirts Where Skull Life Of The Party - S / Full Print</t>
  </si>
  <si>
    <t>hawaiishirt</t>
  </si>
  <si>
    <t>#SB34415</t>
  </si>
  <si>
    <t>mac51mcconnell@hotmail.com</t>
  </si>
  <si>
    <t>Hocus Pocus Canvas Prints #KV - 16X24in / All print</t>
  </si>
  <si>
    <t>2Canvas6832478650522</t>
  </si>
  <si>
    <t>Timothy McConnell</t>
  </si>
  <si>
    <t>405 Indian Dr</t>
  </si>
  <si>
    <t>Summerville</t>
  </si>
  <si>
    <t>#SB34416</t>
  </si>
  <si>
    <t>maryhaviland306@gmail.com</t>
  </si>
  <si>
    <t>mary haviland</t>
  </si>
  <si>
    <t>1916 Rockwell Rd</t>
  </si>
  <si>
    <t>Abington</t>
  </si>
  <si>
    <t>#SB34417</t>
  </si>
  <si>
    <t>mrlenfez_i@ymail.com</t>
  </si>
  <si>
    <t>I'm the black jeep of the family tie dye flag spare tire cover #v - Spare Tire Cover / 30 inches / All print</t>
  </si>
  <si>
    <t>Maria Isabel Melendez</t>
  </si>
  <si>
    <t>1303 shirel st</t>
  </si>
  <si>
    <t>Weslaco</t>
  </si>
  <si>
    <t>#SB34418</t>
  </si>
  <si>
    <t>grant.ebonyl@gmail.com</t>
  </si>
  <si>
    <t>Us Marine Corps custom name &amp; rank Leather Jacket Hooded #KV - XL / Brown</t>
  </si>
  <si>
    <t>Ebony Grant</t>
  </si>
  <si>
    <t>8343, Norcroft Dr</t>
  </si>
  <si>
    <t>#SB34419</t>
  </si>
  <si>
    <t>stanleysequeira81@gmail.com</t>
  </si>
  <si>
    <t>Custom name DHL yellow red t-shirt - hoodie 3D #71221l - UNISEX T-SHIRT 3D / L / All print</t>
  </si>
  <si>
    <t>STANISLAUS SEQUEIRA</t>
  </si>
  <si>
    <t>101 SUBWAY CRESCENT</t>
  </si>
  <si>
    <t>ETOBICOKE</t>
  </si>
  <si>
    <t>M9B 6K4</t>
  </si>
  <si>
    <t>Custom name DHL yellow red t-shirt - hoodie 3D #71221l - AOP Unisex Raglan Zip Hoodie / XL / All print</t>
  </si>
  <si>
    <t>#SB34420</t>
  </si>
  <si>
    <t>garypuckett6979@gmail.com</t>
  </si>
  <si>
    <t>CIH Case IH Farmall Hoodie - Joggers 3D #171221V - Joggers / L / All Print</t>
  </si>
  <si>
    <t>joggers-1000000284873146</t>
  </si>
  <si>
    <t>Gary Puckett</t>
  </si>
  <si>
    <t>3374 NE Springhill Rd</t>
  </si>
  <si>
    <t>Red Tractor Palm Tree Unisex Hawaiian Shirts - Beach Shorts #090721h - Hawaiian shirt / M / Full Print</t>
  </si>
  <si>
    <t>6835338707098-2</t>
  </si>
  <si>
    <t>#SB34421</t>
  </si>
  <si>
    <t>5915 State Route 287
West Liberty OH 43357-9311 = done</t>
  </si>
  <si>
    <t>#SB34422</t>
  </si>
  <si>
    <t>phiz6@yahoo.com</t>
  </si>
  <si>
    <t>Phyllis Wilber</t>
  </si>
  <si>
    <t>5915 SR-287</t>
  </si>
  <si>
    <t>West Liberty</t>
  </si>
  <si>
    <t>#SB34423</t>
  </si>
  <si>
    <t>kelly.j.murphy80@gmail.com</t>
  </si>
  <si>
    <t>But did you die American flag Jeep man black hoodie 3D #291121h - AOP Unisex Raglan Hoodie / M / All print</t>
  </si>
  <si>
    <t>Kelly Murphy</t>
  </si>
  <si>
    <t>5870 North Co Road 500 East</t>
  </si>
  <si>
    <t>Bainbridge</t>
  </si>
  <si>
    <t>#SB34424</t>
  </si>
  <si>
    <t>amy.fawbush@yahoo.com</t>
  </si>
  <si>
    <t>Custom name Deer hunting brown leather &amp; camo pattern hoodie 3d #91221h - HOODIE RAGLAN SLEEVE / 4XL / All Print</t>
  </si>
  <si>
    <t>1000000277117615-6</t>
  </si>
  <si>
    <t>Amy Fawbush</t>
  </si>
  <si>
    <t>2413 W. Dixie Bee Rd.</t>
  </si>
  <si>
    <t>COVINGTON</t>
  </si>
  <si>
    <t>765-585-5576</t>
  </si>
  <si>
    <t>Deer hunting brown camo flag hoodie 3d #kv - HOODIE RAGLAN SLEEVE / 4XL / All Print</t>
  </si>
  <si>
    <t>6107795652762-6</t>
  </si>
  <si>
    <t>#SB34425</t>
  </si>
  <si>
    <t>mandellhill@ymail.com</t>
  </si>
  <si>
    <t>parcel worker - We love logistic brown yellow hoodie 3D #v - AOP Unisex Raglan Hoodie / 3XL / All print</t>
  </si>
  <si>
    <t>Mandell Hill</t>
  </si>
  <si>
    <t>7017, Allview Ln</t>
  </si>
  <si>
    <t>#SB34426</t>
  </si>
  <si>
    <t>Sil0501@outlook.com</t>
  </si>
  <si>
    <t>Gift for Mother Just A Girl Who Loves Sloths Pattern Hoodie - Legging 3D - LEGGING / L / All Print</t>
  </si>
  <si>
    <t>6611888275610-14</t>
  </si>
  <si>
    <t>Bryant Silvers</t>
  </si>
  <si>
    <t>2401, N Walnut St</t>
  </si>
  <si>
    <t>Apt 9E</t>
  </si>
  <si>
    <t>Gift for Mother Just A Girl Who Loves Sloths Pattern Hoodie - Legging 3D - HOODIE RAGLAN SLEEVE / L / All Print</t>
  </si>
  <si>
    <t>6611888275610-3</t>
  </si>
  <si>
    <t>#SB34427</t>
  </si>
  <si>
    <t>macenthor@live.com</t>
  </si>
  <si>
    <t>Gift for Mother Mexican Girl Army Pattern Hollow Tank Top - Legging 3D All Over Print #v - Tank top / S / ALL PRINT</t>
  </si>
  <si>
    <t>6588367667354-8</t>
  </si>
  <si>
    <t>Macen LeVan</t>
  </si>
  <si>
    <t>3216, Owassa Ct</t>
  </si>
  <si>
    <t>Gift for Mother Mexican Girl Army Pattern Hollow Tank Top - Legging 3D All Over Print #v - Legging / M / ALL PRINT</t>
  </si>
  <si>
    <t>6588367667354-16</t>
  </si>
  <si>
    <t>#SB34428</t>
  </si>
  <si>
    <t>garyrulesr@gmail.com</t>
  </si>
  <si>
    <t>Fishing Crack Iron Custom Name Classic Cap - One size / All print</t>
  </si>
  <si>
    <t>Gary Rule</t>
  </si>
  <si>
    <t>249, Tudor Cir</t>
  </si>
  <si>
    <t>Lincoln University</t>
  </si>
  <si>
    <t>#SB34429</t>
  </si>
  <si>
    <t>Spiritriders56@gmail.com</t>
  </si>
  <si>
    <t>Sarah Morris</t>
  </si>
  <si>
    <t>7872, Brock Bridge Rd</t>
  </si>
  <si>
    <t>Jessup</t>
  </si>
  <si>
    <t>#SB34430</t>
  </si>
  <si>
    <t>jwilson@forellinnovation.com</t>
  </si>
  <si>
    <t>Logger Safety Hoodie 3D Personalized Custom Name #V - HOODIE RAGLAN SLEEVE / L / All Print</t>
  </si>
  <si>
    <t>hoodie-v</t>
  </si>
  <si>
    <t>Justin Wilson</t>
  </si>
  <si>
    <t>4601, Golf Park Dr</t>
  </si>
  <si>
    <t>Lynchburg</t>
  </si>
  <si>
    <t>#SB34431</t>
  </si>
  <si>
    <t>luisjeronimo11@yahoo.com</t>
  </si>
  <si>
    <t>Disc Golf The Tree Giveth The Tree Taketh Away Baseball Jersey - XL / All Print</t>
  </si>
  <si>
    <t>Luis Jeronimo</t>
  </si>
  <si>
    <t>1449 East Ave I</t>
  </si>
  <si>
    <t>Spc A35</t>
  </si>
  <si>
    <t>#SB34432</t>
  </si>
  <si>
    <t>Love Skull Weed don't care bear 420 Hoodie 3D #V - AOP Unisex Raglan Hoodie / L / All Print</t>
  </si>
  <si>
    <t>ARH-L-C0PX7O3</t>
  </si>
  <si>
    <t>Tony Pack</t>
  </si>
  <si>
    <t>#SB34433</t>
  </si>
  <si>
    <t>brittney.henderson@evsck12.com</t>
  </si>
  <si>
    <t>Busch Light Beer Camo custom name Hoodie 3D #KV - HOODIE RAGLAN SLEEVE / 3XL / All Print</t>
  </si>
  <si>
    <t>Brittney Henderson</t>
  </si>
  <si>
    <t>709 East Oak St</t>
  </si>
  <si>
    <t>Boonville</t>
  </si>
  <si>
    <t>#SB34434</t>
  </si>
  <si>
    <t>wsmithoo2@carolina.rr.com</t>
  </si>
  <si>
    <t>U.S Coast Guard Green Personalized Custom Name Hoodie 3D #H - AOP Unisex Raglan Zip Hoodie / XL / All Print</t>
  </si>
  <si>
    <t>ARZ-XL-20DCEL3</t>
  </si>
  <si>
    <t>willian smith</t>
  </si>
  <si>
    <t>PO Box 1704</t>
  </si>
  <si>
    <t>Belmont</t>
  </si>
  <si>
    <t>#SB34435</t>
  </si>
  <si>
    <t>carol.turner102568@gmail.com</t>
  </si>
  <si>
    <t>Love Cows Leggings - Hoodie 3D #2821L - M / LEGGING / All Print</t>
  </si>
  <si>
    <t>legging-2-6589935812762</t>
  </si>
  <si>
    <t>Carol Turner</t>
  </si>
  <si>
    <t>18607 CR 1640</t>
  </si>
  <si>
    <t>Wolfforth</t>
  </si>
  <si>
    <t>#SB34436</t>
  </si>
  <si>
    <t>jimenez323.ej@gmail.com</t>
  </si>
  <si>
    <t>Custom Name Mexican American Army Olive Green Hoodie 3D #v - AOP Unisex Raglan Hoodie / 2XL / All print</t>
  </si>
  <si>
    <t>Esther Jimenez</t>
  </si>
  <si>
    <t>9900 S Main St</t>
  </si>
  <si>
    <t>#SB34437</t>
  </si>
  <si>
    <t>sparklemyles@gmail.com</t>
  </si>
  <si>
    <t>Sparkle Conley</t>
  </si>
  <si>
    <t>1813 6th ave</t>
  </si>
  <si>
    <t>#SB34438</t>
  </si>
  <si>
    <t>hectorfly0310@gmail.com</t>
  </si>
  <si>
    <t>Love Horse Personalized Custom Name Hoodie 3D #1911L - HOODIE RAGLAN SLEEVE / S / All Print</t>
  </si>
  <si>
    <t>hoodie-1-6108497510554</t>
  </si>
  <si>
    <t>Hector Borrego</t>
  </si>
  <si>
    <t>6752 Brookfield Way</t>
  </si>
  <si>
    <t>Douglasville</t>
  </si>
  <si>
    <t>#SB34439</t>
  </si>
  <si>
    <t>amandaheinberger@aol.com</t>
  </si>
  <si>
    <t>Skull Hail To The King Unisex T-Shirt 3D #201121V - XL / Full Print</t>
  </si>
  <si>
    <t>TEE-4-7035502035098</t>
  </si>
  <si>
    <t>Amanda Heinberger</t>
  </si>
  <si>
    <t>2905 Stiving Road</t>
  </si>
  <si>
    <t>Suite 2</t>
  </si>
  <si>
    <t>#SB34440</t>
  </si>
  <si>
    <t>Personalized Name &amp; Birthday Month A King Was Born In September Hoodie - Joggers #v - AOP Unisex Raglan Hoodie / XL / All Print</t>
  </si>
  <si>
    <t>#SB34441</t>
  </si>
  <si>
    <t>dianeruangnol@gmail.com</t>
  </si>
  <si>
    <t>Custom name Mick*y mouse so cute black Baseball jersey - M / Full Print</t>
  </si>
  <si>
    <t>Diane Ruangnol</t>
  </si>
  <si>
    <t>1627, N Vermont Ave</t>
  </si>
  <si>
    <t>Yai Restaurant</t>
  </si>
  <si>
    <t>#SB34442</t>
  </si>
  <si>
    <t>nikochsner@gmail.com</t>
  </si>
  <si>
    <t>B&amp;W Skull girl Messy Bun zero fucks given Cross Tank Top #KV - TANK TOP / 3XL / All Print</t>
  </si>
  <si>
    <t>Crosstato-6982504874138-6</t>
  </si>
  <si>
    <t>Nichole Anderson</t>
  </si>
  <si>
    <t>1442 41st Ave</t>
  </si>
  <si>
    <t>Greeley</t>
  </si>
  <si>
    <t>B&amp;W Skull Woman Cross Tank Top 3D #KV - TANK TOP / 3XL / All Print</t>
  </si>
  <si>
    <t>strappybacktanktop</t>
  </si>
  <si>
    <t>#SB34443</t>
  </si>
  <si>
    <t>popsnana95@yahoo.com</t>
  </si>
  <si>
    <t>US Marine Corps brotherhood fleece hoodie #v - Fleece hoodie / Black / 2XL</t>
  </si>
  <si>
    <t>Joseph Foldes</t>
  </si>
  <si>
    <t>7414, Hewson Dr</t>
  </si>
  <si>
    <t>Morrisville</t>
  </si>
  <si>
    <t>#SB34444</t>
  </si>
  <si>
    <t>Custom name vintage US Marine Corps black fleece hoodie #v - Fleece hoodie / Black / 2XL</t>
  </si>
  <si>
    <t>6993167319194-89</t>
  </si>
  <si>
    <t>#SB34445</t>
  </si>
  <si>
    <t>Mgrieser@sbcglobal.net</t>
  </si>
  <si>
    <t>Cat Mardi Gras Purple Black Hawaiian Aloha Shirts #v - XL / Full Print</t>
  </si>
  <si>
    <t>Mike Grieser</t>
  </si>
  <si>
    <t>33280, 64th Ave</t>
  </si>
  <si>
    <t>Lawton</t>
  </si>
  <si>
    <t>#SB34446</t>
  </si>
  <si>
    <t>cobarrubiasarturo239@yahoo.com</t>
  </si>
  <si>
    <t>Simple red Kenworth truck hoodie 3d #111221l - AOP Unisex Raglan Hoodie / 4XL / All print</t>
  </si>
  <si>
    <t>1000000297663470-199</t>
  </si>
  <si>
    <t>Arthur Covarrubias</t>
  </si>
  <si>
    <t>3214, 22nd St SW</t>
  </si>
  <si>
    <t>Lehigh Acres</t>
  </si>
  <si>
    <t>#SB34447</t>
  </si>
  <si>
    <t>daniel.triboletti@jetblue.com</t>
  </si>
  <si>
    <t>Busch Latte Beer Drink Hoodie 3D #291121L - AOP UNISEX HOODIE / L / All Print</t>
  </si>
  <si>
    <t>Dan Triboletti</t>
  </si>
  <si>
    <t>4891, SW 27th Ave</t>
  </si>
  <si>
    <t>Fort Lauderdale</t>
  </si>
  <si>
    <t>#SB34448</t>
  </si>
  <si>
    <t>jwbrown213@gmail.com</t>
  </si>
  <si>
    <t>Custom name blue holographic Amazon Prime skull t-shirt - hoodie 3D #l - AOP Unisex Raglan Zip Hoodie / M / All print</t>
  </si>
  <si>
    <t>Justin Brown</t>
  </si>
  <si>
    <t>21387 Mount Lena Road</t>
  </si>
  <si>
    <t>Boonsboro</t>
  </si>
  <si>
    <t>#SB34449</t>
  </si>
  <si>
    <t>jordanwhaley602@yahoo.com</t>
  </si>
  <si>
    <t>Simple Amazon Prime white navy hoodie 3D - AOP Unisex Raglan Hoodie / M / All print</t>
  </si>
  <si>
    <t>Jordan Whaley</t>
  </si>
  <si>
    <t>412, S 7th St</t>
  </si>
  <si>
    <t>Chambersburg</t>
  </si>
  <si>
    <t>When tyranny becomes law rebellion become duty American flag unisex t-shirt 3D #h - M / BLACK</t>
  </si>
  <si>
    <t>VPT-M-E8511X8</t>
  </si>
  <si>
    <t>#SB34450</t>
  </si>
  <si>
    <t>sam_vez@hotmail.com</t>
  </si>
  <si>
    <t>Game MTG Silver Queen Blanket - 60x80 in</t>
  </si>
  <si>
    <t>Samuel Vezina</t>
  </si>
  <si>
    <t>5601, Rocky Point Rd</t>
  </si>
  <si>
    <t>Metchosin</t>
  </si>
  <si>
    <t>V9C 4H3</t>
  </si>
  <si>
    <t>#SB34451</t>
  </si>
  <si>
    <t>Johnf Jacko</t>
  </si>
  <si>
    <t>Custom name American flag scratch Darts unisex t-shirt 3d #231221h - 3XL / Full Print</t>
  </si>
  <si>
    <t>1000000288622448-17</t>
  </si>
  <si>
    <t>Custom name American flag scratch Darts unisex t-shirt 3d #231221h - 2XL / Full Print</t>
  </si>
  <si>
    <t>Custom name Darts king blue black unisex t-shirt 3d - 3XL / Full Print</t>
  </si>
  <si>
    <t>1000000288622448-15</t>
  </si>
  <si>
    <t>#SB34452</t>
  </si>
  <si>
    <t>rhuertaguillen@gmail.com</t>
  </si>
  <si>
    <t>Custom name B&amp;W Mexico simple eagle logo Hoodie 3D #221221l - AOP Unisex Raglan Hoodie / XL / All print</t>
  </si>
  <si>
    <t>Mago Guillen</t>
  </si>
  <si>
    <t>101, Summit St</t>
  </si>
  <si>
    <t>Ottumwa</t>
  </si>
  <si>
    <t>#SB34453</t>
  </si>
  <si>
    <t>hurtadonaranjo10@gmail.com</t>
  </si>
  <si>
    <t>Puerto Rico White Custom Name And Number Baseball Jersey #DH - L / All Print</t>
  </si>
  <si>
    <t>Baseball-Jersey-3-6845492723866</t>
  </si>
  <si>
    <t>Francisco Hurtado</t>
  </si>
  <si>
    <t>106, Grover Ct seven spring</t>
  </si>
  <si>
    <t>Seven Springs</t>
  </si>
  <si>
    <t>#SB34454</t>
  </si>
  <si>
    <t>Babijr01@aol.com</t>
  </si>
  <si>
    <t>Millie Flint</t>
  </si>
  <si>
    <t>208 Engleside Avenue</t>
  </si>
  <si>
    <t>Hainesport</t>
  </si>
  <si>
    <t>#SB34455</t>
  </si>
  <si>
    <t>hstancek88@gmail.com</t>
  </si>
  <si>
    <t>Death Sons Of Anarchy Redwood Original Fleece Hoodie 3D #V - Fleece Hoodie / XL / Black</t>
  </si>
  <si>
    <t>hoodie3d-4-1000000286744305</t>
  </si>
  <si>
    <t>Heather Stancek</t>
  </si>
  <si>
    <t>7982 Main St.</t>
  </si>
  <si>
    <t>Apt.G1</t>
  </si>
  <si>
    <t>Hunter</t>
  </si>
  <si>
    <t>#SB34456</t>
  </si>
  <si>
    <t>taddison61@gmail.com</t>
  </si>
  <si>
    <t>Custom name cool vintage Marine Semper FI veteran classic cap hats - One size / All print</t>
  </si>
  <si>
    <t>70056097875461-110</t>
  </si>
  <si>
    <t>Anthony Addison</t>
  </si>
  <si>
    <t>124 LOU LN</t>
  </si>
  <si>
    <t>SAINT STEPHEN</t>
  </si>
  <si>
    <t>#SB34457</t>
  </si>
  <si>
    <t>canneyamy@yahoo.com</t>
  </si>
  <si>
    <t>Marine mom - my favorite marine calls me mom hoodie 3d #281221l - AOP Unisex Raglan Hoodie / L / All print</t>
  </si>
  <si>
    <t>100000027504538-211</t>
  </si>
  <si>
    <t>Amy Canney</t>
  </si>
  <si>
    <t>36, Chestnut St</t>
  </si>
  <si>
    <t>Apt 317</t>
  </si>
  <si>
    <t>Lewiston</t>
  </si>
  <si>
    <t>#SB34458</t>
  </si>
  <si>
    <t>carlena.lundy@yahoo.com</t>
  </si>
  <si>
    <t>Gift for Mother Baby toy, Heavy Equipment Boy Quilt Blanket #V - SINGLE (130x150) cm</t>
  </si>
  <si>
    <t>qlt-single</t>
  </si>
  <si>
    <t>Kylie Crador</t>
  </si>
  <si>
    <t>539, Big Pasture Rd</t>
  </si>
  <si>
    <t>#SB34459</t>
  </si>
  <si>
    <t>walter@cordainservices.com</t>
  </si>
  <si>
    <t>Puerto Rico Black Custom Name And Number Baseball Jersey #9821H - L / All Print</t>
  </si>
  <si>
    <t>Baseball-Jersey-3-6858982785178</t>
  </si>
  <si>
    <t>Walter Pita</t>
  </si>
  <si>
    <t>36-34, 170th St</t>
  </si>
  <si>
    <t>3rd Floor</t>
  </si>
  <si>
    <t>#SB34460</t>
  </si>
  <si>
    <t>colinmacrae72@gmail.com</t>
  </si>
  <si>
    <t>Hawaiian Aloha Shirts The Muppets Janice Tropical - 2XL / Full Print</t>
  </si>
  <si>
    <t>hawaiishirt-5-1000000281348282</t>
  </si>
  <si>
    <t>Colin MacRae</t>
  </si>
  <si>
    <t>#1501</t>
  </si>
  <si>
    <t>15 Maitland Place</t>
  </si>
  <si>
    <t>M4Y 2X3</t>
  </si>
  <si>
    <t>#SB34461</t>
  </si>
  <si>
    <t>whelliott58@gmail.com</t>
  </si>
  <si>
    <t>FedEx Express Custom Name Hoodie 3D #DH - AOP UNISEX HOODIE / L / All Print</t>
  </si>
  <si>
    <t>hoodie-3-1000000283732981</t>
  </si>
  <si>
    <t>Bill Elliott</t>
  </si>
  <si>
    <t>12107 Farnborough Rd</t>
  </si>
  <si>
    <t>Huntersville</t>
  </si>
  <si>
    <t>#SB34462</t>
  </si>
  <si>
    <t>sandra@emnh.irg</t>
  </si>
  <si>
    <t>Gift for Mother Black Simple Bowling Legging 3D - LEGGING / XL / All Print</t>
  </si>
  <si>
    <t>Sandra Mattheson</t>
  </si>
  <si>
    <t>23 Boynton Street</t>
  </si>
  <si>
    <t>Eastport</t>
  </si>
  <si>
    <t>#SB34463</t>
  </si>
  <si>
    <t>sixlongos@yahoo.com</t>
  </si>
  <si>
    <t>Eat sleep Hockey gray sweatshirt - S / Full print</t>
  </si>
  <si>
    <t>Beth Longo</t>
  </si>
  <si>
    <t>15721, Diamond Way</t>
  </si>
  <si>
    <t>Apple Valley</t>
  </si>
  <si>
    <t>#SB34464</t>
  </si>
  <si>
    <t>cbarr48@att.net</t>
  </si>
  <si>
    <t>Ford Shelby Leather Jacket Hooded #91221L - XL / Black</t>
  </si>
  <si>
    <t>Chris Barr</t>
  </si>
  <si>
    <t>7706 E. Wildflower Ave</t>
  </si>
  <si>
    <t>Orange</t>
  </si>
  <si>
    <t>#SB34465</t>
  </si>
  <si>
    <t>mdkaminski94@gmail.com</t>
  </si>
  <si>
    <t>Army mom he is not just a soldier he is my son hoodie 3d #161221h - AOP Unisex Raglan Hoodie / XL / All print</t>
  </si>
  <si>
    <t>100000027504538-180</t>
  </si>
  <si>
    <t>Marilyn Kaminski</t>
  </si>
  <si>
    <t>W1279 Grant Road</t>
  </si>
  <si>
    <t>Rubicon</t>
  </si>
  <si>
    <t>#SB34466</t>
  </si>
  <si>
    <t>ananewhome@gmail.com</t>
  </si>
  <si>
    <t>Jeep compass vintage unisex t-shirt 3d - 2XL / All print</t>
  </si>
  <si>
    <t>70056097875461-301</t>
  </si>
  <si>
    <t>Ana DEfigueiredo</t>
  </si>
  <si>
    <t>117 Kenwood ave</t>
  </si>
  <si>
    <t>South Plainfield</t>
  </si>
  <si>
    <t>Valentine's Gift JP King and Queen Couple Classic Hoodie #Dh - HOODIE RAGLAN SLEEVE / 2XL / black</t>
  </si>
  <si>
    <t>#SB34467</t>
  </si>
  <si>
    <t>Jodithompson.86@gmail.com</t>
  </si>
  <si>
    <t>Hawaiian Aloha Shirts Busch Light Corn - L / Full Print</t>
  </si>
  <si>
    <t>hawaiishirt-3-6827810979994</t>
  </si>
  <si>
    <t>Jodi Thompson</t>
  </si>
  <si>
    <t>18307 West Scotland Prairie Road</t>
  </si>
  <si>
    <t>Brimfield</t>
  </si>
  <si>
    <t>#SB34468</t>
  </si>
  <si>
    <t>lilnik98@icloud.com</t>
  </si>
  <si>
    <t>CAT Caterpillar Leather Jacket Hooded #61221L - S / Brown</t>
  </si>
  <si>
    <t>Leather-jacket-1-1000000298240074</t>
  </si>
  <si>
    <t>Nikolas Pattengale</t>
  </si>
  <si>
    <t>406, NE 7th St</t>
  </si>
  <si>
    <t>Trenton</t>
  </si>
  <si>
    <t>Ford Shelby Leather Jacket Hooded #91221L - S / Black</t>
  </si>
  <si>
    <t>Leather-jacket-1-1000000298356909</t>
  </si>
  <si>
    <t>#SB34469</t>
  </si>
  <si>
    <t>cdavis6162@aol.com</t>
  </si>
  <si>
    <t>FedEx Logictis Custom Name Hoodie 3D #DH - AOP UNISEX HOODIE / 3XL / All Print</t>
  </si>
  <si>
    <t>hoodie-6-1000000283737767</t>
  </si>
  <si>
    <t>Conrad Davis</t>
  </si>
  <si>
    <t>9206 Tweed Place</t>
  </si>
  <si>
    <t>Glen Allen</t>
  </si>
  <si>
    <t>#SB34470</t>
  </si>
  <si>
    <t>666shooter@gmail.com</t>
  </si>
  <si>
    <t>Star Wars cool Hawaiian Aloha Shirts #KV - 5XL / Full Print</t>
  </si>
  <si>
    <t>Matthew Barlow</t>
  </si>
  <si>
    <t>336 Lakewood Dr</t>
  </si>
  <si>
    <t>Provo</t>
  </si>
  <si>
    <t>#SB34471</t>
  </si>
  <si>
    <t>ddepew35@gmail.com</t>
  </si>
  <si>
    <t>DOUGLAS DEPEW</t>
  </si>
  <si>
    <t>19 HIAWATHA DR. CLIFTON PARK, N.Y.</t>
  </si>
  <si>
    <t>CLIFTON PARK</t>
  </si>
  <si>
    <t>I Fully Intend To Haunt People Skull Unisex T-Shirt 3D - XL / Full Print</t>
  </si>
  <si>
    <t>unisextshirt-4-6638032978162</t>
  </si>
  <si>
    <t>#SB34472</t>
  </si>
  <si>
    <t>mexinese1@gmail.com</t>
  </si>
  <si>
    <t>Workwear Style Uniform Custom Name And Department Hoodie - Joggers 3D - AOP Unisex Raglan Zip Hoodie / XL / Yellow</t>
  </si>
  <si>
    <t>hoodie-12-1000000284873752</t>
  </si>
  <si>
    <t>Chris Kilpatrick</t>
  </si>
  <si>
    <t>918 Sutton Dr</t>
  </si>
  <si>
    <t>Killeen</t>
  </si>
  <si>
    <t>#SB34473</t>
  </si>
  <si>
    <t>drumming_duck@yahoo.com</t>
  </si>
  <si>
    <t>American Punisher Skull Unique Multicolor Custom Name Classic Cap Head Wear - One size / All print</t>
  </si>
  <si>
    <t>Cap-7032776294554</t>
  </si>
  <si>
    <t>Steve Cummings</t>
  </si>
  <si>
    <t>1320, W 7th St</t>
  </si>
  <si>
    <t>#SB34474</t>
  </si>
  <si>
    <t>talktowalkers@gmail.com</t>
  </si>
  <si>
    <t>Custom name National Guard always ready always there hoodie 3d #v - AOP Unisex Raglan Hoodie / XL / Green</t>
  </si>
  <si>
    <t>100000027504538-1-68</t>
  </si>
  <si>
    <t>Mikel Daughtry</t>
  </si>
  <si>
    <t>404 S 32nd Ave</t>
  </si>
  <si>
    <t>Yakima</t>
  </si>
  <si>
    <t>#SB34475</t>
  </si>
  <si>
    <t>aburrus2@att.net</t>
  </si>
  <si>
    <t>Game, Gamers never die we just respawn custom name Hoodie #KV - HOODIE RAGLAN SLEEVE / S / All Print</t>
  </si>
  <si>
    <t>hoodie-6671995043994</t>
  </si>
  <si>
    <t>Micah BurrusMuhammad</t>
  </si>
  <si>
    <t>4350 Chadwyck Drive</t>
  </si>
  <si>
    <t>Winston Salem</t>
  </si>
  <si>
    <t>Gamer Xbox Gamers never die we just respawn custom name Hoodie #KV - HOODIE RAGLAN SLEEVE ZIP-UP / S / All Print</t>
  </si>
  <si>
    <t>8hoodie6650924499098</t>
  </si>
  <si>
    <t>#SB34476</t>
  </si>
  <si>
    <t>jrichardson@airporttow.com</t>
  </si>
  <si>
    <t>The Tree of Liberty Unisex T-Shirt 3D #KV - 2XL / Full Print</t>
  </si>
  <si>
    <t>TEE-5-7012854202522</t>
  </si>
  <si>
    <t>James Richardson</t>
  </si>
  <si>
    <t>327 s st se</t>
  </si>
  <si>
    <t>#SB34477</t>
  </si>
  <si>
    <t>greerannette@yahoo.com</t>
  </si>
  <si>
    <t>Personalized I'm a Drummer Drum Hoodie 3D Custom Name #L - AOP UNISEX HOODIE / S / All Print</t>
  </si>
  <si>
    <t>hoodie-thl-21046</t>
  </si>
  <si>
    <t>Annette Greer</t>
  </si>
  <si>
    <t>3079, N 37th St</t>
  </si>
  <si>
    <t>#SB34478</t>
  </si>
  <si>
    <t>bear58hpd@yahoo.com</t>
  </si>
  <si>
    <t>Fireball Cinnamon Whiskey Ugly Christmas Sweater - XL / All Print</t>
  </si>
  <si>
    <t>sweater-thl-279159939</t>
  </si>
  <si>
    <t>David Evans</t>
  </si>
  <si>
    <t>Sequoia Ct</t>
  </si>
  <si>
    <t>Chesterton</t>
  </si>
  <si>
    <t>#SB34479</t>
  </si>
  <si>
    <t>tmirenta@gmail.com</t>
  </si>
  <si>
    <t>Busch Light I Only Drink 3 Days Custom Name Hoodie 3D #51221V - AOP UNISEX HOODIE / 4XL / All Print</t>
  </si>
  <si>
    <t>hoodie-7-1000000282806530</t>
  </si>
  <si>
    <t>Tony Mirenta</t>
  </si>
  <si>
    <t>104 Cedar Falls Dr.</t>
  </si>
  <si>
    <t>#SB34480</t>
  </si>
  <si>
    <t>gayta005@umn.edu</t>
  </si>
  <si>
    <t>Busch Light Fishing Custom Text Hoodie 3D #KV - AOP UNISEX HOODIE / XL / All Print</t>
  </si>
  <si>
    <t>Zack Johnson</t>
  </si>
  <si>
    <t>161, Liberty Pkwy</t>
  </si>
  <si>
    <t>Stillwater</t>
  </si>
  <si>
    <t>#SB34481</t>
  </si>
  <si>
    <t>dancind84@yahoo.com</t>
  </si>
  <si>
    <t>FedEx Cool Hoodie 3D #241121V - UNISEX HOODIE ZIP-UP / XL / All Print</t>
  </si>
  <si>
    <t>hoodiezip-4-1000000283733734</t>
  </si>
  <si>
    <t>Dancin Dee</t>
  </si>
  <si>
    <t>121 W Albion St</t>
  </si>
  <si>
    <t>C21</t>
  </si>
  <si>
    <t>Holley</t>
  </si>
  <si>
    <t>#SB34482</t>
  </si>
  <si>
    <t>ctrucks920@gmail.com</t>
  </si>
  <si>
    <t>Colorful Holographic Sloth Hoodie 3D #l - HOODIE RAGLAN SLEEVE / S / All Print</t>
  </si>
  <si>
    <t>Cristianne Trucks</t>
  </si>
  <si>
    <t>68 GREENWOOD LOOP RD</t>
  </si>
  <si>
    <t>BRICK</t>
  </si>
  <si>
    <t>#SB34483</t>
  </si>
  <si>
    <t>Fedex Racing Fleece Hoodie 3D #301121DH - Fleece Hoodie / XL / All print</t>
  </si>
  <si>
    <t>#SB34484</t>
  </si>
  <si>
    <t>marine4639@sbcglobal.net</t>
  </si>
  <si>
    <t>Christian Knight Templar The Devil Saw Me Custom Name Baseball Jersey #211221H - 3XL / All Print</t>
  </si>
  <si>
    <t>Stephen Lenker</t>
  </si>
  <si>
    <t>139, County Road 723</t>
  </si>
  <si>
    <t>Athens</t>
  </si>
  <si>
    <t>#SB34485</t>
  </si>
  <si>
    <t>devongaddy@gmail.com</t>
  </si>
  <si>
    <t>Devon Gaddy</t>
  </si>
  <si>
    <t>43 Sitterly Rd</t>
  </si>
  <si>
    <t>Apt 9</t>
  </si>
  <si>
    <t>Halfmoon</t>
  </si>
  <si>
    <t>#SB34486</t>
  </si>
  <si>
    <t>klblair1997@gmail.com</t>
  </si>
  <si>
    <t>Personalized name &amp; birthday month the beast inside me is sleeping not dead Lion queen girl purple black Hoodie - Joggers #v - AOP Unisex Raglan Hoodie / L / All Print</t>
  </si>
  <si>
    <t>Keesha Blair</t>
  </si>
  <si>
    <t>14520 Bisbee CT</t>
  </si>
  <si>
    <t>Personalized name &amp; birthday month the beast inside me is sleeping not dead Lion queen girl purple black Hoodie - Joggers #v - AOP Unisex Joggers / M / All Print</t>
  </si>
  <si>
    <t>#SB34487</t>
  </si>
  <si>
    <t>eriksiegert@yahoo.com</t>
  </si>
  <si>
    <t>B&amp;W Haunted Mansion Hawaiian Aloha Shirts - M / Full Print</t>
  </si>
  <si>
    <t>Erik Siegert</t>
  </si>
  <si>
    <t>10 Jasmine Lane</t>
  </si>
  <si>
    <t>Sicklerville</t>
  </si>
  <si>
    <t>#SB34488</t>
  </si>
  <si>
    <t>mebeatley@att.net</t>
  </si>
  <si>
    <t>Custom American Freemason Iron Crack Flag Classic Cap Hats Head Wear #251021h - One size / All print</t>
  </si>
  <si>
    <t>Mark Beatley</t>
  </si>
  <si>
    <t>7926 King Post Dr</t>
  </si>
  <si>
    <t>#SB34489</t>
  </si>
  <si>
    <t>mcgeathscottagecare@gmail.com</t>
  </si>
  <si>
    <t>Brian McGeath</t>
  </si>
  <si>
    <t>5766 Pickerel Lake Road</t>
  </si>
  <si>
    <t>Petoskey</t>
  </si>
  <si>
    <t>#SB34490</t>
  </si>
  <si>
    <t>dadkins74@yahoo.com</t>
  </si>
  <si>
    <t>Deanna Medley</t>
  </si>
  <si>
    <t>315 West Main Street</t>
  </si>
  <si>
    <t>Eaton</t>
  </si>
  <si>
    <t>#SB34491</t>
  </si>
  <si>
    <t>ngilchrist1@gmail.com</t>
  </si>
  <si>
    <t>Happy Mardi Gras 16 February 2021 Hawaiian Aloha Shirts #V - XL / Full Print</t>
  </si>
  <si>
    <t>hawaiishirt-HappyMardi1105Vi~66148210443784</t>
  </si>
  <si>
    <t>Nevin Gilchrist</t>
  </si>
  <si>
    <t>60 Crane Street</t>
  </si>
  <si>
    <t>L4G 1C9</t>
  </si>
  <si>
    <t>#SB34492</t>
  </si>
  <si>
    <t>chasityyoung32@gmail.com</t>
  </si>
  <si>
    <t>Death Sons Of Anarchy Redwood Original Fleece Hoodie 3D #V - Fleece Hoodie / M / Black</t>
  </si>
  <si>
    <t>Chasity Young</t>
  </si>
  <si>
    <t>120, Prevatt Chapel Rd</t>
  </si>
  <si>
    <t>Bennettsville</t>
  </si>
  <si>
    <t>#SB34493</t>
  </si>
  <si>
    <t>glenhester5068@gmail.com</t>
  </si>
  <si>
    <t>Parcel Service United Parcel Service Orange Custom Name Hoodie - Joggers #251021V - AOP Unisex Joggers / 2XL / All Print</t>
  </si>
  <si>
    <t>joggers-5-7035562033306</t>
  </si>
  <si>
    <t>hester hester</t>
  </si>
  <si>
    <t>1100 Mt Vernon</t>
  </si>
  <si>
    <t>Cleveland Hts</t>
  </si>
  <si>
    <t>#SB34494</t>
  </si>
  <si>
    <t>karieagleman02@gmail.com</t>
  </si>
  <si>
    <t>Personalized Name Black Native American Feather Hoodie 3D All over print #v - HOODIE RAGLAN SLEEVE ZIP-UP / XL / All Print</t>
  </si>
  <si>
    <t>Kari Eagleman</t>
  </si>
  <si>
    <t>2558 2 9/16 st</t>
  </si>
  <si>
    <t>Cumberland</t>
  </si>
  <si>
    <t>Personalized Name Black Native American Feather Hoodie 3D All over print #v - HOODIE RAGLAN SLEEVE / L / All Print</t>
  </si>
  <si>
    <t>Native Pride Red Custom Name Black Clunky Sneakers - Men / 10 / Black</t>
  </si>
  <si>
    <t>#SB34495</t>
  </si>
  <si>
    <t>angt24@yahoo.com</t>
  </si>
  <si>
    <t>Angie Tolliver</t>
  </si>
  <si>
    <t>220 Jodie Ln</t>
  </si>
  <si>
    <t>#SB34496</t>
  </si>
  <si>
    <t>ttfoxx1@icloud.com</t>
  </si>
  <si>
    <t>Thomas Thompson</t>
  </si>
  <si>
    <t>11310 Haleco Lane</t>
  </si>
  <si>
    <t>Hales Corners</t>
  </si>
  <si>
    <t>#SB34497</t>
  </si>
  <si>
    <t>Poseidonsrage514@gmail.com</t>
  </si>
  <si>
    <t>Golf Red And Black Custom Name Polo Shirt - M / Full Print</t>
  </si>
  <si>
    <t>POLO-2-6850727182490</t>
  </si>
  <si>
    <t>Shawn Eppinger</t>
  </si>
  <si>
    <t>152 Patties Pl</t>
  </si>
  <si>
    <t>Portersville</t>
  </si>
  <si>
    <t>#SB34498</t>
  </si>
  <si>
    <t>hernandezlleduardo92@gmail.com</t>
  </si>
  <si>
    <t>Eduardo Hernandez</t>
  </si>
  <si>
    <t>Po box 371</t>
  </si>
  <si>
    <t>Mossy rock</t>
  </si>
  <si>
    <t>#SB34499</t>
  </si>
  <si>
    <t>usc2007best@gmail.co</t>
  </si>
  <si>
    <t>Autism Don't Judge What You Don't Understand Cross Tank Top 3D #130821L - TANK TOP / XL / All Print</t>
  </si>
  <si>
    <t>strappybacktanktop-autism13</t>
  </si>
  <si>
    <t>Troy Turner</t>
  </si>
  <si>
    <t>1330 st .Matthew rd</t>
  </si>
  <si>
    <t>Orangeburg</t>
  </si>
  <si>
    <t>mail hỏi màu</t>
  </si>
  <si>
    <t>#SB34500</t>
  </si>
  <si>
    <t>gomezfmly@yahoo.com</t>
  </si>
  <si>
    <t>Mexico Aztec Man AOP Unisex 3D T-shirt - 2XL / Full Print</t>
  </si>
  <si>
    <t>T500A</t>
  </si>
  <si>
    <t>Mark Gomez</t>
  </si>
  <si>
    <t>3546 Tupelo st.</t>
  </si>
  <si>
    <t>Chino hills</t>
  </si>
  <si>
    <t>#SB34501</t>
  </si>
  <si>
    <t>kagruiz@yahoo.com</t>
  </si>
  <si>
    <t>Kellie Ruiz</t>
  </si>
  <si>
    <t>P.0. Box 220244</t>
  </si>
  <si>
    <t>Newhall</t>
  </si>
  <si>
    <t>#SB34502</t>
  </si>
  <si>
    <t>royeowens1968@gmail.com</t>
  </si>
  <si>
    <t>U.S Army Veteran Grandpa Custom Name Hoodie 3D - HOODIE RAGLAN SLEEVE / L / All Print</t>
  </si>
  <si>
    <t>Roy Owens</t>
  </si>
  <si>
    <t>11Nevada ln</t>
  </si>
  <si>
    <t>Florissant</t>
  </si>
  <si>
    <t>Forever The Title Veteran Custom Name Hoodie 3D - HOODIE RAGLAN SLEEVE / L / All Print</t>
  </si>
  <si>
    <t>hoodie-3-6620766797978</t>
  </si>
  <si>
    <t>#SB34503</t>
  </si>
  <si>
    <t>amandalee_05@hotmail.com</t>
  </si>
  <si>
    <t>Darts Player Cool Custom Name Hoodie 3D - AOP UNISEX HOODIE / L / All Print</t>
  </si>
  <si>
    <t>hoodie-3-1000000285029328</t>
  </si>
  <si>
    <t>Amanda Schmidt</t>
  </si>
  <si>
    <t>4205, 35th Ave NW</t>
  </si>
  <si>
    <t>Mandan</t>
  </si>
  <si>
    <t>#SB34504</t>
  </si>
  <si>
    <t>syneetrabarkley@gmail.com</t>
  </si>
  <si>
    <t>Vlone Simple Unisex Hoodie #DH - UNISEX HOODIE / M / Black</t>
  </si>
  <si>
    <t>hoodie2d-thl-20773</t>
  </si>
  <si>
    <t>Syneetra Barkley</t>
  </si>
  <si>
    <t>335 Rogers St Apt 101A</t>
  </si>
  <si>
    <t>Buena Vista</t>
  </si>
  <si>
    <t>#SB34505</t>
  </si>
  <si>
    <t>kencuebas@gmail.com</t>
  </si>
  <si>
    <t>Puerto Rico Flag Polo Shirt - XL / Full Print</t>
  </si>
  <si>
    <t>Kenneth Cuebas</t>
  </si>
  <si>
    <t>6315 Natural Path Av</t>
  </si>
  <si>
    <t>#SB34506</t>
  </si>
  <si>
    <t>castellanosfernando531@gmail.com</t>
  </si>
  <si>
    <t>Mexico Skull Navy Custom Name Polo Shirt - 3XL / Full Print</t>
  </si>
  <si>
    <t>POLO-6-6958433108122</t>
  </si>
  <si>
    <t>Fernando Castellanos</t>
  </si>
  <si>
    <t>709, N Cedarwood Cir</t>
  </si>
  <si>
    <t>Round Lake Heights</t>
  </si>
  <si>
    <t>#SB34507</t>
  </si>
  <si>
    <t>pfarley57@gmail.com</t>
  </si>
  <si>
    <t>Parcel Service United Parcel Service Custom Name Hoodie 3D #130921V - AOP Unisex Raglan Hoodie / 3XL / Black</t>
  </si>
  <si>
    <t>John Farley</t>
  </si>
  <si>
    <t>918 Locust Ave</t>
  </si>
  <si>
    <t>Charlottesville</t>
  </si>
  <si>
    <t>#SB34508</t>
  </si>
  <si>
    <t>riree79@gmail.com</t>
  </si>
  <si>
    <t>Native Pride American Custom Name Fleece Hoodie 3D #211221H - Fleece Hoodie / 2XL / All Print</t>
  </si>
  <si>
    <t>hoodie3d-5-1000000286744305</t>
  </si>
  <si>
    <t>Becky Ash</t>
  </si>
  <si>
    <t>165 evert dr</t>
  </si>
  <si>
    <t>Native American A-badass Custom Name T-shirt - Hoodie - Joggers 3D #51221V - AOP Unisex T-Shirt / 2XL / All Print</t>
  </si>
  <si>
    <t>AOP Unisex T-Shirt / 2XL / All Print</t>
  </si>
  <si>
    <t>tee-5-1000000297596034</t>
  </si>
  <si>
    <t>Native American A-badass Custom Name T-shirt - Hoodie - Joggers 3D #51221V - AOP Unisex Raglan Hoodie / 2XL / All Print</t>
  </si>
  <si>
    <t>hoodie-5-1000000284873146</t>
  </si>
  <si>
    <t>Native American Skull Cool Black Custom Name Hoodie 3D #251121V - AOP UNISEX HOODIE / 2XL / All Print</t>
  </si>
  <si>
    <t>Native American DNA Skull Hoodie 3D #241221H - AOP Unisex Raglan Hoodie / 2XL / All Print</t>
  </si>
  <si>
    <t>hoodie-5-7015848706202</t>
  </si>
  <si>
    <t>Native American Feather Custom Name Classic Cap Hats Head Wear - One size / All print</t>
  </si>
  <si>
    <t>Cap-6962688426138</t>
  </si>
  <si>
    <t>Native American Feather Red Custom Name Classic Cap Hats Head Wear - One size / All print</t>
  </si>
  <si>
    <t>Cap-7015870005402</t>
  </si>
  <si>
    <t>#SB34509</t>
  </si>
  <si>
    <t>tammyjohns95@gmail.com</t>
  </si>
  <si>
    <t>Custom Name Blue White Wrestling Hoodie 3D #011121h - HOODIE RAGLAN SLEEVE / L / All Print</t>
  </si>
  <si>
    <t>6856445231258-3</t>
  </si>
  <si>
    <t>Tammy Johns</t>
  </si>
  <si>
    <t>6690 129TH RD</t>
  </si>
  <si>
    <t>Live Oak</t>
  </si>
  <si>
    <t>#SB34510</t>
  </si>
  <si>
    <t>smitty3036@gmail.com</t>
  </si>
  <si>
    <t>Amazing US Marine Corps golden logo inside American flag unisex t-shirt 3d - L / Full Print</t>
  </si>
  <si>
    <t>Randall Smith</t>
  </si>
  <si>
    <t>762 Warren Ave.</t>
  </si>
  <si>
    <t>Thornwood</t>
  </si>
  <si>
    <t>Honor US Marine Corps skull veteran black gray unisex t-shirt 3d - L / Full Print</t>
  </si>
  <si>
    <t>Custom name full camo crack US Marine Corps veteran unisex t-shirt 3d #151121l - L / Full Print</t>
  </si>
  <si>
    <t>#SB34511</t>
  </si>
  <si>
    <t>lbartlett66@gmail.com</t>
  </si>
  <si>
    <t>Lloyd Bartlett</t>
  </si>
  <si>
    <t>32 Randall Rd</t>
  </si>
  <si>
    <t>WASHGTNS BRHP</t>
  </si>
  <si>
    <t>Couple King Queen Chess custom name Hoodie gift for valentine #KV - AOP Unisex Raglan Hoodie / XL / All print</t>
  </si>
  <si>
    <t>Hoodie-6984872493210-4</t>
  </si>
  <si>
    <t>#SB34512</t>
  </si>
  <si>
    <t>amcbride822@netzero.com</t>
  </si>
  <si>
    <t>Cornhole Hologram Custom Name Baseball Jersey - 2XL / All Print</t>
  </si>
  <si>
    <t>Baseball-Jersey-5-6855178584218</t>
  </si>
  <si>
    <t>Patti Mcbride</t>
  </si>
  <si>
    <t>1558 McDonald rd</t>
  </si>
  <si>
    <t>#SB34513</t>
  </si>
  <si>
    <t>kevinbauer1978@yahoo.com</t>
  </si>
  <si>
    <t>Scratch black &amp; grey American flag JP spare tire cover #091121h - All print / 32 inches / Spare Tire Cover With Backup Camera Hole</t>
  </si>
  <si>
    <t>Kevin Bauer</t>
  </si>
  <si>
    <t>18468, Cherryfield Rd</t>
  </si>
  <si>
    <t>Drayden</t>
  </si>
  <si>
    <t>559-904-1848</t>
  </si>
  <si>
    <t>#SB34514</t>
  </si>
  <si>
    <t>cute_lil_blond_2000@yahoo.com</t>
  </si>
  <si>
    <t>I Am The Storm Nurse Life T-Shirt 2D #KV - XL / Black</t>
  </si>
  <si>
    <t>unisextshirt-6966882500762-4</t>
  </si>
  <si>
    <t>lAUREN SOULES</t>
  </si>
  <si>
    <t>100 Cactus Pear</t>
  </si>
  <si>
    <t>Boerne</t>
  </si>
  <si>
    <t>Custom name nurse heartbeat green army color hoodie 3d #211221l - AOP Unisex Raglan Hoodie / L / All print</t>
  </si>
  <si>
    <t>100000027504538-3</t>
  </si>
  <si>
    <t>Vintage nurse T-shirt 2D #KV - Unisex Short Sleeve Classic Tee / Black / XL</t>
  </si>
  <si>
    <t>6853078352026shirt4</t>
  </si>
  <si>
    <t>Nurse Life Sunflower Custom Name AOP Unisex T-Shirt 3D #L - XL / Full Print</t>
  </si>
  <si>
    <t>AOP-unisextshirt-4-6741094924442</t>
  </si>
  <si>
    <t>#SB34515</t>
  </si>
  <si>
    <t>ildy2575@yahoo.com</t>
  </si>
  <si>
    <t>Miguel A. Lopez</t>
  </si>
  <si>
    <t>3644 w. 61th. Place</t>
  </si>
  <si>
    <t>#SB34516</t>
  </si>
  <si>
    <t>juls1258@hotmail.com</t>
  </si>
  <si>
    <t>Cornhole Hologram Custom Name Baseball Jersey - 3XL / All Print</t>
  </si>
  <si>
    <t>Baseball-Jersey-6-6855178584218</t>
  </si>
  <si>
    <t>JULIE KUHN</t>
  </si>
  <si>
    <t>360 l p mann dr</t>
  </si>
  <si>
    <t>marion</t>
  </si>
  <si>
    <t>#SB34517</t>
  </si>
  <si>
    <t>Deborah.magnuson@allina.com</t>
  </si>
  <si>
    <t>Fjb Let's Go Brandon Skull Hoodie 3D #HD - HOODIE RAGLAN SLEEVE / XL / All Print</t>
  </si>
  <si>
    <t>4hoodie-6107767996570</t>
  </si>
  <si>
    <t>Deborah Magnuson</t>
  </si>
  <si>
    <t>7413, University Ave NE</t>
  </si>
  <si>
    <t>Minneapolis</t>
  </si>
  <si>
    <t>#SB34518</t>
  </si>
  <si>
    <t>alemanrpn@gmail.com</t>
  </si>
  <si>
    <t>Norse Tree Of Life Viking Hoodie 3D #V - AOP Unisex Raglan Hoodie / 4XL / All print</t>
  </si>
  <si>
    <t>ARH-4XL-JNFBOJL</t>
  </si>
  <si>
    <t>Ian Aleman</t>
  </si>
  <si>
    <t>711-85 Barlake ave</t>
  </si>
  <si>
    <t>L8E1g9</t>
  </si>
  <si>
    <t>#SB34519</t>
  </si>
  <si>
    <t>LMatthews2215@yahoo.com</t>
  </si>
  <si>
    <t>TJ Henkel</t>
  </si>
  <si>
    <t>825 Country Club Drive</t>
  </si>
  <si>
    <t>23 Scotland Rd
Windham CT 06280-1329 = done</t>
  </si>
  <si>
    <t>#SB34520</t>
  </si>
  <si>
    <t>colin_washburn@yahoo.com</t>
  </si>
  <si>
    <t>Colin Washburn</t>
  </si>
  <si>
    <t>23, Scotland Rd</t>
  </si>
  <si>
    <t>Norwich</t>
  </si>
  <si>
    <t>#SB34521</t>
  </si>
  <si>
    <t>laroy972@gmail.com</t>
  </si>
  <si>
    <t>Derrick Mcgee</t>
  </si>
  <si>
    <t>2171 Crescent Ave</t>
  </si>
  <si>
    <t>#SB34522</t>
  </si>
  <si>
    <t>arheilaman@gmail.com</t>
  </si>
  <si>
    <t>Custom name UA JP army green hoodie 3D #v - AOP Unisex Raglan Hoodie / 3XL / All print</t>
  </si>
  <si>
    <t>Allen Heilaman</t>
  </si>
  <si>
    <t>1925 Cobblestone Dr</t>
  </si>
  <si>
    <t>Shawnee</t>
  </si>
  <si>
    <t>#SB34523</t>
  </si>
  <si>
    <t>oltzg@yahoo.com</t>
  </si>
  <si>
    <t>Bowling Aim Shoot Swear Repeat Custom Name Baseball Jersey #DH - M / All Print</t>
  </si>
  <si>
    <t>Baseball-Jersey-2-6845128507546</t>
  </si>
  <si>
    <t>Gail Fleahman</t>
  </si>
  <si>
    <t>313 7th St N</t>
  </si>
  <si>
    <t>Sartell</t>
  </si>
  <si>
    <t>#SB34524</t>
  </si>
  <si>
    <t>Jennmcvay1973@yahoo.com</t>
  </si>
  <si>
    <t>Disc Golf Love Black And White Custom Name AOP Unisex T-Shirt - L / Full Print</t>
  </si>
  <si>
    <t>AOP-unisextshirt-3-6653927063706</t>
  </si>
  <si>
    <t>Jenn Mcvay</t>
  </si>
  <si>
    <t>150, Frazier Cemetery Rd</t>
  </si>
  <si>
    <t>Dickson</t>
  </si>
  <si>
    <t>Disc Golf Galaxy T-shirt Hoodie Zip up #81121V - Unisex Hoodie / L / Full Print</t>
  </si>
  <si>
    <t>#SB34525</t>
  </si>
  <si>
    <t>criderkrystal01@gmail.com</t>
  </si>
  <si>
    <t>Skull Sunflower Ray Of F*cking Sunshine Hoodie - Legging 3D - HOODIE RAGLAN SLEEVE / XL / All Print</t>
  </si>
  <si>
    <t>hoodie-4-6807582179482</t>
  </si>
  <si>
    <t>Krystal Crider</t>
  </si>
  <si>
    <t>5631, Hawk Lake Dr</t>
  </si>
  <si>
    <t>Fulton</t>
  </si>
  <si>
    <t>#SB34526</t>
  </si>
  <si>
    <t>jaydenthompson68@yahoo.com</t>
  </si>
  <si>
    <t>Amazing Couple Ocean Turtle Blue rectangle rug - L / Full print</t>
  </si>
  <si>
    <t>RER-L-20ENASB</t>
  </si>
  <si>
    <t>Sandra Caldare</t>
  </si>
  <si>
    <t>PO Box 8316</t>
  </si>
  <si>
    <t>Nikiski</t>
  </si>
  <si>
    <t>#SB34527</t>
  </si>
  <si>
    <t>sarahrasor60@gmail.com</t>
  </si>
  <si>
    <t>Sarah Rasor</t>
  </si>
  <si>
    <t>230, Chevalier Field Ave</t>
  </si>
  <si>
    <t>USS George Washington</t>
  </si>
  <si>
    <t>#SB34528</t>
  </si>
  <si>
    <t>rhg1431@gmail.com</t>
  </si>
  <si>
    <t>Amazing Stitch Cartoon AOP Fleece Hoodie #081221Lk - Fleece hoodie / M / All print</t>
  </si>
  <si>
    <t>Trinitie Ramirez</t>
  </si>
  <si>
    <t>410, Rustic Willow</t>
  </si>
  <si>
    <t>Selma</t>
  </si>
  <si>
    <t>#SB34529</t>
  </si>
  <si>
    <t>tedhracook@gmail.com</t>
  </si>
  <si>
    <t>Tedhra Cook</t>
  </si>
  <si>
    <t>990 Weems Rd</t>
  </si>
  <si>
    <t>Downsville</t>
  </si>
  <si>
    <t>#SB34530</t>
  </si>
  <si>
    <t>#SB34531</t>
  </si>
  <si>
    <t>paul.usveteran@gmail.com</t>
  </si>
  <si>
    <t>The Native Face Custom Name Hoodie 3D - AOP Unisex Raglan Hoodie / L / All Print</t>
  </si>
  <si>
    <t>hoodie-3-6973443276954</t>
  </si>
  <si>
    <t>Paul Hermosillo</t>
  </si>
  <si>
    <t>35703 16th ave s</t>
  </si>
  <si>
    <t>Apt E305</t>
  </si>
  <si>
    <t>Federal Way</t>
  </si>
  <si>
    <t>#SB34532</t>
  </si>
  <si>
    <t>bjbtwo@hotmail.com</t>
  </si>
  <si>
    <t>Barb Bailey</t>
  </si>
  <si>
    <t>6614, Berryhill Rd</t>
  </si>
  <si>
    <t>Milton</t>
  </si>
  <si>
    <t>#SB34533</t>
  </si>
  <si>
    <t>cosmicvortex93@yahoo.com</t>
  </si>
  <si>
    <t>Modelo Especial Beer Hoodie 3D - Zip Hoodie Christmas #DH - AOP UNISEX HOODIE / 2XL / All Print</t>
  </si>
  <si>
    <t>hoodie-thl-24840</t>
  </si>
  <si>
    <t>Eduardo Guerrero</t>
  </si>
  <si>
    <t>12005, Emery St</t>
  </si>
  <si>
    <t>#SB34534</t>
  </si>
  <si>
    <t>chiefmanya@yahoo.com</t>
  </si>
  <si>
    <t>Custom name US navy Popeye veteran All Gave Some, Some Gave All Hoodie #KV - HOODIE RAGLAN SLEEVE / 3XL / All print</t>
  </si>
  <si>
    <t>6hoodie-6663343112346</t>
  </si>
  <si>
    <t>Manya Robinson</t>
  </si>
  <si>
    <t>7277, Exchequer Dr</t>
  </si>
  <si>
    <t>#SB34535</t>
  </si>
  <si>
    <t>bosoxgrl777@gmail.com</t>
  </si>
  <si>
    <t>Personalized Customized Softball Ball Personalized Custom Hoodie 3D with name #174l - HOODIE RAGLAN SLEEVE / L / ALL PRINT</t>
  </si>
  <si>
    <t>hoodie3D</t>
  </si>
  <si>
    <t>Tanya Raposo</t>
  </si>
  <si>
    <t>14189 Kane Road</t>
  </si>
  <si>
    <t>#SB34536</t>
  </si>
  <si>
    <t>addingtonbethany@gmail.com</t>
  </si>
  <si>
    <t>Soccer field Rectangle Rug #0307V - L / Full print</t>
  </si>
  <si>
    <t>RER-L-HHWA9LB</t>
  </si>
  <si>
    <t>Bethany Addington</t>
  </si>
  <si>
    <t>2048, SW 72nd St</t>
  </si>
  <si>
    <t>Apt 7</t>
  </si>
  <si>
    <t>#SB34537</t>
  </si>
  <si>
    <t>michelle.hellstrom14@gmail.com</t>
  </si>
  <si>
    <t>Michelle Hellstrom</t>
  </si>
  <si>
    <t>17700 Scott Ln</t>
  </si>
  <si>
    <t>Gladstone</t>
  </si>
  <si>
    <t>#SB34538</t>
  </si>
  <si>
    <t>monicaestrada877@gmail.com</t>
  </si>
  <si>
    <t>Football Player American Flag custom name &amp; number Canvas Prints #KV - 24X36in</t>
  </si>
  <si>
    <t>Anthony Wilder</t>
  </si>
  <si>
    <t>1457, Terrawenda Dr</t>
  </si>
  <si>
    <t>#SB34539</t>
  </si>
  <si>
    <t>bigbair70@gmail.com</t>
  </si>
  <si>
    <t>Personalized Name Star Wars Baseball Jersey - 3XL / Full Print</t>
  </si>
  <si>
    <t>baseballjersey-thl-15</t>
  </si>
  <si>
    <t>Lance Bair</t>
  </si>
  <si>
    <t>4362 W 5015 S</t>
  </si>
  <si>
    <t>Kearns</t>
  </si>
  <si>
    <t>#SB34540</t>
  </si>
  <si>
    <t>trebellas@msn.com</t>
  </si>
  <si>
    <t>Wrestling is my favorite season gray sweatshirt #h - 3XL / Full print</t>
  </si>
  <si>
    <t>1000000277124803-6</t>
  </si>
  <si>
    <t>Tina Raspanti</t>
  </si>
  <si>
    <t>1349 Craigview Dr</t>
  </si>
  <si>
    <t>#SB34541</t>
  </si>
  <si>
    <t>rochaisidro@yahoo.com</t>
  </si>
  <si>
    <t>Isidro Rocha</t>
  </si>
  <si>
    <t>3033, Monticello Ave</t>
  </si>
  <si>
    <t>#SB34542</t>
  </si>
  <si>
    <t>anelsonmeans@yahoo.com</t>
  </si>
  <si>
    <t>AKA Girl Custom Name Baseball Jersey - XL / Full Print</t>
  </si>
  <si>
    <t>baseballjersey-4-6909322559642</t>
  </si>
  <si>
    <t>Angela NelsonMeans</t>
  </si>
  <si>
    <t>5534 liberty ridge rd</t>
  </si>
  <si>
    <t>#SB34543</t>
  </si>
  <si>
    <t>Bridgetwylie@gmail.com</t>
  </si>
  <si>
    <t>Awesome Canada Hockey maple red white hoodie 3D #l - HOODIE RAGLAN SLEEVE / L / All Print</t>
  </si>
  <si>
    <t>Bridget Wylie</t>
  </si>
  <si>
    <t>606 Lombardy Way</t>
  </si>
  <si>
    <t>Emerald Hills</t>
  </si>
  <si>
    <t>#SB34544</t>
  </si>
  <si>
    <t>Donlonjr@hotmail.com</t>
  </si>
  <si>
    <t>Lacee Donlon</t>
  </si>
  <si>
    <t>9418, Boulder Rd</t>
  </si>
  <si>
    <t>Custom Name US Army Olive Baseball Jersey - L / Full Print</t>
  </si>
  <si>
    <t>#SB34545</t>
  </si>
  <si>
    <t>mattwolf1980@yahoo.com</t>
  </si>
  <si>
    <t>Disabled But Deadly Unisex AOP T-shirt #150122V - M / All Print</t>
  </si>
  <si>
    <t>TEE-2-7034038812826</t>
  </si>
  <si>
    <t>15477 Washington ave</t>
  </si>
  <si>
    <t>#SB34546</t>
  </si>
  <si>
    <t>abggardens@gmail.com</t>
  </si>
  <si>
    <t>Brein Osborn</t>
  </si>
  <si>
    <t>18730 SE 23rd Pl</t>
  </si>
  <si>
    <t>Morriston</t>
  </si>
  <si>
    <t>#SB34547</t>
  </si>
  <si>
    <t>artgutie77@gmail.com</t>
  </si>
  <si>
    <t>Amazing Fedex skull black purple hoodie 3d #221221h - AOP Unisex Raglan Hoodie / XL / All print</t>
  </si>
  <si>
    <t>Arthur Gutierrez</t>
  </si>
  <si>
    <t>1936, Vine Dr</t>
  </si>
  <si>
    <t>#SB34548</t>
  </si>
  <si>
    <t>#SB34549</t>
  </si>
  <si>
    <t>Edenros99@icloud.com</t>
  </si>
  <si>
    <t>Mexico Personalized Custom Name Hoodie 3D #V - HOODIE RAGLAN SLEEVE / L / ALL PRINT</t>
  </si>
  <si>
    <t>Eden Rosales</t>
  </si>
  <si>
    <t>1455, S State St</t>
  </si>
  <si>
    <t>Hemet</t>
  </si>
  <si>
    <t>Custom name Mexico Coat Of Arms, Mexican camo Hoodie #KV - HOODIE RAGLAN SLEEVE / L / All Print</t>
  </si>
  <si>
    <t>Hoodie-6643920896154-3</t>
  </si>
  <si>
    <t>demo sent</t>
  </si>
  <si>
    <t>#SB34550</t>
  </si>
  <si>
    <t>Melodymaker1@aol.com</t>
  </si>
  <si>
    <t>Personalized Saxophone Lover Colorful Hoodie 3D #V - AOP UNISEX HOODIE / XL / All Print</t>
  </si>
  <si>
    <t>hoodie-thl-19756</t>
  </si>
  <si>
    <t>Derwin Friday</t>
  </si>
  <si>
    <t>3048 Des Prez Ave</t>
  </si>
  <si>
    <t>#SB34551</t>
  </si>
  <si>
    <t>mary.81.anderson@gmail.com</t>
  </si>
  <si>
    <t>Lion Jesus God Is Dope Hoodie 3D #240321V - AOP Unisex Raglan Hoodie / XL / All Print</t>
  </si>
  <si>
    <t>hoodie-LionJesusGod2403V</t>
  </si>
  <si>
    <t>Mary rogers</t>
  </si>
  <si>
    <t>6725, Kellum Dr</t>
  </si>
  <si>
    <t>#SB34552</t>
  </si>
  <si>
    <t>mikeburkhimer@gmail.com</t>
  </si>
  <si>
    <t>Michael Burkhimer</t>
  </si>
  <si>
    <t>3721, Ronnald Dr</t>
  </si>
  <si>
    <t>First floor</t>
  </si>
  <si>
    <t>#SB34553</t>
  </si>
  <si>
    <t>djfroboy@gmail.com</t>
  </si>
  <si>
    <t>Hoodie Simple Man Weed Hoodie 3D #DH - HOODIE RAGLAN SLEEVE / 2XL / All Print</t>
  </si>
  <si>
    <t>DARRIN HUDSON</t>
  </si>
  <si>
    <t>1805 ADAMS LN</t>
  </si>
  <si>
    <t>ZANESVILLE</t>
  </si>
  <si>
    <t>#SB34554</t>
  </si>
  <si>
    <t>msbossladypooh@gmail.com</t>
  </si>
  <si>
    <t>Parcel Service United Parcel Service Hoodie - Joggers #H - AOP Unisex Joggers / S / All Print</t>
  </si>
  <si>
    <t>joggers-1-6993598087322</t>
  </si>
  <si>
    <t>Enchanta Jones</t>
  </si>
  <si>
    <t>1504 Harvest Ln</t>
  </si>
  <si>
    <t>#SB34555</t>
  </si>
  <si>
    <t>jeffrey_wright@live.com</t>
  </si>
  <si>
    <t>2022 JP Life For Jeep Lover Hoodie 3D #Va - HOODIE RAGLAN SLEEVE / 2XL / All Print</t>
  </si>
  <si>
    <t>Jeffrey Wright</t>
  </si>
  <si>
    <t>1518 SW 15th St</t>
  </si>
  <si>
    <t>B&amp;W but did you die dirty jeep hoodie 3d - AOP Unisex Raglan Hoodie / L / All print</t>
  </si>
  <si>
    <t>1000000317355461-40</t>
  </si>
  <si>
    <t>#SB34556</t>
  </si>
  <si>
    <t>luis.fundora85@gmail.com</t>
  </si>
  <si>
    <t>UPS United Parcel Service custom name Hoodie 3D #KV - AOP Unisex Raglan Hoodie / M / All print</t>
  </si>
  <si>
    <t>hoodie3d-6988769853594-2</t>
  </si>
  <si>
    <t>Luis Lobaina</t>
  </si>
  <si>
    <t>4569 E</t>
  </si>
  <si>
    <t>9 Line</t>
  </si>
  <si>
    <t>Hialeah</t>
  </si>
  <si>
    <t>UPS United Parcel Service custom name Unisex T-Shirt 3D #KV - S / Full Print</t>
  </si>
  <si>
    <t>TEE-6988769919130-1</t>
  </si>
  <si>
    <t>cancel item ni</t>
  </si>
  <si>
    <t>Cancer Chose The wrong Witch Breast Cancer Unisex T-Shirt 3D #KV - S / Full Print</t>
  </si>
  <si>
    <t>#SB34557</t>
  </si>
  <si>
    <t>dejavufarm@yahoo.com</t>
  </si>
  <si>
    <t>Kentucky Derby Horse Racing Canvas Print Wall Art #h - 24X36in</t>
  </si>
  <si>
    <t>Sandra Fubini</t>
  </si>
  <si>
    <t>12909, NW 43rd Ln</t>
  </si>
  <si>
    <t>#SB34558</t>
  </si>
  <si>
    <t>joszrosale19@gmail.com</t>
  </si>
  <si>
    <t>Mexican Rooster Personalized Name Baseball Jersey #v - XL / Full Print</t>
  </si>
  <si>
    <t>6827774509210-baseballjersey-4</t>
  </si>
  <si>
    <t>Jose Rosales</t>
  </si>
  <si>
    <t>218, Irene Ave</t>
  </si>
  <si>
    <t>Del Rio</t>
  </si>
  <si>
    <t>#SB34559</t>
  </si>
  <si>
    <t>Latashadavidson6@gmail.com</t>
  </si>
  <si>
    <t>Couple love - Her beast His beauty black Hoodie 3D #l - AOP Unisex Raglan Hoodie / XL / All print</t>
  </si>
  <si>
    <t>6960412852378-4</t>
  </si>
  <si>
    <t>Latasha Davidson</t>
  </si>
  <si>
    <t>1001 lane dr rosenberg</t>
  </si>
  <si>
    <t>Apt67 building 15</t>
  </si>
  <si>
    <t>Rosenberg</t>
  </si>
  <si>
    <t>Couple love - Her beast His beauty black Hoodie 3D #l - AOP Unisex Raglan Hoodie / 4XL / All print</t>
  </si>
  <si>
    <t>6960412852378-7</t>
  </si>
  <si>
    <t>#SB34560</t>
  </si>
  <si>
    <t>patsmom62@verizon.net</t>
  </si>
  <si>
    <t>Custom name Jeep Duck olive army color unisex t-shirt 3D - L / Full Print</t>
  </si>
  <si>
    <t>6997496561818-3</t>
  </si>
  <si>
    <t>Janice Shen</t>
  </si>
  <si>
    <t>16632, Bay Club Dr</t>
  </si>
  <si>
    <t>#SB34561</t>
  </si>
  <si>
    <t>nicoledesruisseaux@gmail.com</t>
  </si>
  <si>
    <t>Canon Camera Life Is Simple Eat Sleep Take Picture Unisex AOP T-shirt #KV - L / Full Print</t>
  </si>
  <si>
    <t>Tee-4-1000000279998371</t>
  </si>
  <si>
    <t>Nicole Desruisseaux</t>
  </si>
  <si>
    <t>147 6rang ouest</t>
  </si>
  <si>
    <t>Stoke</t>
  </si>
  <si>
    <t>J0B3G0</t>
  </si>
  <si>
    <t>#SB34562</t>
  </si>
  <si>
    <t>laffwithmikewashington@usa.com</t>
  </si>
  <si>
    <t>Amazing Trippy Hippie Unisex Hoodie 3D #29421H - AOP UNISEX HOODIE / L / All Print</t>
  </si>
  <si>
    <t>hoodie-thl-25193</t>
  </si>
  <si>
    <t>Michael Washington</t>
  </si>
  <si>
    <t>4000, Clairton Dr</t>
  </si>
  <si>
    <t>Bowie</t>
  </si>
  <si>
    <t>#SB34563</t>
  </si>
  <si>
    <t>John.C.Dowd@cox.net</t>
  </si>
  <si>
    <t>Life Is A Beach Then You Dive Unisex Hawaiian Shirts - XL / Full Print</t>
  </si>
  <si>
    <t>John Dowd</t>
  </si>
  <si>
    <t>1414, Pershing Rd</t>
  </si>
  <si>
    <t>Amazing Deep Sea Driver Scuba Diving Don't Fear Death Fear The Un-lived Life Unisex Hawaiian Aloha Shirts - XL / Full Print</t>
  </si>
  <si>
    <t>hawaiishirt-AmazingDeepSea1003DH</t>
  </si>
  <si>
    <t>#SB34564</t>
  </si>
  <si>
    <t>Luthersmith98@gmail.com</t>
  </si>
  <si>
    <t>FedEx FE Cool Custom Name Hoodie 3D #DH - UNISEX HOODIE ZIP-UP / 2XL / All Print</t>
  </si>
  <si>
    <t>hoodiezip-5-1000000283734091</t>
  </si>
  <si>
    <t>Luther Smith</t>
  </si>
  <si>
    <t>2877 E 7th street</t>
  </si>
  <si>
    <t>#SB34565</t>
  </si>
  <si>
    <t>munozthera@gmail.com</t>
  </si>
  <si>
    <t>Thera Munoz</t>
  </si>
  <si>
    <t>10501, E Natal Ave</t>
  </si>
  <si>
    <t>Native Feathers Hoodie - Joggers #50122H - AOP Unisex Joggers / XL / All Print</t>
  </si>
  <si>
    <t>joggers-4-7004042231962</t>
  </si>
  <si>
    <t>#SB34566</t>
  </si>
  <si>
    <t>marylovespickles@gmail.com</t>
  </si>
  <si>
    <t>Parcel Service Parcel Service No Day Off Fleece Bomber Jacket - M / Full Print</t>
  </si>
  <si>
    <t>Jacket-2-1000000283840460</t>
  </si>
  <si>
    <t>Mary Fiorini</t>
  </si>
  <si>
    <t>6112 Bertram Ave</t>
  </si>
  <si>
    <t>#SB34567</t>
  </si>
  <si>
    <t>wacki43.kg@gmail.com</t>
  </si>
  <si>
    <t>Kurt Glowacki</t>
  </si>
  <si>
    <t>S33w28312 wernway</t>
  </si>
  <si>
    <t>Busch Light Hologram Custom Name Baseball jersey #KV - 2XL / Full Print</t>
  </si>
  <si>
    <t>#SB34568</t>
  </si>
  <si>
    <t>aliciameldrum@hotmail.com</t>
  </si>
  <si>
    <t>Gift for Mother Personalized Name And Number American Football Hoodie - Legging 3D - LEGGING / 4XL / All Print</t>
  </si>
  <si>
    <t>6615478993050-22</t>
  </si>
  <si>
    <t>Alicia Meldrum</t>
  </si>
  <si>
    <t>11407, Ridge Rd</t>
  </si>
  <si>
    <t>South Lyon</t>
  </si>
  <si>
    <t>Gift for Mother Personalized Name And Number American Football Hoodie - Legging 3D - HOODIE RAGLAN SLEEVE ZIP-UP / 3XL / All Print</t>
  </si>
  <si>
    <t>6615478993050-19</t>
  </si>
  <si>
    <t>#SB34569</t>
  </si>
  <si>
    <t>tjdj50@yahoo.com</t>
  </si>
  <si>
    <t>Parcel Service Bling Hollow Tank Top - Legging 3D #141121V - Legging / M / ALL PRINT</t>
  </si>
  <si>
    <t>tanktop-legging-17-6993592189082</t>
  </si>
  <si>
    <t>Terry James</t>
  </si>
  <si>
    <t>1001 Adams St</t>
  </si>
  <si>
    <t>Maywood</t>
  </si>
  <si>
    <t>#SB34570</t>
  </si>
  <si>
    <t>auroraangel26@yahoo.com</t>
  </si>
  <si>
    <t>Jesus Christians God Gives Hand water Canvas #KV - 24X36in / All print</t>
  </si>
  <si>
    <t>Dawn Johnson</t>
  </si>
  <si>
    <t>3971, 85th St</t>
  </si>
  <si>
    <t>Batavia</t>
  </si>
  <si>
    <t>#SB34571</t>
  </si>
  <si>
    <t>rogerjefferson25@hotmail.com</t>
  </si>
  <si>
    <t>Father's Day Gift Trucker Custom name Truck Carbon Classic Cap hats head wear #V - One size / All print</t>
  </si>
  <si>
    <t>Roger Jefferson</t>
  </si>
  <si>
    <t>1595 E STATE HIGHWAY 312</t>
  </si>
  <si>
    <t>BLYTHEVILLE</t>
  </si>
  <si>
    <t>#SB34572</t>
  </si>
  <si>
    <t>tjackson7178@gmail.com</t>
  </si>
  <si>
    <t>The King And The Queen Couple Lion Love Hoodie 3D All over print #v - HOODIE RAGLAN SLEEVE / 3XL / All Print</t>
  </si>
  <si>
    <t>Tonia Smiley</t>
  </si>
  <si>
    <t>233 Princeton ave</t>
  </si>
  <si>
    <t>BUFFALO</t>
  </si>
  <si>
    <t>The King And The Queen Couple Lion Love Hoodie 3D All over print #v - HOODIE RAGLAN SLEEVE / XL / All Print</t>
  </si>
  <si>
    <t>#SB34573</t>
  </si>
  <si>
    <t>rmatulka42@gmail.com</t>
  </si>
  <si>
    <t>FJB I will yell let's go brandon here or there Unisex T-Shirt 2D #KV - XL / Black</t>
  </si>
  <si>
    <t>Ryan Matulka</t>
  </si>
  <si>
    <t>116 E 1St Street</t>
  </si>
  <si>
    <t>#SB34574</t>
  </si>
  <si>
    <t>isvelisaponte@gmail.com</t>
  </si>
  <si>
    <t>Gift for Mother Personalized Custom Name And Number Baseball Mom White Hoodie 3D #150321l - HOODIE RAGLAN SLEEVE / M / All Print</t>
  </si>
  <si>
    <t>6107680080026-15</t>
  </si>
  <si>
    <t>Isvelis Aponte</t>
  </si>
  <si>
    <t>5750, Collins Ave</t>
  </si>
  <si>
    <t>16 GH</t>
  </si>
  <si>
    <t>Miami Beach</t>
  </si>
  <si>
    <t>#SB34575</t>
  </si>
  <si>
    <t>estrem2008@gmail.com</t>
  </si>
  <si>
    <t>Hawaiian Aloha Shirts Busch Light Corn - 4XL / Full Print</t>
  </si>
  <si>
    <t>hawaiishirt-7-6827810979994</t>
  </si>
  <si>
    <t>Nick Estrem</t>
  </si>
  <si>
    <t>10740, 140th St E</t>
  </si>
  <si>
    <t>Nerstrand</t>
  </si>
  <si>
    <t>#SB34576</t>
  </si>
  <si>
    <t>cadenaleroy@gmial.com</t>
  </si>
  <si>
    <t>SpongeBob Squarepants Yellow Christmas Hoodie - Joggers 3D #080122Xh - AOP Unisex Raglan Hoodie / M / All Print</t>
  </si>
  <si>
    <t>hoodie-2-1000000287915197</t>
  </si>
  <si>
    <t>Leroy Cadena</t>
  </si>
  <si>
    <t>1514, E Harris Ave</t>
  </si>
  <si>
    <t>San Angelo</t>
  </si>
  <si>
    <t>#SB34577</t>
  </si>
  <si>
    <t>mskat1018@yahoo.com</t>
  </si>
  <si>
    <t>Personalized Name &amp; Birthday Month never mistake my kindness purple wolf girl Hoodie - Joggers #111121h - AOP Unisex Raglan Hoodie / 2XL / All Print</t>
  </si>
  <si>
    <t>kathy stueber</t>
  </si>
  <si>
    <t>8, Niblick Rd</t>
  </si>
  <si>
    <t>Selden</t>
  </si>
  <si>
    <t>#SB34578</t>
  </si>
  <si>
    <t>terricorrao@gmail.com</t>
  </si>
  <si>
    <t>Boba Fett Star Wars Round Rug #KV - XL / Full print</t>
  </si>
  <si>
    <t>6778551074970-4</t>
  </si>
  <si>
    <t>Zarin Bloom</t>
  </si>
  <si>
    <t>140, Black Hat Ave SW</t>
  </si>
  <si>
    <t>#SB34579</t>
  </si>
  <si>
    <t>jh20072007@yahoo.com</t>
  </si>
  <si>
    <t>Grinch on the Naughty List and I Regret Nothing Christmas Sweater #HD - 2XL / All Print</t>
  </si>
  <si>
    <t>sweater-5-1000000280034242</t>
  </si>
  <si>
    <t>Jeremy Hutchens</t>
  </si>
  <si>
    <t>210, S 61st St</t>
  </si>
  <si>
    <t>#SB34580</t>
  </si>
  <si>
    <t>tysonwendler@gmail.com</t>
  </si>
  <si>
    <t>Custom name Darts king blue black unisex t-shirt 3d - L / Full Print</t>
  </si>
  <si>
    <t>Tyson Wendler</t>
  </si>
  <si>
    <t>907 E St</t>
  </si>
  <si>
    <t>Centralia</t>
  </si>
  <si>
    <t>Custom name Darts play hard unisex t-shirt 3d #181221h - L / Full Print</t>
  </si>
  <si>
    <t>#SB34581</t>
  </si>
  <si>
    <t>coylekt@gmail.com</t>
  </si>
  <si>
    <t>Jeep life rock flag blue black spare tire cover #030122h - Spare Tire Cover / All print / 30 inches</t>
  </si>
  <si>
    <t>Keith Coyle</t>
  </si>
  <si>
    <t>32 Sam Brooke Circle</t>
  </si>
  <si>
    <t>Lehighton</t>
  </si>
  <si>
    <t>#SB34582</t>
  </si>
  <si>
    <t>Elbabyguerrero69@yahoo.es</t>
  </si>
  <si>
    <t>Mexican, Mexico Lava Skull T-Shirt 3D #KV - M / Full Print</t>
  </si>
  <si>
    <t>unisextshirt-6955454726298-1</t>
  </si>
  <si>
    <t>Rene Guerrero Sierra</t>
  </si>
  <si>
    <t>28021, Coker Vail Rd N</t>
  </si>
  <si>
    <t>Holden</t>
  </si>
  <si>
    <t>Skull Mexico Rooster Unisex 3D T-Shirt #KV - M / Full Print</t>
  </si>
  <si>
    <t>T500AAOP-unisextshirt</t>
  </si>
  <si>
    <t>#SB34583</t>
  </si>
  <si>
    <t>toujoumax@gmail.com</t>
  </si>
  <si>
    <t>Maxime Auguste</t>
  </si>
  <si>
    <t>144-11, 227th St</t>
  </si>
  <si>
    <t>Springfield Gardens</t>
  </si>
  <si>
    <t>#SB34584</t>
  </si>
  <si>
    <t>sshanny888@bresnan.net</t>
  </si>
  <si>
    <t>St. Patrick's Irish Police Flag Unisex T-Shirt 3D #KV - XL / Full Print</t>
  </si>
  <si>
    <t>TEE-4-7033008619674</t>
  </si>
  <si>
    <t>Scott Shanahan</t>
  </si>
  <si>
    <t>2801 15th St S</t>
  </si>
  <si>
    <t>Great falls</t>
  </si>
  <si>
    <t>#SB34585</t>
  </si>
  <si>
    <t>j.r.mitchell1993@gmail.com</t>
  </si>
  <si>
    <t>Amazing Mama Bear Sunflower Black Hoodie - Legging 3D #l - HOODIE RAGLAN SLEEVE / XL / All Print</t>
  </si>
  <si>
    <t>hoodie-MamaBear0204L</t>
  </si>
  <si>
    <t>Jason Mitchell</t>
  </si>
  <si>
    <t>3703, Bear Hollow Rd</t>
  </si>
  <si>
    <t>Pineville</t>
  </si>
  <si>
    <t>#SB34586</t>
  </si>
  <si>
    <t>Chriswasielewski17@gmail.com</t>
  </si>
  <si>
    <t>Busch Light color Custom Text Hoodie 3D #KV - AOP UNISEX HOODIE / L / All Print</t>
  </si>
  <si>
    <t>Christoper Wasielewski</t>
  </si>
  <si>
    <t>w396 carlson lane</t>
  </si>
  <si>
    <t>Oconto falls</t>
  </si>
  <si>
    <t>#SB34587</t>
  </si>
  <si>
    <t>karenlucio94@yahoo.com</t>
  </si>
  <si>
    <t>Back the brave American flag patriot Jeep Independence day spare tire cover #151121h - All print / 30 inches</t>
  </si>
  <si>
    <t>Karen Lucio</t>
  </si>
  <si>
    <t>176, Chestnut St</t>
  </si>
  <si>
    <t>#SB34588</t>
  </si>
  <si>
    <t>michael342011@gmail.com</t>
  </si>
  <si>
    <t>Spider Man Costume Hoodie 3D - AOP UNISEX HOODIE / 2XL / All Print</t>
  </si>
  <si>
    <t>hoodie-5-1000000284054307</t>
  </si>
  <si>
    <t>Eric QUINCY</t>
  </si>
  <si>
    <t>917 Chapin Street</t>
  </si>
  <si>
    <t>Apt. B</t>
  </si>
  <si>
    <t>BELOIT</t>
  </si>
  <si>
    <t>#SB34589</t>
  </si>
  <si>
    <t>larrysgem@yahoo.com</t>
  </si>
  <si>
    <t>Personalized Name Amazing Green Bowling Custom Hawaiian Shirts - M / Full Print</t>
  </si>
  <si>
    <t>hawaiishirt-thl-2522</t>
  </si>
  <si>
    <t>Grace Myers</t>
  </si>
  <si>
    <t>4288, S Locust Dr</t>
  </si>
  <si>
    <t>Walnutport</t>
  </si>
  <si>
    <t>610-295-3006</t>
  </si>
  <si>
    <t>Personalized Name Amazing Green Bowling Custom Hawaiian Shirts - XL / Full Print</t>
  </si>
  <si>
    <t>Personalized Name Amazing Green Bowling Custom Hawaiian Shirts - 2XL / Full Print</t>
  </si>
  <si>
    <t>hawaiishirt-thl-2525</t>
  </si>
  <si>
    <t>#SB34590</t>
  </si>
  <si>
    <t>badmitch2@aol.com</t>
  </si>
  <si>
    <t>Beautiful Phoenix Custom Name Hoodie - Legging 3D - HOODIE RAGLAN SLEEVE ZIP-UP / S / All Print</t>
  </si>
  <si>
    <t>hoodiezipper-9-6615433969818</t>
  </si>
  <si>
    <t>BRIAN MITCHELL</t>
  </si>
  <si>
    <t>1901 SW 99th Ave</t>
  </si>
  <si>
    <t>(305)904-8601</t>
  </si>
  <si>
    <t>#SB34591</t>
  </si>
  <si>
    <t>payless03@yahoo.com</t>
  </si>
  <si>
    <t>Custom Name Mexican Rooster Camo Polo Shirt #111121l - L / Full Print</t>
  </si>
  <si>
    <t>Nancy Flores</t>
  </si>
  <si>
    <t>46, San Luis Dr</t>
  </si>
  <si>
    <t>#SB34592</t>
  </si>
  <si>
    <t>naesha1220@gmail.com</t>
  </si>
  <si>
    <t>Muppet Elmo Fleece Bomber Jacket - M / Full Print</t>
  </si>
  <si>
    <t>Jacket-2-1000000282528194</t>
  </si>
  <si>
    <t>Shanae Clayton</t>
  </si>
  <si>
    <t>3030 Breckenridge Ln, Apt 526</t>
  </si>
  <si>
    <t>#SB34593</t>
  </si>
  <si>
    <t>collcass@comcast.net</t>
  </si>
  <si>
    <t>Colleen Cassady</t>
  </si>
  <si>
    <t>2000 Kestral Circle</t>
  </si>
  <si>
    <t>audubon</t>
  </si>
  <si>
    <t>#SB34594</t>
  </si>
  <si>
    <t>marymisiak61@gmail.com</t>
  </si>
  <si>
    <t>Polish Eagle Hoodie 3D #170321H - HOODIE RAGLAN SLEEVE / 3XL / All Print</t>
  </si>
  <si>
    <t>hoodie-PolishEagle1703H</t>
  </si>
  <si>
    <t>Mary Misiak</t>
  </si>
  <si>
    <t>336 W 1100 N</t>
  </si>
  <si>
    <t>Wheatfield</t>
  </si>
  <si>
    <t>Polish Eagle Hoodie 3D #170321H - HOODIE RAGLAN SLEEVE / 5XL / All Print</t>
  </si>
  <si>
    <t>#SB34595</t>
  </si>
  <si>
    <t>schirmer.jamie@gmail.com</t>
  </si>
  <si>
    <t>PKM Vaporeon T-Shirt 3D #HD - XL / Full Print</t>
  </si>
  <si>
    <t>Jamie Schirmer</t>
  </si>
  <si>
    <t>4487 Bucksport Court</t>
  </si>
  <si>
    <t>#SB34596</t>
  </si>
  <si>
    <t>callezjimmy.jc@gmail.com</t>
  </si>
  <si>
    <t>FedEx Cool Amour Custom Name Hoodie 3D #V - AOP UNISEX HOODIE / XL / Black</t>
  </si>
  <si>
    <t>JIMMY A CALLE-ZAPATA</t>
  </si>
  <si>
    <t>2001 Jasmine Rd</t>
  </si>
  <si>
    <t>NA</t>
  </si>
  <si>
    <t>Dundalk</t>
  </si>
  <si>
    <t>#SB34597</t>
  </si>
  <si>
    <t>rnkbt@hotmail.com</t>
  </si>
  <si>
    <t>Norma Reitenbaugh</t>
  </si>
  <si>
    <t>30247 Cascade RD</t>
  </si>
  <si>
    <t>#SB34598</t>
  </si>
  <si>
    <t>hotfx237@yahoo.com</t>
  </si>
  <si>
    <t>Jeep Girl Colorful Leopard Hoodie 3D All over print - HOODIE RAGLAN SLEEVE ZIP-UP / L / All Print</t>
  </si>
  <si>
    <t>hoodie3dzipper-JeepGirlColorful2804L</t>
  </si>
  <si>
    <t>jose Fernandez</t>
  </si>
  <si>
    <t>309 SW Avenue C</t>
  </si>
  <si>
    <t>#SB34599</t>
  </si>
  <si>
    <t>alfredpdufour@ymail.com</t>
  </si>
  <si>
    <t>Personalized name mail carrier postal worker navy hoodie 3D - AOP Unisex Raglan Hoodie / 2XL / Full print</t>
  </si>
  <si>
    <t>Alfred Dufour</t>
  </si>
  <si>
    <t>15 Cleaves St</t>
  </si>
  <si>
    <t>Personalized name postal worker navy hoodie 3D - AOP Unisex Raglan Zip Hoodie / 2XL / Full print</t>
  </si>
  <si>
    <t>#SB34600</t>
  </si>
  <si>
    <t>cathy.ingles123@yahoo.com</t>
  </si>
  <si>
    <t>Custom photo Valentine's gift for him/ her night light - Default / All print</t>
  </si>
  <si>
    <t>Cathy Vaughn</t>
  </si>
  <si>
    <t>6716, Appleton Ave</t>
  </si>
  <si>
    <t>Raytown</t>
  </si>
  <si>
    <t>uyen, nho, linh</t>
  </si>
  <si>
    <t>#SB34601</t>
  </si>
  <si>
    <t>davidbennett539@gmail.com</t>
  </si>
  <si>
    <t>Gobble me swallow me Happy Thanksgiving turkey Sweater - L / All Print</t>
  </si>
  <si>
    <t>David Bennett</t>
  </si>
  <si>
    <t>2155, Fulton Ave</t>
  </si>
  <si>
    <t>#SB34602</t>
  </si>
  <si>
    <t>ghilton_16@yahoo.com</t>
  </si>
  <si>
    <t>Personalized Name Mexico Eagle Baseball jersey #v - M / Full Print</t>
  </si>
  <si>
    <t>6973910286490-baseballjersey-2</t>
  </si>
  <si>
    <t>Gigi Hilton</t>
  </si>
  <si>
    <t>Dellavalle Ave</t>
  </si>
  <si>
    <t>Madera</t>
  </si>
  <si>
    <t>#SB34603</t>
  </si>
  <si>
    <t>kayla@cherishedla.org</t>
  </si>
  <si>
    <t>Rugrats watercolor black hoodie 3D #131221h - AOP Unisex Raglan Hoodie / 3XL / All print</t>
  </si>
  <si>
    <t>Kayla Campbell</t>
  </si>
  <si>
    <t>2010 W Ave K</t>
  </si>
  <si>
    <t>#SB34604</t>
  </si>
  <si>
    <t>jaceire@comcast.net</t>
  </si>
  <si>
    <t>Custom Name Irish Shamrock Green Baseball Jersey #281021l - M / Full Print</t>
  </si>
  <si>
    <t>6910149722266-baseballjersey-2</t>
  </si>
  <si>
    <t>Jennifer Connor</t>
  </si>
  <si>
    <t>914 pinetree wAy</t>
  </si>
  <si>
    <t>#SB34605</t>
  </si>
  <si>
    <t>aks31@yahoo.com</t>
  </si>
  <si>
    <t>Where My Ho's at? Couple Funny Ugly Christmas Matching 2D Sweatshirt - L / HO</t>
  </si>
  <si>
    <t>sweatshirt-thl-285768372</t>
  </si>
  <si>
    <t>ANITA STOLL</t>
  </si>
  <si>
    <t>6310 East Halbert Road</t>
  </si>
  <si>
    <t>Bethesda</t>
  </si>
  <si>
    <t>#SB34606</t>
  </si>
  <si>
    <t>elkint11@gmail.com</t>
  </si>
  <si>
    <t>Travis Elkin</t>
  </si>
  <si>
    <t>124 Skyview Dr</t>
  </si>
  <si>
    <t>Jeannette</t>
  </si>
  <si>
    <t>#SB34607</t>
  </si>
  <si>
    <t>catalinasarmientor@gmail.com</t>
  </si>
  <si>
    <t>Custom name United parcel service simple fleece hoodie - jogger #v - Fleece hoodie / Full print / S</t>
  </si>
  <si>
    <t>6993167319194-34</t>
  </si>
  <si>
    <t>Laura Sarmiento</t>
  </si>
  <si>
    <t>6137, Daleshire Dr</t>
  </si>
  <si>
    <t>#SB34608</t>
  </si>
  <si>
    <t>brctmom13@yahoo.com</t>
  </si>
  <si>
    <t>Blue line superman police vintage American flag t-shirt 3D #v - XL / Full print</t>
  </si>
  <si>
    <t>1000000300865819-6</t>
  </si>
  <si>
    <t>Gwen Lebovitz</t>
  </si>
  <si>
    <t>4381 Castle Gate Dr</t>
  </si>
  <si>
    <t>937-776-0717</t>
  </si>
  <si>
    <t>#SB34609</t>
  </si>
  <si>
    <t>kshbug@yahoo.com</t>
  </si>
  <si>
    <t>UP Carl And Ellie I wish I could turn back the clock Couple Mug #KV - Ceramic Mug / Black / 15oz</t>
  </si>
  <si>
    <t>campfire-mug-lubeo01b</t>
  </si>
  <si>
    <t>Kevin Hollick</t>
  </si>
  <si>
    <t>1785 Yorktowne Dr</t>
  </si>
  <si>
    <t>York</t>
  </si>
  <si>
    <t>#SB34610</t>
  </si>
  <si>
    <t>crabexpress@aol.com</t>
  </si>
  <si>
    <t>Wendy Alonzo</t>
  </si>
  <si>
    <t>1113 Catherine st</t>
  </si>
  <si>
    <t>Lockport</t>
  </si>
  <si>
    <t>#SB34611</t>
  </si>
  <si>
    <t>lavanta460@gmail.com</t>
  </si>
  <si>
    <t>Custom name full camo crack US Navy veteran hoodie 3D #191121l - AOP Unisex Raglan Hoodie / 3XL / All print</t>
  </si>
  <si>
    <t>Willie Criss</t>
  </si>
  <si>
    <t>1622, Blackwell Ln</t>
  </si>
  <si>
    <t>#SB34612</t>
  </si>
  <si>
    <t>rev949@msn.com</t>
  </si>
  <si>
    <t>50th Anniversary Of Magic Mouse Ears Disney hoodie 3d #HD - AOP Unisex Raglan Hoodie / L / All print</t>
  </si>
  <si>
    <t>Renee Rice</t>
  </si>
  <si>
    <t>62, Curson St</t>
  </si>
  <si>
    <t>West Warwick</t>
  </si>
  <si>
    <t>50th Anniversary Of Magic Mouse Ears Disney hoodie 3d #HD - AOP Unisex Raglan Zip Hoodie / XL / All print</t>
  </si>
  <si>
    <t>#SB34613</t>
  </si>
  <si>
    <t>daniel.perillo02@gmail.com</t>
  </si>
  <si>
    <t>Parcel Service Parcel Service Car Seat Covers Set Of 2 - L 19.5" x W 18.7" / All print</t>
  </si>
  <si>
    <t>Seat-Cover-1000000296421076</t>
  </si>
  <si>
    <t>Daniel Perillo</t>
  </si>
  <si>
    <t>6, Rolling Hills Dr</t>
  </si>
  <si>
    <t>Nesconset</t>
  </si>
  <si>
    <t>#SB34614</t>
  </si>
  <si>
    <t>Tnuh_divad@live.com</t>
  </si>
  <si>
    <t>Couple wolf love - Her king his queen Hoodie - Joggers #l - AOP Unisex Raglan Zip Hoodie / M / All Print</t>
  </si>
  <si>
    <t>AOP Unisex Raglan Zip Hoodie / M / All Print</t>
  </si>
  <si>
    <t>7004006678682-18</t>
  </si>
  <si>
    <t>David Hunt</t>
  </si>
  <si>
    <t>6005, Foxboro Dr</t>
  </si>
  <si>
    <t>North Little Rock</t>
  </si>
  <si>
    <t>#SB34615</t>
  </si>
  <si>
    <t>jessica.dobie2012@gmail.com</t>
  </si>
  <si>
    <t>Black Red I'm On Team Jesus I' A Christian Imperfect And Unworthy Hoodie 3D #v - HOODIE RAGLAN SLEEVE / L / All Print</t>
  </si>
  <si>
    <t>6618405503130-9</t>
  </si>
  <si>
    <t>Jessica Dobie</t>
  </si>
  <si>
    <t>803 W. California Ct.</t>
  </si>
  <si>
    <t>#SB34616</t>
  </si>
  <si>
    <t>lilgtorres09@yahoo.com</t>
  </si>
  <si>
    <t>Custom name Mick*y mouse Disney land red Baseball jersey #161221h - L / BLACK</t>
  </si>
  <si>
    <t>6993106665626-baseballjersey-3</t>
  </si>
  <si>
    <t>Genesis Torres</t>
  </si>
  <si>
    <t>1519 Sheridan Rd</t>
  </si>
  <si>
    <t>San Bernardino</t>
  </si>
  <si>
    <t>#SB34617</t>
  </si>
  <si>
    <t>amberhubbell31@gmail.com</t>
  </si>
  <si>
    <t>Amber Hubbell</t>
  </si>
  <si>
    <t>9822hursh rd</t>
  </si>
  <si>
    <t>Williamsburg</t>
  </si>
  <si>
    <t>#SB34618</t>
  </si>
  <si>
    <t>patfetzer598@gmail.com</t>
  </si>
  <si>
    <t>Arborist Amour Custom Name Hoodie 3D - AOP UNISEX HOODIE / M / All Print</t>
  </si>
  <si>
    <t>Patrick Fetzer</t>
  </si>
  <si>
    <t>4933 Rockrose Drive</t>
  </si>
  <si>
    <t>#SB34619</t>
  </si>
  <si>
    <t>precillaannramirez@gmail.com</t>
  </si>
  <si>
    <t>Jeep Blue Flag Black Hoodie 3D #kv - HOODIE RAGLAN SLEEVE ZIP-UP / XL / All Print</t>
  </si>
  <si>
    <t>6859108384922-12</t>
  </si>
  <si>
    <t>Precilla Ramirez</t>
  </si>
  <si>
    <t>14309 Bluefish St</t>
  </si>
  <si>
    <t>#SB34620</t>
  </si>
  <si>
    <t>lhammill1@yahoo.com</t>
  </si>
  <si>
    <t>Linda Hammill</t>
  </si>
  <si>
    <t>567 Division Street</t>
  </si>
  <si>
    <t>Coopersville</t>
  </si>
  <si>
    <t>#SB34621</t>
  </si>
  <si>
    <t>rar-813@hotmail.com</t>
  </si>
  <si>
    <t>Custom name Amazon Prime old navy t-shirt - hoodie 3D #221121l - AOP Unisex Raglan Hoodie / XL / All print</t>
  </si>
  <si>
    <t>Richard Rosales</t>
  </si>
  <si>
    <t>1250 NW 21st</t>
  </si>
  <si>
    <t>Apt 610</t>
  </si>
  <si>
    <t>#SB34622</t>
  </si>
  <si>
    <t>martinezgabriel1183@gmail.com</t>
  </si>
  <si>
    <t>Faith Over Fear Jesus White Shoes J13 Sneakers #61221Lk - Men / 8 / Red</t>
  </si>
  <si>
    <t>Gabriel Martinez</t>
  </si>
  <si>
    <t>8115, Manderly Pl</t>
  </si>
  <si>
    <t>Converse</t>
  </si>
  <si>
    <t>#SB34623</t>
  </si>
  <si>
    <t>Williams66fred@gmail.com</t>
  </si>
  <si>
    <t>Eric Williams</t>
  </si>
  <si>
    <t>1136 b. Olean rd</t>
  </si>
  <si>
    <t>South Wales</t>
  </si>
  <si>
    <t>#SB34624</t>
  </si>
  <si>
    <t>andersontanisha1976@gmail.com</t>
  </si>
  <si>
    <t>Custom name Mick*y mouse Disney land red Baseball jersey #161221h - M / RED</t>
  </si>
  <si>
    <t>TaNisha Anderson</t>
  </si>
  <si>
    <t>401 S. Poinsettia Ave</t>
  </si>
  <si>
    <t>compton</t>
  </si>
  <si>
    <t>#SB34625</t>
  </si>
  <si>
    <t>Custom name Mick*y mouse so cute black Baseball jersey #v - M / Full Print</t>
  </si>
  <si>
    <t>#SB34626</t>
  </si>
  <si>
    <t>Raizen8tails@gmail.com</t>
  </si>
  <si>
    <t>The King Lion Listen to your heart It knows Hoodie 3D All over print - HOODIE RAGLAN SLEEVE / 5XL / All Print</t>
  </si>
  <si>
    <t>hoodie-TheKingLionListen0505V</t>
  </si>
  <si>
    <t>NICHOLAS JOHNSON</t>
  </si>
  <si>
    <t>255 Carriage Circle Dr</t>
  </si>
  <si>
    <t>Apt 501</t>
  </si>
  <si>
    <t>Pontiac</t>
  </si>
  <si>
    <t>Heart Of A Wolf Soul Of A Dragon custom name Hoodie 3D #V - HOODIE RAGLAN SLEEVE / 5XL / All Print</t>
  </si>
  <si>
    <t>hoodie-HeartOfAWolf2503Vi</t>
  </si>
  <si>
    <t>#SB34627</t>
  </si>
  <si>
    <t>Italy Skull Custom Name Baseball Jersey #171121V - 5XL / Full Print</t>
  </si>
  <si>
    <t>baseballjersey-8-6988406456474</t>
  </si>
  <si>
    <t>Italy Skull Custom Name Baseball Jersey #171121V - 6XL / Full Print</t>
  </si>
  <si>
    <t>baseballjersey-9-6988406456474</t>
  </si>
  <si>
    <t>#SB34628</t>
  </si>
  <si>
    <t>kendyle.cline@gmail.com</t>
  </si>
  <si>
    <t>US Amry 101St Airborne Division Black Hoodie 3D - AOP UNISEX HOODIE / XL / First Kiss</t>
  </si>
  <si>
    <t>hoodie-4-1000000284180711</t>
  </si>
  <si>
    <t>Kendyle Cline</t>
  </si>
  <si>
    <t>1534, Walsh Dr</t>
  </si>
  <si>
    <t>Yorkville</t>
  </si>
  <si>
    <t>US Army Flag Cool Custom Name Hoodie 3D #201221V - AOP UNISEX HOODIE / XL / All Print</t>
  </si>
  <si>
    <t>What Is A Veteran this is Honor T-Shirt 2D #KV - L / Full Print</t>
  </si>
  <si>
    <t>#SB34629</t>
  </si>
  <si>
    <t>harrisslvrbllt@aol.com</t>
  </si>
  <si>
    <t>Custom name &amp; number Basketball fire crack hoodie 3d #41221l - AOP Unisex Raglan Hoodie / L / All print</t>
  </si>
  <si>
    <t>100000027504538-99</t>
  </si>
  <si>
    <t>Misty Barber</t>
  </si>
  <si>
    <t>85 Kapps Lane</t>
  </si>
  <si>
    <t>#SB34630</t>
  </si>
  <si>
    <t>supercab1954@gmail.com</t>
  </si>
  <si>
    <t>Charles snyder</t>
  </si>
  <si>
    <t>4341 N South dr</t>
  </si>
  <si>
    <t>Quincy.</t>
  </si>
  <si>
    <t>#SB34631</t>
  </si>
  <si>
    <t>reseking3@gmail.com</t>
  </si>
  <si>
    <t>Wolf Blue Hoodie - Joggers #41121V - AOP Unisex Raglan Hoodie / XL / All Print</t>
  </si>
  <si>
    <t>ARH-XL-VNBQQLF</t>
  </si>
  <si>
    <t>Theresa King</t>
  </si>
  <si>
    <t>3317 69th Avenue Northeast</t>
  </si>
  <si>
    <t>#SB34632</t>
  </si>
  <si>
    <t>anitabrown.aw@gmail.com</t>
  </si>
  <si>
    <t>Dragon Couple Red And Blue Hoodie 3D - AOP Unisex Raglan Hoodie / XL / All Print</t>
  </si>
  <si>
    <t>ARH-XL-CMA0SZQ</t>
  </si>
  <si>
    <t>Raymond Worby</t>
  </si>
  <si>
    <t>5817 forestal ave</t>
  </si>
  <si>
    <t>Waterford</t>
  </si>
  <si>
    <t>#SB34633</t>
  </si>
  <si>
    <t>summeytemika@gmail.com</t>
  </si>
  <si>
    <t>Couple King Queen Chess custom name Hoodie gift for valentine #KV - AOP Unisex Raglan Hoodie / 5XL / All print</t>
  </si>
  <si>
    <t>Hoodie-6984872493210-8</t>
  </si>
  <si>
    <t>Temika Summey</t>
  </si>
  <si>
    <t>61 Bingham rd</t>
  </si>
  <si>
    <t>27D</t>
  </si>
  <si>
    <t>It's not about being better than someone else Chess Canvas Wall Art - 12X18in</t>
  </si>
  <si>
    <t>#SB34634</t>
  </si>
  <si>
    <t>jmharper9171@gmail.com</t>
  </si>
  <si>
    <t>Amazing Breast Cancer Awareness Pink Bling Ribbon Hoodie - Legging 3D - HOODIE RAGLAN SLEEVE / L / All Print</t>
  </si>
  <si>
    <t>7020764135578-3</t>
  </si>
  <si>
    <t>Joan Thomas</t>
  </si>
  <si>
    <t>2064 Woodrow Drive</t>
  </si>
  <si>
    <t>(205)835-9297</t>
  </si>
  <si>
    <t>#SB34635</t>
  </si>
  <si>
    <t>fmiguel4048angel@hotmail.com</t>
  </si>
  <si>
    <t>US Navy Veteran Anchor Battleship Hoodie 3D #HD - AOP UNISEX HOODIE / XL / All Print</t>
  </si>
  <si>
    <t>hoodie-lg-24839</t>
  </si>
  <si>
    <t>miguel flores</t>
  </si>
  <si>
    <t>700, W 125th St</t>
  </si>
  <si>
    <t>dinosaur bar-b-que</t>
  </si>
  <si>
    <t>NYC</t>
  </si>
  <si>
    <t>#SB34636</t>
  </si>
  <si>
    <t>charlken@outlook.com</t>
  </si>
  <si>
    <t>Custom name US navy Popeye veteran All Gave Some, Some Gave All Hoodie #KV - HOODIE RAGLAN SLEEVE ZIP-UP / M / All print</t>
  </si>
  <si>
    <t>0hoodie-6663343112346</t>
  </si>
  <si>
    <t>Kenneth St.John</t>
  </si>
  <si>
    <t>283RT13</t>
  </si>
  <si>
    <t>Brookline</t>
  </si>
  <si>
    <t>#SB34637</t>
  </si>
  <si>
    <t>s.latour70@yahoo.com</t>
  </si>
  <si>
    <t>Motorcycles Couple I Want To Hold Your Hand At 80 custom name Canvas for Valentine #HD - 16X24in / All print</t>
  </si>
  <si>
    <t>Scott Latour</t>
  </si>
  <si>
    <t>13 Holbrook Ln</t>
  </si>
  <si>
    <t>Paxton</t>
  </si>
  <si>
    <t>#SB34638</t>
  </si>
  <si>
    <t>jec9293@yahoo.com</t>
  </si>
  <si>
    <t>Stitch Couple Together Forever Hoodie 3D #70121L - AOP UNISEX HOODIE / 2XL / All Print</t>
  </si>
  <si>
    <t>hoodie-5-1000000281685485</t>
  </si>
  <si>
    <t>justin champlin</t>
  </si>
  <si>
    <t>1509 Bonney ave</t>
  </si>
  <si>
    <t>Sumner</t>
  </si>
  <si>
    <t>Stitch Couple Together Forever Hoodie 3D #70121L - AOP UNISEX HOODIE / XL / All Print</t>
  </si>
  <si>
    <t>hoodie-4-1000000281685485</t>
  </si>
  <si>
    <t>#SB34639</t>
  </si>
  <si>
    <t>baspriggs@gmail.com</t>
  </si>
  <si>
    <t>Nurse I love the person I've become Canvas Print Wall Art - 12X18in</t>
  </si>
  <si>
    <t>Ms Jackee Spriggs</t>
  </si>
  <si>
    <t>2162, Cleveland Way S</t>
  </si>
  <si>
    <t>Cambridge</t>
  </si>
  <si>
    <t>#SB34640</t>
  </si>
  <si>
    <t>#SB34641</t>
  </si>
  <si>
    <t>155 4 th st</t>
  </si>
  <si>
    <t>#SB34642</t>
  </si>
  <si>
    <t>bn.alexander89@gmail.com</t>
  </si>
  <si>
    <t>Amazing Mama Bear Sunflower Black Hoodie - Legging 3D #l - HOODIE RAGLAN SLEEVE / L / All Print</t>
  </si>
  <si>
    <t>Brandi Alexander</t>
  </si>
  <si>
    <t>10482, CR 300</t>
  </si>
  <si>
    <t>Norborne</t>
  </si>
  <si>
    <t>#SB34643</t>
  </si>
  <si>
    <t>renee.mehrdad@yahoo.com</t>
  </si>
  <si>
    <t>Love beach and dog hologram Jeep girl spare tire cover - All print / 30 inches</t>
  </si>
  <si>
    <t>Renee Mehrdad</t>
  </si>
  <si>
    <t>6638, Morning View Ct</t>
  </si>
  <si>
    <t>Personalized Custom Name Live Love Jeep black Hoodie 3d all over print #v - AOP Unisex Raglan Hoodie / 2XL / All Print</t>
  </si>
  <si>
    <t>jeepgirl</t>
  </si>
  <si>
    <t>#SB34644</t>
  </si>
  <si>
    <t>unicadiferente75@gmail.com</t>
  </si>
  <si>
    <t>Personalized Mexico Skull Classic Cap Hats Head Wear Custom Name #DH - One size / All print</t>
  </si>
  <si>
    <t>Cap-thl-74585320</t>
  </si>
  <si>
    <t>aurea salas</t>
  </si>
  <si>
    <t>10 collin ln</t>
  </si>
  <si>
    <t>thomasville</t>
  </si>
  <si>
    <t>Custom Metal Classic Skull Personalized Name Hats Head Wear #DH - One size / All print</t>
  </si>
  <si>
    <t>cap-thl-135330</t>
  </si>
  <si>
    <t xml:space="preserve"> 139A Charles St
Suite 1031
Boston
Massachusetts
02114 = done</t>
  </si>
  <si>
    <t>#SB34645</t>
  </si>
  <si>
    <t>kimberlylalewis@gmail.com</t>
  </si>
  <si>
    <t>Soccer Lessons custom name &amp; number Canvas Prints #KV - 12X18in / All print</t>
  </si>
  <si>
    <t>Kimberly Lewis</t>
  </si>
  <si>
    <t>139A Charles St</t>
  </si>
  <si>
    <t>Suite 1031</t>
  </si>
  <si>
    <t>Boston</t>
  </si>
  <si>
    <t>#SB34646</t>
  </si>
  <si>
    <t>jame_lore@hotmail.com</t>
  </si>
  <si>
    <t>MF Massey Ferguson Tractor Love Farming Custom Name Hoodie 3D - AOP UNISEX HOODIE / L / All Print</t>
  </si>
  <si>
    <t>Dalia Duenas</t>
  </si>
  <si>
    <t>525, S Baca Ave</t>
  </si>
  <si>
    <t>Po Box 645</t>
  </si>
  <si>
    <t>#SB34647</t>
  </si>
  <si>
    <t>Stitch &amp; Angel From Our First Kiss Till Our Last Breath gift for Valentine hoodie 3d #HD - AOP Unisex Raglan Hoodie / 2XL / All print</t>
  </si>
  <si>
    <t>Stitch &amp; Angel From Our First Kiss Till Our Last Breath gift for Valentine hoodie 3d #HD - AOP Unisex Raglan Hoodie / XL / All print</t>
  </si>
  <si>
    <t>#SB34648</t>
  </si>
  <si>
    <t>luisastry@hotmail.com</t>
  </si>
  <si>
    <t>Custom name DHL express yellow red t-shirt - hoodie 3D - UNISEX T-SHIRT 3D / L / All print</t>
  </si>
  <si>
    <t>Jorge Rodriguez</t>
  </si>
  <si>
    <t>3152 w 68 pl</t>
  </si>
  <si>
    <t>#SB34649</t>
  </si>
  <si>
    <t>skin659@yahoo.com</t>
  </si>
  <si>
    <t>JP Skull They Whispered To Her You Hoodie 3D #Va - HOODIE RAGLAN SLEEVE / L / All Print</t>
  </si>
  <si>
    <t>GENE MORRIS</t>
  </si>
  <si>
    <t>2219 NE PARKVIEW DR</t>
  </si>
  <si>
    <t>VANCOUVER</t>
  </si>
  <si>
    <t>American JP Skull Metal Hoodie 3D #Va - HOODIE RAGLAN SLEEVE / 2XL / All Print</t>
  </si>
  <si>
    <t>Black &amp; white Jeep Wrangler grim reaper hoodie 3D - AOP Unisex Raglan Hoodie / 2XL / All print</t>
  </si>
  <si>
    <t>Black &amp; white Jeep Wrangler grim reaper hoodie 3D - AOP Unisex Raglan Hoodie / XL / All print</t>
  </si>
  <si>
    <t>#SB34650</t>
  </si>
  <si>
    <t>Ladybug96inlb@gmail.com</t>
  </si>
  <si>
    <t>Michele Archuleta-Welsh</t>
  </si>
  <si>
    <t>386 Siebert Dr</t>
  </si>
  <si>
    <t>(951)201-5899</t>
  </si>
  <si>
    <t>FedEx Truck Simple Custom Name Hoodie - Joggers #V - Joggers / XL / All Print</t>
  </si>
  <si>
    <t>#SB34651</t>
  </si>
  <si>
    <t>kburkins1099@gmail.com</t>
  </si>
  <si>
    <t>Cornhole Is My Goal Custom Name Baseball Jersey #5721V - 6XL / All Print</t>
  </si>
  <si>
    <t>Baseball-Jersey-9-6846957027482</t>
  </si>
  <si>
    <t>Karen Burkins</t>
  </si>
  <si>
    <t>213 Turtleback Court</t>
  </si>
  <si>
    <t>Rising Sun</t>
  </si>
  <si>
    <t>#SB34652</t>
  </si>
  <si>
    <t>DiscountMom9@gmail.com</t>
  </si>
  <si>
    <t>Awesome Aquarius Zodiac Blue Black Baseball Jersey - M / Full Print</t>
  </si>
  <si>
    <t>Jaylah Lowe</t>
  </si>
  <si>
    <t>14509B Charles Dickens Dr</t>
  </si>
  <si>
    <t>Pflugerville</t>
  </si>
  <si>
    <t>#SB34653</t>
  </si>
  <si>
    <t>grantwheeler24@yahoo.com</t>
  </si>
  <si>
    <t>Gift for Mother Amazing Octopus Blue Floral Hollow Tank Top - Legging 3D All Over Print - TANK TOP / L / All Print</t>
  </si>
  <si>
    <t>tanktop-AmazingOctopus0904Vi</t>
  </si>
  <si>
    <t>Grant Wheeler</t>
  </si>
  <si>
    <t>233, Kennedy Ct</t>
  </si>
  <si>
    <t>Gift for Mother Skull Butterfly Blue Purple Black Hollow Tank Top - Legging 3D All Over Print - Tank top / L / ALL PRINT</t>
  </si>
  <si>
    <t>10-6582847733914</t>
  </si>
  <si>
    <t>#SB34654</t>
  </si>
  <si>
    <t>carlirecchia@gmail.com</t>
  </si>
  <si>
    <t>Leo Zodiac 3D Galaxy Hoodie 3D #Dh - HOODIE RAGLAN SLEEVE / L / All Print</t>
  </si>
  <si>
    <t>hoodie6694287081626b</t>
  </si>
  <si>
    <t>Carli Recchia</t>
  </si>
  <si>
    <t>600, SW 38th Ave</t>
  </si>
  <si>
    <t>#SB34655</t>
  </si>
  <si>
    <t>katiem84@me.com</t>
  </si>
  <si>
    <t>Personalized New Cat Caterpillar Tractor Hoodie 3D #Xh - HOODIE RAGLAN SLEEVE / 2XL / All Print</t>
  </si>
  <si>
    <t>Katie Burnett</t>
  </si>
  <si>
    <t>3838, Brenford Rd</t>
  </si>
  <si>
    <t>#SB34656</t>
  </si>
  <si>
    <t>juanemiliocarabez42@gmail.com</t>
  </si>
  <si>
    <t>Googly Bear and Schmoopsie Poo Couple Valentine Unisex T-Shirt 2D #KV - L / Black</t>
  </si>
  <si>
    <t>Juan Carabez</t>
  </si>
  <si>
    <t>2600, S Fairfax Rd</t>
  </si>
  <si>
    <t>#SB34657</t>
  </si>
  <si>
    <t>Blueangelslandscaping.gb1@gmail.com</t>
  </si>
  <si>
    <t>Us Navy Veteran Classic Cap #KV - One size / All print</t>
  </si>
  <si>
    <t>Gene Beckham</t>
  </si>
  <si>
    <t>8 5th St</t>
  </si>
  <si>
    <t>#SB34658</t>
  </si>
  <si>
    <t>krystal.loft@gmail.com</t>
  </si>
  <si>
    <t>Custom name Us Marine Corps like regular mom but cooler hoodie 3d #v - AOP Unisex Raglan Zip Hoodie / L / All print</t>
  </si>
  <si>
    <t>100000027504538-267</t>
  </si>
  <si>
    <t>Krystal Loft</t>
  </si>
  <si>
    <t>9331 Cajun Way</t>
  </si>
  <si>
    <t>#SB34659</t>
  </si>
  <si>
    <t>shanerob007@gmail.com</t>
  </si>
  <si>
    <t>Gift for Mother Cool Army Wife Camo Hollow Tank Top - Legging 3D All Over Print #170122l - Tank top / L / ALL PRINT</t>
  </si>
  <si>
    <t>6608836165786-10</t>
  </si>
  <si>
    <t>Shane Robinson</t>
  </si>
  <si>
    <t>4558 Nutwood Ave N.W.</t>
  </si>
  <si>
    <t>Warren</t>
  </si>
  <si>
    <t>#SB34660</t>
  </si>
  <si>
    <t>ollie030701@gmail.com</t>
  </si>
  <si>
    <t>Gamer choose your weapon custom name Hoodie 3D #KV - HOODIE RAGLAN SLEEVE / M / All Print</t>
  </si>
  <si>
    <t>2hoodie-6642250776730</t>
  </si>
  <si>
    <t>Branden Fuller</t>
  </si>
  <si>
    <t>2971, Babbling Brook Way</t>
  </si>
  <si>
    <t>#SB34661</t>
  </si>
  <si>
    <t>farriscamille53@gmail.com</t>
  </si>
  <si>
    <t>Rugrats 90s Mama Air Shoes J13 Sneakers #Dh - Women / 8 / BLACK</t>
  </si>
  <si>
    <t>Camille Wilson</t>
  </si>
  <si>
    <t>1031, Leslie Rd</t>
  </si>
  <si>
    <t>El Cajon</t>
  </si>
  <si>
    <t>#SB34662</t>
  </si>
  <si>
    <t>william.trexler7070@gmail.com</t>
  </si>
  <si>
    <t>Skull Stuck Between IDK IDC &amp; IDGAF Dark Black Hoodie - Legging 3D - HOODIE RAGLAN SLEEVE / L / All Print</t>
  </si>
  <si>
    <t>6541036355738-3</t>
  </si>
  <si>
    <t>Angel Trexler</t>
  </si>
  <si>
    <t>419 Broad Ave</t>
  </si>
  <si>
    <t>Cresson</t>
  </si>
  <si>
    <t>#SB34663</t>
  </si>
  <si>
    <t>Brittneaandrew@gmail.com</t>
  </si>
  <si>
    <t>Couple King Queen Dragon Hoodie - Joggers - AOP Unisex Joggers / 4XL / All Print</t>
  </si>
  <si>
    <t>7004006678682-7</t>
  </si>
  <si>
    <t>Brittnea Andrew</t>
  </si>
  <si>
    <t>4033, Beauport Rd</t>
  </si>
  <si>
    <t>Couple King Queen Dragon Hoodie - Joggers - AOP Unisex Raglan Hoodie / 5XL / All Print</t>
  </si>
  <si>
    <t>7004006678682-16</t>
  </si>
  <si>
    <t>Couple King Queen Dragon Hoodie - Joggers - AOP Unisex Raglan Hoodie / L / All Print</t>
  </si>
  <si>
    <t>Couple King Queen Dragon Hoodie - Joggers - AOP Unisex Joggers / L / All Print</t>
  </si>
  <si>
    <t>#SB34664</t>
  </si>
  <si>
    <t>Custom name Mick*y mouse Disney land red Baseball jersey #161221h - S / BLACK</t>
  </si>
  <si>
    <t>Perla Garza</t>
  </si>
  <si>
    <t>2226, Harwell Dr</t>
  </si>
  <si>
    <t>#SB34665</t>
  </si>
  <si>
    <t>dmarquez1955@gmail.com</t>
  </si>
  <si>
    <t>Mexico Flag Cool Custom Name Fleece Bomber Jacket #251221V - 3XL / Full Print</t>
  </si>
  <si>
    <t>Deborah Marquez</t>
  </si>
  <si>
    <t>8001, Farley St</t>
  </si>
  <si>
    <t>Overland Park</t>
  </si>
  <si>
    <t>Mexico Flag Cool Custom Name Fleece Bomber Jacket #251221V - 5XL / Full Print</t>
  </si>
  <si>
    <t>Jacket-8-1000000287908526</t>
  </si>
  <si>
    <t>Darth Vader Mickey Star Wars Unisex T-Shirt 2D #KV - L / Black</t>
  </si>
  <si>
    <t>#SB34666</t>
  </si>
  <si>
    <t>jmhoban@aol.com</t>
  </si>
  <si>
    <t>Irish Saint Patrick Day custom name Polo Shirt #KV - XL / Full Print</t>
  </si>
  <si>
    <t>Polo-6982689063066-4</t>
  </si>
  <si>
    <t>Joseph Hoban</t>
  </si>
  <si>
    <t>7592, School House Ln</t>
  </si>
  <si>
    <t>Roseville</t>
  </si>
  <si>
    <t>#SB34667</t>
  </si>
  <si>
    <t>Custom name simple DHL yellow red t-shirt - hoodie 3D #221121h - UNISEX T-SHIRT 3D / S / All print</t>
  </si>
  <si>
    <t>Custom name DHL express yellow red t-shirt - hoodie 3D #v - AOP Unisex Raglan Zip Hoodie / M / All print</t>
  </si>
  <si>
    <t>DHL Skull custom name t-shirt 3D #KV - M / Full Print</t>
  </si>
  <si>
    <t>Custom name DHL express yellow red t-shirt - hoodie 3D #v - UNISEX T-SHIRT 3D / M / All print</t>
  </si>
  <si>
    <t>#SB34668</t>
  </si>
  <si>
    <t>therobinsondiva@gmail.com</t>
  </si>
  <si>
    <t>Personalized Color Her King His Queen Crown Couple Hoodie or Joggers #Xh - Unisex Joggers / 3XL / Her King</t>
  </si>
  <si>
    <t>joggers6752255475866e</t>
  </si>
  <si>
    <t>Terri Lynne Martin</t>
  </si>
  <si>
    <t>305 W Clemmens Ln Apt I</t>
  </si>
  <si>
    <t>Fallbrook</t>
  </si>
  <si>
    <t>Personalized Color Her King His Queen Crown Couple Hoodie or Joggers #Xh - Unisex Joggers / XL / His Queen</t>
  </si>
  <si>
    <t>joggers6752255475866c</t>
  </si>
  <si>
    <t>Personalized Color Her King His Queen Crown Couple Hoodie or Joggers #Xh - Unisex Raglan Hoodie / 3XL / Her King</t>
  </si>
  <si>
    <t>hoodie6752255475866m</t>
  </si>
  <si>
    <t>Personalized Color Her King His Queen Crown Couple Hoodie or Joggers #Xh - Unisex Raglan Hoodie / XL / His Queen</t>
  </si>
  <si>
    <t>hoodie6752255475866k</t>
  </si>
  <si>
    <t>#SB34669</t>
  </si>
  <si>
    <t>knylotattoos@gmail.com</t>
  </si>
  <si>
    <t>Bill Sanders</t>
  </si>
  <si>
    <t>432, Briarwood St</t>
  </si>
  <si>
    <t>Pocatello</t>
  </si>
  <si>
    <t>#SB34670</t>
  </si>
  <si>
    <t>akosiavelon@gmail.com</t>
  </si>
  <si>
    <t>Jeep girls are sunshine mixed with a little hurricane sunflower &amp; clover St. Patrick's day hoodie 3d - legging - HOODIE RAGLAN SLEEVE / XL / Full print</t>
  </si>
  <si>
    <t>HOODIE RAGLAN SLEEVE / XL / Full print</t>
  </si>
  <si>
    <t>1000000317355461-37</t>
  </si>
  <si>
    <t>Amanda Kosiavelon</t>
  </si>
  <si>
    <t>950a valley rd</t>
  </si>
  <si>
    <t>Rockin' the jeep mom life pink black hoodie 3d - legging - HOODIE RAGLAN SLEEVE / XL / Full print</t>
  </si>
  <si>
    <t>70056097875461-500</t>
  </si>
  <si>
    <t>#SB34671</t>
  </si>
  <si>
    <t>rdonahue85@gmail.com</t>
  </si>
  <si>
    <t>Never underestimate and old man with a Jeep black grey flag t-shirt - hoodie 3D #261121h - UNISEX T-SHIRT 3D / 2XL / All print</t>
  </si>
  <si>
    <t>UNISEX T-SHIRT 3D / 2XL / All print</t>
  </si>
  <si>
    <t>100000027781226-9</t>
  </si>
  <si>
    <t>Ronald Donahue</t>
  </si>
  <si>
    <t>797, Teague Trl</t>
  </si>
  <si>
    <t>Apartment 7106</t>
  </si>
  <si>
    <t>Lady Lake</t>
  </si>
  <si>
    <t>#SB34672</t>
  </si>
  <si>
    <t>deeannkn1965@gmail.com</t>
  </si>
  <si>
    <t>Postal service worker white navy logo hoodie 3D #v - AOP Unisex Raglan Zip Hoodie / 2XL / Full print</t>
  </si>
  <si>
    <t>Dee King</t>
  </si>
  <si>
    <t>PO Box 8</t>
  </si>
  <si>
    <t>#SB34673</t>
  </si>
  <si>
    <t>blacktcregal@gmail.com</t>
  </si>
  <si>
    <t>Joker Skull Card Hoodie 3D All Over Print - AOP Unisex Raglan Hoodie / S / All Print</t>
  </si>
  <si>
    <t>ARH-S-YCFPV3I</t>
  </si>
  <si>
    <t>Theresa Arnold</t>
  </si>
  <si>
    <t>6, Lucky Ln</t>
  </si>
  <si>
    <t>Granite City</t>
  </si>
  <si>
    <t>Ace Spade Skull Hoodie 3D - HOODIE RAGLAN SLEEVE / 2XL / All Print</t>
  </si>
  <si>
    <t>hoodie-AceSpade1105DH</t>
  </si>
  <si>
    <t>#SB34674</t>
  </si>
  <si>
    <t>barbgooden1127@yahoo.com</t>
  </si>
  <si>
    <t>Jeep Girl Colorful Leopard Hoodie 3D All over print #l - HOODIE RAGLAN SLEEVE / 4XL / All Print</t>
  </si>
  <si>
    <t>hoodie3d-JeepGirlColorful2804L</t>
  </si>
  <si>
    <t>barbara gooden</t>
  </si>
  <si>
    <t>56 Nottingham Blvd</t>
  </si>
  <si>
    <t>MARTINSBURG</t>
  </si>
  <si>
    <t>#SB34675</t>
  </si>
  <si>
    <t>juanpena43@yahoo.com</t>
  </si>
  <si>
    <t>Personalized Love Billiards Green Pattern Hoodie 3D #Va - HOODIE RAGLAN SLEEVE / M / All Print</t>
  </si>
  <si>
    <t>hoodie6715804516506A</t>
  </si>
  <si>
    <t>VERONICA MORALES</t>
  </si>
  <si>
    <t>1 JACKSON PKWY</t>
  </si>
  <si>
    <t>973-380-4578</t>
  </si>
  <si>
    <t>#SB34676</t>
  </si>
  <si>
    <t>je.ditmore@gmail.com</t>
  </si>
  <si>
    <t>Hawaiian Aloha Shirts Texas Flamingo Come And Take It - S / Full Print</t>
  </si>
  <si>
    <t>HWSH2hawaiishirt</t>
  </si>
  <si>
    <t>Judy Ditmore</t>
  </si>
  <si>
    <t>2921 Sunset Circle</t>
  </si>
  <si>
    <t>Vernon</t>
  </si>
  <si>
    <t>940-886-8551</t>
  </si>
  <si>
    <t>#SB34677</t>
  </si>
  <si>
    <t>Donelldavis24@gmail.com</t>
  </si>
  <si>
    <t>Donell Davis</t>
  </si>
  <si>
    <t>5302, 65th Ave W</t>
  </si>
  <si>
    <t>University Place</t>
  </si>
  <si>
    <t>#SB34678</t>
  </si>
  <si>
    <t>elvishern101@gmail.com</t>
  </si>
  <si>
    <t>Custom Name Mexico Baseball Jersey #v - M / Full Print</t>
  </si>
  <si>
    <t>Elvis Hernandez</t>
  </si>
  <si>
    <t>433 Hamilton ave apt c</t>
  </si>
  <si>
    <t>#SB34679</t>
  </si>
  <si>
    <t>jake.southworth@yahoo.com</t>
  </si>
  <si>
    <t>JACOB SOUTHWORTH</t>
  </si>
  <si>
    <t>61, Mile Dr</t>
  </si>
  <si>
    <t>East Waterboro</t>
  </si>
  <si>
    <t>#SB34680</t>
  </si>
  <si>
    <t>erickaalegria6@gmail.com</t>
  </si>
  <si>
    <t>Baseball personalized canvas prints Moon With Your Photo #081119L - 12X18in</t>
  </si>
  <si>
    <t>Ericka Alegria</t>
  </si>
  <si>
    <t>5809 vegas dr</t>
  </si>
  <si>
    <t>Las vegas</t>
  </si>
  <si>
    <t>#SB34681</t>
  </si>
  <si>
    <t>sheluvandy7@aol.com</t>
  </si>
  <si>
    <t>Custom Name Sikorsky UH-60 Military Olive Color Unisex 3D T-Shirt - XL / Full Print</t>
  </si>
  <si>
    <t>6859494981786-unisextshirt-4</t>
  </si>
  <si>
    <t>Andrew Gonzales</t>
  </si>
  <si>
    <t>25718 Barclay Drive</t>
  </si>
  <si>
    <t>Murrieta</t>
  </si>
  <si>
    <t>#SB34682</t>
  </si>
  <si>
    <t>readobs64@gmail.com</t>
  </si>
  <si>
    <t>Custom Blankets Wrestling Player with Your Name Dark Background 181219AL - 60x80 in</t>
  </si>
  <si>
    <t>Olive Swenson</t>
  </si>
  <si>
    <t>511, Rampart Way</t>
  </si>
  <si>
    <t>Oxon Hill</t>
  </si>
  <si>
    <t>317-407-7832</t>
  </si>
  <si>
    <t>#SB34683</t>
  </si>
  <si>
    <t>Santiagojr77@yahoo.com</t>
  </si>
  <si>
    <t>Personalized Name &amp; Birthday Month A King Was Born In September Lion Blue Black Hoodie - Joggers #v - AOP Unisex Raglan Hoodie / 2XL / All Print</t>
  </si>
  <si>
    <t>Antonio Santiago jr</t>
  </si>
  <si>
    <t>40, Ferndale Cres</t>
  </si>
  <si>
    <t>Personalized name &amp; birthday month Lion King - When life tried to break me but failed Hoodie - Joggers #v - AOP Unisex Raglan Hoodie / 2XL / All Print</t>
  </si>
  <si>
    <t>Personalized name &amp; birthday month Lion - A black king was born in Hoodie - Joggers #v - AOP Unisex Raglan Hoodie / S / All Print</t>
  </si>
  <si>
    <t>#SB34684</t>
  </si>
  <si>
    <t>chris.garner@lbwater.org</t>
  </si>
  <si>
    <t>Chris Garner</t>
  </si>
  <si>
    <t>11513 215th St.</t>
  </si>
  <si>
    <t>#SB34685</t>
  </si>
  <si>
    <t>amanda.asbeck@yahoo.com</t>
  </si>
  <si>
    <t>Amanda Hickman</t>
  </si>
  <si>
    <t>408 Dunes Ridge Way</t>
  </si>
  <si>
    <t>713-204-6567</t>
  </si>
  <si>
    <t>Personalized Gift For Couple, Romantic Love Valentine Wood Light Box 3D #Lk - Default / All print</t>
  </si>
  <si>
    <t>WDLB-lyheo-new</t>
  </si>
  <si>
    <t>#SB34686</t>
  </si>
  <si>
    <t>mrenfrorodriguez@yahoo.com</t>
  </si>
  <si>
    <t>Carl and Ellie Custom Anniversary Matching gift for Valentine Unisex T-Shirt 2D #HD - L / Black</t>
  </si>
  <si>
    <t>Mimi Renfro Rodriguez</t>
  </si>
  <si>
    <t>2740, Waltrip Ln</t>
  </si>
  <si>
    <t>Carl and Ellie Custom Anniversary Matching gift for Valentine Unisex T-Shirt 2D #HD - M / Black</t>
  </si>
  <si>
    <t>6835329695898-unisextshirt2</t>
  </si>
  <si>
    <t>#SB34687</t>
  </si>
  <si>
    <t>Ramirezcrys0@gmail.com</t>
  </si>
  <si>
    <t>Mexico Gold Eagle Baseball Jersey #131021V - M / Full Print</t>
  </si>
  <si>
    <t>baseballjersey-2-7015910015130</t>
  </si>
  <si>
    <t>Crystal Cardenas</t>
  </si>
  <si>
    <t>6941owensmouth.ave, Apt 205</t>
  </si>
  <si>
    <t>Apt 205</t>
  </si>
  <si>
    <t>Canoga park</t>
  </si>
  <si>
    <t>Mexico Mexican Green Custom Name Baseball Jersey #V - S / Full Print</t>
  </si>
  <si>
    <t>baseballjersey-1-6960534061210</t>
  </si>
  <si>
    <t>#SB34688</t>
  </si>
  <si>
    <t>Bijarrotony@gmail.com</t>
  </si>
  <si>
    <t>Native American Red custom name Hoodie 3D #0401H - HOODIE RAGLAN SLEEVE / 2XL / All Print</t>
  </si>
  <si>
    <t>3027 2nd St. in Monroe Michigan</t>
  </si>
  <si>
    <t>#SB34689</t>
  </si>
  <si>
    <t>bridgetelise7@hotmail.com</t>
  </si>
  <si>
    <t>Custom name Softball Leopard Hoodie #KV - HOODIE RAGLAN SLEEVE / L / All Print</t>
  </si>
  <si>
    <t>hoodie6688127156378</t>
  </si>
  <si>
    <t>Bridget Hillsman</t>
  </si>
  <si>
    <t>26035, Echo Mtn</t>
  </si>
  <si>
    <t>#SB34690</t>
  </si>
  <si>
    <t>purple_taz25@yahoo.com</t>
  </si>
  <si>
    <t>Personalized Fireball Billiards Pattern Hawaiian Shirts Custom Name - 4XL / Full Print</t>
  </si>
  <si>
    <t>hawaiishirt-thl-2527</t>
  </si>
  <si>
    <t>Tressa McKee</t>
  </si>
  <si>
    <t>2314 Persons Rd #123</t>
  </si>
  <si>
    <t>Personalized Billiards Green Pattern Hawaiian Shirts Custom Name - 4XL / Full Print</t>
  </si>
  <si>
    <t>Personalized Neon Billiards Pattern Hawaiian Shirts Custom Name - 4XL / Full Print</t>
  </si>
  <si>
    <t>Personalized Billiards Red Pattern Hawaiian Shirts Custom Name - 4XL / Full Print</t>
  </si>
  <si>
    <t>#SB34691</t>
  </si>
  <si>
    <t>Slankerconner@gmail.com</t>
  </si>
  <si>
    <t>Skull Death Punch Custom Name Baseball Jersey - XL / Full Print</t>
  </si>
  <si>
    <t>baseballjersey-4-1000000285641545</t>
  </si>
  <si>
    <t>Conner Slanker</t>
  </si>
  <si>
    <t>2924, York Haven Rd</t>
  </si>
  <si>
    <t>Manchester</t>
  </si>
  <si>
    <t>#SB34692</t>
  </si>
  <si>
    <t>Kathrynwheelock2020@gmail.com</t>
  </si>
  <si>
    <t>He Sees All My Light She Accepted All My Dark Couple Matching Hoodie #KV - AOP Unisex Raglan Hoodie / 2XL / All print</t>
  </si>
  <si>
    <t>ARH-2XL-Q530PJX</t>
  </si>
  <si>
    <t>Kathryn Wheelock</t>
  </si>
  <si>
    <t>28029 Gadient lane</t>
  </si>
  <si>
    <t>Red Wing</t>
  </si>
  <si>
    <t>He Sees All My Light She Accepted All My Dark Couple Matching Hoodie #KV - AOP Unisex Raglan Hoodie / 3XL / All print</t>
  </si>
  <si>
    <t>ARH-3XL-Q530PJX</t>
  </si>
  <si>
    <t>Skull Favorite Couple AOP Unisex T-Shirt - 3XL / Full Print</t>
  </si>
  <si>
    <t>AOP-unisextshirt-6-6857750315162</t>
  </si>
  <si>
    <t>Skull Favorite Couple AOP Unisex T-Shirt - XL / Full Print</t>
  </si>
  <si>
    <t>AOP-unisextshirt-4-6857750315162</t>
  </si>
  <si>
    <t>#SB34693</t>
  </si>
  <si>
    <t>bollingeryan@gmail.com</t>
  </si>
  <si>
    <t>Ryan Bollinger</t>
  </si>
  <si>
    <t>482 Marion Road, 331-C, 331-C</t>
  </si>
  <si>
    <t>331-C</t>
  </si>
  <si>
    <t>Oshkosh</t>
  </si>
  <si>
    <t>#SB34694</t>
  </si>
  <si>
    <t>redblackmississippi@yahoo.com</t>
  </si>
  <si>
    <t>Custom Name Simple Black Freemason Baseball Jersey #190921h - 3XL / Full Print</t>
  </si>
  <si>
    <t>6862039122074-baseballjersey-6</t>
  </si>
  <si>
    <t>Larry Blackmon</t>
  </si>
  <si>
    <t>7245, Decoy Ln</t>
  </si>
  <si>
    <t>Fort Worth</t>
  </si>
  <si>
    <t>#SB34695</t>
  </si>
  <si>
    <t>kendra20k@gmail.com</t>
  </si>
  <si>
    <t>AOP Unisex Raglan Hoodie / XL / All print</t>
  </si>
  <si>
    <t>Kendra Kennon</t>
  </si>
  <si>
    <t>4367, W Meadowmere St</t>
  </si>
  <si>
    <t>#SB34696</t>
  </si>
  <si>
    <t>jasmineestrada814@yahoo.com</t>
  </si>
  <si>
    <t>jasmine estrada</t>
  </si>
  <si>
    <t>APT 1222</t>
  </si>
  <si>
    <t>2312 N GRN VLY PKWY</t>
  </si>
  <si>
    <t>HENDERSON</t>
  </si>
  <si>
    <t>#SB34697</t>
  </si>
  <si>
    <t>rjurgonski01@swmich.edu</t>
  </si>
  <si>
    <t>Rachal Gill</t>
  </si>
  <si>
    <t>54261 bell street</t>
  </si>
  <si>
    <t>South bend</t>
  </si>
  <si>
    <t>#SB34698</t>
  </si>
  <si>
    <t>stephrubio6@gmail.com</t>
  </si>
  <si>
    <t>Custom name &amp; number Be the one everyone wants to watch American Football canvas - 12X18in</t>
  </si>
  <si>
    <t>Stephanie Rubio</t>
  </si>
  <si>
    <t>1408, E Broadway St</t>
  </si>
  <si>
    <t>Sweetwater</t>
  </si>
  <si>
    <t>#SB34699</t>
  </si>
  <si>
    <t>angeladhughes28@gmail.com</t>
  </si>
  <si>
    <t>The Dadalorian Unisex T-Shirt 2D #KV - XL / Black</t>
  </si>
  <si>
    <t>unisextshirt-6814447599770-4</t>
  </si>
  <si>
    <t>Angela Hughes</t>
  </si>
  <si>
    <t>469973 e 761 rd</t>
  </si>
  <si>
    <t>Stilwell</t>
  </si>
  <si>
    <t>#SB34700</t>
  </si>
  <si>
    <t>Ab2865988@gmail.com</t>
  </si>
  <si>
    <t>Chuckie Finster Rugrats hoodie 3D #291121l - AOP Unisex Raglan Hoodie / L / White</t>
  </si>
  <si>
    <t>Agustin Burgos</t>
  </si>
  <si>
    <t>25168, Billie Dr</t>
  </si>
  <si>
    <t>#SB34701</t>
  </si>
  <si>
    <t>kingsabastian@gmail.com</t>
  </si>
  <si>
    <t>Couple Skull you and me we got this custom name Hoodie 3D #KV - AOP UNISEX HOODIE / M / All Print</t>
  </si>
  <si>
    <t>hoodie-2-1000000280843852</t>
  </si>
  <si>
    <t>Donna Rothrock</t>
  </si>
  <si>
    <t>13 Ladybug Lane</t>
  </si>
  <si>
    <t>Myerstown</t>
  </si>
  <si>
    <t>Couple Skull you and me we got this custom name Hoodie 3D #KV - AOP UNISEX HOODIE / XL / All Print</t>
  </si>
  <si>
    <t>hoodie-4-1000000280843852</t>
  </si>
  <si>
    <t>#SB34702</t>
  </si>
  <si>
    <t>mac3ca@gmail.com</t>
  </si>
  <si>
    <t>Personalized U.S Air Force Veteran American Leather Bomber Jacket #041221Xh - 2XL / Full Print</t>
  </si>
  <si>
    <t>Carl Macon</t>
  </si>
  <si>
    <t>7706 Stone Meadow Trail, Lithonia, GA, USA</t>
  </si>
  <si>
    <t>LITHONIA</t>
  </si>
  <si>
    <t>US Air Force custom name Leather Jacket Hooded #KV - 2XL / Black</t>
  </si>
  <si>
    <t>#SB34703</t>
  </si>
  <si>
    <t>rogrdaley@gmail.com</t>
  </si>
  <si>
    <t>Custom Name Red Guitar Music Notes Pattern Unisex Hawaiian Shirts #201221h - M / Full Print</t>
  </si>
  <si>
    <t>6877276373146-hawaiishirt-2</t>
  </si>
  <si>
    <t>roger daley</t>
  </si>
  <si>
    <t>351 night harbor drive</t>
  </si>
  <si>
    <t>chapin</t>
  </si>
  <si>
    <t>Custom Name Black &amp; White Guitar Unisex Hawaiian Shirts - M / Full Print</t>
  </si>
  <si>
    <t>6877216309402-hawaiishirt-2</t>
  </si>
  <si>
    <t>#SB34704</t>
  </si>
  <si>
    <t>suhairerraki@yahoo.com</t>
  </si>
  <si>
    <t>Jiu Jitsu Watercolor Art Canvas Prints - 12X18in</t>
  </si>
  <si>
    <t>Suhair Erraki</t>
  </si>
  <si>
    <t>16520 Larch way</t>
  </si>
  <si>
    <t>lynnwood</t>
  </si>
  <si>
    <t>#SB34705</t>
  </si>
  <si>
    <t>firefightersurvivor333@gmail.com</t>
  </si>
  <si>
    <t>Jacob Guertler</t>
  </si>
  <si>
    <t>1848 D Springhill Road</t>
  </si>
  <si>
    <t>Staunton</t>
  </si>
  <si>
    <t>#SB34706</t>
  </si>
  <si>
    <t>ckwasigroch@hotmail.com</t>
  </si>
  <si>
    <t>Hockey Player Personalized Duvet Cover Bedding Set with Your Name #0708v - US Full</t>
  </si>
  <si>
    <t>Claudette Grose</t>
  </si>
  <si>
    <t>814 Shetland Place NW</t>
  </si>
  <si>
    <t>CONCORD</t>
  </si>
  <si>
    <t>#SB34707</t>
  </si>
  <si>
    <t>lindamilles@hotmail.com</t>
  </si>
  <si>
    <t>Us Army Veteran Honoring Our Heroes Hoodie 3D #H - HOODIE RAGLAN SLEEVE / 2XL / All Print</t>
  </si>
  <si>
    <t>hoodie3d-UsArmyVeteran2112H</t>
  </si>
  <si>
    <t>Linda Milles</t>
  </si>
  <si>
    <t>931, E 68th St</t>
  </si>
  <si>
    <t>#SB34708</t>
  </si>
  <si>
    <t>paradisemotors123456@gmail.com</t>
  </si>
  <si>
    <t>Simple navy postal worker hoodie - joggers 3D #v - AOP Unisex Raglan Zip Hoodie / L / All Print</t>
  </si>
  <si>
    <t>Unisex Raglan Zip Hoodie / L / All Print</t>
  </si>
  <si>
    <t>Connie Williams</t>
  </si>
  <si>
    <t>1486, Oak Ridge Dr</t>
  </si>
  <si>
    <t>Chico</t>
  </si>
  <si>
    <t>530-624-7339</t>
  </si>
  <si>
    <t>Custom name postal worker batman hero navy hoodie - joggers 3D #v - AOP Unisex Raglan Hoodie / L / All Print</t>
  </si>
  <si>
    <t>#SB34709</t>
  </si>
  <si>
    <t>charlesduncan68@gmail.com</t>
  </si>
  <si>
    <t>Cannabis Weed Mandala Air Shoes J13 Sneakers #Dh - Men / 13 / BLACK</t>
  </si>
  <si>
    <t>charles duncan</t>
  </si>
  <si>
    <t>2929 Edinburg Dr</t>
  </si>
  <si>
    <t>#SB34710</t>
  </si>
  <si>
    <t>facultyofmusic@gmail.com</t>
  </si>
  <si>
    <t>Blue-Eyes White Dragon Rectangle Rug #KV - M</t>
  </si>
  <si>
    <t>M</t>
  </si>
  <si>
    <t>NRE-M-TNJSZGN</t>
  </si>
  <si>
    <t>Louie Ryu</t>
  </si>
  <si>
    <t>21, Beacon St</t>
  </si>
  <si>
    <t>2D</t>
  </si>
  <si>
    <t>#SB34711</t>
  </si>
  <si>
    <t>djwill56@yahoo.com</t>
  </si>
  <si>
    <t>Gift for Mother Lion Jesus Way maker, miracle worker Hoodie, Hollow Tank Top Or Legging #KV - HOODIE RAGLAN SLEEVE / L / All Print</t>
  </si>
  <si>
    <t>6hoodie-6653876666522</t>
  </si>
  <si>
    <t>Aaron Castleberry</t>
  </si>
  <si>
    <t>15299 Sunset court</t>
  </si>
  <si>
    <t>Choctaw</t>
  </si>
  <si>
    <t>anh, hoa</t>
  </si>
  <si>
    <t>#SB34712</t>
  </si>
  <si>
    <t>ginamuhammad023@gmail.com</t>
  </si>
  <si>
    <t>Basketball personalized canvas prints To My Son Custom Text #1110H - 12X18in</t>
  </si>
  <si>
    <t>Gina Ferrer</t>
  </si>
  <si>
    <t>2802, N Tatnall St</t>
  </si>
  <si>
    <t>F</t>
  </si>
  <si>
    <t>#SB34713</t>
  </si>
  <si>
    <t>andrewrella@msn.com</t>
  </si>
  <si>
    <t>Simple  United Parcel Service hoodie 3d #v - AOP Unisex Raglan Hoodie / XL / BROWN</t>
  </si>
  <si>
    <t>Andrew Rella</t>
  </si>
  <si>
    <t>8 Clover Lane</t>
  </si>
  <si>
    <t>St James</t>
  </si>
  <si>
    <t>#SB34714</t>
  </si>
  <si>
    <t>fpvarin@yahoo.com</t>
  </si>
  <si>
    <t>Jeep Blue Flag Black Hoodie 3D #kv - HOODIE RAGLAN SLEEVE / M / All Print</t>
  </si>
  <si>
    <t>6859108384922-2</t>
  </si>
  <si>
    <t>FREDERICK VARIN</t>
  </si>
  <si>
    <t>2938 Military Tpke</t>
  </si>
  <si>
    <t>West Chazy</t>
  </si>
  <si>
    <t>#SB34715</t>
  </si>
  <si>
    <t>spjd05@gmail.com</t>
  </si>
  <si>
    <t>Felix Arriaga</t>
  </si>
  <si>
    <t>12041 S Van Beveren Dr</t>
  </si>
  <si>
    <t>Alsip</t>
  </si>
  <si>
    <t>#SB34716</t>
  </si>
  <si>
    <t>wilkies.exca.sep@gmail.com</t>
  </si>
  <si>
    <t>Custom Softball Blanket Softball player with photo #291119V - 50x60 in</t>
  </si>
  <si>
    <t>6156032737434-1</t>
  </si>
  <si>
    <t>Michael Wilkie</t>
  </si>
  <si>
    <t>1077, Rosedale Rd</t>
  </si>
  <si>
    <t>#SB34717</t>
  </si>
  <si>
    <t>jamelrmoore@outlook.com</t>
  </si>
  <si>
    <t>Personalized Custom name black king most important piece in the game Hoodie 3D #220221l - HOODIE RAGLAN SLEEVE / XL / All Print</t>
  </si>
  <si>
    <t>Jamel Moore</t>
  </si>
  <si>
    <t>3033 Arlmont Drive</t>
  </si>
  <si>
    <t>#SB34718</t>
  </si>
  <si>
    <t>rgilbert1692@gmail.com</t>
  </si>
  <si>
    <t>Ryan Gilbert</t>
  </si>
  <si>
    <t>34740 Jaclyn Drive</t>
  </si>
  <si>
    <t>Solon</t>
  </si>
  <si>
    <t>#SB34719</t>
  </si>
  <si>
    <t>dand804@gmail.com</t>
  </si>
  <si>
    <t>Simple  United Parcel Service hoodie 3d #v - AOP Unisex Raglan Hoodie / L / BROWN</t>
  </si>
  <si>
    <t>Dan Demers</t>
  </si>
  <si>
    <t>12715, E 24th Ave</t>
  </si>
  <si>
    <t>#SB34720</t>
  </si>
  <si>
    <t>tiffanyfinn77@gmail.com</t>
  </si>
  <si>
    <t>tiffany finn</t>
  </si>
  <si>
    <t>305 W Wapakoneta St</t>
  </si>
  <si>
    <t>Waynesfield</t>
  </si>
  <si>
    <t>#SB34721</t>
  </si>
  <si>
    <t>oboat10@gmail.com</t>
  </si>
  <si>
    <t>Owen Burkhart</t>
  </si>
  <si>
    <t>4095 Carrick Ct</t>
  </si>
  <si>
    <t>Emmitsburg</t>
  </si>
  <si>
    <t>#SB34722</t>
  </si>
  <si>
    <t>bawright0524@yahoo.com</t>
  </si>
  <si>
    <t>Gift for Mother Black Simple Bowling Legging 3D #l - LEGGING / XL / All Print</t>
  </si>
  <si>
    <t>Barbara Hawkins</t>
  </si>
  <si>
    <t>1215 Kingsbury Drive</t>
  </si>
  <si>
    <t>Bowling Just A Girl Who Loves Bowling Hollow Tank Top - Legging 3D #19721H - Tank top / XL / ALL PRINT</t>
  </si>
  <si>
    <t>tanktop-legging-11-6700286574746</t>
  </si>
  <si>
    <t>Bowling Purple Hoodie - Legging 3D #111121V - LEGGING / XL / All Print</t>
  </si>
  <si>
    <t>LGG-4-6637691306226</t>
  </si>
  <si>
    <t>Personalized This is how I roll you Bowling 3D Hoodie - Leggings #DH - LEGGING / XL / All Print</t>
  </si>
  <si>
    <t>legging-thl-29051</t>
  </si>
  <si>
    <t>Love Bowling black classic unisex hoodie - Legging #010921l - LEGGING / XL / Black</t>
  </si>
  <si>
    <t>legging-HolographicBowling0904L</t>
  </si>
  <si>
    <t>#SB34723</t>
  </si>
  <si>
    <t>eric_aker@yahoo.com</t>
  </si>
  <si>
    <t>Brad Pitt’s Tropical Hawaiian Aloha Shirts #1808DH - L / Full Print</t>
  </si>
  <si>
    <t>William Aker</t>
  </si>
  <si>
    <t>1112 Windwalker Ave</t>
  </si>
  <si>
    <t>North Las Vegas</t>
  </si>
  <si>
    <t>#SB34724</t>
  </si>
  <si>
    <t>Claytonjshelton@gmail.com</t>
  </si>
  <si>
    <t>Flaming Charizard PKM fleece blanket #l - 60x80 in</t>
  </si>
  <si>
    <t>Clayton Shelton</t>
  </si>
  <si>
    <t>24432 Tufton St</t>
  </si>
  <si>
    <t>#SB34725</t>
  </si>
  <si>
    <t>paul.anderson756@gmail.com</t>
  </si>
  <si>
    <t>CIH Case IH Farmall Hoodie - Joggers 3D #171221V - AOP Unisex Raglan Hoodie / L / All Print</t>
  </si>
  <si>
    <t>Paul Anderson</t>
  </si>
  <si>
    <t>1125, Linden Ct</t>
  </si>
  <si>
    <t>Fruita</t>
  </si>
  <si>
    <t>#SB34726</t>
  </si>
  <si>
    <t>kalwilcox7@gmail.com</t>
  </si>
  <si>
    <t>Kally Wilcox</t>
  </si>
  <si>
    <t>18934 E Vallejo St</t>
  </si>
  <si>
    <t>Vintage Football Leather Pattern Rectangle Rug #h - M / Full print</t>
  </si>
  <si>
    <t>RER-M-30ODGD3</t>
  </si>
  <si>
    <t>#SB34727</t>
  </si>
  <si>
    <t>lclark2196@gmail.com</t>
  </si>
  <si>
    <t>Personalized Name Deer Skull Hunting Multicolor Camo Forest Pattern Hoodie 3D #h - AOP Unisex Raglan Hoodie / XL / All print</t>
  </si>
  <si>
    <t>6950920945818-4</t>
  </si>
  <si>
    <t>Lisa Clark</t>
  </si>
  <si>
    <t>26420, Walters Hwy</t>
  </si>
  <si>
    <t>#SB34728</t>
  </si>
  <si>
    <t>michaeljjohnson84@yahoo.com</t>
  </si>
  <si>
    <t>Natural Light Red And White Hoodie 3D #151221L - AOP UNISEX HOODIE / L / All Print</t>
  </si>
  <si>
    <t>Michael Johnson</t>
  </si>
  <si>
    <t>3300 Wall blvd Apt 21-G</t>
  </si>
  <si>
    <t>21G</t>
  </si>
  <si>
    <t>Gretna</t>
  </si>
  <si>
    <t>#SB34729</t>
  </si>
  <si>
    <t>love.y.delarosa@gmail.com</t>
  </si>
  <si>
    <t>Postal service worker white navy logo hoodie 3D #v - AOP Unisex Raglan Zip Hoodie / L / Full print</t>
  </si>
  <si>
    <t>Yesenia Delarosa</t>
  </si>
  <si>
    <t>1674 Lafayette ave</t>
  </si>
  <si>
    <t>#SB34730</t>
  </si>
  <si>
    <t>barrymeridith26@gmail.com</t>
  </si>
  <si>
    <t>Gift for Mother Amazing Dolphin Into Ocean Hoodie - Legging 3D - HOODIE RAGLAN SLEEVE / S / All Print</t>
  </si>
  <si>
    <t>1hoodie-6630397804698</t>
  </si>
  <si>
    <t>Barry Meridith</t>
  </si>
  <si>
    <t>916Hwy.90</t>
  </si>
  <si>
    <t>Ravenden</t>
  </si>
  <si>
    <t>Gift for Mother Amazing Dolphin Into Ocean Hoodie - Legging 3D - HOODIE RAGLAN SLEEVE / L / All Print</t>
  </si>
  <si>
    <t>3hoodie-6630397804698</t>
  </si>
  <si>
    <t>#SB34731</t>
  </si>
  <si>
    <t>cmccleery25@gmail.com</t>
  </si>
  <si>
    <t>Cardinal I never left you Canvas Prints #285V - 12X18in</t>
  </si>
  <si>
    <t>Connor M</t>
  </si>
  <si>
    <t>6865, Greenway Dr S</t>
  </si>
  <si>
    <t>Butterfly those we love don't go away they fly beside us every day Canvas Prints #V - 12X18in</t>
  </si>
  <si>
    <t>#SB34732</t>
  </si>
  <si>
    <t>CTRyder9024@gmail.com</t>
  </si>
  <si>
    <t>Custom name Amazon smile symbol t-shirt - hoodie 3D #121121h - AOP Unisex Raglan Hoodie / 2XL / All print</t>
  </si>
  <si>
    <t>AOP Unisex Raglan Hoodie / 2XL / All print</t>
  </si>
  <si>
    <t>Christopher Harris</t>
  </si>
  <si>
    <t>222 Tiger Lilly Drive</t>
  </si>
  <si>
    <t>Parrish</t>
  </si>
  <si>
    <t>#SB34733</t>
  </si>
  <si>
    <t>Gilbertomadrid1996@gmail.com</t>
  </si>
  <si>
    <t>Wednesday Addams Family Custom Name Hoodie 3D #KV - AOP UNISEX HOODIE / XL / All Print</t>
  </si>
  <si>
    <t>hoodie-4-1000000284919084</t>
  </si>
  <si>
    <t>Gilberto Madrid</t>
  </si>
  <si>
    <t>5139 mace st</t>
  </si>
  <si>
    <t>El paso</t>
  </si>
  <si>
    <t>#SB34734</t>
  </si>
  <si>
    <t>jdcttowman71@yahoo.com</t>
  </si>
  <si>
    <t>Jamie DeAngelo</t>
  </si>
  <si>
    <t>6 Mathew Lane</t>
  </si>
  <si>
    <t>North Haven</t>
  </si>
  <si>
    <t>#SB34735</t>
  </si>
  <si>
    <t>syl6226@gmail.com</t>
  </si>
  <si>
    <t>Paul Sylvester</t>
  </si>
  <si>
    <t>203 Hickory st</t>
  </si>
  <si>
    <t>Black River Falls</t>
  </si>
  <si>
    <t>#SB34736</t>
  </si>
  <si>
    <t>jessica_schoen@web.de</t>
  </si>
  <si>
    <t>Her Viking His Shield Maiden Viking Gift For Couple Classic Hoodie #Va - HOODIE RAGLAN SLEEVE / M / BLACK</t>
  </si>
  <si>
    <t>Jessica Schön</t>
  </si>
  <si>
    <t>Angerstr. 18</t>
  </si>
  <si>
    <t>Karlskron</t>
  </si>
  <si>
    <t>#SB34737</t>
  </si>
  <si>
    <t>drayiscotu@gmail.com</t>
  </si>
  <si>
    <t>America's Marine Corps White Shoes J13 Sneakers #200122Lk - Men / 13 / All Print</t>
  </si>
  <si>
    <t>Darren Ray</t>
  </si>
  <si>
    <t>1322 Orchard Lakes Circle</t>
  </si>
  <si>
    <t>Belleville</t>
  </si>
  <si>
    <t>#SB34738</t>
  </si>
  <si>
    <t>UPS United Parcel Service custom name Unisex T-Shirt 3D #KV - M / Full Print</t>
  </si>
  <si>
    <t>TEE-6988769919130-2</t>
  </si>
  <si>
    <t>Mickey United Parcel Service custom name Unisex AOP T-shirt #KV - S / Full Print</t>
  </si>
  <si>
    <t>Tee-2-1000000279998371</t>
  </si>
  <si>
    <t>#SB34739</t>
  </si>
  <si>
    <t>3Mchristel@gmail.com</t>
  </si>
  <si>
    <t>Natural Light Beer Custom Name Hoodie 3D #21221V - AOP UNISEX HOODIE / M / All Print</t>
  </si>
  <si>
    <t>hoodie-2-1000000284863935</t>
  </si>
  <si>
    <t>Christel Collins</t>
  </si>
  <si>
    <t>10231 Black Oaks Dr</t>
  </si>
  <si>
    <t>#SB34740</t>
  </si>
  <si>
    <t>amyoscar@comcast.net</t>
  </si>
  <si>
    <t>Cornhole Lover Custom Name Unisex T-shirt 3D #H - M / Full Print</t>
  </si>
  <si>
    <t>Amy Oscar</t>
  </si>
  <si>
    <t>653, Sandy Creek Dr</t>
  </si>
  <si>
    <t>Brightwood</t>
  </si>
  <si>
    <t>Cornhole American Flag Colors Custom Name Unisex T-Shirt 3D #230821H - M / Full Print</t>
  </si>
  <si>
    <t>unisextshirt-2-6949659771034</t>
  </si>
  <si>
    <t>Cornhole Green Grass Custom Name Unisex T-Shirt 3D #181221H - M / Full Print</t>
  </si>
  <si>
    <t>TEE-2-7010561523866</t>
  </si>
  <si>
    <t>Cornhole Black Custom Name Unisex T-Shirt 3D #11121H - M / Full Print</t>
  </si>
  <si>
    <t>unisextshirt-2-6991270838426</t>
  </si>
  <si>
    <t>#SB34741</t>
  </si>
  <si>
    <t>jeffgolbach@gmail.com</t>
  </si>
  <si>
    <t>George Soros puppet You Know The Thing Unisex T-Shirt 2D #KV - M / White</t>
  </si>
  <si>
    <t>Jeff Golbach</t>
  </si>
  <si>
    <t>212251 DRAKE AVE</t>
  </si>
  <si>
    <t>STRATFORD</t>
  </si>
  <si>
    <t>#SB34742</t>
  </si>
  <si>
    <t>nectarllc@yahoo.com</t>
  </si>
  <si>
    <t>Loghan Myers</t>
  </si>
  <si>
    <t>7, Waters Edge Dr</t>
  </si>
  <si>
    <t>Delran Twp</t>
  </si>
  <si>
    <t>#SB34743</t>
  </si>
  <si>
    <t>terry@terryrifkin.com</t>
  </si>
  <si>
    <t>Semper Fidelis US Marine Corps the few the proud 1775 black hoodie 3d #011221l - AOP Unisex Raglan Zip Hoodie / 2XL / All print</t>
  </si>
  <si>
    <t>Terry Rifkin</t>
  </si>
  <si>
    <t>33371, Reef Bay Pl</t>
  </si>
  <si>
    <t>Dana Point</t>
  </si>
  <si>
    <t>Semper Fidelis US Marine Corps the few the proud 1775 black hoodie 3d #011221l - AOP Unisex Raglan Zip Hoodie / XL / All print</t>
  </si>
  <si>
    <t>#SB34744</t>
  </si>
  <si>
    <t>kevin1.matthews@hotmail.com</t>
  </si>
  <si>
    <t>_x0008_Hockey Puck Personalized Duvet Cover Bedding Set with Your Name #202v - US Queen</t>
  </si>
  <si>
    <t>Kevin Matthews</t>
  </si>
  <si>
    <t>74 Blossom Bay</t>
  </si>
  <si>
    <t>Winnipeg</t>
  </si>
  <si>
    <t>R3R2V9</t>
  </si>
  <si>
    <t>Manitoba</t>
  </si>
  <si>
    <t>MB</t>
  </si>
  <si>
    <t>#SB34745</t>
  </si>
  <si>
    <t>tgills4_girl@yahoo.com</t>
  </si>
  <si>
    <t>Teresa Gill</t>
  </si>
  <si>
    <t>509 Milton st</t>
  </si>
  <si>
    <t>Paris</t>
  </si>
  <si>
    <t>#SB34746</t>
  </si>
  <si>
    <t>hsweatherspoon@yahoo.com</t>
  </si>
  <si>
    <t>I'll put you in the trunk and help people look for you Hoodie 2D #KV - 3XL / Black</t>
  </si>
  <si>
    <t>Kimberly Hatch</t>
  </si>
  <si>
    <t>417, Clinic Rd</t>
  </si>
  <si>
    <t>Apt D</t>
  </si>
  <si>
    <t>Hannibal</t>
  </si>
  <si>
    <t>#SB34747</t>
  </si>
  <si>
    <t>brandt2211@yahoo.com</t>
  </si>
  <si>
    <t>Music Black Girl Love Wine Canvas Wall Art #v - 24X36in</t>
  </si>
  <si>
    <t>Scott Brandt</t>
  </si>
  <si>
    <t>3709, Aldersyde Dr</t>
  </si>
  <si>
    <t>(817)994-9833</t>
  </si>
  <si>
    <t>#SB34748</t>
  </si>
  <si>
    <t>dprior2000@gmail.com</t>
  </si>
  <si>
    <t>Game MTG Emrakul The Aeons Torn Blanket - 50x60 in</t>
  </si>
  <si>
    <t>blanket-1000000294125528</t>
  </si>
  <si>
    <t>DAVID PRIOR</t>
  </si>
  <si>
    <t>1711, Lakenan St</t>
  </si>
  <si>
    <t>Mexico</t>
  </si>
  <si>
    <t>#SB34749</t>
  </si>
  <si>
    <t>mike@happystartsnow.org</t>
  </si>
  <si>
    <t>Alfa Romeo Leather Jacket Hooded - L / Black</t>
  </si>
  <si>
    <t>Mike Brito</t>
  </si>
  <si>
    <t>1070 Fenchtown Road</t>
  </si>
  <si>
    <t>East Greenwich</t>
  </si>
  <si>
    <t>#SB34750</t>
  </si>
  <si>
    <t>johnsonterr674@gmail.com</t>
  </si>
  <si>
    <t>Simple NASA fleece hoodie #v - Fleece hoodie / Black / L</t>
  </si>
  <si>
    <t>6993167319194-165</t>
  </si>
  <si>
    <t>Terrance Johnson</t>
  </si>
  <si>
    <t>7319, S Kedzie Ave</t>
  </si>
  <si>
    <t>#SB34751</t>
  </si>
  <si>
    <t>domthebarber2017@gmail.com</t>
  </si>
  <si>
    <t>Personalized Name Amazing Gamer Life Hoodie 3D All over print #81221l - HOODIE RAGLAN SLEEVE / S / All Print</t>
  </si>
  <si>
    <t>1000000275208293-13</t>
  </si>
  <si>
    <t>Dominic Gomez</t>
  </si>
  <si>
    <t>6668, Apple St</t>
  </si>
  <si>
    <t>#SB34752</t>
  </si>
  <si>
    <t>sara.lore@ymail.com</t>
  </si>
  <si>
    <t>Sara Lore</t>
  </si>
  <si>
    <t>4279, Hensing Rd</t>
  </si>
  <si>
    <t>Bucyrus</t>
  </si>
  <si>
    <t>#SB34753</t>
  </si>
  <si>
    <t>racacia@aol.com</t>
  </si>
  <si>
    <t>Colorful simple Jeep fleece bomber jacket #v - XL / Full Print</t>
  </si>
  <si>
    <t>Ron Rutherford</t>
  </si>
  <si>
    <t>53 CALLE DEL NORTE</t>
  </si>
  <si>
    <t>Rancho Mirage</t>
  </si>
  <si>
    <t>#SB34754</t>
  </si>
  <si>
    <t>jlawrence969@yahoo.com</t>
  </si>
  <si>
    <t>Custom name US navy Popeye veteran All Gave Some, Some Gave All Hoodie #KV - HOODIE RAGLAN SLEEVE ZIP-UP / 3XL / All print</t>
  </si>
  <si>
    <t>uhoodie-6663343112346</t>
  </si>
  <si>
    <t>Jeffrey Lawrence</t>
  </si>
  <si>
    <t>415 Church Street</t>
  </si>
  <si>
    <t>East Alton</t>
  </si>
  <si>
    <t>#SB34755</t>
  </si>
  <si>
    <t>vaughnwashington67@yahoo.com</t>
  </si>
  <si>
    <t>101st airborne Vietnam Fleece Bomber Jacket #171221Xh - 4XL / Full Print</t>
  </si>
  <si>
    <t>1000000274749732-7</t>
  </si>
  <si>
    <t>Vaughn M Washington</t>
  </si>
  <si>
    <t>2537, Urbana Rd</t>
  </si>
  <si>
    <t>El Dorado</t>
  </si>
  <si>
    <t>101st airborne Screaming Eagles Fleece Bomber Jacket #081221Xh - 4XL / Full Print</t>
  </si>
  <si>
    <t>#SB34756</t>
  </si>
  <si>
    <t>rpicazo80@gmail.com</t>
  </si>
  <si>
    <t>Mexican Sugar Skull With Flower Hollow Tank Top or Legging 3D #Va - Legging / S / ALL PRINT</t>
  </si>
  <si>
    <t>tanktop-legging6630322110618n</t>
  </si>
  <si>
    <t>Robert Picazo</t>
  </si>
  <si>
    <t>6724 Picuris Ave</t>
  </si>
  <si>
    <t>#SB34757</t>
  </si>
  <si>
    <t>aharvey0006@gmail.com</t>
  </si>
  <si>
    <t>Unisex Raglan Hoodie / 2XL / All Print</t>
  </si>
  <si>
    <t>Ashley Jones</t>
  </si>
  <si>
    <t>1995, Kingtree Dr</t>
  </si>
  <si>
    <t>Lexington</t>
  </si>
  <si>
    <t>#SB34758</t>
  </si>
  <si>
    <t>markejoines@gmail.com</t>
  </si>
  <si>
    <t>American Rooster Crack Classic Cap Hats Head Wear - One size / All print</t>
  </si>
  <si>
    <t>Mark Joines</t>
  </si>
  <si>
    <t>Winterstown Rd</t>
  </si>
  <si>
    <t>Stewartstown</t>
  </si>
  <si>
    <t>#SB34759</t>
  </si>
  <si>
    <t>jimmyayer@gmail.com</t>
  </si>
  <si>
    <t>Custom name Mick*y mouse Disney land red Baseball jersey #161221h - M / PURPLE</t>
  </si>
  <si>
    <t>Jim Ayer</t>
  </si>
  <si>
    <t>2050 W 190TH ST STE 200</t>
  </si>
  <si>
    <t>Torrance</t>
  </si>
  <si>
    <t>Custom name Mick*y mouse Disney land red Baseball jersey #161221h - 2XL / BLACK</t>
  </si>
  <si>
    <t>6993106665626-baseballjersey-5</t>
  </si>
  <si>
    <t>#SB34760</t>
  </si>
  <si>
    <t>jerryhenry1967@gmail.com</t>
  </si>
  <si>
    <t>Only two defining forces have ever offered to die for you Leather Bomber Jacket #KV - 2XL / Black Sleeve White</t>
  </si>
  <si>
    <t>jerry henry</t>
  </si>
  <si>
    <t>152, Edwin Dr</t>
  </si>
  <si>
    <t>luray</t>
  </si>
  <si>
    <t>#SB34761</t>
  </si>
  <si>
    <t>awkrnz45@hotmail.com</t>
  </si>
  <si>
    <t>Anthony Kerns</t>
  </si>
  <si>
    <t>2206 Narrow lake Rd.</t>
  </si>
  <si>
    <t>#SB34762</t>
  </si>
  <si>
    <t>rmullen6287@gmail.com</t>
  </si>
  <si>
    <t>Flamingo funny custom name Tote Bag #KV - Flamingo funny custom name Tote Bag #KV</t>
  </si>
  <si>
    <t>Robert Mullen</t>
  </si>
  <si>
    <t>1742Dahlia ave</t>
  </si>
  <si>
    <t>#SB34763</t>
  </si>
  <si>
    <t>dgabspinuzzi2013@gmail.com</t>
  </si>
  <si>
    <t>Skull First Kiss Last Breath Couple Hoodie - Joggers Leggings - AOP Unisex Raglan Hoodie / M / All Print</t>
  </si>
  <si>
    <t>hoodie-2-6988533923994</t>
  </si>
  <si>
    <t>Dacey Spinuzzi</t>
  </si>
  <si>
    <t>2263, Turquoise Dr</t>
  </si>
  <si>
    <t>Pueblo</t>
  </si>
  <si>
    <t>Skull First Kiss Last Breath Couple Hoodie - Joggers Leggings - AOP Unisex Joggers / L / All Print</t>
  </si>
  <si>
    <t>Unisex Joggers / L / All Print</t>
  </si>
  <si>
    <t>joggers-3-6988533923994</t>
  </si>
  <si>
    <t>Skull First Kiss Last Breath Couple Hoodie - Joggers Leggings - AOP Unisex Joggers / XL / All Print</t>
  </si>
  <si>
    <t>Unisex Joggers / XL / All Print</t>
  </si>
  <si>
    <t>joggers-4-6988533923994</t>
  </si>
  <si>
    <t>Skull First Kiss Last Breath Couple Hoodie - Joggers Leggings - AOP Unisex Raglan Hoodie / XL / All Print</t>
  </si>
  <si>
    <t>Unisex Raglan Hoodie / XL / All Print</t>
  </si>
  <si>
    <t>hoodie-4-6988533923994</t>
  </si>
  <si>
    <t>#SB34764</t>
  </si>
  <si>
    <t>Simple White Mexico Eagle Baseball jersey - L / Full Print</t>
  </si>
  <si>
    <t>Dalia E Duenas</t>
  </si>
  <si>
    <t xml:space="preserve">delay hỏi size </t>
  </si>
  <si>
    <t>#SB34765</t>
  </si>
  <si>
    <t>clydelazenby@gmail.com</t>
  </si>
  <si>
    <t>Personalized The Legend of Zelda 3D Hockey Jersey #Xh - 6XL / Full Print</t>
  </si>
  <si>
    <t>1000000277213439</t>
  </si>
  <si>
    <t>Clyde Lazenby</t>
  </si>
  <si>
    <t>6350 bergot st</t>
  </si>
  <si>
    <t>raleigh</t>
  </si>
  <si>
    <t>#SB34766</t>
  </si>
  <si>
    <t>be.determined2b@gmail.com</t>
  </si>
  <si>
    <t>TIFFINY JOHNSON</t>
  </si>
  <si>
    <t>9860 JEFFREY DR</t>
  </si>
  <si>
    <t>SAINT LOUIS</t>
  </si>
  <si>
    <t>314-398-9326</t>
  </si>
  <si>
    <t>FedEx 100% At Work Fleece Bomber Jacket #DH - L / Full Print</t>
  </si>
  <si>
    <t>Jacket-3-1000000287908526</t>
  </si>
  <si>
    <t>FedEx Truck Simple Custom Name Hoodie - Joggers #V - AOP Unisex Raglan Zip Hoodie / XL / All Print</t>
  </si>
  <si>
    <t>FedEx Worker Custom Name Fleece Bomber Jacket #171221L - XL / Full Print</t>
  </si>
  <si>
    <t>FedEx Ground Corporation Clunky Sneakers Shoes #Kv - Women / 8 / Black</t>
  </si>
  <si>
    <t>#SB34767</t>
  </si>
  <si>
    <t>fiveandybr1@gmail.com</t>
  </si>
  <si>
    <t>Jesus Knights Templar With wings Fleece Bomber Jacket #KV - XL / Full Print</t>
  </si>
  <si>
    <t>Patricia Friend</t>
  </si>
  <si>
    <t>7000 LaPalma Ave D102, D102, D102, D102, D102</t>
  </si>
  <si>
    <t>D102</t>
  </si>
  <si>
    <t>Buena Park</t>
  </si>
  <si>
    <t>Jesus Christ Fleece Bomber Jacket #KV - XL / Full Print</t>
  </si>
  <si>
    <t>#SB34768</t>
  </si>
  <si>
    <t>c.reap1993@gmail.com</t>
  </si>
  <si>
    <t>Gift for Mother Sloth So Cute Hoodie - Legging 3D - HOODIE RAGLAN SLEEVE / M / All Print</t>
  </si>
  <si>
    <t>6614864134298-2</t>
  </si>
  <si>
    <t>connor reap</t>
  </si>
  <si>
    <t>15 Lakeview Terrace</t>
  </si>
  <si>
    <t>Sussex</t>
  </si>
  <si>
    <t>#SB34769</t>
  </si>
  <si>
    <t>debrafentress6@gmail.com</t>
  </si>
  <si>
    <t>Colorful simple Jeep fleece bomber jacket #v - M / Full Print</t>
  </si>
  <si>
    <t>Debra Fentress</t>
  </si>
  <si>
    <t>121 country road 4864</t>
  </si>
  <si>
    <t>#SB34770</t>
  </si>
  <si>
    <t>yulitink99@gmail.com</t>
  </si>
  <si>
    <t>Yulisa Arzate</t>
  </si>
  <si>
    <t>2696 Sw Bungalow St</t>
  </si>
  <si>
    <t>Arcadia</t>
  </si>
  <si>
    <t>#SB34771</t>
  </si>
  <si>
    <t>#SB34772</t>
  </si>
  <si>
    <t>a_goss@bellsouth.net</t>
  </si>
  <si>
    <t>Retired US Army Black Yellow Hoodie 3D All over print #230621l - HOODIE RAGLAN SLEEVE / M / All Print</t>
  </si>
  <si>
    <t>Andre Goss</t>
  </si>
  <si>
    <t>1201, E 14th St</t>
  </si>
  <si>
    <t>Panama City</t>
  </si>
  <si>
    <t>#SB34773</t>
  </si>
  <si>
    <t>isabelle.gagnon1980@gmail.com</t>
  </si>
  <si>
    <t>MF Massey Ferguson Tractor Grim Reaper Skull Hoodie 3D - AOP UNISEX HOODIE / 2XL / All Print</t>
  </si>
  <si>
    <t>Isabelle Gagnon</t>
  </si>
  <si>
    <t>5, Rue St-Jean-Baptiste</t>
  </si>
  <si>
    <t>St-Hubert-de-Rivière-du-Loup</t>
  </si>
  <si>
    <t>G0L 3L0</t>
  </si>
  <si>
    <t>#SB34774</t>
  </si>
  <si>
    <t>coronadoblue@hotmail.com</t>
  </si>
  <si>
    <t>Personalized Name Black Native American Feather Hoodie 3D All over print #v - HOODIE RAGLAN SLEEVE ZIP-UP / L / All Print</t>
  </si>
  <si>
    <t>Joleen Runningdeer</t>
  </si>
  <si>
    <t>363, J Ave</t>
  </si>
  <si>
    <t>27+28+29+30+31/01/2022</t>
  </si>
  <si>
    <t>#SB34775</t>
  </si>
  <si>
    <t>nadlynsnape@gmail.com</t>
  </si>
  <si>
    <t>Custom Name United States Army Fleece Blanket #181021l - 60x80 in</t>
  </si>
  <si>
    <t>Amy Hawk</t>
  </si>
  <si>
    <t>1438, Brentwood Dr</t>
  </si>
  <si>
    <t>#SB34776</t>
  </si>
  <si>
    <t>miknmin4ever@mchsi.com</t>
  </si>
  <si>
    <t>Michael Maynard</t>
  </si>
  <si>
    <t>1166 33rd Street Ct</t>
  </si>
  <si>
    <t>Moline</t>
  </si>
  <si>
    <t>#SB34777</t>
  </si>
  <si>
    <t>Stevenremmenga27@gmail.com</t>
  </si>
  <si>
    <t>Autism Awareness Never Walk Alone Truck Tailgate Decal Sticker Wrap #KV - All print / 168cm x 61cm</t>
  </si>
  <si>
    <t>Steven Remmenga</t>
  </si>
  <si>
    <t>Po box 82</t>
  </si>
  <si>
    <t>Waverly</t>
  </si>
  <si>
    <t>#SB34778</t>
  </si>
  <si>
    <t>billandbrenda@charter.net</t>
  </si>
  <si>
    <t>Eagle Patriot and US Navy Anchor Wall Art Metal Cut Sign #KV - All print / 12x12inch</t>
  </si>
  <si>
    <t>brenda york</t>
  </si>
  <si>
    <t>2425 Coach Dr</t>
  </si>
  <si>
    <t>gửi đơn remove logo
 phía sau, _x001d_đã gửi demo</t>
  </si>
  <si>
    <t>#SB34779</t>
  </si>
  <si>
    <t>mandoloera592@gmail.com</t>
  </si>
  <si>
    <t>Parcel Service Parcel Service Custom Name Fleece Hoodie 3D #91121V - Fleece Hoodie / M / All print</t>
  </si>
  <si>
    <t>Armando Loera</t>
  </si>
  <si>
    <t>406 Pasadena Ave</t>
  </si>
  <si>
    <t>Crest Hill</t>
  </si>
  <si>
    <t>#SB34780</t>
  </si>
  <si>
    <t>krueger1041@gmail.com</t>
  </si>
  <si>
    <t>Parcel Service Parcel Cool Black Skull Eagle Custom Name Hoodie 3D #V - AOP UNISEX HOODIE / M / All Print</t>
  </si>
  <si>
    <t>Chad Krueger</t>
  </si>
  <si>
    <t>2103 Homewood Dr</t>
  </si>
  <si>
    <t>#SB34781</t>
  </si>
  <si>
    <t>Parcel Service Parcel Amour Flag On Back Custom Name Hoodie 3D #V - AOP UNISEX HOODIE / M / All Print</t>
  </si>
  <si>
    <t>#SB34782</t>
  </si>
  <si>
    <t>jwilker81@gmail.com</t>
  </si>
  <si>
    <t>Bull riding sleep in wings Car Hanging Ornament #Vn - 1pcs / All print</t>
  </si>
  <si>
    <t>Justin Wilkerson</t>
  </si>
  <si>
    <t>498, County Road 722</t>
  </si>
  <si>
    <t>Buna</t>
  </si>
  <si>
    <t>#SB34783</t>
  </si>
  <si>
    <t>ownmann@gmail.com</t>
  </si>
  <si>
    <t>Augusta National Golf Club Green Rectangle Rug #050721h - L / Full print</t>
  </si>
  <si>
    <t>Henry S Manning</t>
  </si>
  <si>
    <t>327 Oak Ridge Drive</t>
  </si>
  <si>
    <t>PONTIAC</t>
  </si>
  <si>
    <t>White Golf Ball Pattern Round Rug - S / Full print</t>
  </si>
  <si>
    <t>#SB34784</t>
  </si>
  <si>
    <t>sallynkids@gmail.com</t>
  </si>
  <si>
    <t>Funny Stitch Cartoon AOP Fleece Hoodie #61221Lk - Fleece hoodie / 3XL / All print</t>
  </si>
  <si>
    <t>Kathy Peltier</t>
  </si>
  <si>
    <t>14975, Ash St</t>
  </si>
  <si>
    <t>#SB34785</t>
  </si>
  <si>
    <t>donte_josey@yahoo.com</t>
  </si>
  <si>
    <t>Donte Josey</t>
  </si>
  <si>
    <t>7032, Hawthorn Ave</t>
  </si>
  <si>
    <t>#SB34786</t>
  </si>
  <si>
    <t>Franciscorivas81@yahoo.com</t>
  </si>
  <si>
    <t>Puerto Rico Sol Taino Custom Name Clunky Sneakers - Women / 8 / Black</t>
  </si>
  <si>
    <t>Francisco G Rivas Umanzor</t>
  </si>
  <si>
    <t>4106 locust lane</t>
  </si>
  <si>
    <t>Fairfax</t>
  </si>
  <si>
    <t>#SB34787</t>
  </si>
  <si>
    <t>tghunter1973@gmail.com</t>
  </si>
  <si>
    <t>Anthony Griffiths</t>
  </si>
  <si>
    <t>187s250e #1</t>
  </si>
  <si>
    <t>salina</t>
  </si>
  <si>
    <t>#SB34788</t>
  </si>
  <si>
    <t>rgray298@gmail.com</t>
  </si>
  <si>
    <t>Halloween Witch Custom Name Baseball Jersey - S / All Print</t>
  </si>
  <si>
    <t>Baseball-Jersey-1-6935772758170</t>
  </si>
  <si>
    <t>Ryan Gray</t>
  </si>
  <si>
    <t>24765, Sotterley Rd</t>
  </si>
  <si>
    <t>Hollywood</t>
  </si>
  <si>
    <t>#SB34789</t>
  </si>
  <si>
    <t>Simple black&amp; navy  parcel service Classic Cap Hats Head Wear - One size / Black</t>
  </si>
  <si>
    <t>#SB34790</t>
  </si>
  <si>
    <t>Parcel Service Parcel Service Proud Custom Name Classic Cap Head Wear - One size / All print</t>
  </si>
  <si>
    <t>Cap-7031232594074</t>
  </si>
  <si>
    <t>#SB34791</t>
  </si>
  <si>
    <t>qmsgt28pa@outlook.com</t>
  </si>
  <si>
    <t>#FJB Foxtrot Juliet Bravo Unisex T-Shirt 2D #KV - 3XL / dark heather</t>
  </si>
  <si>
    <t>Peter Matijasick</t>
  </si>
  <si>
    <t>9796 Cowden Street</t>
  </si>
  <si>
    <t>Foxtrot Juliet Bravo Let's Go Brandon Abraham Lincoln Unisex T-Shirt 2D #KV - 3XL / Black</t>
  </si>
  <si>
    <t>#SB34792</t>
  </si>
  <si>
    <t>ceqethia.chatman@yahoo.com</t>
  </si>
  <si>
    <t>Galaxy Capricorn Zodiac Black Blue Baseball Jersey - L / Full Print</t>
  </si>
  <si>
    <t>Ceqethia Chatman</t>
  </si>
  <si>
    <t>2340, Hampden Ave</t>
  </si>
  <si>
    <t>#SB34793</t>
  </si>
  <si>
    <t>rodeocowgirl2007@gmail.com</t>
  </si>
  <si>
    <t>Bull Riding Brown Custom Name Hoodie 3D - UNISEX HOODIE ZIP-UP / M / All Print</t>
  </si>
  <si>
    <t>Peggy Peggy A Ryan</t>
  </si>
  <si>
    <t>319 N Oak</t>
  </si>
  <si>
    <t>Eureka</t>
  </si>
  <si>
    <t>Bull Riding Brown Custom Name Hoodie 3D - UNISEX HOODIE ZIP-UP / S / All Print</t>
  </si>
  <si>
    <t>hoodiezip-1-1000000284171793</t>
  </si>
  <si>
    <t>#SB34794</t>
  </si>
  <si>
    <t>dcuz49@gmail.com</t>
  </si>
  <si>
    <t>Father's Day gift Jesus Dad Man of God Baseball Jersey #KV - L / All print</t>
  </si>
  <si>
    <t>Darryl Cousin</t>
  </si>
  <si>
    <t>North Chesterfield</t>
  </si>
  <si>
    <t>Christian Jesus God Flower Baseball Jersey #KV - M / All print</t>
  </si>
  <si>
    <t>#SB34795</t>
  </si>
  <si>
    <t>amy.leibach@gmail.com</t>
  </si>
  <si>
    <t>Animal Kingdom Mickey Minnie Safari hats couple Valentine Unisex T-Shirt 2D #KV - 3XL / Dark Green</t>
  </si>
  <si>
    <t>TEE-6975072927898-6</t>
  </si>
  <si>
    <t>Amy Leibach</t>
  </si>
  <si>
    <t>320 Foxford Drive</t>
  </si>
  <si>
    <t>Buffalo Grove</t>
  </si>
  <si>
    <t>847-989-8819</t>
  </si>
  <si>
    <t>#SB34796</t>
  </si>
  <si>
    <t>amandaboldon@gmail.com</t>
  </si>
  <si>
    <t>It's not about being better than someone else Soccer Canvas Prints Wall Art #1112l - 16X24in</t>
  </si>
  <si>
    <t>Canvas-1112L</t>
  </si>
  <si>
    <t>Amanda Boldon</t>
  </si>
  <si>
    <t>5975 Badger Street</t>
  </si>
  <si>
    <t>Monticello</t>
  </si>
  <si>
    <t>#SB34797</t>
  </si>
  <si>
    <t>brendanlopez07@icloud.com</t>
  </si>
  <si>
    <t>Mexico Gold Eagle Baseball Jersey #131021V - L / Full Print</t>
  </si>
  <si>
    <t>baseballjersey-3-7015910015130</t>
  </si>
  <si>
    <t>brendan lopez</t>
  </si>
  <si>
    <t>154, Desmond Ct</t>
  </si>
  <si>
    <t>Powder Springs</t>
  </si>
  <si>
    <t>#SB34798</t>
  </si>
  <si>
    <t>susanwilson36532@gmail.com</t>
  </si>
  <si>
    <t>Deer hunting beautiful Duvet Cover Bedding Set #KV - US Full</t>
  </si>
  <si>
    <t>Susan B Wilson</t>
  </si>
  <si>
    <t>7605 U.S. Highway 98</t>
  </si>
  <si>
    <t>Fairhope</t>
  </si>
  <si>
    <t>#SB34799</t>
  </si>
  <si>
    <t>mlewis2106@gmail.com</t>
  </si>
  <si>
    <t>King Hearts Lion Poker Hoodie 3D #DH - HOODIE RAGLAN SLEEVE / L / All Print</t>
  </si>
  <si>
    <t>hoodie-KingHeartsLion1912DH</t>
  </si>
  <si>
    <t>Michael Lewis</t>
  </si>
  <si>
    <t>250 Uvalde Rd apt28</t>
  </si>
  <si>
    <t>#SB34800</t>
  </si>
  <si>
    <t>rromero@coloradoblueskyenterprises.org</t>
  </si>
  <si>
    <t>Hawaiian Aloha Shirts Brad Pitt Fight Club - M / Full Print</t>
  </si>
  <si>
    <t>hawaiishirt-2-6845095968922</t>
  </si>
  <si>
    <t>RAYMOND ROMERO</t>
  </si>
  <si>
    <t>100 gamble lane pueblo</t>
  </si>
  <si>
    <t>#SB34801</t>
  </si>
  <si>
    <t>Aaronandfriendscrusade@gmail.com</t>
  </si>
  <si>
    <t>Christian Jesus - Give Me Your Hand Horizontal Canvas Prints #h - 16X24in</t>
  </si>
  <si>
    <t>Aaron Boggs</t>
  </si>
  <si>
    <t>3408, Hickman Ave</t>
  </si>
  <si>
    <t>Plant City</t>
  </si>
  <si>
    <t>#SB34802</t>
  </si>
  <si>
    <t>tammylynch279@gmail.com</t>
  </si>
  <si>
    <t>Christian Jesus One Nation Under God Eagle American Flag Hoodie All over print #V - HOODIE RAGLAN SLEEVE ZIP-UP / 2XL / All Print</t>
  </si>
  <si>
    <t>hoodiezipper-ChristianJesus2404Vi</t>
  </si>
  <si>
    <t>Tammy Lynch</t>
  </si>
  <si>
    <t>1720, Reeder Rd</t>
  </si>
  <si>
    <t>Blanchester</t>
  </si>
  <si>
    <t>#SB34803</t>
  </si>
  <si>
    <t>annlamore1967@gmail.com</t>
  </si>
  <si>
    <t>Sherry Saile</t>
  </si>
  <si>
    <t>40, Main St</t>
  </si>
  <si>
    <t>St-Charles</t>
  </si>
  <si>
    <t>P0M 2W0</t>
  </si>
  <si>
    <t>#SB34804</t>
  </si>
  <si>
    <t>Turtle Jeep Life spare tire cover #KV - All print / 34 inches / Spare Tire Cover</t>
  </si>
  <si>
    <t>42 Conner Cir</t>
  </si>
  <si>
    <t>#SB34805</t>
  </si>
  <si>
    <t>ronaldgaines1980@gmail.com</t>
  </si>
  <si>
    <t>Ronald Gaines</t>
  </si>
  <si>
    <t>30179, Liberty Ave</t>
  </si>
  <si>
    <t>Inkster</t>
  </si>
  <si>
    <t>#SB34806</t>
  </si>
  <si>
    <t>thebig_redone@msn.com</t>
  </si>
  <si>
    <t>Laura Powell</t>
  </si>
  <si>
    <t>12449 Northway Parkway</t>
  </si>
  <si>
    <t>Freeland</t>
  </si>
  <si>
    <t>#SB34807</t>
  </si>
  <si>
    <t>kellylynnholladay@icloud.com</t>
  </si>
  <si>
    <t>Custom name full camo crack US Army veteran hoodie 3D #231221l - AOP Unisex Raglan Hoodie / S / All print</t>
  </si>
  <si>
    <t>Kelly Holladay</t>
  </si>
  <si>
    <t>5676, Snail Shell Cave Rd</t>
  </si>
  <si>
    <t>Rockvale</t>
  </si>
  <si>
    <t>#SB34808</t>
  </si>
  <si>
    <t>douglasr@snbks.com</t>
  </si>
  <si>
    <t>Amazing Mexican Golf Player Polo Shirt - XL / Full Print</t>
  </si>
  <si>
    <t>Dougjas Ray</t>
  </si>
  <si>
    <t>14786, Washington Rd</t>
  </si>
  <si>
    <t>Norton</t>
  </si>
  <si>
    <t>Custom States And Countries Flag Golf White Polo Shirt #v - S / Full Print</t>
  </si>
  <si>
    <t>#SB34809</t>
  </si>
  <si>
    <t>Paulkfernandez@gmail.com</t>
  </si>
  <si>
    <t>Grey Mickey Art Hoodie 3D - AOP UNISEX HOODIE / L / All Print</t>
  </si>
  <si>
    <t>Kainoa Fernandez</t>
  </si>
  <si>
    <t>98-797 Iliee Street</t>
  </si>
  <si>
    <t>Aiea</t>
  </si>
  <si>
    <t>#SB34810</t>
  </si>
  <si>
    <t>booney2200@yahoo.com</t>
  </si>
  <si>
    <t>Custom name half dart board black white unisex t-shirt 3d - L / Full Print</t>
  </si>
  <si>
    <t>1000000288622448-19</t>
  </si>
  <si>
    <t>Chris Boone</t>
  </si>
  <si>
    <t>2064 State Highway 568</t>
  </si>
  <si>
    <t>Carey</t>
  </si>
  <si>
    <t>Custom name half dart board black white unisex t-shirt 3d - XL / Full Print</t>
  </si>
  <si>
    <t>Custom name half dart board black white unisex t-shirt 3d - 2XL / Full Print</t>
  </si>
  <si>
    <t>Custom name black &amp; white Darts unisex t-shirt 3d #050122l - L / Full Print</t>
  </si>
  <si>
    <t>Custom name black &amp; white Darts unisex t-shirt 3d #050122l - XL / Full Print</t>
  </si>
  <si>
    <t>Custom name black &amp; white Darts unisex t-shirt 3d #050122l - 2XL / Full Print</t>
  </si>
  <si>
    <t>#SB34811</t>
  </si>
  <si>
    <t>cball_cball@yahoo.com</t>
  </si>
  <si>
    <t>DJ Headphone Black Red Rectangle Rug - L / Full print</t>
  </si>
  <si>
    <t>6778549534874-3</t>
  </si>
  <si>
    <t>cassandra Ball</t>
  </si>
  <si>
    <t>7537 South May Street</t>
  </si>
  <si>
    <t>#SB34812</t>
  </si>
  <si>
    <t>edwards64jacqueline@gmail.com</t>
  </si>
  <si>
    <t>Black Girl Yoga custom name Canvas Prints #KV - 16X24in</t>
  </si>
  <si>
    <t>Jacqueline Edwards</t>
  </si>
  <si>
    <t>17 N 2nd  Street</t>
  </si>
  <si>
    <t>#SB34813</t>
  </si>
  <si>
    <t>ojbonin@cox.net</t>
  </si>
  <si>
    <t>Custom Name US MArine Corps Skull Black Camo Pattern Polo Shirt #280821l - XL / Full Print</t>
  </si>
  <si>
    <t>JAMES BOGGESS</t>
  </si>
  <si>
    <t>406, E Admiral Doyle Dr</t>
  </si>
  <si>
    <t>New Iberia</t>
  </si>
  <si>
    <t>337-336-4830</t>
  </si>
  <si>
    <t>Custom Name US Navy Skull Black Camo Pattern Polo Shirt #231221l - XL / Full Print</t>
  </si>
  <si>
    <t>#SB34814</t>
  </si>
  <si>
    <t>reynoldsrayshawn@yahoo.com</t>
  </si>
  <si>
    <t>AKA Girl Custom Name Baseball Jersey - M / Full Print</t>
  </si>
  <si>
    <t>baseballjersey-2-6909322559642</t>
  </si>
  <si>
    <t>Rayshawn Reynolds</t>
  </si>
  <si>
    <t>4530, Teri Ct</t>
  </si>
  <si>
    <t>#SB34815</t>
  </si>
  <si>
    <t>enapoleoni@yahoo.com</t>
  </si>
  <si>
    <t>Eagles Puerto Rico Flag &amp; American Flag Wall Art Metal Cut Sign #KV - All print / 24 x 24 inch</t>
  </si>
  <si>
    <t>sign-1000000284963885a</t>
  </si>
  <si>
    <t>Edwin Napoleoni</t>
  </si>
  <si>
    <t>5428 Diantha Way</t>
  </si>
  <si>
    <t>PH</t>
  </si>
  <si>
    <t>Brooksville</t>
  </si>
  <si>
    <t>#SB34816</t>
  </si>
  <si>
    <t>mikaws01@gmail.com</t>
  </si>
  <si>
    <t>B&amp;W Skull JP Personalized Custom Name Hoodie 3D #h - HOODIE RAGLAN SLEEVE / XL / All Print</t>
  </si>
  <si>
    <t>Valencia Miquella</t>
  </si>
  <si>
    <t>2241 Camino Carlos Rey  #4</t>
  </si>
  <si>
    <t>#4</t>
  </si>
  <si>
    <t>Santa Fe</t>
  </si>
  <si>
    <t>#SB34817</t>
  </si>
  <si>
    <t>JJpastor1225@gmail.com</t>
  </si>
  <si>
    <t>Custom Name Puerto Rico Sol Taino Hoodie 3D #l - HOODIE RAGLAN SLEEVE / M / All Print</t>
  </si>
  <si>
    <t>6859112284314-2</t>
  </si>
  <si>
    <t>JJ Pastor</t>
  </si>
  <si>
    <t>115 Brookside Circle</t>
  </si>
  <si>
    <t>Wethersfield</t>
  </si>
  <si>
    <t>#SB34818</t>
  </si>
  <si>
    <t>patrice.thomas7916@gmail.com</t>
  </si>
  <si>
    <t>Patrice Thomas</t>
  </si>
  <si>
    <t>3991 Northwest 36th Terrace</t>
  </si>
  <si>
    <t>Lauderdale Lakes</t>
  </si>
  <si>
    <t>#SB34819</t>
  </si>
  <si>
    <t>friarjim25@gmail.com</t>
  </si>
  <si>
    <t>Custom Name And Number Boss Of Toss Cornhole Baseball Jersey - XL / Full Print</t>
  </si>
  <si>
    <t>6859895472282-baseballjersey-4</t>
  </si>
  <si>
    <t>James Kielma</t>
  </si>
  <si>
    <t>104 Hollomon loop</t>
  </si>
  <si>
    <t>#SB34820</t>
  </si>
  <si>
    <t>jarvis1736@gmail.com</t>
  </si>
  <si>
    <t>Hippie Girl You Are Beautiful Strong custom name Canvas Print #KV - 12X18in / Full Print</t>
  </si>
  <si>
    <t>Joel Postma</t>
  </si>
  <si>
    <t>1332 Kathleen Court</t>
  </si>
  <si>
    <t>Ripon</t>
  </si>
  <si>
    <t>#SB34821</t>
  </si>
  <si>
    <t>mcgoff13@live.com</t>
  </si>
  <si>
    <t>I love you more custom name, date &amp; photo Valentine's Candle Holder gift for her #HD - Candle Holder Without Heart / 1 HOLDER+ 2 CANDLES</t>
  </si>
  <si>
    <t>candle-holder-1000000314856779</t>
  </si>
  <si>
    <t>Pat McGoff</t>
  </si>
  <si>
    <t>17 Searle St</t>
  </si>
  <si>
    <t>Pittston</t>
  </si>
  <si>
    <t>#SB34822</t>
  </si>
  <si>
    <t>bacurtis05@hotmail.com</t>
  </si>
  <si>
    <t>Butterfly Everyday Is a New Beginning Take A Deep Breathe Wooden Canvas #300621l - 16X24in</t>
  </si>
  <si>
    <t>CGWT63Z / canvas-16x20-horizontal / White / one-size</t>
  </si>
  <si>
    <t>Betty Ann Curtis</t>
  </si>
  <si>
    <t>26329, Kennedy Rd</t>
  </si>
  <si>
    <t>Georgina</t>
  </si>
  <si>
    <t>L0E 1R0</t>
  </si>
  <si>
    <t>#SB34823</t>
  </si>
  <si>
    <t>cindy.juarez.towle@gmail.com</t>
  </si>
  <si>
    <t>DnD Classes Collection Christmas Sweater - M / All Print</t>
  </si>
  <si>
    <t>sweater-1000000298545346</t>
  </si>
  <si>
    <t>Kai Lacy</t>
  </si>
  <si>
    <t>1647, Olde Haley Dr</t>
  </si>
  <si>
    <t>#SB34824</t>
  </si>
  <si>
    <t>meepfelicia@gmail.com</t>
  </si>
  <si>
    <t>Felicia Barto</t>
  </si>
  <si>
    <t>9773, S Preston Hwy</t>
  </si>
  <si>
    <t>Tunnelton</t>
  </si>
  <si>
    <t>Skull Favorite Couple AOP Unisex T-Shirt - 2XL / Full Print</t>
  </si>
  <si>
    <t>AOP-unisextshirt-5-6857750315162</t>
  </si>
  <si>
    <t>#SB34825</t>
  </si>
  <si>
    <t>davidlees3d@gmail.com</t>
  </si>
  <si>
    <t>Game MTG Gaea's Cradle Blanket - 60x80 in</t>
  </si>
  <si>
    <t>David Lees</t>
  </si>
  <si>
    <t>139, E Hinman Ave</t>
  </si>
  <si>
    <t>Game MTG Bitterblossom Blanket - 60x80 in</t>
  </si>
  <si>
    <t>#SB34826</t>
  </si>
  <si>
    <t>alinanoel76@yahoo.com</t>
  </si>
  <si>
    <t>Red Jeep off road hoodie 3D #201221l - AOP Unisex Raglan Hoodie / S / All print</t>
  </si>
  <si>
    <t>Alina Drabik</t>
  </si>
  <si>
    <t>20 weigand street</t>
  </si>
  <si>
    <t>West Seneca</t>
  </si>
  <si>
    <t>#SB34827</t>
  </si>
  <si>
    <t>traceybarb@gmail.com</t>
  </si>
  <si>
    <t>Firefighter Suit Custom Name Hoodie 3D for Kid #KV - HOODIE RAGLAN SLEEVE ZIP-UP / Toddler 3T / All Print</t>
  </si>
  <si>
    <t>hoodie-kid</t>
  </si>
  <si>
    <t>Tracey Barb</t>
  </si>
  <si>
    <t>571 Kemble Spring Lane</t>
  </si>
  <si>
    <t>ELKTON</t>
  </si>
  <si>
    <t>Firefighter Suit Custom Name Hoodie 3D for Kid #KV - HOODIE RAGLAN SLEEVE / Toddler 3T / All Print</t>
  </si>
  <si>
    <t>#SB34828</t>
  </si>
  <si>
    <t>nicoleberken.nb@gmail.com</t>
  </si>
  <si>
    <t>Smoke Weed Everyday Hoodie - Joggers 3D #181221Xh - AOP Unisex Raglan Hoodie / L / All Print</t>
  </si>
  <si>
    <t>Jasper Arabie</t>
  </si>
  <si>
    <t>316 E 14TH ST</t>
  </si>
  <si>
    <t>#SB34829</t>
  </si>
  <si>
    <t>cpcpagett9@gmail.com</t>
  </si>
  <si>
    <t>The Nightmare Couple Till Our Last Breath Hoodie 3D gift for valentine #KV - AOP Unisex Raglan Zip Hoodie / 2XL / All print</t>
  </si>
  <si>
    <t>ARZ-2XL-K16CJJT</t>
  </si>
  <si>
    <t>Charles Pagett</t>
  </si>
  <si>
    <t>8825, Colorful Pines Ave</t>
  </si>
  <si>
    <t>The Nightmare Couple Till Our Last Breath Hoodie 3D gift for valentine #KV - AOP Unisex Raglan Zip Hoodie / L / All print</t>
  </si>
  <si>
    <t>ARZ-L-K16CJJT</t>
  </si>
  <si>
    <t>#SB34830</t>
  </si>
  <si>
    <t>hross23032568@gmail.com</t>
  </si>
  <si>
    <t>Strong American Jeep girl spare tire cover #161121h - All print / 32 inches</t>
  </si>
  <si>
    <t>Hayley Ross</t>
  </si>
  <si>
    <t>690, Robinhood Rd</t>
  </si>
  <si>
    <t>Maiden</t>
  </si>
  <si>
    <t>#SB34831</t>
  </si>
  <si>
    <t>kmasanz@hotmail.com</t>
  </si>
  <si>
    <t>Personalized Custom Name Bowling American Flag Hoodie 3D #v - HOODIE RAGLAN SLEEVE / L / All print</t>
  </si>
  <si>
    <t>Kimberly Masanz</t>
  </si>
  <si>
    <t>1672 Rodao Drive</t>
  </si>
  <si>
    <t>River Falls</t>
  </si>
  <si>
    <t>Personalized Custom Name Bowling American Flag Hoodie 3D #v - HOODIE RAGLAN SLEEVE / M / All print</t>
  </si>
  <si>
    <t>Personalized Custom Name Bowling American Flag Hoodie 3D #v - HOODIE RAGLAN SLEEVE / 3XL / All print</t>
  </si>
  <si>
    <t>#SB34832</t>
  </si>
  <si>
    <t>vanvleet777@gmail.com</t>
  </si>
  <si>
    <t>Cute Corgi Pattern Hoodie 3D for Dog Lovers - AOP UNISEX HOODIE / L / All Print</t>
  </si>
  <si>
    <t>hoodie-thl-18359</t>
  </si>
  <si>
    <t>Quentin VanVleet</t>
  </si>
  <si>
    <t>2768 250th Avenue</t>
  </si>
  <si>
    <t>Brook Park</t>
  </si>
  <si>
    <t>#SB34833</t>
  </si>
  <si>
    <t>punkn911@yahoo.com</t>
  </si>
  <si>
    <t>Christian Jesus God is bigger than your past Lion Black White hoodie 3d pull over print - AOP Unisex Raglan Hoodie / L / All print</t>
  </si>
  <si>
    <t>ARH-L-44A75Z7</t>
  </si>
  <si>
    <t>Melinda Street</t>
  </si>
  <si>
    <t>2205 Wallace lane</t>
  </si>
  <si>
    <t>#SB34834</t>
  </si>
  <si>
    <t>va37203@gmail.com</t>
  </si>
  <si>
    <t>Us Navy Veteran Aircraft carrier Hoodie 3D #KV - AOP Unisex Raglan Zip Hoodie / L / All print</t>
  </si>
  <si>
    <t>zi[hoodie3d-6986817601690-3</t>
  </si>
  <si>
    <t>Ronald Harvey</t>
  </si>
  <si>
    <t>7 Stallion Court</t>
  </si>
  <si>
    <t>Tinton Falls</t>
  </si>
  <si>
    <t>#SB34835</t>
  </si>
  <si>
    <t>dhk5474@live.com</t>
  </si>
  <si>
    <t>Hockey Player Clunky Sneakers - Women / 8 / Black</t>
  </si>
  <si>
    <t>Do Kim</t>
  </si>
  <si>
    <t>465, Fallen Timbers Ln</t>
  </si>
  <si>
    <t>Collierville</t>
  </si>
  <si>
    <t>Hockey Sticks Clunky Sneakers - Women / 8 / Black</t>
  </si>
  <si>
    <t>#SB34836</t>
  </si>
  <si>
    <t>natwill_jimenez@hotmail.com</t>
  </si>
  <si>
    <t>Custom Name Dominican Republic Baseball Jersey #v - M / Full Print</t>
  </si>
  <si>
    <t>6862039122074-baseballjersey-2</t>
  </si>
  <si>
    <t>Natwill Jimenez</t>
  </si>
  <si>
    <t>617 Vandalia Ave apt 2fl</t>
  </si>
  <si>
    <t>#SB34837</t>
  </si>
  <si>
    <t>Korzie22@gmail.com</t>
  </si>
  <si>
    <t>WDN 50th Anniversary Of Magic Mouse Ears Disney hoodie 3d #HD - AOP Unisex Raglan Hoodie / L / All print</t>
  </si>
  <si>
    <t>Karen Chowdhury</t>
  </si>
  <si>
    <t>1510 CR 3416</t>
  </si>
  <si>
    <t>WDN 50th Anniversary Of Magic Mouse Ears Disney hoodie 3d #HD - AOP Unisex Raglan Hoodie / M / All print</t>
  </si>
  <si>
    <t>#SB34838</t>
  </si>
  <si>
    <t>eriksmith143@yahoo.com</t>
  </si>
  <si>
    <t>American flag on postal worker back  hoodie 3D #011121h - AOP Unisex Raglan Hoodie / XL / BLACK</t>
  </si>
  <si>
    <t>Erik Smith</t>
  </si>
  <si>
    <t>407, Kelli Cir</t>
  </si>
  <si>
    <t>Sulphur Springs</t>
  </si>
  <si>
    <t>American flag on postal worker back  hoodie 3D #011121h - AOP Unisex Raglan Hoodie / 2XL / BLACK</t>
  </si>
  <si>
    <t>American flag on postal worker back  hoodie 3D #011121h - AOP Unisex Raglan Hoodie / 3XL / BLACK</t>
  </si>
  <si>
    <t>American flag on postal worker back  hoodie 3D #011121h - AOP Unisex Raglan Hoodie / 5XL / BLACK</t>
  </si>
  <si>
    <t>6993167319194-8</t>
  </si>
  <si>
    <t>#SB34839</t>
  </si>
  <si>
    <t>Nikki041220@gmail.com</t>
  </si>
  <si>
    <t>Pennywise girl piss me off I will make you float too Unisex T-Shirt 3D #KV - S / Full Print</t>
  </si>
  <si>
    <t>TEE-1-7000971935898</t>
  </si>
  <si>
    <t>Nicole Thompson</t>
  </si>
  <si>
    <t>4031 Thousand Oaks Dr</t>
  </si>
  <si>
    <t>Apt 510s</t>
  </si>
  <si>
    <t>#SB34840</t>
  </si>
  <si>
    <t>threebarz75@gmail.com</t>
  </si>
  <si>
    <t>Gaetano Lafauci</t>
  </si>
  <si>
    <t>322 MCKEAN ST</t>
  </si>
  <si>
    <t>#SB34841</t>
  </si>
  <si>
    <t>Tammykendall123@gmail.com</t>
  </si>
  <si>
    <t>Personalized name mail carrier postal worker navy hoodie 3D - AOP Unisex Raglan Zip Hoodie / 2XL / Full print</t>
  </si>
  <si>
    <t>Tammy Kendall</t>
  </si>
  <si>
    <t>616 PROVIDENCE RD</t>
  </si>
  <si>
    <t>KANE</t>
  </si>
  <si>
    <t>#SB34842</t>
  </si>
  <si>
    <t>louis_stobbs@hotmail.co.uk</t>
  </si>
  <si>
    <t>Darts Happiness Is A Tight Threesome Custom Name Baseball Jersey #161221V - 4XL / Full Print</t>
  </si>
  <si>
    <t>baseballjersey-7-6637882573042</t>
  </si>
  <si>
    <t>Louis Stobbs</t>
  </si>
  <si>
    <t>186 acklam road</t>
  </si>
  <si>
    <t>Middlesbrough</t>
  </si>
  <si>
    <t>TS5 4HA</t>
  </si>
  <si>
    <t>United Kingdom</t>
  </si>
  <si>
    <t>All I Want To Do Is Darts and Beer Hawaiian Aloha Shirts #DH - 3XL / Full Print</t>
  </si>
  <si>
    <t>hawaiishirt6670187987098de</t>
  </si>
  <si>
    <t>#SB34843</t>
  </si>
  <si>
    <t>shawnwhiteaker@yahoo.com</t>
  </si>
  <si>
    <t>Disc Golf Worth It Canvas Prints - 24X36in</t>
  </si>
  <si>
    <t>Shawn Whiteaker</t>
  </si>
  <si>
    <t>819, Sheridan St</t>
  </si>
  <si>
    <t>Albert Lea</t>
  </si>
  <si>
    <t>#SB34844</t>
  </si>
  <si>
    <t>kathyhen@wvi.com</t>
  </si>
  <si>
    <t>Jeep Girl On A Dark Desert Highway Black Hollow Tank Top - Legging 3D #h - Tank top / S / ALL PRINT</t>
  </si>
  <si>
    <t>6769817125018-8</t>
  </si>
  <si>
    <t>kathy Hendricks</t>
  </si>
  <si>
    <t>1160 W Ida St</t>
  </si>
  <si>
    <t>Stayton</t>
  </si>
  <si>
    <t>Jeep Buckle Up We Do It Dirty Vintage hoodie 3d #HD - AOP Unisex Raglan Hoodie / S / All print</t>
  </si>
  <si>
    <t>1000000315170591</t>
  </si>
  <si>
    <t>#SB34845</t>
  </si>
  <si>
    <t>tschida.lisa13@gmail.com</t>
  </si>
  <si>
    <t>Busch Light Beer Hoodie 3D #181221L - AOP UNISEX HOODIE / XL / All Print</t>
  </si>
  <si>
    <t>hoodie-4-1000000282596517</t>
  </si>
  <si>
    <t>Lisa Ainali</t>
  </si>
  <si>
    <t>108 N Main St</t>
  </si>
  <si>
    <t>Upsala</t>
  </si>
  <si>
    <t>#SB34846</t>
  </si>
  <si>
    <t>Mario.a.ramirez526@gmail.com</t>
  </si>
  <si>
    <t>Custom name awesome black &amp; white Darts unisex t-shirt 3d - XL / Full Print</t>
  </si>
  <si>
    <t>1000000288622448-1</t>
  </si>
  <si>
    <t>Mario Ramirez</t>
  </si>
  <si>
    <t>615, Jeremy Ct</t>
  </si>
  <si>
    <t>Custom name awesome black &amp; white Darts unisex t-shirt 3d - L / Full Print</t>
  </si>
  <si>
    <t>Custom name love Darts black unisex t-shirt 3d - XL / Full Print</t>
  </si>
  <si>
    <t>1000000288622448-7</t>
  </si>
  <si>
    <t>Custom name love Darts black unisex t-shirt 3d - L / Full Print</t>
  </si>
  <si>
    <t>Custom name galaxy Darts unisex t-shirt 3d #211221l - XL / Full Print</t>
  </si>
  <si>
    <t>#SB34847</t>
  </si>
  <si>
    <t>murrytymn1@aol.com</t>
  </si>
  <si>
    <t>Black Couple Closer Canvas Prints - 24X36in / All Print</t>
  </si>
  <si>
    <t>Canvas-3-7015678312602</t>
  </si>
  <si>
    <t>Tyrone Murry</t>
  </si>
  <si>
    <t>5622, Bull Run</t>
  </si>
  <si>
    <t>#SB34848</t>
  </si>
  <si>
    <t>kennyzaak@gmail.com</t>
  </si>
  <si>
    <t>Hawaiian Aloha Shirts Batman The Riddler Custome #DH - XL / Full Print</t>
  </si>
  <si>
    <t>hawaiishirt-4-6973681467546</t>
  </si>
  <si>
    <t>Ken Canedo</t>
  </si>
  <si>
    <t>8694 NE Hyde Park Lane</t>
  </si>
  <si>
    <t>#SB34849</t>
  </si>
  <si>
    <t>Shanelbarker2010@gmail.com</t>
  </si>
  <si>
    <t>Shanel Barker</t>
  </si>
  <si>
    <t>1001, Schrock Rd</t>
  </si>
  <si>
    <t>#SB34850</t>
  </si>
  <si>
    <t>davisloree@yahoo.com</t>
  </si>
  <si>
    <t>Gift for Mother Black Simple Bowling Legging 3D #260122l - LEGGING / 3XL / All Print</t>
  </si>
  <si>
    <t>Loree Erickson</t>
  </si>
  <si>
    <t>33126 State Hwy 6</t>
  </si>
  <si>
    <t>Deer River</t>
  </si>
  <si>
    <t>#SB34851</t>
  </si>
  <si>
    <t>smthsrstrucking@aol.com</t>
  </si>
  <si>
    <t>Stewart Smith</t>
  </si>
  <si>
    <t>P.O.Box 423</t>
  </si>
  <si>
    <t>Kamas</t>
  </si>
  <si>
    <t>#SB34852</t>
  </si>
  <si>
    <t>acollao14@yahoo.com</t>
  </si>
  <si>
    <t>Abstract Hologram Liquid custom name Baseball jersey #KV - S / Full Print</t>
  </si>
  <si>
    <t>6974177050778-baseballjersey-1</t>
  </si>
  <si>
    <t>Alexandra Collao</t>
  </si>
  <si>
    <t>4256 Quail Rd</t>
  </si>
  <si>
    <t>RIVERSIDE</t>
  </si>
  <si>
    <t>#SB34853</t>
  </si>
  <si>
    <t>sugarmarydivine@gmail.co</t>
  </si>
  <si>
    <t>Amazing Breast Cancer Awareness Pink Bling Ribbon Hoodie - Legging 3D #l - HOODIE RAGLAN SLEEVE / L / All Print</t>
  </si>
  <si>
    <t>Mary Gonzalez</t>
  </si>
  <si>
    <t>2141 Holland Ave</t>
  </si>
  <si>
    <t>2p</t>
  </si>
  <si>
    <t>#SB34854</t>
  </si>
  <si>
    <t>agoodie30@yahoo.com</t>
  </si>
  <si>
    <t>Personalized name &amp; birthday month Lion - A black king was born in Hoodie - Joggers #v - AOP Unisex Raglan Hoodie / XL / All Print</t>
  </si>
  <si>
    <t>Aaron GOODWIN</t>
  </si>
  <si>
    <t>4311 ROLFE CT</t>
  </si>
  <si>
    <t>MCDONOUGH</t>
  </si>
  <si>
    <t>Personalized name &amp; birthday month Lion - A black king was born in Hoodie - Joggers #v - AOP Unisex Joggers / XL / All Print</t>
  </si>
  <si>
    <t>7004006678682-4</t>
  </si>
  <si>
    <t>#SB34855</t>
  </si>
  <si>
    <t>angelabringhurst@yahoo.com</t>
  </si>
  <si>
    <t>Husband And Wife Couple Love Hoodie 3D - HOODIE RAGLAN SLEEVE / 2XL / All print</t>
  </si>
  <si>
    <t>6602462199962-6</t>
  </si>
  <si>
    <t>Angela Bringhurst</t>
  </si>
  <si>
    <t>536 W BAYHILL DR</t>
  </si>
  <si>
    <t>#SB34856</t>
  </si>
  <si>
    <t>nacopa93@gmail.com</t>
  </si>
  <si>
    <t>Mexican Warrior Hoodie 3D All over print - HOODIE RAGLAN SLEEVE / 2XL / All Print</t>
  </si>
  <si>
    <t>hoodie3d-MexicanWarrior1404V</t>
  </si>
  <si>
    <t>Faye Infante</t>
  </si>
  <si>
    <t>4305, El Rancho Dr</t>
  </si>
  <si>
    <t>Davenport</t>
  </si>
  <si>
    <t>#SB34857</t>
  </si>
  <si>
    <t>Aztec Warrior Mexican Yellow Hoodie 3D - HOODIE RAGLAN SLEEVE / 2XL / All Print</t>
  </si>
  <si>
    <t>#SB34858</t>
  </si>
  <si>
    <t>charice.ward@yahoo.com</t>
  </si>
  <si>
    <t>Havana Nights in Cuba Hawaiian Aloha Shirts #Dh - M / Full Print</t>
  </si>
  <si>
    <t>HWSH2-6844990062746a</t>
  </si>
  <si>
    <t>Charice Ward Davis</t>
  </si>
  <si>
    <t>781 nw 187th drive</t>
  </si>
  <si>
    <t>MIAMI</t>
  </si>
  <si>
    <t>#SB34859</t>
  </si>
  <si>
    <t>cshaw6581@yahoo.com</t>
  </si>
  <si>
    <t>Nikon Camera Unisex AOP T-shirt #KV - XL / Full Print</t>
  </si>
  <si>
    <t>Tee-5-1000000279998371</t>
  </si>
  <si>
    <t>C Shaw</t>
  </si>
  <si>
    <t>1020, NW 55th St</t>
  </si>
  <si>
    <t>Amazing Scorpio Horoscope Hawaiian Shirt Zodiac Birthday Gifts - Hawaiian shirt / XL / Full Print</t>
  </si>
  <si>
    <t>hawaiishirt-thl-337178-X</t>
  </si>
  <si>
    <t>#SB34860</t>
  </si>
  <si>
    <t>shaunlaursen@gmail.com</t>
  </si>
  <si>
    <t>Big Mac Unisex Hawaiian Shirts - XL / Full Print</t>
  </si>
  <si>
    <t>6905728565402-hawaiishirt-4</t>
  </si>
  <si>
    <t>Shaun Laursen</t>
  </si>
  <si>
    <t>615 East Hobcaw Drive</t>
  </si>
  <si>
    <t>Mount Pleasant</t>
  </si>
  <si>
    <t>#SB34861</t>
  </si>
  <si>
    <t>speedyjoe24@gmail.com</t>
  </si>
  <si>
    <t>Joseph Mehojah</t>
  </si>
  <si>
    <t>506 pinehurts ave</t>
  </si>
  <si>
    <t>Green bay</t>
  </si>
  <si>
    <t>#SB34862</t>
  </si>
  <si>
    <t>AnnebellaG@aol.com</t>
  </si>
  <si>
    <t>Canada Hockey Black Red Hoodie 3D #171121l - HOODIE RAGLAN SLEEVE / XL / All Print</t>
  </si>
  <si>
    <t>Anne Givens</t>
  </si>
  <si>
    <t>17755 Jackson Rd</t>
  </si>
  <si>
    <t>South Bend</t>
  </si>
  <si>
    <t>#SB34863</t>
  </si>
  <si>
    <t>benitezmaria46583@gmail.com</t>
  </si>
  <si>
    <t>Maria Benitez</t>
  </si>
  <si>
    <t>2  church st</t>
  </si>
  <si>
    <t>Central Islip</t>
  </si>
  <si>
    <t>#SB34864</t>
  </si>
  <si>
    <t>antoinettem223@gmail.com</t>
  </si>
  <si>
    <t>Gnome Let's Go Br*ndon FJB Version 1 Christmas Sweater #Dh - L / All Print</t>
  </si>
  <si>
    <t>sweater-3-7022771929242</t>
  </si>
  <si>
    <t>Antoinette Milanian</t>
  </si>
  <si>
    <t>2321, Falston Cir</t>
  </si>
  <si>
    <t>Bldg# 2</t>
  </si>
  <si>
    <t>#SB34865</t>
  </si>
  <si>
    <t>bulljenny496@gmail.com</t>
  </si>
  <si>
    <t>Jennifer Bull</t>
  </si>
  <si>
    <t>4861 Northland ave, 2nd fl, 2nd floor</t>
  </si>
  <si>
    <t>2nd floor</t>
  </si>
  <si>
    <t>#SB34866</t>
  </si>
  <si>
    <t>kkmiller19@aol.com</t>
  </si>
  <si>
    <t>Kim Miller</t>
  </si>
  <si>
    <t>194, Stanmore Cir</t>
  </si>
  <si>
    <t>Vallejo</t>
  </si>
  <si>
    <t>Personalized Name &amp; Birthday Month A King Was Born In September Lion Blue Black Hoodie - Joggers #v - AOP Unisex Joggers / 2XL / All Print</t>
  </si>
  <si>
    <t>#SB34867</t>
  </si>
  <si>
    <t>chunhuama1@hotmail.com</t>
  </si>
  <si>
    <t>Custom name postal worker  flag logo hoodie 3D #v - AOP Unisex Raglan Hoodie / M / All print</t>
  </si>
  <si>
    <t>Sophia Schaefer</t>
  </si>
  <si>
    <t>220 echelon rd</t>
  </si>
  <si>
    <t>apt 6</t>
  </si>
  <si>
    <t>voorhees</t>
  </si>
  <si>
    <t>Postal worker mail box flag hoodie 3D #v - AOP Unisex Raglan Zip Hoodie / M / All print</t>
  </si>
  <si>
    <t>Custom name American flag  logo letter postal worker old navy fleece bomber jacket #v - M / Full print</t>
  </si>
  <si>
    <t>#SB34868</t>
  </si>
  <si>
    <t>michaelszalczewski1969@gmail.com</t>
  </si>
  <si>
    <t>Jeep Girl Classy Sassy Sunflower Hollow Tank Top - Legging 3D - Tank top / XL / ALL PRINT</t>
  </si>
  <si>
    <t>6769813946522-11</t>
  </si>
  <si>
    <t>Michael Szalczewski</t>
  </si>
  <si>
    <t>23 Jones street</t>
  </si>
  <si>
    <t>#SB34869</t>
  </si>
  <si>
    <t>davidvaughn72@gmail.com</t>
  </si>
  <si>
    <t>David Rehak</t>
  </si>
  <si>
    <t>101, Culbertson Ave</t>
  </si>
  <si>
    <t>Worland</t>
  </si>
  <si>
    <t>#SB34870</t>
  </si>
  <si>
    <t>Dave.Davesmith@gmail.com</t>
  </si>
  <si>
    <t>Cannabis Love Sunflower Hoodie 3D Personalized Custom Name #L - AOP UNISEX HOODIE / L / All Print</t>
  </si>
  <si>
    <t>hoodie-thl-21477</t>
  </si>
  <si>
    <t>Dave Smith</t>
  </si>
  <si>
    <t>624, Varnum Ave</t>
  </si>
  <si>
    <t>Lowell</t>
  </si>
  <si>
    <t>#SB34871</t>
  </si>
  <si>
    <t>Dart Skull US Flag Custom Name Polo Shirt #KV - 2XL / Full Print</t>
  </si>
  <si>
    <t>polo-thl-57349910-2</t>
  </si>
  <si>
    <t>#SB34872</t>
  </si>
  <si>
    <t>jfcarter0111@gmail.com</t>
  </si>
  <si>
    <t>Jeep &amp; Gun American Flag Hoodie 3D #KV - AOP UNISEX HOODIE / 2XL / All Print</t>
  </si>
  <si>
    <t>hoodie-5-1000000284962920</t>
  </si>
  <si>
    <t>Jodi Carter</t>
  </si>
  <si>
    <t>807 Lincoln Ave</t>
  </si>
  <si>
    <t>#SB34873</t>
  </si>
  <si>
    <t>andrea.minnaert@outlook.com</t>
  </si>
  <si>
    <t>Busch Light in USA custom name Hoodie - Joggers #KV - AOP Unisex Raglan Hoodie / 2XL / All Print</t>
  </si>
  <si>
    <t>andrea minnaert</t>
  </si>
  <si>
    <t>22687 E 1200th Street</t>
  </si>
  <si>
    <t>Geneseo</t>
  </si>
  <si>
    <t>Busch Light in USA custom name Hoodie - Joggers #KV - AOP Unisex Joggers / XL / All Print</t>
  </si>
  <si>
    <t>#SB34874</t>
  </si>
  <si>
    <t>Holly.Dynan@allscripts.com</t>
  </si>
  <si>
    <t>Hook Fishing American Flag Quilt Bed Set #V - King (230x280)cm</t>
  </si>
  <si>
    <t>Holly Dynan</t>
  </si>
  <si>
    <t>18729 47th Ct N</t>
  </si>
  <si>
    <t>Loxahatchee</t>
  </si>
  <si>
    <t>#SB34875</t>
  </si>
  <si>
    <t>woosh7@charter.net</t>
  </si>
  <si>
    <t>Hockey Skate and Stick vintage Rectangle Rug #2912L - M / Full print</t>
  </si>
  <si>
    <t>RER:M:bRYZGXGqEQuYSEhx9d1JNd</t>
  </si>
  <si>
    <t>David Woishnis</t>
  </si>
  <si>
    <t>45, Willow St</t>
  </si>
  <si>
    <t>Apt. 325</t>
  </si>
  <si>
    <t>#SB34876</t>
  </si>
  <si>
    <t>donnadailey28@yahoo.com</t>
  </si>
  <si>
    <t>Butterfly Dreamcatcher Purple Galaxy 3D Hoodie or Legging #L - HOODIE RAGLAN SLEEVE ZIP-UP / 3XL / All Print</t>
  </si>
  <si>
    <t>hoodiezipper-6-6802692767898</t>
  </si>
  <si>
    <t>Donna Dailey</t>
  </si>
  <si>
    <t>2900 S Valley View</t>
  </si>
  <si>
    <t>#261</t>
  </si>
  <si>
    <t>#SB34877</t>
  </si>
  <si>
    <t>mdorsey609@gmail.com</t>
  </si>
  <si>
    <t>James Blue</t>
  </si>
  <si>
    <t>831, Garrettsburg Rd</t>
  </si>
  <si>
    <t>Personalized Name &amp; Birthday Month A King Was Born In September Lion Blue Black Hoodie - Joggers #v - AOP Unisex Raglan Hoodie / S / All Print</t>
  </si>
  <si>
    <t>#SB34878</t>
  </si>
  <si>
    <t>geegee128@yahoo.com</t>
  </si>
  <si>
    <t>Personalized name &amp; birthday month Lion - A black king was born in Hoodie - Joggers #v - AOP Unisex Raglan Zip Hoodie / 5XL / All Print</t>
  </si>
  <si>
    <t>7004006678682-24</t>
  </si>
  <si>
    <t>Felix Ingram</t>
  </si>
  <si>
    <t>100 fobes ave</t>
  </si>
  <si>
    <t>Syracuse</t>
  </si>
  <si>
    <t>Personalized name &amp; birthday month Lion - A black king was born in Hoodie - Joggers #v - AOP Unisex Joggers / 5XL / All Print</t>
  </si>
  <si>
    <t>7004006678682-8</t>
  </si>
  <si>
    <t>#SB34879</t>
  </si>
  <si>
    <t>jeffk@wisconsindistributors.com</t>
  </si>
  <si>
    <t>Jeff Kast</t>
  </si>
  <si>
    <t>221 1/2 Commerce St</t>
  </si>
  <si>
    <t>Mineral Point</t>
  </si>
  <si>
    <t>CIH Case IH Farmall Hoodie - Joggers 3D #171221V - AOP Unisex Raglan Hoodie / M / All Print</t>
  </si>
  <si>
    <t>CIH Case IH Farmall Hoodie - Joggers 3D #171221V - Joggers / M / All Print</t>
  </si>
  <si>
    <t>#SB34880</t>
  </si>
  <si>
    <t>mosin62@aol.com</t>
  </si>
  <si>
    <t>allen grignon</t>
  </si>
  <si>
    <t>76 willow street</t>
  </si>
  <si>
    <t>cohoes</t>
  </si>
  <si>
    <t>#SB34881</t>
  </si>
  <si>
    <t>jschmidt20192019@gmail.com</t>
  </si>
  <si>
    <t>United parcel service under American flag t-shirt 3D - L / Full Print</t>
  </si>
  <si>
    <t>7019130323098-3</t>
  </si>
  <si>
    <t>John Schmidt</t>
  </si>
  <si>
    <t>8607, Lantana Spg</t>
  </si>
  <si>
    <t>United parcel service patriot American flag unisex t-shirt 3d - L / Full Print</t>
  </si>
  <si>
    <t>#SB34882</t>
  </si>
  <si>
    <t>tntwright@hotmail.com</t>
  </si>
  <si>
    <t>Mike Dean</t>
  </si>
  <si>
    <t>20170, Avenue 192</t>
  </si>
  <si>
    <t>Strathmore</t>
  </si>
  <si>
    <t>#SB34883</t>
  </si>
  <si>
    <t>vincentyankowski@yahoo.com</t>
  </si>
  <si>
    <t>UPS United Parcel Service custom name Hoodie 3D #KV - AOP Unisex Raglan Hoodie / 2XL / All print</t>
  </si>
  <si>
    <t>hoodie3d-6988769853594-5</t>
  </si>
  <si>
    <t>Vincent Yankowski</t>
  </si>
  <si>
    <t>16, Buttonwood Pl</t>
  </si>
  <si>
    <t>Swedesboro</t>
  </si>
  <si>
    <t>#SB34884</t>
  </si>
  <si>
    <t>gapjr1@yahoo.com</t>
  </si>
  <si>
    <t>GARY PIERCE</t>
  </si>
  <si>
    <t>625 Park ST.</t>
  </si>
  <si>
    <t>#SB34885</t>
  </si>
  <si>
    <t>pdxmark68@gmail.com</t>
  </si>
  <si>
    <t>Mark Grudle</t>
  </si>
  <si>
    <t>13660 Sw Pacific Hwy</t>
  </si>
  <si>
    <t>Portland</t>
  </si>
  <si>
    <t>#SB34886</t>
  </si>
  <si>
    <t>tmonson@itctel.com</t>
  </si>
  <si>
    <t>Hook Fishing American Flag Quilt Bed Set #V - Queen (200x230)cm</t>
  </si>
  <si>
    <t>Tami Sundvold</t>
  </si>
  <si>
    <t>PO Box 276</t>
  </si>
  <si>
    <t>1132 S Smith St</t>
  </si>
  <si>
    <t>CLARK</t>
  </si>
  <si>
    <t>#SB34887</t>
  </si>
  <si>
    <t>ccsmugglers@yahoo.com</t>
  </si>
  <si>
    <t>Simple  United Parcel Service black Classic Unisex Hoodie #v - Classic Unisex Hoodie / L / Black</t>
  </si>
  <si>
    <t>Chuck Schreier</t>
  </si>
  <si>
    <t>2465, Smugglers Cv</t>
  </si>
  <si>
    <t>Malabar</t>
  </si>
  <si>
    <t>#SB34888</t>
  </si>
  <si>
    <t>csnapmiller@comcast.net</t>
  </si>
  <si>
    <t>Custom name Mick*y mouse Disney land red Baseball jersey #161221h - 3XL / RED</t>
  </si>
  <si>
    <t>6993106665626-baseballjersey-6</t>
  </si>
  <si>
    <t>Cecilia Miller</t>
  </si>
  <si>
    <t>2025 E Gaisor Dr</t>
  </si>
  <si>
    <t>Crete</t>
  </si>
  <si>
    <t>#SB34889</t>
  </si>
  <si>
    <t>nanaalvarez17@yahoo.com</t>
  </si>
  <si>
    <t>Mexico Eagle Custom Name Sweatshirts - L / All Print</t>
  </si>
  <si>
    <t>Sweatshirt-3-1000000281893436</t>
  </si>
  <si>
    <t>Adriana Alvarez</t>
  </si>
  <si>
    <t>623, Ash Ave</t>
  </si>
  <si>
    <t>Carpinteria</t>
  </si>
  <si>
    <t>#SB34890</t>
  </si>
  <si>
    <t>blackdodge04@yahoo.com</t>
  </si>
  <si>
    <t>FedEx Cool Amour Custom Name Hoodie 3D #V - AOP UNISEX HOODIE / 2XL / Black</t>
  </si>
  <si>
    <t>Derrick Loser</t>
  </si>
  <si>
    <t>109 commodore dr</t>
  </si>
  <si>
    <t>#SB34891</t>
  </si>
  <si>
    <t>kenyagore02@gmail.com</t>
  </si>
  <si>
    <t>Lakenya Gore</t>
  </si>
  <si>
    <t>139 Kingston Ave</t>
  </si>
  <si>
    <t>#SB34892</t>
  </si>
  <si>
    <t>weirdcostumes2022@gmail.com</t>
  </si>
  <si>
    <t>US Army M4 Carbine Gun Unisex Hawaiian Shirts #230821h - S / Full Print</t>
  </si>
  <si>
    <t>1000000275078408</t>
  </si>
  <si>
    <t>Wendy Benbrook</t>
  </si>
  <si>
    <t>1201 w 5th st</t>
  </si>
  <si>
    <t>STE T430</t>
  </si>
  <si>
    <t>Always Be Dinosaur Hawaiian Aloha Shirts #311L - Hawaiian shirt / S / Full Print</t>
  </si>
  <si>
    <t>hawaiishirt-thl-770138-S</t>
  </si>
  <si>
    <t>Green Army Helicopter Hawaiian Aloha Shirt - Shorts Beach #DH - Hawaiian shirt / S / Full Print</t>
  </si>
  <si>
    <t>hawaiishirt-thl-855322-S</t>
  </si>
  <si>
    <t>#SB34893</t>
  </si>
  <si>
    <t>gtastar897@outlook.com</t>
  </si>
  <si>
    <t>Postal service worker white navy logo hoodie 3D #v - AOP Unisex Raglan Hoodie / M / Full print</t>
  </si>
  <si>
    <t>Dj broadhurst</t>
  </si>
  <si>
    <t>303 laurel road pearl river ny</t>
  </si>
  <si>
    <t>Pearl River</t>
  </si>
  <si>
    <t>#SB34894</t>
  </si>
  <si>
    <t>leland.robertson92@gmail.com</t>
  </si>
  <si>
    <t>Custom name i served my country what did you do US Army veteran eagle black hoodie 3D - AOP Unisex Raglan Hoodie / 2XL / All print</t>
  </si>
  <si>
    <t>70056097875461-148</t>
  </si>
  <si>
    <t>Leland Robertson</t>
  </si>
  <si>
    <t>1008 County Rd 21 N Lot 6</t>
  </si>
  <si>
    <t>Prattville</t>
  </si>
  <si>
    <t>Independence Day Veteran US Marine Corps custom name Hoodie #KV - HOODIE RAGLAN SLEEVE / 2XL / All Print</t>
  </si>
  <si>
    <t>3hoodie-6760746713242</t>
  </si>
  <si>
    <t>#SB34895</t>
  </si>
  <si>
    <t>revkreynolds@gmail.com</t>
  </si>
  <si>
    <t>Personalized Name Black White US Marine Corps Veteran Unisex Hawaiian Shirts And Beach Shorts - Hawaiian Shirt / XL / Full Print</t>
  </si>
  <si>
    <t>6982700859546-7</t>
  </si>
  <si>
    <t>Kenneth Reynolds</t>
  </si>
  <si>
    <t>320, Bonaventure Dr</t>
  </si>
  <si>
    <t>Salisbury</t>
  </si>
  <si>
    <t>#SB34896</t>
  </si>
  <si>
    <t>meandjrander@yahoo.com</t>
  </si>
  <si>
    <t>JP life rock flag blue black spare tire cover #030122h - Spare Tire Cover With Backup Camera Hole / All print / 30 inches</t>
  </si>
  <si>
    <t>michelle anderson</t>
  </si>
  <si>
    <t>13705 7th St</t>
  </si>
  <si>
    <t>Union Grove</t>
  </si>
  <si>
    <t>#SB34897</t>
  </si>
  <si>
    <t>shannigansx3@gmail.com</t>
  </si>
  <si>
    <t>B&amp;W Yin Yang Cat Hoodie 3D #201121h - HOODIE RAGLAN SLEEVE / L / All Print</t>
  </si>
  <si>
    <t>3hoodie-6679415292058</t>
  </si>
  <si>
    <t>Shannon Lee</t>
  </si>
  <si>
    <t>8805, 76th St Ct S</t>
  </si>
  <si>
    <t>Cottage Grove</t>
  </si>
  <si>
    <t>#SB34898</t>
  </si>
  <si>
    <t>bobby.stiney@gmail.com</t>
  </si>
  <si>
    <t>Hawaiian Aloha Shirts Stitch Tiki Tiki - 2XL / Full Print</t>
  </si>
  <si>
    <t>hawaiishirt-5-1000000278912661</t>
  </si>
  <si>
    <t>Robert Stiney</t>
  </si>
  <si>
    <t>161, E Leslie Ave</t>
  </si>
  <si>
    <t>South Salt Lake</t>
  </si>
  <si>
    <t>#SB34899</t>
  </si>
  <si>
    <t>alucard912@gmail.com</t>
  </si>
  <si>
    <t>FedEx Skull Custom Name Unisex T-Shirt 3D #DH - L / Full Print</t>
  </si>
  <si>
    <t>TEE-3-1000000283733349</t>
  </si>
  <si>
    <t>Mark Vendetti</t>
  </si>
  <si>
    <t>154 Chicopee Mews</t>
  </si>
  <si>
    <t>Camillus</t>
  </si>
  <si>
    <t>#SB34900</t>
  </si>
  <si>
    <t>kent.e.lucas@gmail.com</t>
  </si>
  <si>
    <t>Eagle American Custom Name Classic Cap Head Wear - One size / All print</t>
  </si>
  <si>
    <t>Kent Lucas</t>
  </si>
  <si>
    <t>7707, Islander Dr</t>
  </si>
  <si>
    <t>#SB34901</t>
  </si>
  <si>
    <t>judith87alonso@yahoo.com</t>
  </si>
  <si>
    <t>Custom Name US Marine Corps Veteran Red Baseball Jersey#v - XL / Full Print</t>
  </si>
  <si>
    <t>Judith Saucedo</t>
  </si>
  <si>
    <t>2007, Mission Eagle</t>
  </si>
  <si>
    <t>(210)629-5076</t>
  </si>
  <si>
    <t>#SB34902</t>
  </si>
  <si>
    <t>jasoncmanning@gmail.com</t>
  </si>
  <si>
    <t>Gift for Mother Personalized Name And Number B&amp;W Baseball Hoodie - Legging 3D - HOODIE RAGLAN SLEEVE / L / All Print</t>
  </si>
  <si>
    <t>6615476142234-3</t>
  </si>
  <si>
    <t>Jason Manning</t>
  </si>
  <si>
    <t>1652 Hurst Rd</t>
  </si>
  <si>
    <t>Axtell</t>
  </si>
  <si>
    <t>#SB34903</t>
  </si>
  <si>
    <t>jrtaylor98@aol.com</t>
  </si>
  <si>
    <t>If they stand behind you protect them patriot American t-shirt 3D - L / Full print</t>
  </si>
  <si>
    <t>1000000283446132</t>
  </si>
  <si>
    <t>Jarett Taylor</t>
  </si>
  <si>
    <t>118 Bethea Street</t>
  </si>
  <si>
    <t>Latta</t>
  </si>
  <si>
    <t>#SB34904</t>
  </si>
  <si>
    <t>jaymo4886@yahoo.com</t>
  </si>
  <si>
    <t>Star Wars Hawaiian Aloha Shirts #KV - XL / Full Print</t>
  </si>
  <si>
    <t>Jaymes Moreland</t>
  </si>
  <si>
    <t>493, High Point Ter</t>
  </si>
  <si>
    <t>#SB34905</t>
  </si>
  <si>
    <t>babyelephant928@gmail.com</t>
  </si>
  <si>
    <t>FedEx Truck Simple Custom Name Hoodie - Joggers #V - AOP Unisex Raglan Zip Hoodie / S / All Print</t>
  </si>
  <si>
    <t>hoodie-9-1000000284873146</t>
  </si>
  <si>
    <t>Karen Roberts</t>
  </si>
  <si>
    <t>2447 Ecuadorian Way</t>
  </si>
  <si>
    <t>Clearwater</t>
  </si>
  <si>
    <t>#SB34906</t>
  </si>
  <si>
    <t>ivanh1804@gmail.com</t>
  </si>
  <si>
    <t>Mexico White And Red Baseball Jersey - S / Full Print</t>
  </si>
  <si>
    <t>baseballjersey-1-7024859938970</t>
  </si>
  <si>
    <t>ivan hernandez</t>
  </si>
  <si>
    <t>2924, Ohio Ave</t>
  </si>
  <si>
    <t>South Gate</t>
  </si>
  <si>
    <t>#SB34907</t>
  </si>
  <si>
    <t>danlawinger@gmail.com</t>
  </si>
  <si>
    <t>Busch Light Fishing Custom Text Hoodie 3D #KV - AOP UNISEX HOODIE / L / All Print</t>
  </si>
  <si>
    <t>Daniel Lawinger</t>
  </si>
  <si>
    <t>2731, 8th St</t>
  </si>
  <si>
    <t>#SB34908</t>
  </si>
  <si>
    <t>martesejenkins@yahoo.com</t>
  </si>
  <si>
    <t>Halloween horror characters UPS Hoodie 3D #KV - AOP UNISEX HOODIE / L / All Print</t>
  </si>
  <si>
    <t>hoodie-3-1000000280556198</t>
  </si>
  <si>
    <t>Martese Jenkins</t>
  </si>
  <si>
    <t>1652 West 66th Street</t>
  </si>
  <si>
    <t>#SB34909</t>
  </si>
  <si>
    <t>jstelea@yahoo.com</t>
  </si>
  <si>
    <t>Muppet Elmo Fleece Bomber Jacket - XL / Full Print</t>
  </si>
  <si>
    <t>Jacket-4-1000000282528194</t>
  </si>
  <si>
    <t>Darius Flowers</t>
  </si>
  <si>
    <t>33 Oak Drive</t>
  </si>
  <si>
    <t>Troy</t>
  </si>
  <si>
    <t>#SB34910</t>
  </si>
  <si>
    <t>zacharybrick@gmail.com</t>
  </si>
  <si>
    <t>We're a team Dragon Couple Canvas Prints Art #DH - 12X18in</t>
  </si>
  <si>
    <t>Canvas-lymap-13</t>
  </si>
  <si>
    <t>Jordan Robinson</t>
  </si>
  <si>
    <t>12, Robinson Hollow</t>
  </si>
  <si>
    <t>Sharon</t>
  </si>
  <si>
    <t>#SB34911</t>
  </si>
  <si>
    <t>tbrown27latrecia@gmail.com</t>
  </si>
  <si>
    <t>Tyronda Brown</t>
  </si>
  <si>
    <t>1200 First Street</t>
  </si>
  <si>
    <t>Apt. 922</t>
  </si>
  <si>
    <t>#SB34912</t>
  </si>
  <si>
    <t>annetteschlau@yahoo.com</t>
  </si>
  <si>
    <t>Annette Schlau</t>
  </si>
  <si>
    <t>227 Alaska St.</t>
  </si>
  <si>
    <t>Cheektowaga</t>
  </si>
  <si>
    <t>#SB34913</t>
  </si>
  <si>
    <t>bfinton@tulsacountryclub.com</t>
  </si>
  <si>
    <t>Busch Light Beer Camo custom name Hoodie 3D #KV - HOODIE RAGLAN SLEEVE / 2XL / All Print</t>
  </si>
  <si>
    <t>Brady Finton</t>
  </si>
  <si>
    <t>14576, S Florence Ave</t>
  </si>
  <si>
    <t>Bixby</t>
  </si>
  <si>
    <t>#SB34914</t>
  </si>
  <si>
    <t>hroberts766@gmail.com</t>
  </si>
  <si>
    <t>Custom Name 357 Freemason Yellow Black Baseball Jersey #h - XL / Full Print</t>
  </si>
  <si>
    <t>7024666443930-baseballjersey-4</t>
  </si>
  <si>
    <t>Hubert Roberts</t>
  </si>
  <si>
    <t>274 N Locust st apt 424</t>
  </si>
  <si>
    <t>Yazoo City</t>
  </si>
  <si>
    <t>#SB34915</t>
  </si>
  <si>
    <t>cbiles@yahoo.com</t>
  </si>
  <si>
    <t>Parcel Service Parcel Amour Flag Cool Hoodie 3D - AOP UNISEX HOODIE / 2XL / All Print</t>
  </si>
  <si>
    <t>CURTIS BILES</t>
  </si>
  <si>
    <t>3316 HWY J</t>
  </si>
  <si>
    <t>Bourbon</t>
  </si>
  <si>
    <t>#SB34916</t>
  </si>
  <si>
    <t>thomaskp75@gmail.com</t>
  </si>
  <si>
    <t>Hawaiian Aloha Shirts Brad Pitt Fight Club - L / Full Print</t>
  </si>
  <si>
    <t>hawaiishirt-3-6845095968922</t>
  </si>
  <si>
    <t>kurt thomas</t>
  </si>
  <si>
    <t>1010 Tullar rd</t>
  </si>
  <si>
    <t>C</t>
  </si>
  <si>
    <t>#SB34917</t>
  </si>
  <si>
    <t>Parcel Service Parcel Cool Armour Custom Name Hoodie 3D #261121V - AOP UNISEX HOODIE / 2XL / All Print</t>
  </si>
  <si>
    <t>#SB34918</t>
  </si>
  <si>
    <t>brandiln@icloud.com</t>
  </si>
  <si>
    <t>Custom name I'm sexy and I throw it - love Darts unisex t-shirt 3d - 4XL / Full Print</t>
  </si>
  <si>
    <t>1000000288622448-4</t>
  </si>
  <si>
    <t>Brandi Atkinson</t>
  </si>
  <si>
    <t>389 Margaret Ave NE</t>
  </si>
  <si>
    <t>Blackduck</t>
  </si>
  <si>
    <t>#SB34919</t>
  </si>
  <si>
    <t>hergeneva@aol.com</t>
  </si>
  <si>
    <t>Lab Tech Sunflower purple T-shirt 2D #KV - Unisex Short Sleeve Classic Tee / Black / L</t>
  </si>
  <si>
    <t>CDMANK5 / hanes-5250 / Black / L</t>
  </si>
  <si>
    <t>Geneva Hernandez</t>
  </si>
  <si>
    <t>1319 Fountain Loop</t>
  </si>
  <si>
    <t>#SB34920</t>
  </si>
  <si>
    <t>teiorakawate@hotmail.com</t>
  </si>
  <si>
    <t>Native American Dreamcatcher Rectangle Rug #KV - L / All Print</t>
  </si>
  <si>
    <t>rug-l-7015859126426</t>
  </si>
  <si>
    <t>joseph rice</t>
  </si>
  <si>
    <t>112 Rue De La Colonie</t>
  </si>
  <si>
    <t>Gatineau</t>
  </si>
  <si>
    <t>J8P4M9</t>
  </si>
  <si>
    <t>#SB34921</t>
  </si>
  <si>
    <t>melenaloizi@aol.com</t>
  </si>
  <si>
    <t>Valentine's Gift SpongeBob Cartoon Couple Hoodie 3D #Dh - HOODIE RAGLAN SLEEVE / S / Yellow Character</t>
  </si>
  <si>
    <t>hoodie1000000317735163</t>
  </si>
  <si>
    <t>Mariaelena Loizi</t>
  </si>
  <si>
    <t>38-11 Ditmars Blvd</t>
  </si>
  <si>
    <t>Astoria</t>
  </si>
  <si>
    <t>(347)295-8925</t>
  </si>
  <si>
    <t>Valentine's Gift SpongeBob Cartoon Couple Hoodie 3D #Dh - HOODIE RAGLAN SLEEVE / L / Pink Character</t>
  </si>
  <si>
    <t>#SB34922</t>
  </si>
  <si>
    <t>allyhobbs78@gmail.com</t>
  </si>
  <si>
    <t>American Punisher Skull Zip Multicolor Classic Cap Head Wear - One size / All print</t>
  </si>
  <si>
    <t>Cap-1000000276046222</t>
  </si>
  <si>
    <t>Allison Hobbs</t>
  </si>
  <si>
    <t>3853, Given Ave</t>
  </si>
  <si>
    <t>Refunded</t>
  </si>
  <si>
    <t>#SB34923</t>
  </si>
  <si>
    <t>rmg99@verizon.net</t>
  </si>
  <si>
    <t>Parcel Service Super Man Unisex Classic T-shirt #241121V - Unisex Tshirt 2D / Black / 2XL</t>
  </si>
  <si>
    <t>tee-5-1000000280264887</t>
  </si>
  <si>
    <t>Renee Giordano</t>
  </si>
  <si>
    <t>190, W Wentworth St</t>
  </si>
  <si>
    <t>Englewood</t>
  </si>
  <si>
    <t>Halloween horror characters UPS Hoodie 3D #KV - AOP UNISEX HOODIE / XL / All Print</t>
  </si>
  <si>
    <t>hoodie-4-1000000280556198</t>
  </si>
  <si>
    <t>Disney villians Bad girls have more fun Bleached T-shirt 2D #HD - 2XL / Purple</t>
  </si>
  <si>
    <t>Honor Friends Halloween Skeleton Black Orange Hoodie 3D All over print - HOODIE RAGLAN SLEEVE / 2XL / All Print</t>
  </si>
  <si>
    <t>6937851035802-4</t>
  </si>
  <si>
    <t>Faith Trust Tinker Bell Christmas Hoodie 3D #KV - AOP UNISEX HOODIE / 2XL / All Print</t>
  </si>
  <si>
    <t>#SB34924</t>
  </si>
  <si>
    <t>rapas0770@gmail.com</t>
  </si>
  <si>
    <t>I'm not widow, I'm a Wife to a Husband with Wings in Heaven T-Shirt 2D #KV - S / Full Print</t>
  </si>
  <si>
    <t>unisextshirt-1-7015655899290</t>
  </si>
  <si>
    <t>Joycelyn Thomas</t>
  </si>
  <si>
    <t>3783 N sandrock pl</t>
  </si>
  <si>
    <t>#SB34925</t>
  </si>
  <si>
    <t>Jerilang40@yahoo.com</t>
  </si>
  <si>
    <t>A Legend Was Born Custom Month 3D Baseball Jersey #H - 4XL / ALL PRINT</t>
  </si>
  <si>
    <t>Geraldine Langston</t>
  </si>
  <si>
    <t>Apt 1203 7701 W Saint John Rd</t>
  </si>
  <si>
    <t>Custom Name Hologram Taurus Black Baseball Jersey - XL / Full Print</t>
  </si>
  <si>
    <t>Custom Name Simple Taurus Zodiac Black Blue Baseball Jersey - 4XL / Full Print</t>
  </si>
  <si>
    <t>6862039122074-baseballjersey-7</t>
  </si>
  <si>
    <t>#SB34926</t>
  </si>
  <si>
    <t>castillo.ashleyar@gmail.com</t>
  </si>
  <si>
    <t>Retro Palms Hawaiian Unisex Hoodie 3D - AOP UNISEX HOODIE / M / All Print</t>
  </si>
  <si>
    <t>hoodie-thl-25035</t>
  </si>
  <si>
    <t>Ashley Mitchell</t>
  </si>
  <si>
    <t>94-665 Loaa St</t>
  </si>
  <si>
    <t>Waipahu</t>
  </si>
  <si>
    <t>#SB34927</t>
  </si>
  <si>
    <t>julieanndavie@yahoo.com</t>
  </si>
  <si>
    <t>Because Shooting Twice Is A Waste Of Ammo AOP T-Shirt #Va - XL / Full Print</t>
  </si>
  <si>
    <t>TEE-4-7022710259866</t>
  </si>
  <si>
    <t>Julie Davie</t>
  </si>
  <si>
    <t>4 witham street</t>
  </si>
  <si>
    <t>Lynnfield</t>
  </si>
  <si>
    <t>617-224-2597</t>
  </si>
  <si>
    <t>#SB34928</t>
  </si>
  <si>
    <t>Cain.Mitchell79@gmail.com</t>
  </si>
  <si>
    <t>Custom name and department mailman  postal worker old navy hoodie 3d #v - AOP Unisex Raglan Hoodie / 4XL / All print</t>
  </si>
  <si>
    <t>Cain Mitchell</t>
  </si>
  <si>
    <t>7702 Derby Vis</t>
  </si>
  <si>
    <t>American flag crack  postal worker hoodie 3D #v - AOP Unisex Raglan Hoodie / 4XL / All print</t>
  </si>
  <si>
    <t>7005607887002-7</t>
  </si>
  <si>
    <t>Custom name patriot postal worker  flag hoodie 3D #v - AOP Unisex Raglan Hoodie / 4XL / All print</t>
  </si>
  <si>
    <t>#SB34929</t>
  </si>
  <si>
    <t>ashleymarshalljackson@gmail.com</t>
  </si>
  <si>
    <t>You will always be the miracle custom name couple Canvas Print Wall Art #KV - 12X18in / Full Print</t>
  </si>
  <si>
    <t>1Canvas6867050201242</t>
  </si>
  <si>
    <t>Ashley Jackson</t>
  </si>
  <si>
    <t>1108 Longbranch rd</t>
  </si>
  <si>
    <t>Rowe</t>
  </si>
  <si>
    <t>#SB34930</t>
  </si>
  <si>
    <t>o_maoilcheire99@hotmail.com</t>
  </si>
  <si>
    <t>Irish St.Patrick Celtic Cross _x0008_Gold custom name hoodie 3D All over print #V - HOODIE RAGLAN SLEEVE / 3XL / All Print</t>
  </si>
  <si>
    <t>John Wilhere</t>
  </si>
  <si>
    <t>13504 Ansel Ter</t>
  </si>
  <si>
    <t>Irish Happy St.Patrick Gold Cross custom name hoodie 3D All over print #V - HOODIE RAGLAN SLEEVE / 3XL / All Print</t>
  </si>
  <si>
    <t>#SB34931</t>
  </si>
  <si>
    <t>jafflebach@gmail.com</t>
  </si>
  <si>
    <t>Hawaiian Aloha Shirts Brad Pitt Fight Club - XL / Full Print</t>
  </si>
  <si>
    <t>hawaiishirt-4-6845095968922</t>
  </si>
  <si>
    <t>John Afflebach</t>
  </si>
  <si>
    <t>1537 Eden Isle Blvd NE Apt 370</t>
  </si>
  <si>
    <t>Saint Petersburg</t>
  </si>
  <si>
    <t>#SB34932</t>
  </si>
  <si>
    <t>amcnamee4@gmail.com</t>
  </si>
  <si>
    <t>Custom Name Irish Shamrock Green Baseball Jersey #281021l - 6XL / Full Print</t>
  </si>
  <si>
    <t>6910149722266-baseballjersey-9</t>
  </si>
  <si>
    <t>ANDREW MCNAMEE</t>
  </si>
  <si>
    <t>219-33 Alecia Ave</t>
  </si>
  <si>
    <t>Laurerton</t>
  </si>
  <si>
    <t>#SB34933</t>
  </si>
  <si>
    <t>twreid62@gmail.com</t>
  </si>
  <si>
    <t>Ford Shelby Leather Jacket Hooded #91221L - XL / Brown</t>
  </si>
  <si>
    <t>Terri Reid</t>
  </si>
  <si>
    <t>2928, Hickory Blvd</t>
  </si>
  <si>
    <t>Hudson</t>
  </si>
  <si>
    <t>Black &amp; red thunder Mustang Shelby hoodie 3D - AOP Unisex Raglan Hoodie / XL / Red</t>
  </si>
  <si>
    <t>B&amp;W Shelby Mustang skull hoodie 3D - AOP Unisex Raglan Hoodie / XL / Full print</t>
  </si>
  <si>
    <t>#SB34934</t>
  </si>
  <si>
    <t>geraldoward@gmail.com</t>
  </si>
  <si>
    <t>Personalized Name Freemason Black Gold Polo Shirt #070621h - 2XL / Full Print</t>
  </si>
  <si>
    <t>Gerald Ward</t>
  </si>
  <si>
    <t>102 Woodbine Rd.</t>
  </si>
  <si>
    <t>#SB34935</t>
  </si>
  <si>
    <t>Swordfreak@gmail.com</t>
  </si>
  <si>
    <t>Mighty Morphin Power Rangers Hawaiian Aloha Shirts #KV - XL / Red</t>
  </si>
  <si>
    <t>Sean Honsa</t>
  </si>
  <si>
    <t>1720, E Broadway Rd</t>
  </si>
  <si>
    <t>APT 3148</t>
  </si>
  <si>
    <t>#SB34936</t>
  </si>
  <si>
    <t>davidekrug@gmail.com</t>
  </si>
  <si>
    <t>Custom name Darts I'd hit that black red blue unisex t-shirt 3d #031221h - L / Black Red</t>
  </si>
  <si>
    <t>David Krug</t>
  </si>
  <si>
    <t>808, W Avenue L</t>
  </si>
  <si>
    <t>Calimesa</t>
  </si>
  <si>
    <t>Custom name Darts I'd hit that black red blue unisex t-shirt 3d #031221h - XL / Black Red</t>
  </si>
  <si>
    <t>#SB34937</t>
  </si>
  <si>
    <t>cshenergies@gmail.com</t>
  </si>
  <si>
    <t>US Marine Black And Red Car Seat Covers Set Of 2 - L 19.5" x W 18.7" / All print</t>
  </si>
  <si>
    <t>Seat-Cover-1000000296421936</t>
  </si>
  <si>
    <t>Mike Koch</t>
  </si>
  <si>
    <t>226640 bobolink Av</t>
  </si>
  <si>
    <t>Wausau</t>
  </si>
  <si>
    <t>#SB34938</t>
  </si>
  <si>
    <t>tgillis1469@gmail.com</t>
  </si>
  <si>
    <t>Muppet Elmo Fleece Bomber Jacket - L / Full Print</t>
  </si>
  <si>
    <t>Jacket-3-1000000282528194</t>
  </si>
  <si>
    <t>Tanisha Gillis</t>
  </si>
  <si>
    <t>33 oak drive</t>
  </si>
  <si>
    <t>#SB34939</t>
  </si>
  <si>
    <t>sarah_vanhoozer@yahoo.com</t>
  </si>
  <si>
    <t>Sarah Vanhoozer</t>
  </si>
  <si>
    <t>11045 Diamler Ct</t>
  </si>
  <si>
    <t>#SB34940</t>
  </si>
  <si>
    <t>psolon4@ymail.com</t>
  </si>
  <si>
    <t>Custom name Mick*y mouse Disney land red Baseball jersey #161221h - S / WHITE</t>
  </si>
  <si>
    <t>Patrick Solon</t>
  </si>
  <si>
    <t>33512, Sand Piper Dr</t>
  </si>
  <si>
    <t>Romulus</t>
  </si>
  <si>
    <t>#SB34941</t>
  </si>
  <si>
    <t>amandagbranco256@gmail.com</t>
  </si>
  <si>
    <t>Parcel Service Symbol Floral Hoodie 3D - AOP Unisex Raglan Hoodie / XL / All print</t>
  </si>
  <si>
    <t>hoodie3d-4-7029749350554</t>
  </si>
  <si>
    <t>Amanda Branco</t>
  </si>
  <si>
    <t>3011 W Meighan Blvd</t>
  </si>
  <si>
    <t>Gadsden</t>
  </si>
  <si>
    <t>#SB34942</t>
  </si>
  <si>
    <t>floradandan91@gmail.com</t>
  </si>
  <si>
    <t>Flora Montiel Dandan</t>
  </si>
  <si>
    <t>40791 Brock Ave</t>
  </si>
  <si>
    <t>#SB34943</t>
  </si>
  <si>
    <t>golfdawg67@gmail.com</t>
  </si>
  <si>
    <t>Custom name Amazon prime blue t-shirt - hoodie 3D #l - UNISEX T-SHIRT 3D / 3XL / All print</t>
  </si>
  <si>
    <t>Brad Clifton</t>
  </si>
  <si>
    <t>500 E 50th St So LOT 19</t>
  </si>
  <si>
    <t>#SB34944</t>
  </si>
  <si>
    <t>woodwardr84@gmail.com</t>
  </si>
  <si>
    <t>Custom name Amazon prime blue t-shirt - hoodie 3D #l - UNISEX T-SHIRT 3D / 2XL / All print</t>
  </si>
  <si>
    <t>Robert Woodward</t>
  </si>
  <si>
    <t>4862 w glenn abbey way</t>
  </si>
  <si>
    <t>Banning</t>
  </si>
  <si>
    <t>#SB34945</t>
  </si>
  <si>
    <t>josegarcia1162@gmail.com</t>
  </si>
  <si>
    <t>Jose Garcia</t>
  </si>
  <si>
    <t>Bronxdale Ave</t>
  </si>
  <si>
    <t>#SB34946</t>
  </si>
  <si>
    <t>mmmhaynes@aol.com</t>
  </si>
  <si>
    <t>Be Strong When You Weak Softball Canvas Print - 12X18in</t>
  </si>
  <si>
    <t>Mark Haynes</t>
  </si>
  <si>
    <t>10137 Springhouse Court</t>
  </si>
  <si>
    <t>#SB34947</t>
  </si>
  <si>
    <t>williammelvin.wm@gmail.com</t>
  </si>
  <si>
    <t>Eye of Horus Egyptian Pharaoh Anubis Tattoo Hoodie #KV - HOODIE RAGLAN SLEEVE ZIP-UP / 3XL / All Print</t>
  </si>
  <si>
    <t>hoodie-6919097876634-12</t>
  </si>
  <si>
    <t>William Melvin</t>
  </si>
  <si>
    <t>866 Thurber Drive West</t>
  </si>
  <si>
    <t>Ankh Egypt logo hoodie All over print #V - HOODIE RAGLAN SLEEVE / 3XL / All Print</t>
  </si>
  <si>
    <t>hoodie-AnkhEgyptlogo3105Vi</t>
  </si>
  <si>
    <t>Amazing Egyptian Winged Scarab Ankh Brown Hoodie 3D All over print - HOODIE RAGLAN SLEEVE / 3XL / All Print</t>
  </si>
  <si>
    <t>655920273833-3</t>
  </si>
  <si>
    <t>#SB34948</t>
  </si>
  <si>
    <t>mbdb07@gmail.com</t>
  </si>
  <si>
    <t>Jesus and lion Faith over fear Hollow Tank Top Or Legging 3D #KV - LEGGING / 2XL / All Print</t>
  </si>
  <si>
    <t>Deborah Diaz</t>
  </si>
  <si>
    <t>8749 Lamar Street</t>
  </si>
  <si>
    <t>Spring Valley</t>
  </si>
  <si>
    <t>#SB34949</t>
  </si>
  <si>
    <t>steelermargie@yahoo.com</t>
  </si>
  <si>
    <t>Hawaiian Aloha Shirts The Muppets Oscar The Grouch - L / Full Print</t>
  </si>
  <si>
    <t>hawaiishirt-3-1000000281347748</t>
  </si>
  <si>
    <t>Margie Giles</t>
  </si>
  <si>
    <t>150 Cool Springs RD</t>
  </si>
  <si>
    <t>North east</t>
  </si>
  <si>
    <t>#SB34950</t>
  </si>
  <si>
    <t>deshon.mcgee@gmail.com</t>
  </si>
  <si>
    <t>Parcel Service Parcel Service No Day Off Line Custom Name Hoodie 3D #301221V - AOP UNISEX HOODIE / XL / All Print</t>
  </si>
  <si>
    <t>Deshon Mcgee</t>
  </si>
  <si>
    <t>3292, Cool Springs Ct</t>
  </si>
  <si>
    <t>Naperville</t>
  </si>
  <si>
    <t>#SB34951</t>
  </si>
  <si>
    <t>sarabill2016@gmail.com</t>
  </si>
  <si>
    <t>Oogie Boogie custom name Hoodie 3D #KV - AOP UNISEX HOODIE / XL / All Print</t>
  </si>
  <si>
    <t>hoodie-4-1000000280094804</t>
  </si>
  <si>
    <t>Sara Bailey</t>
  </si>
  <si>
    <t>6809, Crestview Dr</t>
  </si>
  <si>
    <t>Apt D2</t>
  </si>
  <si>
    <t>Crestwood</t>
  </si>
  <si>
    <t>#SB34952</t>
  </si>
  <si>
    <t>KSBreslin@gmail.com</t>
  </si>
  <si>
    <t>WDN 50th Anniversary Of Magic Mouse Ears Disney hoodie 3d #HD - AOP Unisex Raglan Hoodie / 3XL / All print</t>
  </si>
  <si>
    <t>Kimberly Breslin</t>
  </si>
  <si>
    <t>269 County Highway 35</t>
  </si>
  <si>
    <t>#SB34953</t>
  </si>
  <si>
    <t>mayersli@yahoo.com</t>
  </si>
  <si>
    <t>Lisa Wilson</t>
  </si>
  <si>
    <t>209 edgewater ave</t>
  </si>
  <si>
    <t>Westville</t>
  </si>
  <si>
    <t>#SB34954</t>
  </si>
  <si>
    <t>rwalch87@hotmail.com</t>
  </si>
  <si>
    <t>Busch Light Custom name Classic Cap #KV - One size / All print</t>
  </si>
  <si>
    <t>Ryan Walch</t>
  </si>
  <si>
    <t>1012 9th Ave Se</t>
  </si>
  <si>
    <t>#SB34955</t>
  </si>
  <si>
    <t>gregorypatterson297@gmail.com</t>
  </si>
  <si>
    <t>NASA Outa This World Hoodie - Joggers 3D #Dh - AOP Unisex Raglan Hoodie / L / All Print</t>
  </si>
  <si>
    <t>Gregory Patterson</t>
  </si>
  <si>
    <t>11054, Villa St</t>
  </si>
  <si>
    <t>Adelanto</t>
  </si>
  <si>
    <t>NASA Outa This World Hoodie - Joggers 3D #Dh - Joggers / L / All Print</t>
  </si>
  <si>
    <t>#SB34956</t>
  </si>
  <si>
    <t>barbdoty50@gmail.com</t>
  </si>
  <si>
    <t>Nurse Under Armour Hoodie - Legging 3D #L - HOODIE RAGLAN SLEEVE / XL / All Print</t>
  </si>
  <si>
    <t>Barb Doty</t>
  </si>
  <si>
    <t>1335 w kitchen rd</t>
  </si>
  <si>
    <t>Linwood</t>
  </si>
  <si>
    <t>#SB34957</t>
  </si>
  <si>
    <t>Dubclub91@aol.com</t>
  </si>
  <si>
    <t>Custom name full camo crack US Army veteran hoodie 3D #231221l - AOP Unisex Raglan Zip Hoodie / M / All print</t>
  </si>
  <si>
    <t>Joshua Bertrand</t>
  </si>
  <si>
    <t>181, Baker Hill Rd</t>
  </si>
  <si>
    <t>East Brookfield</t>
  </si>
  <si>
    <t>#SB34958</t>
  </si>
  <si>
    <t>apaini1@gmail.com</t>
  </si>
  <si>
    <t>Hawaiian Aloha Shirts Elmo The Muppets - L / Full Print</t>
  </si>
  <si>
    <t>hawaiishirt-3-1000000281287894</t>
  </si>
  <si>
    <t>Augusto Paini</t>
  </si>
  <si>
    <t>9089 SE 49TH court Road</t>
  </si>
  <si>
    <t>Hawaiian Aloha Shirts The Muppets Oscar The Grouch - S / Full Print</t>
  </si>
  <si>
    <t>hawaiishirt-1-1000000281347748</t>
  </si>
  <si>
    <t>#SB34959</t>
  </si>
  <si>
    <t>lilybug864@gmail.com</t>
  </si>
  <si>
    <t>Personalized Name Mexico Eagle Baseball jersey #v - XL / Full Print</t>
  </si>
  <si>
    <t>6973910286490-baseballjersey-4</t>
  </si>
  <si>
    <t>Lily Inman</t>
  </si>
  <si>
    <t>804, Poplarville St</t>
  </si>
  <si>
    <t>Tupelo</t>
  </si>
  <si>
    <t>#SB34960</t>
  </si>
  <si>
    <t>estherogbey1617@gmail.com</t>
  </si>
  <si>
    <t>Personalized Custom Name Master Chef Hoodie 3D #15721V - HOODIE RAGLAN SLEEVE ZIP-UP / XL / All Print</t>
  </si>
  <si>
    <t>Esther Ogbey</t>
  </si>
  <si>
    <t>2802 Clear Shot Dr</t>
  </si>
  <si>
    <t>Silver Spring</t>
  </si>
  <si>
    <t>#SB34961</t>
  </si>
  <si>
    <t>j316jkb04@yahoo.com</t>
  </si>
  <si>
    <t>Custom name United parcel service simple fleece hoodie - jogger #v - Fleece hoodie / Full print / M</t>
  </si>
  <si>
    <t>Mike Brady</t>
  </si>
  <si>
    <t>435 Miller Ave</t>
  </si>
  <si>
    <t>#SB34962</t>
  </si>
  <si>
    <t>erose70@comcast.net</t>
  </si>
  <si>
    <t>Hairstylist Tools custom name Tote Bag #KV - Hairstylist Tools custom name Tote Bag #KV</t>
  </si>
  <si>
    <t>Jeannine Rose</t>
  </si>
  <si>
    <t>13 McClellan Ave</t>
  </si>
  <si>
    <t>Chesilhurst</t>
  </si>
  <si>
    <t>#SB34963</t>
  </si>
  <si>
    <t>Carlymae8@outlook.com</t>
  </si>
  <si>
    <t>Parcel Service Parcel Skull Black And White Smoke Custom Name Fleece Bomber Jacket - M / Full Print</t>
  </si>
  <si>
    <t>Carly Melzer</t>
  </si>
  <si>
    <t>31921 Via Coyote</t>
  </si>
  <si>
    <t>Parcel Service Parcel Simple Flag Hoodie 3D #V - AOP UNISEX HOODIE / M / All Print</t>
  </si>
  <si>
    <t>#SB34964</t>
  </si>
  <si>
    <t>bigdavid2112@gmail.com</t>
  </si>
  <si>
    <t>David Doolittle</t>
  </si>
  <si>
    <t>6290, Hulsey Rd</t>
  </si>
  <si>
    <t>Stitch &amp; Angel From Our First Kiss Till Our Last Breath gift for Valentine hoodie 3d #HD - AOP Unisex Raglan Hoodie / 4XL / All print</t>
  </si>
  <si>
    <t>#SB34965</t>
  </si>
  <si>
    <t>michaellince@outlook.com</t>
  </si>
  <si>
    <t>Grateful Dad like a regular Dad but cooler Unisex T-Shirt 2D #KV - XL / Heather Grey</t>
  </si>
  <si>
    <t>6859500781722-unisextshirt4</t>
  </si>
  <si>
    <t>Michael Lince</t>
  </si>
  <si>
    <t>16842, Royal Coachman Dr</t>
  </si>
  <si>
    <t>Sisters</t>
  </si>
  <si>
    <t>#SB34966</t>
  </si>
  <si>
    <t>achatman7979@gmail.com</t>
  </si>
  <si>
    <t>FedEx vintage custom name hoodie 3D #KV - AOP Unisex Raglan Hoodie / 5XL / All print</t>
  </si>
  <si>
    <t>Arthur Chatman</t>
  </si>
  <si>
    <t>12701 Mariners Court</t>
  </si>
  <si>
    <t>Newport News</t>
  </si>
  <si>
    <t>Fedex camo custom name hoodie 3D #KV - AOP Unisex Raglan Hoodie / 5XL / All print</t>
  </si>
  <si>
    <t>#SB34967</t>
  </si>
  <si>
    <t>wagner_debbie@yahoo.com</t>
  </si>
  <si>
    <t>Deborah Wagner</t>
  </si>
  <si>
    <t>10925, W Bruns Rd</t>
  </si>
  <si>
    <t>Monee</t>
  </si>
  <si>
    <t>815-469-4222</t>
  </si>
  <si>
    <t>#SB34968</t>
  </si>
  <si>
    <t>Pilotfred@comcast.net</t>
  </si>
  <si>
    <t>FedEx 100% At Work Hoodie 3D #DH - AOP UNISEX HOODIE / L / All Print</t>
  </si>
  <si>
    <t>hoodie-3-1000000283741331</t>
  </si>
  <si>
    <t>Frederick Gurney</t>
  </si>
  <si>
    <t>178 A Street</t>
  </si>
  <si>
    <t>Salt Lake City</t>
  </si>
  <si>
    <t>#SB34969</t>
  </si>
  <si>
    <t>wolfwings19@gmail.com</t>
  </si>
  <si>
    <t>Dragon And Wolf Hoodie 3D #DH - HOODIE RAGLAN SLEEVE / M / All Print</t>
  </si>
  <si>
    <t>hoodie-DragonAndWolf1712DH</t>
  </si>
  <si>
    <t>Shannon D. Timan</t>
  </si>
  <si>
    <t>3616, Linnet Ln</t>
  </si>
  <si>
    <t>Portsmouth</t>
  </si>
  <si>
    <t>#SB34970</t>
  </si>
  <si>
    <t>drmeredith4u@bellsouth.net</t>
  </si>
  <si>
    <t>Boxing geometric Leggings #KV - 2XL / Black</t>
  </si>
  <si>
    <t>Meredith Taylor</t>
  </si>
  <si>
    <t>3608 Knightcroft Pl</t>
  </si>
  <si>
    <t>Fuquay Varina</t>
  </si>
  <si>
    <t>#SB34971</t>
  </si>
  <si>
    <t>Simple JP leather jacket hooded - 3XL / Brown</t>
  </si>
  <si>
    <t>1000000317355461-14</t>
  </si>
  <si>
    <t>#SB34972</t>
  </si>
  <si>
    <t>castromaria156@gmail.com</t>
  </si>
  <si>
    <t>Mexico Black Custom Name Hoodie - Joggers #81121V - AOP Unisex Joggers / XL / All Print</t>
  </si>
  <si>
    <t>joggers-4-7004038201498</t>
  </si>
  <si>
    <t>Maria Castro</t>
  </si>
  <si>
    <t>1152 Hamilton Road</t>
  </si>
  <si>
    <t>Vidalia</t>
  </si>
  <si>
    <t>#SB34973</t>
  </si>
  <si>
    <t>rnsglass34@gmail.com</t>
  </si>
  <si>
    <t>Custom name Darts I'd hit that black red blue unisex t-shirt 3d #031221h - 3XL / Black Blue</t>
  </si>
  <si>
    <t>RUSSELL MALLETT</t>
  </si>
  <si>
    <t>541 East San Pedro Avenue</t>
  </si>
  <si>
    <t>Gilbert</t>
  </si>
  <si>
    <t>#SB34974</t>
  </si>
  <si>
    <t>Christian Faith God Butterfly Galaxy 3D Combo Hoodie or Legging #H - LEGGING / XL / All Print</t>
  </si>
  <si>
    <t>legging-4-6618843512986</t>
  </si>
  <si>
    <t>#SB34975</t>
  </si>
  <si>
    <t>lordfett33@gmail.com</t>
  </si>
  <si>
    <t>Boba Fett Star Wars Round Rug #KV - L / Full print</t>
  </si>
  <si>
    <t>6778551074970-3</t>
  </si>
  <si>
    <t>Zachary Malm</t>
  </si>
  <si>
    <t>107 ledgewood dr.</t>
  </si>
  <si>
    <t>Apt. 5</t>
  </si>
  <si>
    <t>portsmouth</t>
  </si>
  <si>
    <t>#SB34976</t>
  </si>
  <si>
    <t>jamaltaylor5@gmail.com</t>
  </si>
  <si>
    <t>Joe Barnhart</t>
  </si>
  <si>
    <t>68, W Church St</t>
  </si>
  <si>
    <t>PNC Bank</t>
  </si>
  <si>
    <t>#SB34977</t>
  </si>
  <si>
    <t>lilxannyxan081@gmail.com</t>
  </si>
  <si>
    <t>Skull Weed couple Protect Your Queen Trust Your King gift for Valentine hoodie 3d #HD - AOP Unisex Raglan Hoodie / L / All print</t>
  </si>
  <si>
    <t>Jasmyne Gibbs</t>
  </si>
  <si>
    <t>1680, Cortez Rd</t>
  </si>
  <si>
    <t>Lake Ariel</t>
  </si>
  <si>
    <t>Skull Weed couple Protect Your Queen Trust Your King gift for Valentine hoodie 3d #HD - AOP Unisex Raglan Hoodie / S / All print</t>
  </si>
  <si>
    <t>#SB34978</t>
  </si>
  <si>
    <t>stansteph@att.net</t>
  </si>
  <si>
    <t>Personalized name &amp; birthday month the beast inside me is sleeping not dead Lion queen girl purple black Hoodie - Joggers #v - AOP Unisex Joggers / 2XL / All Print</t>
  </si>
  <si>
    <t>Stephanie Moore-Cook</t>
  </si>
  <si>
    <t>2272 Country Club Drive</t>
  </si>
  <si>
    <t>LaPlace</t>
  </si>
  <si>
    <t>Personalized name &amp; birthday month the beast inside me is sleeping not dead Lion queen girl purple black Hoodie - Joggers #v - AOP Unisex Raglan Zip Hoodie / 2XL / All Print</t>
  </si>
  <si>
    <t>#SB34979</t>
  </si>
  <si>
    <t>charvinamatthews@yahoo.com</t>
  </si>
  <si>
    <t>Gift for Mother Amazing Weed Mom Mandala Pattern Brown Hoodie - Legging 3D #220321h - HOODIE RAGLAN SLEEVE / M / All Print</t>
  </si>
  <si>
    <t>hoodie-AmazingWeedMom2203H</t>
  </si>
  <si>
    <t>Charvina Matthews</t>
  </si>
  <si>
    <t>173 Charlotte Court</t>
  </si>
  <si>
    <t>Gift for Mother Amazing Weed Mom Mandala Pattern Brown Hoodie - Legging 3D #220321h - LEGGING / M / All Print</t>
  </si>
  <si>
    <t>legging-AmazingWeedMom1005H</t>
  </si>
  <si>
    <t>#SB34980</t>
  </si>
  <si>
    <t>john2214@gmail.com</t>
  </si>
  <si>
    <t>John Hemby</t>
  </si>
  <si>
    <t>5504 Windy Ridge Terrace</t>
  </si>
  <si>
    <t>#SB34981</t>
  </si>
  <si>
    <t>Shellymccain73@gmail.com</t>
  </si>
  <si>
    <t>Personalized Frog Puerto Rico Taino 3D Baseball Jersey - XL / ALL PRINT</t>
  </si>
  <si>
    <t>Shelly McCain</t>
  </si>
  <si>
    <t>114 Sunset dr</t>
  </si>
  <si>
    <t>#SB34982</t>
  </si>
  <si>
    <t>sugajskig@gmail.com</t>
  </si>
  <si>
    <t>Never Walk Alone My Love Walks With Me custom name Hoodie 3D #KV - UNISEX HOODIE ZIP-UP / XL / All Print</t>
  </si>
  <si>
    <t>hoodiezip-4-1000000284171793</t>
  </si>
  <si>
    <t>Gina Sugajski</t>
  </si>
  <si>
    <t>40 wood st</t>
  </si>
  <si>
    <t>Natrona  Heights</t>
  </si>
  <si>
    <t>#SB34983</t>
  </si>
  <si>
    <t>Orng749@gmail.com</t>
  </si>
  <si>
    <t>Simple postal worker black navy classic unisex hoodie or jogger #v - AOP Unisex Raglan Hoodie / M / Navy</t>
  </si>
  <si>
    <t>Susie Witt</t>
  </si>
  <si>
    <t>28 ANN ST</t>
  </si>
  <si>
    <t>WATERVILLE</t>
  </si>
  <si>
    <t>#SB34984</t>
  </si>
  <si>
    <t>dude_imalegend@yahoo.com</t>
  </si>
  <si>
    <t>Black Boy Zen Canvas Prints #KV - 12X18in</t>
  </si>
  <si>
    <t>Terrance York</t>
  </si>
  <si>
    <t>5850 Cameron Run Ter</t>
  </si>
  <si>
    <t>Apt 711</t>
  </si>
  <si>
    <t>#SB34985</t>
  </si>
  <si>
    <t>pupchek@aol.com</t>
  </si>
  <si>
    <t>American Airlines Airbus A321 Los Angeles International Airport Hawaiian Aloha Shirts #H - XL / Full Print</t>
  </si>
  <si>
    <t>hawaiishirt-4-7003685355674</t>
  </si>
  <si>
    <t>William Pupchek</t>
  </si>
  <si>
    <t>197 Quiet Cove Rd</t>
  </si>
  <si>
    <t>#SB34986</t>
  </si>
  <si>
    <t>amadorsansons@gmail.com</t>
  </si>
  <si>
    <t>Rugrats 90s Mama Air Shoes J13 Sneakers #Dh - Women / 9 / BLACK</t>
  </si>
  <si>
    <t>Amador Sanson</t>
  </si>
  <si>
    <t>1721, Missouri Ave</t>
  </si>
  <si>
    <t>#SB34987</t>
  </si>
  <si>
    <t>tinalouisecollins1267@gmail.com</t>
  </si>
  <si>
    <t>Tina Collins</t>
  </si>
  <si>
    <t>2819 S WW White Rd</t>
  </si>
  <si>
    <t>#SB34988</t>
  </si>
  <si>
    <t>#SB34989</t>
  </si>
  <si>
    <t>#SB34990</t>
  </si>
  <si>
    <t>ajsemenuk@hotmail.com</t>
  </si>
  <si>
    <t>Fedex Racing Hoodie - Joggers 3D #121121H - AOP Unisex Raglan Hoodie / L / All Print</t>
  </si>
  <si>
    <t>Alexander Semenuk</t>
  </si>
  <si>
    <t>4 Manor Hills Dr</t>
  </si>
  <si>
    <t>Manorville</t>
  </si>
  <si>
    <t>#SB34991</t>
  </si>
  <si>
    <t>blj0524@yahoo.com</t>
  </si>
  <si>
    <t>Christian Jesus God is bigger than your past Lion Black White hoodie 3d pull over print - AOP Unisex Raglan Hoodie / 2XL / All print</t>
  </si>
  <si>
    <t>ARH-2XL-44A75Z7</t>
  </si>
  <si>
    <t>Ben Johnson</t>
  </si>
  <si>
    <t>139 fairway overlook</t>
  </si>
  <si>
    <t>woodstock</t>
  </si>
  <si>
    <t>#SB34992</t>
  </si>
  <si>
    <t>cujimmy31@gmail.com</t>
  </si>
  <si>
    <t>Christian Jesus I can do all things through Christ who strength me Hoodie 3D - HOODIE RAGLAN SLEEVE / L / All Print</t>
  </si>
  <si>
    <t>hoodie3d-Icandoallthings1702V</t>
  </si>
  <si>
    <t>James Martin</t>
  </si>
  <si>
    <t>3620 Frances Ave</t>
  </si>
  <si>
    <t>Los ANGELES</t>
  </si>
  <si>
    <t>#SB34993</t>
  </si>
  <si>
    <t>Christian Jesus I can do all things through Christ who strength me Hoodie 3D - HOODIE RAGLAN SLEEVE ZIP-UP / L / All Print</t>
  </si>
  <si>
    <t>hoodie3dzipper-Icandoallthings1702V</t>
  </si>
  <si>
    <t>#SB34994</t>
  </si>
  <si>
    <t>cehub21@aol.com</t>
  </si>
  <si>
    <t>Baseball Old Flag Personalized Custom Name And Number Hoodie 3D #220421L - HOODIE RAGLAN SLEEVE / S / All Print</t>
  </si>
  <si>
    <t>hoodie-1-6111820939418</t>
  </si>
  <si>
    <t>Christopher Hubbard</t>
  </si>
  <si>
    <t>20 Park Street</t>
  </si>
  <si>
    <t>Tenafly</t>
  </si>
  <si>
    <t>#SB34995</t>
  </si>
  <si>
    <t>Jdlender7@gmail.com</t>
  </si>
  <si>
    <t>Pink Deer Country Girl Hollow Tank Top + Legging 3D #160821L - Tank Top + Legging / S / ALL PRINT</t>
  </si>
  <si>
    <t>tanktop-legging6958903034010</t>
  </si>
  <si>
    <t>Joshua Lender</t>
  </si>
  <si>
    <t>1104 Community Beach Road</t>
  </si>
  <si>
    <t>#SB34996</t>
  </si>
  <si>
    <t>teestilwell@gmail.com</t>
  </si>
  <si>
    <t>Teresa Stilwell</t>
  </si>
  <si>
    <t>209 N.W. 4th St.</t>
  </si>
  <si>
    <t>Stigler</t>
  </si>
  <si>
    <t>Jesus Golden Cross Crack US Flag Classic Cap Hats Head Wear #260321V - One size / All print</t>
  </si>
  <si>
    <t>Cap-thl-26740122</t>
  </si>
  <si>
    <t>#SB34997</t>
  </si>
  <si>
    <t>elasoto130@gmail.com</t>
  </si>
  <si>
    <t>Custom Name Puerto Rico Flag Baseball Jersey #v - L / Full Print</t>
  </si>
  <si>
    <t>6859056873626-baseballjersey-3</t>
  </si>
  <si>
    <t>Elaine Soto</t>
  </si>
  <si>
    <t>33 Pallant Ave</t>
  </si>
  <si>
    <t>Linden</t>
  </si>
  <si>
    <t>Puerto Rico Hand Raising Flag Custom Name Baseball Jersey #281221V - L / All Print</t>
  </si>
  <si>
    <t>Baseball-Jersey-3-6924305694874</t>
  </si>
  <si>
    <t>#SB34998</t>
  </si>
  <si>
    <t>ciaran_daly_1965@yahoo.com</t>
  </si>
  <si>
    <t>Original Of Guadalupe Virgin Mary 3D T-Shirt #KV - 2XL / Full Print</t>
  </si>
  <si>
    <t>6875529674906-5-unisextshirt</t>
  </si>
  <si>
    <t>Ciaran Daly</t>
  </si>
  <si>
    <t>1880 Crippled Oak Trl</t>
  </si>
  <si>
    <t>#20627</t>
  </si>
  <si>
    <t>Jasper</t>
  </si>
  <si>
    <t>#SB34999</t>
  </si>
  <si>
    <t>bridget.allement@pcpsb.net</t>
  </si>
  <si>
    <t>Natural Light Beer Custom Name Hoodie 3D #21221V - AOP UNISEX HOODIE / L / All Print</t>
  </si>
  <si>
    <t>Bridget Allement</t>
  </si>
  <si>
    <t>15702 Russell Lane</t>
  </si>
  <si>
    <t>Glynn</t>
  </si>
  <si>
    <t>#SB35000</t>
  </si>
  <si>
    <t>haggerty.s04@gmail.com</t>
  </si>
  <si>
    <t>Love Live Heartbeat Proud Nurse American Flag Hoodie 3D #KV - HOODIE RAGLAN SLEEVE / M / All Print</t>
  </si>
  <si>
    <t>hoodie-LoveLiveHeartbeat0805Vi</t>
  </si>
  <si>
    <t>Sandra Haggerty</t>
  </si>
  <si>
    <t>817 S 57TH ST</t>
  </si>
  <si>
    <t>West Allis</t>
  </si>
  <si>
    <t>#SB35001</t>
  </si>
  <si>
    <t>bensonsonwv@baldwin-telecom.net</t>
  </si>
  <si>
    <t>On Friday We Wear Red Hoodie 3D - HOODIE RAGLAN SLEEVE / 2XL / All Print</t>
  </si>
  <si>
    <t>Warren Benson</t>
  </si>
  <si>
    <t>980 280the Street</t>
  </si>
  <si>
    <t>WOODVILLE</t>
  </si>
  <si>
    <t>#SB35002</t>
  </si>
  <si>
    <t>yosilinrodriguez33@gmail.com</t>
  </si>
  <si>
    <t>Personalized name El Salvador proud white Baseball jersey #v - 2XL / Full Print</t>
  </si>
  <si>
    <t>6975257706650-baseballjersey-5</t>
  </si>
  <si>
    <t>Yosilin Rodriguez</t>
  </si>
  <si>
    <t>5075 Tara Dr</t>
  </si>
  <si>
    <t>#SB35003</t>
  </si>
  <si>
    <t>mikeinillinois23@yahoo.com</t>
  </si>
  <si>
    <t>Darts King And Queen Matching Couple Custom Name Unisex AOP T-shirt - 2XL / King</t>
  </si>
  <si>
    <t>TEE-5-7034038812826</t>
  </si>
  <si>
    <t>Michael Paniuski</t>
  </si>
  <si>
    <t>6261 Balboa Street</t>
  </si>
  <si>
    <t>Rockford</t>
  </si>
  <si>
    <t>#SB35004</t>
  </si>
  <si>
    <t>stoowey31@gmail.com</t>
  </si>
  <si>
    <t>Matthew Stewart</t>
  </si>
  <si>
    <t>414 FOREST DRIVE</t>
  </si>
  <si>
    <t>#SB35005</t>
  </si>
  <si>
    <t>jesseboyer@hotmail.com</t>
  </si>
  <si>
    <t>Jesse Boyer</t>
  </si>
  <si>
    <t>42837 Burrell Sq</t>
  </si>
  <si>
    <t>Ashburn</t>
  </si>
  <si>
    <t>done csv RZ-87974-96666</t>
  </si>
  <si>
    <t>#SB35006</t>
  </si>
  <si>
    <t>postmano88@att.net</t>
  </si>
  <si>
    <t>Postal service worker white navy logo hoodie 3D #v - AOP Unisex Raglan Hoodie / XL / Full print</t>
  </si>
  <si>
    <t>Louis Clarke</t>
  </si>
  <si>
    <t>1013, Oran Dr</t>
  </si>
  <si>
    <t>St Louis</t>
  </si>
  <si>
    <t>Simple navy postal worker hoodie - joggers 3D #v - AOP Unisex Raglan Hoodie / XL / All Print</t>
  </si>
  <si>
    <t>#SB35007</t>
  </si>
  <si>
    <t>Gift for Mother World Dopest Mom Weed Sunflower Hollow Tank Top - Legging 3D All Over Print - LEGGING / M / All Print</t>
  </si>
  <si>
    <t>#SB35008</t>
  </si>
  <si>
    <t>Gift for Mother World Dopest Mom Weed Sunflower Hollow Tank Top - Legging 3D All Over Print - TANK TOP / M / All Print</t>
  </si>
  <si>
    <t>#SB35009</t>
  </si>
  <si>
    <t>jessicaj7655@yahoo.com</t>
  </si>
  <si>
    <t>Jessica De La Cruz</t>
  </si>
  <si>
    <t>1128 Whitaker Dr</t>
  </si>
  <si>
    <t>CORPUS CHRISTI</t>
  </si>
  <si>
    <t>#SB35010</t>
  </si>
  <si>
    <t>amandaliebel20@gmail.com</t>
  </si>
  <si>
    <t>B&amp;W Hockey Text Player Duvet Cover Bedding Set - US Queen</t>
  </si>
  <si>
    <t>Amanda Liebel</t>
  </si>
  <si>
    <t>2341 Shannon Heights Place</t>
  </si>
  <si>
    <t>West Kelowna</t>
  </si>
  <si>
    <t>V4T2V2</t>
  </si>
  <si>
    <t>#SB35011</t>
  </si>
  <si>
    <t>a.pantano@aol.com</t>
  </si>
  <si>
    <t>Custom name nurse heartbeat green army color hoodie 3d #211221l - AOP Unisex Raglan Hoodie / M / All print</t>
  </si>
  <si>
    <t>100000027504538-2</t>
  </si>
  <si>
    <t>Isabella Pantano</t>
  </si>
  <si>
    <t>46-263, Auna St</t>
  </si>
  <si>
    <t>#SB35012</t>
  </si>
  <si>
    <t>kylie.harlie2@gmail.com</t>
  </si>
  <si>
    <t>Skull American Flag Tie Dye Zero Fucks Given Unisex AOP T-Shirt #KV - 4XL / Black</t>
  </si>
  <si>
    <t>TEE-7-1000000286980508</t>
  </si>
  <si>
    <t>megan mayer</t>
  </si>
  <si>
    <t>206 e wilbarger</t>
  </si>
  <si>
    <t>bowie</t>
  </si>
  <si>
    <t>Accept Understand Love Holographic Sunflower Autism T-shirt #L - Unisex Short Sleeve Classic Tee / 4XL / Black</t>
  </si>
  <si>
    <t>tee-thl-279450</t>
  </si>
  <si>
    <t>#SB35013</t>
  </si>
  <si>
    <t>koenigd@tds.net</t>
  </si>
  <si>
    <t>Darts Born To Play Darts Custom Name Baseball Jersey - L / Full Print</t>
  </si>
  <si>
    <t>baseballjersey-3-1000000281990423</t>
  </si>
  <si>
    <t>Dean Koenig</t>
  </si>
  <si>
    <t>7114 Tompkins Rd</t>
  </si>
  <si>
    <t>Valders</t>
  </si>
  <si>
    <t>Darts Born To Play Darts Custom Name Baseball Jersey - 2XL / Full Print</t>
  </si>
  <si>
    <t>baseballjersey-5-1000000281990423</t>
  </si>
  <si>
    <t>#SB35014</t>
  </si>
  <si>
    <t>blondo96@yahoo.com</t>
  </si>
  <si>
    <t>Amazing Billiard Thunder Green Unisex Hawaiian Shirts - L / Full Print</t>
  </si>
  <si>
    <t>6697878028442-3</t>
  </si>
  <si>
    <t>Vicky Willison</t>
  </si>
  <si>
    <t>705 labelle st</t>
  </si>
  <si>
    <t>Watertown</t>
  </si>
  <si>
    <t>#SB35015</t>
  </si>
  <si>
    <t>drivecallaway@yahoo.com</t>
  </si>
  <si>
    <t>Amazing CAT Caterpillar Diesel Hoodie 3D #130122Xh - HOODIE RAGLAN SLEEVE ZIP-UP / 3XL / All Print</t>
  </si>
  <si>
    <t>Chuck Luebbers</t>
  </si>
  <si>
    <t>14830 hidden rock drive</t>
  </si>
  <si>
    <t>Grass valley</t>
  </si>
  <si>
    <t>#SB35016</t>
  </si>
  <si>
    <t>sgmiller123110@gmail.com</t>
  </si>
  <si>
    <t>Stephanie Drueke</t>
  </si>
  <si>
    <t>49178 Oliver Rd</t>
  </si>
  <si>
    <t>ONeill</t>
  </si>
  <si>
    <t>Custom Name Irish Shamrock Green Baseball Jersey #281021l - S / Full Print</t>
  </si>
  <si>
    <t>6910149722266-baseballjersey-1</t>
  </si>
  <si>
    <t>#SB35017</t>
  </si>
  <si>
    <t>bjbeissler@hotmail.com</t>
  </si>
  <si>
    <t>Busch Light Custom Name White J13 Shoes #21221V - Men / 12 / White</t>
  </si>
  <si>
    <t>Brian beissler</t>
  </si>
  <si>
    <t>886 Willow Ridge 1</t>
  </si>
  <si>
    <t>#SB35018</t>
  </si>
  <si>
    <t>stephou_28_90@hotmail.com</t>
  </si>
  <si>
    <t>Hockey Player Shade Personalized Duvet Cover Bedding Set with Your Name #2708L - US Queen</t>
  </si>
  <si>
    <t>Stephanie Robert</t>
  </si>
  <si>
    <t>15 Place Assunta</t>
  </si>
  <si>
    <t>Sainte-Cecile-De-Masham</t>
  </si>
  <si>
    <t>J0x2w0</t>
  </si>
  <si>
    <t>#SB35019</t>
  </si>
  <si>
    <t>Lcerto5696@aol.com</t>
  </si>
  <si>
    <t>Laurie CERTO</t>
  </si>
  <si>
    <t>405 Chantilly Trail</t>
  </si>
  <si>
    <t>Bradenton</t>
  </si>
  <si>
    <t>#SB35020</t>
  </si>
  <si>
    <t>janicehaire25@gmail.com</t>
  </si>
  <si>
    <t>Simple Fedex black classic unisex hoodie or jogger #111221l - Classic Unisex Hoodie / L / Black</t>
  </si>
  <si>
    <t>janice haire</t>
  </si>
  <si>
    <t>100 whitewing rd west</t>
  </si>
  <si>
    <t>Lenoir City</t>
  </si>
  <si>
    <t>Simple Fedex Office black classic unisex hoodie or jogger #l - Classic Unisex Hoodie / L / Black</t>
  </si>
  <si>
    <t>#SB35021</t>
  </si>
  <si>
    <t>tonyjenkins73@gmail.com</t>
  </si>
  <si>
    <t>Amazing Sugar Skull Happy Mardi Gras 2021 Hawaiian Shirts #040321h - XL / Full Print</t>
  </si>
  <si>
    <t>6156028018842-4</t>
  </si>
  <si>
    <t>Tony Jenkins</t>
  </si>
  <si>
    <t>W3612 Hillside Circle</t>
  </si>
  <si>
    <t>Malone</t>
  </si>
  <si>
    <t>#SB35022</t>
  </si>
  <si>
    <t>lmgthomas.axe@gmail.com</t>
  </si>
  <si>
    <t>Hawaiian Aloha Shirts The Muppets Janice Tropical - S / Full Print</t>
  </si>
  <si>
    <t>hawaiishirt-1-1000000281348282</t>
  </si>
  <si>
    <t>Lisa Thomas</t>
  </si>
  <si>
    <t>7630 Sweetwood Dr</t>
  </si>
  <si>
    <t>Macungie</t>
  </si>
  <si>
    <t>Hawaiian Aloha Shirts The Muppets Bert And Ernie - XL / Full Print</t>
  </si>
  <si>
    <t>hawaiishirt-4-1000000281362646</t>
  </si>
  <si>
    <t>#SB35023</t>
  </si>
  <si>
    <t>jlmad73@yahoo.com</t>
  </si>
  <si>
    <t>US Air Force military blue custom name Hoodie 3D #H - HOODIE RAGLAN SLEEVE / XL / All Print</t>
  </si>
  <si>
    <t>Jennifer Haussig</t>
  </si>
  <si>
    <t>225 Richfield Ave</t>
  </si>
  <si>
    <t>#SB35024</t>
  </si>
  <si>
    <t>larsencharee@live.com</t>
  </si>
  <si>
    <t>In this house we Love this Disney Rectangle Rug #KV - L / Full print</t>
  </si>
  <si>
    <t>RER-L-0AHDKHF</t>
  </si>
  <si>
    <t>ChaRee Larsen</t>
  </si>
  <si>
    <t>55, N 350 E</t>
  </si>
  <si>
    <t>Laketown</t>
  </si>
  <si>
    <t>#SB35025</t>
  </si>
  <si>
    <t>Timothy.bayne1@marist.edu</t>
  </si>
  <si>
    <t>WDN 50th Anniversary Of Magic Mouse Ears Disney hoodie 3d #HD - AOP Unisex Raglan Zip Hoodie / L / All print</t>
  </si>
  <si>
    <t>Timothy Bayne</t>
  </si>
  <si>
    <t>3160 Sun Lake Court</t>
  </si>
  <si>
    <t>Apt A</t>
  </si>
  <si>
    <t>#SB35026</t>
  </si>
  <si>
    <t>yagel57@aol.com</t>
  </si>
  <si>
    <t>Douglas Yagel</t>
  </si>
  <si>
    <t>388, Plum Creek Rd</t>
  </si>
  <si>
    <t>#SB35027</t>
  </si>
  <si>
    <t>ronaldsatison@gmail.com</t>
  </si>
  <si>
    <t>Jesus Is My God My King Leather Bomber Jacket #KV - 2XL / Full Print</t>
  </si>
  <si>
    <t>1000000274270177-5</t>
  </si>
  <si>
    <t>Ronald Satison</t>
  </si>
  <si>
    <t>145 Nadine Drive</t>
  </si>
  <si>
    <t>716-998-8991</t>
  </si>
  <si>
    <t>#SB35028</t>
  </si>
  <si>
    <t>garylmorrow@sbcglobal.net</t>
  </si>
  <si>
    <t>Cool Vintage Golf Balls And Clubs Rectangle Rug - M / Full print</t>
  </si>
  <si>
    <t>Gary Morrow</t>
  </si>
  <si>
    <t>531 E Manning St</t>
  </si>
  <si>
    <t>Oakwood</t>
  </si>
  <si>
    <t>#SB35029</t>
  </si>
  <si>
    <t>tiffanyrussell101091@gmail.com</t>
  </si>
  <si>
    <t>The Nightmare Couple Till Our Last Breath Hoodie 3D gift for valentine #KV - AOP Unisex Raglan Zip Hoodie / XL / All print</t>
  </si>
  <si>
    <t>ARZ-XL-K16CJJT</t>
  </si>
  <si>
    <t>Tiffany Clark</t>
  </si>
  <si>
    <t>181 east main Street</t>
  </si>
  <si>
    <t>Apt 1 #P.O. Box 810</t>
  </si>
  <si>
    <t>Chateaugay</t>
  </si>
  <si>
    <t xml:space="preserve">cf địa chỉ </t>
  </si>
  <si>
    <t>#SB35030</t>
  </si>
  <si>
    <t>pixxel333@gmail.com</t>
  </si>
  <si>
    <t>Thomas Castellane jr</t>
  </si>
  <si>
    <t>8645, Martin Way E</t>
  </si>
  <si>
    <t>Lacey</t>
  </si>
  <si>
    <t>#SB35031</t>
  </si>
  <si>
    <t>charlessusick4@gmail.com</t>
  </si>
  <si>
    <t>We Were The Best America Had Vietnam Veteran Classic Cap Hats Head Wear - One size / All print</t>
  </si>
  <si>
    <t>Charles Susick</t>
  </si>
  <si>
    <t>259 old Boyd rd kilmicheal Mississippi</t>
  </si>
  <si>
    <t>Kilmichael</t>
  </si>
  <si>
    <t>#SB35032</t>
  </si>
  <si>
    <t>lynnrhudson@gmail.com</t>
  </si>
  <si>
    <t>Hockey Player Black Unisex Hawaiian Shirts - 3XL / Full Print</t>
  </si>
  <si>
    <t>6667402805402-6</t>
  </si>
  <si>
    <t>Lynn Hudson</t>
  </si>
  <si>
    <t>116 Eastview Dr</t>
  </si>
  <si>
    <t>Ice Hockey Stick And Puck Tropical Unisex Hawaiian Shirts #150621l - 5XL / Full Print</t>
  </si>
  <si>
    <t>6667403919514-8</t>
  </si>
  <si>
    <t>#SB35033</t>
  </si>
  <si>
    <t>jessemoats1@icloud.com</t>
  </si>
  <si>
    <t>Custom name Amazon prime blue t-shirt - hoodie 3D #l - AOP Unisex Raglan Hoodie / M / All print</t>
  </si>
  <si>
    <t>Jesse Moats</t>
  </si>
  <si>
    <t>130-26, 150th St</t>
  </si>
  <si>
    <t>Jamaica</t>
  </si>
  <si>
    <t>#SB35034</t>
  </si>
  <si>
    <t>josh.ace.eaton189@gmail.com</t>
  </si>
  <si>
    <t>Jesus Is My God Son Of God Lion Hoodie 3D All over print #71220v - HOODIE RAGLAN SLEEVE ZIP-UP / L / All Print</t>
  </si>
  <si>
    <t>hoodiezipper-Jesussonofgod712V</t>
  </si>
  <si>
    <t>Joshua Eaton</t>
  </si>
  <si>
    <t>10333, Grouse Rd</t>
  </si>
  <si>
    <t>185.</t>
  </si>
  <si>
    <t>trang, linh</t>
  </si>
  <si>
    <t>#SB35035</t>
  </si>
  <si>
    <t>Custom Softball Canvas Be Strong - 16X24in</t>
  </si>
  <si>
    <t>Monica Haynes</t>
  </si>
  <si>
    <t>10137, Springhouse Ct</t>
  </si>
  <si>
    <t>#SB35036</t>
  </si>
  <si>
    <t>terence1107@hotmail.com</t>
  </si>
  <si>
    <t>US Marine Corps Red Personalized Custom Name Hoodie 3D #1712L - AOP Unisex Raglan Hoodie / S / All Print</t>
  </si>
  <si>
    <t>ARH-S-QHFONHI</t>
  </si>
  <si>
    <t>Terence Williams</t>
  </si>
  <si>
    <t>715 Ganim Dr</t>
  </si>
  <si>
    <t>#SB35037</t>
  </si>
  <si>
    <t>hcaroland@gmail.com</t>
  </si>
  <si>
    <t>Hawaiian Aloha Shirts Rooster Fighter - L / Full Print</t>
  </si>
  <si>
    <t>hawaiishirt-3-6849092386970</t>
  </si>
  <si>
    <t>Howell Caroland</t>
  </si>
  <si>
    <t>6308 Canterbury Northeast</t>
  </si>
  <si>
    <t>#SB35038</t>
  </si>
  <si>
    <t>samnitardy@gmail.com</t>
  </si>
  <si>
    <t>Jesus Walk By Faith Clunky Sneakers Shoes #Va - Men / 10 / White</t>
  </si>
  <si>
    <t>Samuel Nitardy</t>
  </si>
  <si>
    <t>1640, Orwell Ave N</t>
  </si>
  <si>
    <t>(612)730-3564</t>
  </si>
  <si>
    <t>#SB35039</t>
  </si>
  <si>
    <t>gaviriaderryth@gmail.com</t>
  </si>
  <si>
    <t>Colombia Skull Black Baseball Jersey - L / Full Print</t>
  </si>
  <si>
    <t>7025415061658-baseballjersey-3</t>
  </si>
  <si>
    <t>Derryth gaviria</t>
  </si>
  <si>
    <t>13202 shelburne rd</t>
  </si>
  <si>
    <t>#SB35040</t>
  </si>
  <si>
    <t>rmartinez32011@gmail.com</t>
  </si>
  <si>
    <t>Richard Martinez</t>
  </si>
  <si>
    <t>5300 MESA DR</t>
  </si>
  <si>
    <t>KILLEEN</t>
  </si>
  <si>
    <t>#SB35041</t>
  </si>
  <si>
    <t>aaronsimonwelch@gmail.com</t>
  </si>
  <si>
    <t>Game MTG Mox Opal Blanket - 50x60 in</t>
  </si>
  <si>
    <t>blanket-1000000294126322</t>
  </si>
  <si>
    <t>Aaron Simon-Welch</t>
  </si>
  <si>
    <t>3401, Boyce Ln</t>
  </si>
  <si>
    <t>Modesto</t>
  </si>
  <si>
    <t>#SB35042</t>
  </si>
  <si>
    <t>Mosley4279@gmail.com</t>
  </si>
  <si>
    <t>Custom name oilfield camouflage hoodie 3d - AOP Unisex Raglan Hoodie / XL / All print</t>
  </si>
  <si>
    <t>70056097875461-163</t>
  </si>
  <si>
    <t>Ryan Mosley</t>
  </si>
  <si>
    <t>5007 fm 1960 rd. W</t>
  </si>
  <si>
    <t>Funny Stop Staring at my Dog beach Shorts #KV - Shorts / L / Full Print</t>
  </si>
  <si>
    <t>Lava Skull Unique Multicolor Hoodie 3D - AOP Unisex Raglan Zip Hoodie / XL / All Print</t>
  </si>
  <si>
    <t>hoodie-12-6638032126194</t>
  </si>
  <si>
    <t>American Skull Hoodie 3D - AOP UNISEX HOODIE / XL / All Print</t>
  </si>
  <si>
    <t>hoodie-4-1000000280094608</t>
  </si>
  <si>
    <t>#SB35043</t>
  </si>
  <si>
    <t>idalialuna21@gmail.com</t>
  </si>
  <si>
    <t>Idalia Luna</t>
  </si>
  <si>
    <t>11273 Dronfield Ave</t>
  </si>
  <si>
    <t>Pacoima</t>
  </si>
  <si>
    <t>#SB35044</t>
  </si>
  <si>
    <t>aznscionfury@gmail.com</t>
  </si>
  <si>
    <t>Amazing FedEx ground purple t-shirt - hoodie 3D #l - AOP Unisex Raglan Hoodie / L / All print</t>
  </si>
  <si>
    <t>CHRISTOPHER TRITES</t>
  </si>
  <si>
    <t>3815 Belker Ct</t>
  </si>
  <si>
    <t>RICHMOND</t>
  </si>
  <si>
    <t>#SB35045</t>
  </si>
  <si>
    <t>jakobsnana55@yahoo.com</t>
  </si>
  <si>
    <t>Personalized Name and Number Baseball Jersey Black Team Jesus - M / Full Print</t>
  </si>
  <si>
    <t>baseballjersey-thl-11</t>
  </si>
  <si>
    <t>Pamela Sanchez</t>
  </si>
  <si>
    <t>41869, Yosemite Pines Dr</t>
  </si>
  <si>
    <t>Oakhurst</t>
  </si>
  <si>
    <t>Personalized Name and Number Baseball Jersey Black Team Jesus - L / Full Print</t>
  </si>
  <si>
    <t>baseballjersey-thl-12</t>
  </si>
  <si>
    <t>#SB35046</t>
  </si>
  <si>
    <t>tonylardizabal7@gmail.com</t>
  </si>
  <si>
    <t>Antonio Oseguera</t>
  </si>
  <si>
    <t>521 Orange Avenue</t>
  </si>
  <si>
    <t>Space 1</t>
  </si>
  <si>
    <t>Chula vista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</si>
</sst>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yy"/>
    <numFmt numFmtId="165" formatCode="d/m/yyyy"/>
  </numFmts>
  <fonts count="9">
    <font>
      <sz val="10.0"/>
      <color rgb="FF000000"/>
      <name val="Arial"/>
    </font>
    <font>
      <b/>
      <sz val="10.0"/>
      <color rgb="FFFFFFFF"/>
      <name val="Arial"/>
    </font>
    <font>
      <sz val="10.0"/>
      <color theme="1"/>
      <name val="Arial"/>
    </font>
    <font>
      <color theme="1"/>
      <name val="Calibri"/>
    </font>
    <font>
      <sz val="10.0"/>
      <color rgb="FF000000"/>
      <name val="Roboto"/>
    </font>
    <font>
      <b/>
      <color rgb="FFFFFFFF"/>
      <name val="Arial"/>
    </font>
    <font>
      <color theme="1"/>
      <name val="Arial"/>
    </font>
    <font>
      <color rgb="FF000000"/>
      <name val="Arial"/>
    </font>
    <font>
      <color rgb="FF000000"/>
      <name val="Roboto"/>
    </font>
  </fonts>
  <fills count="15">
    <fill>
      <patternFill patternType="none"/>
    </fill>
    <fill>
      <patternFill patternType="lightGray"/>
    </fill>
    <fill>
      <patternFill patternType="solid">
        <fgColor rgb="FF3C78D8"/>
        <bgColor rgb="FF3C78D8"/>
      </patternFill>
    </fill>
    <fill>
      <patternFill patternType="solid">
        <fgColor rgb="FFB6D7A8"/>
        <bgColor rgb="FFB6D7A8"/>
      </patternFill>
    </fill>
    <fill>
      <patternFill patternType="solid">
        <fgColor rgb="FFEA9999"/>
        <bgColor rgb="FFEA9999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FF9900"/>
        <bgColor rgb="FFFF9900"/>
      </patternFill>
    </fill>
    <fill>
      <patternFill patternType="solid">
        <fgColor rgb="FF9FC5E8"/>
        <bgColor rgb="FF9FC5E8"/>
      </patternFill>
    </fill>
    <fill>
      <patternFill patternType="solid">
        <fgColor rgb="FFB4A7D6"/>
        <bgColor rgb="FFB4A7D6"/>
      </patternFill>
    </fill>
    <fill>
      <patternFill patternType="solid">
        <fgColor rgb="FFFFFF00"/>
        <bgColor rgb="FFFFFF00"/>
      </patternFill>
    </fill>
    <fill>
      <patternFill patternType="solid">
        <fgColor rgb="FF222222"/>
        <bgColor rgb="FF222222"/>
      </patternFill>
    </fill>
    <fill>
      <patternFill patternType="solid">
        <fgColor rgb="FF000000"/>
        <bgColor rgb="FF000000"/>
      </patternFill>
    </fill>
    <fill>
      <patternFill patternType="solid">
        <fgColor rgb="FFB7B7B7"/>
        <bgColor rgb="FFB7B7B7"/>
      </patternFill>
    </fill>
    <fill>
      <patternFill patternType="solid">
        <fgColor rgb="FF00FFFF"/>
        <bgColor rgb="FF00FFFF"/>
      </patternFill>
    </fill>
  </fills>
  <borders count="3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1" fillId="2" fontId="1" numFmtId="0" xfId="0" applyAlignment="1" applyBorder="1" applyFont="1">
      <alignment horizontal="center" vertical="center"/>
    </xf>
    <xf borderId="1" fillId="2" fontId="1" numFmtId="0" xfId="0" applyAlignment="1" applyBorder="1" applyFont="1">
      <alignment horizontal="left" vertical="center"/>
    </xf>
    <xf borderId="0" fillId="0" fontId="2" numFmtId="0" xfId="0" applyFont="1"/>
    <xf borderId="1" fillId="3" fontId="2" numFmtId="0" xfId="0" applyAlignment="1" applyBorder="1" applyFill="1" applyFont="1">
      <alignment horizontal="center"/>
    </xf>
    <xf borderId="0" fillId="0" fontId="2" numFmtId="0" xfId="0" applyAlignment="1" applyFont="1">
      <alignment horizontal="center" vertical="center"/>
    </xf>
    <xf borderId="0" fillId="0" fontId="2" numFmtId="0" xfId="0" applyAlignment="1" applyFont="1">
      <alignment horizontal="center"/>
    </xf>
    <xf borderId="0" fillId="0" fontId="2" numFmtId="0" xfId="0" applyAlignment="1" applyFont="1">
      <alignment vertical="center"/>
    </xf>
    <xf borderId="0" fillId="0" fontId="2" numFmtId="0" xfId="0" applyAlignment="1" applyFont="1">
      <alignment horizontal="left" vertical="center"/>
    </xf>
    <xf borderId="1" fillId="4" fontId="2" numFmtId="0" xfId="0" applyBorder="1" applyFill="1" applyFont="1"/>
    <xf borderId="1" fillId="5" fontId="2" numFmtId="0" xfId="0" applyAlignment="1" applyBorder="1" applyFill="1" applyFont="1">
      <alignment horizontal="center" vertical="center"/>
    </xf>
    <xf borderId="0" fillId="0" fontId="3" numFmtId="0" xfId="0" applyFont="1"/>
    <xf borderId="1" fillId="6" fontId="2" numFmtId="0" xfId="0" applyBorder="1" applyFill="1" applyFont="1"/>
    <xf borderId="1" fillId="6" fontId="2" numFmtId="0" xfId="0" applyAlignment="1" applyBorder="1" applyFont="1">
      <alignment horizontal="center" vertical="center"/>
    </xf>
    <xf borderId="1" fillId="6" fontId="2" numFmtId="0" xfId="0" applyAlignment="1" applyBorder="1" applyFont="1">
      <alignment horizontal="center"/>
    </xf>
    <xf borderId="1" fillId="6" fontId="2" numFmtId="0" xfId="0" applyAlignment="1" applyBorder="1" applyFont="1">
      <alignment vertical="center"/>
    </xf>
    <xf borderId="1" fillId="6" fontId="2" numFmtId="0" xfId="0" applyAlignment="1" applyBorder="1" applyFont="1">
      <alignment horizontal="left" vertical="center"/>
    </xf>
    <xf borderId="1" fillId="7" fontId="2" numFmtId="0" xfId="0" applyBorder="1" applyFill="1" applyFont="1"/>
    <xf borderId="1" fillId="8" fontId="2" numFmtId="0" xfId="0" applyBorder="1" applyFill="1" applyFont="1"/>
    <xf borderId="1" fillId="7" fontId="0" numFmtId="0" xfId="0" applyAlignment="1" applyBorder="1" applyFont="1">
      <alignment horizontal="left"/>
    </xf>
    <xf borderId="1" fillId="3" fontId="2" numFmtId="0" xfId="0" applyBorder="1" applyFont="1"/>
    <xf borderId="1" fillId="9" fontId="2" numFmtId="0" xfId="0" applyBorder="1" applyFill="1" applyFont="1"/>
    <xf borderId="1" fillId="5" fontId="0" numFmtId="0" xfId="0" applyAlignment="1" applyBorder="1" applyFont="1">
      <alignment horizontal="left"/>
    </xf>
    <xf borderId="1" fillId="6" fontId="0" numFmtId="0" xfId="0" applyAlignment="1" applyBorder="1" applyFont="1">
      <alignment horizontal="left"/>
    </xf>
    <xf borderId="1" fillId="10" fontId="2" numFmtId="0" xfId="0" applyAlignment="1" applyBorder="1" applyFill="1" applyFont="1">
      <alignment horizontal="center" vertical="center"/>
    </xf>
    <xf borderId="0" fillId="0" fontId="2" numFmtId="11" xfId="0" applyAlignment="1" applyFont="1" applyNumberFormat="1">
      <alignment horizontal="left" vertical="center"/>
    </xf>
    <xf borderId="1" fillId="7" fontId="4" numFmtId="0" xfId="0" applyBorder="1" applyFont="1"/>
    <xf quotePrefix="1" borderId="0" fillId="0" fontId="2" numFmtId="0" xfId="0" applyAlignment="1" applyFont="1">
      <alignment horizontal="left" vertical="center"/>
    </xf>
    <xf borderId="1" fillId="5" fontId="2" numFmtId="0" xfId="0" applyBorder="1" applyFont="1"/>
    <xf borderId="1" fillId="5" fontId="2" numFmtId="0" xfId="0" applyAlignment="1" applyBorder="1" applyFont="1">
      <alignment horizontal="center"/>
    </xf>
    <xf borderId="1" fillId="5" fontId="2" numFmtId="0" xfId="0" applyAlignment="1" applyBorder="1" applyFont="1">
      <alignment horizontal="center" readingOrder="0" vertical="center"/>
    </xf>
    <xf borderId="1" fillId="5" fontId="2" numFmtId="0" xfId="0" applyAlignment="1" applyBorder="1" applyFont="1">
      <alignment vertical="center"/>
    </xf>
    <xf borderId="1" fillId="5" fontId="2" numFmtId="0" xfId="0" applyAlignment="1" applyBorder="1" applyFont="1">
      <alignment horizontal="left" vertical="center"/>
    </xf>
    <xf borderId="1" fillId="5" fontId="2" numFmtId="11" xfId="0" applyAlignment="1" applyBorder="1" applyFont="1" applyNumberFormat="1">
      <alignment horizontal="center" vertical="center"/>
    </xf>
    <xf borderId="0" fillId="0" fontId="2" numFmtId="11" xfId="0" applyAlignment="1" applyFont="1" applyNumberFormat="1">
      <alignment horizontal="center" vertical="center"/>
    </xf>
    <xf borderId="1" fillId="5" fontId="4" numFmtId="0" xfId="0" applyBorder="1" applyFont="1"/>
    <xf borderId="0" fillId="0" fontId="0" numFmtId="0" xfId="0" applyAlignment="1" applyFont="1">
      <alignment horizontal="center"/>
    </xf>
    <xf borderId="0" fillId="0" fontId="0" numFmtId="0" xfId="0" applyFont="1"/>
    <xf borderId="0" fillId="0" fontId="0" numFmtId="0" xfId="0" applyAlignment="1" applyFont="1">
      <alignment horizontal="right"/>
    </xf>
    <xf borderId="1" fillId="11" fontId="2" numFmtId="0" xfId="0" applyBorder="1" applyFill="1" applyFont="1"/>
    <xf borderId="1" fillId="11" fontId="2" numFmtId="0" xfId="0" applyAlignment="1" applyBorder="1" applyFont="1">
      <alignment horizontal="center" vertical="center"/>
    </xf>
    <xf borderId="1" fillId="11" fontId="2" numFmtId="0" xfId="0" applyAlignment="1" applyBorder="1" applyFont="1">
      <alignment horizontal="center"/>
    </xf>
    <xf borderId="1" fillId="11" fontId="2" numFmtId="0" xfId="0" applyAlignment="1" applyBorder="1" applyFont="1">
      <alignment vertical="center"/>
    </xf>
    <xf borderId="1" fillId="11" fontId="2" numFmtId="0" xfId="0" applyAlignment="1" applyBorder="1" applyFont="1">
      <alignment horizontal="left" vertical="center"/>
    </xf>
    <xf borderId="1" fillId="3" fontId="2" numFmtId="164" xfId="0" applyAlignment="1" applyBorder="1" applyFont="1" applyNumberFormat="1">
      <alignment horizontal="center"/>
    </xf>
    <xf borderId="1" fillId="12" fontId="2" numFmtId="0" xfId="0" applyBorder="1" applyFill="1" applyFont="1"/>
    <xf borderId="1" fillId="12" fontId="2" numFmtId="0" xfId="0" applyAlignment="1" applyBorder="1" applyFont="1">
      <alignment horizontal="center" vertical="center"/>
    </xf>
    <xf borderId="1" fillId="12" fontId="2" numFmtId="0" xfId="0" applyAlignment="1" applyBorder="1" applyFont="1">
      <alignment horizontal="center"/>
    </xf>
    <xf borderId="1" fillId="12" fontId="2" numFmtId="0" xfId="0" applyAlignment="1" applyBorder="1" applyFont="1">
      <alignment vertical="center"/>
    </xf>
    <xf borderId="1" fillId="12" fontId="2" numFmtId="0" xfId="0" applyAlignment="1" applyBorder="1" applyFont="1">
      <alignment horizontal="left" vertical="center"/>
    </xf>
    <xf borderId="1" fillId="6" fontId="2" numFmtId="11" xfId="0" applyAlignment="1" applyBorder="1" applyFont="1" applyNumberFormat="1">
      <alignment horizontal="left" vertical="center"/>
    </xf>
    <xf borderId="1" fillId="6" fontId="4" numFmtId="0" xfId="0" applyBorder="1" applyFont="1"/>
    <xf borderId="0" fillId="0" fontId="3" numFmtId="0" xfId="0" applyAlignment="1" applyFont="1">
      <alignment readingOrder="0"/>
    </xf>
    <xf borderId="1" fillId="13" fontId="2" numFmtId="0" xfId="0" applyAlignment="1" applyBorder="1" applyFill="1" applyFont="1">
      <alignment horizontal="center" vertical="center"/>
    </xf>
    <xf borderId="1" fillId="8" fontId="0" numFmtId="0" xfId="0" applyAlignment="1" applyBorder="1" applyFont="1">
      <alignment horizontal="left"/>
    </xf>
    <xf borderId="1" fillId="14" fontId="2" numFmtId="0" xfId="0" applyAlignment="1" applyBorder="1" applyFill="1" applyFont="1">
      <alignment vertical="center"/>
    </xf>
    <xf borderId="1" fillId="14" fontId="2" numFmtId="0" xfId="0" applyBorder="1" applyFont="1"/>
    <xf borderId="1" fillId="5" fontId="2" numFmtId="11" xfId="0" applyAlignment="1" applyBorder="1" applyFont="1" applyNumberFormat="1">
      <alignment horizontal="left" vertical="center"/>
    </xf>
    <xf borderId="0" fillId="0" fontId="2" numFmtId="165" xfId="0" applyAlignment="1" applyFont="1" applyNumberFormat="1">
      <alignment horizontal="center" vertical="center"/>
    </xf>
    <xf borderId="1" fillId="3" fontId="0" numFmtId="0" xfId="0" applyAlignment="1" applyBorder="1" applyFont="1">
      <alignment horizontal="left"/>
    </xf>
    <xf borderId="1" fillId="8" fontId="4" numFmtId="0" xfId="0" applyBorder="1" applyFont="1"/>
    <xf borderId="1" fillId="10" fontId="2" numFmtId="0" xfId="0" applyAlignment="1" applyBorder="1" applyFont="1">
      <alignment horizontal="center"/>
    </xf>
    <xf borderId="1" fillId="11" fontId="0" numFmtId="0" xfId="0" applyBorder="1" applyFont="1"/>
    <xf borderId="1" fillId="11" fontId="0" numFmtId="0" xfId="0" applyAlignment="1" applyBorder="1" applyFont="1">
      <alignment horizontal="center" vertical="center"/>
    </xf>
    <xf borderId="1" fillId="11" fontId="0" numFmtId="0" xfId="0" applyAlignment="1" applyBorder="1" applyFont="1">
      <alignment horizontal="center"/>
    </xf>
    <xf borderId="1" fillId="11" fontId="0" numFmtId="0" xfId="0" applyAlignment="1" applyBorder="1" applyFont="1">
      <alignment vertical="center"/>
    </xf>
    <xf borderId="1" fillId="11" fontId="0" numFmtId="0" xfId="0" applyAlignment="1" applyBorder="1" applyFont="1">
      <alignment horizontal="left" vertical="center"/>
    </xf>
    <xf borderId="1" fillId="3" fontId="4" numFmtId="0" xfId="0" applyBorder="1" applyFont="1"/>
    <xf borderId="0" fillId="2" fontId="5" numFmtId="0" xfId="0" applyAlignment="1" applyFont="1">
      <alignment horizontal="center" vertical="bottom"/>
    </xf>
    <xf borderId="0" fillId="2" fontId="5" numFmtId="0" xfId="0" applyAlignment="1" applyFont="1">
      <alignment horizontal="center"/>
    </xf>
    <xf borderId="0" fillId="2" fontId="5" numFmtId="0" xfId="0" applyFont="1"/>
    <xf borderId="0" fillId="2" fontId="6" numFmtId="0" xfId="0" applyAlignment="1" applyFont="1">
      <alignment vertical="bottom"/>
    </xf>
    <xf borderId="0" fillId="0" fontId="6" numFmtId="0" xfId="0" applyAlignment="1" applyFont="1">
      <alignment vertical="bottom"/>
    </xf>
    <xf borderId="0" fillId="3" fontId="6" numFmtId="0" xfId="0" applyAlignment="1" applyFont="1">
      <alignment horizontal="center" vertical="bottom"/>
    </xf>
    <xf borderId="0" fillId="0" fontId="6" numFmtId="0" xfId="0" applyFont="1"/>
    <xf borderId="0" fillId="8" fontId="6" numFmtId="0" xfId="0" applyAlignment="1" applyFont="1">
      <alignment vertical="bottom"/>
    </xf>
    <xf borderId="0" fillId="0" fontId="6" numFmtId="0" xfId="0" applyAlignment="1" applyFont="1">
      <alignment horizontal="center"/>
    </xf>
    <xf borderId="0" fillId="5" fontId="6" numFmtId="0" xfId="0" applyAlignment="1" applyFont="1">
      <alignment horizontal="center"/>
    </xf>
    <xf borderId="0" fillId="0" fontId="6" numFmtId="0" xfId="0" applyAlignment="1" applyFont="1">
      <alignment horizontal="center" vertical="bottom"/>
    </xf>
    <xf borderId="0" fillId="7" fontId="6" numFmtId="0" xfId="0" applyAlignment="1" applyFont="1">
      <alignment vertical="bottom"/>
    </xf>
    <xf borderId="0" fillId="6" fontId="7" numFmtId="0" xfId="0" applyAlignment="1" applyFont="1">
      <alignment vertical="bottom"/>
    </xf>
    <xf borderId="0" fillId="6" fontId="6" numFmtId="0" xfId="0" applyAlignment="1" applyFont="1">
      <alignment vertical="bottom"/>
    </xf>
    <xf borderId="0" fillId="6" fontId="6" numFmtId="0" xfId="0" applyAlignment="1" applyFont="1">
      <alignment horizontal="center"/>
    </xf>
    <xf borderId="0" fillId="6" fontId="6" numFmtId="0" xfId="0" applyAlignment="1" applyFont="1">
      <alignment horizontal="center" vertical="bottom"/>
    </xf>
    <xf borderId="0" fillId="6" fontId="6" numFmtId="0" xfId="0" applyFont="1"/>
    <xf borderId="0" fillId="9" fontId="6" numFmtId="0" xfId="0" applyAlignment="1" applyFont="1">
      <alignment vertical="bottom"/>
    </xf>
    <xf borderId="0" fillId="10" fontId="6" numFmtId="0" xfId="0" applyAlignment="1" applyFont="1">
      <alignment horizontal="center"/>
    </xf>
    <xf borderId="0" fillId="7" fontId="7" numFmtId="0" xfId="0" applyAlignment="1" applyFont="1">
      <alignment vertical="bottom"/>
    </xf>
    <xf borderId="0" fillId="3" fontId="6" numFmtId="0" xfId="0" applyAlignment="1" applyFont="1">
      <alignment vertical="bottom"/>
    </xf>
    <xf borderId="0" fillId="4" fontId="6" numFmtId="0" xfId="0" applyAlignment="1" applyFont="1">
      <alignment vertical="bottom"/>
    </xf>
    <xf borderId="2" fillId="0" fontId="6" numFmtId="0" xfId="0" applyAlignment="1" applyBorder="1" applyFont="1">
      <alignment shrinkToFit="0" wrapText="0"/>
    </xf>
    <xf borderId="0" fillId="5" fontId="7" numFmtId="0" xfId="0" applyAlignment="1" applyFont="1">
      <alignment vertical="bottom"/>
    </xf>
    <xf borderId="2" fillId="0" fontId="6" numFmtId="0" xfId="0" applyAlignment="1" applyBorder="1" applyFont="1">
      <alignment horizontal="center" shrinkToFit="0" wrapText="0"/>
    </xf>
    <xf borderId="0" fillId="0" fontId="6" numFmtId="11" xfId="0" applyFont="1" applyNumberFormat="1"/>
    <xf borderId="0" fillId="11" fontId="6" numFmtId="0" xfId="0" applyAlignment="1" applyFont="1">
      <alignment vertical="bottom"/>
    </xf>
    <xf borderId="0" fillId="11" fontId="6" numFmtId="0" xfId="0" applyFont="1"/>
    <xf borderId="0" fillId="3" fontId="6" numFmtId="164" xfId="0" applyAlignment="1" applyFont="1" applyNumberFormat="1">
      <alignment horizontal="center" vertical="bottom"/>
    </xf>
    <xf borderId="0" fillId="7" fontId="8" numFmtId="0" xfId="0" applyAlignment="1" applyFont="1">
      <alignment vertical="bottom"/>
    </xf>
    <xf borderId="0" fillId="12" fontId="6" numFmtId="0" xfId="0" applyAlignment="1" applyFont="1">
      <alignment vertical="bottom"/>
    </xf>
    <xf borderId="0" fillId="12" fontId="6" numFmtId="0" xfId="0" applyFont="1"/>
    <xf borderId="2" fillId="0" fontId="6" numFmtId="0" xfId="0" applyAlignment="1" applyBorder="1" applyFont="1">
      <alignment vertical="bottom"/>
    </xf>
    <xf borderId="2" fillId="3" fontId="6" numFmtId="0" xfId="0" applyAlignment="1" applyBorder="1" applyFont="1">
      <alignment horizontal="center" shrinkToFit="0" vertical="bottom" wrapText="0"/>
    </xf>
    <xf borderId="0" fillId="6" fontId="8" numFmtId="0" xfId="0" applyAlignment="1" applyFont="1">
      <alignment vertical="bottom"/>
    </xf>
    <xf borderId="0" fillId="5" fontId="6" numFmtId="0" xfId="0" applyAlignment="1" applyFont="1">
      <alignment vertical="bottom"/>
    </xf>
    <xf borderId="0" fillId="5" fontId="6" numFmtId="0" xfId="0" applyAlignment="1" applyFont="1">
      <alignment horizontal="center" vertical="bottom"/>
    </xf>
    <xf borderId="0" fillId="5" fontId="6" numFmtId="0" xfId="0" applyFont="1"/>
    <xf borderId="2" fillId="6" fontId="6" numFmtId="0" xfId="0" applyAlignment="1" applyBorder="1" applyFont="1">
      <alignment shrinkToFit="0" wrapText="0"/>
    </xf>
    <xf borderId="0" fillId="5" fontId="6" numFmtId="0" xfId="0" applyAlignment="1" applyFont="1">
      <alignment horizontal="center" readingOrder="0"/>
    </xf>
  </cellXfs>
  <cellStyles count="1">
    <cellStyle xfId="0" name="Normal" builtinId="0"/>
  </cellStyles>
  <dxfs count="3">
    <dxf>
      <font/>
      <fill>
        <patternFill patternType="none"/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B7B7B7"/>
          <bgColor rgb="FFB7B7B7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0"/>
  <cols>
    <col customWidth="1" min="1" max="1" width="17.43"/>
    <col customWidth="1" min="2" max="2" width="17.71"/>
    <col customWidth="1" min="3" max="3" width="17.57"/>
    <col customWidth="1" min="4" max="4" width="27.71"/>
    <col customWidth="1" min="5" max="5" width="15.57"/>
    <col customWidth="1" hidden="1" min="6" max="6" width="10.86"/>
    <col customWidth="1" min="7" max="7" width="12.14"/>
    <col customWidth="1" min="8" max="8" width="84.57"/>
    <col customWidth="1" min="9" max="9" width="51.0"/>
    <col customWidth="1" min="10" max="10" width="32.29"/>
    <col customWidth="1" min="11" max="11" width="24.43"/>
    <col customWidth="1" min="12" max="12" width="29.14"/>
    <col customWidth="1" min="13" max="13" width="18.14"/>
    <col customWidth="1" min="14" max="14" width="28.71"/>
    <col customWidth="1" min="19" max="19" width="21.71"/>
  </cols>
  <sheetData>
    <row r="1" ht="15.75" customHeight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2" t="s">
        <v>6</v>
      </c>
      <c r="H1" s="2" t="s">
        <v>7</v>
      </c>
      <c r="I1" s="3" t="s">
        <v>8</v>
      </c>
      <c r="J1" s="3" t="s">
        <v>9</v>
      </c>
      <c r="K1" s="3" t="s">
        <v>10</v>
      </c>
      <c r="L1" s="2" t="s">
        <v>11</v>
      </c>
      <c r="M1" s="1" t="s">
        <v>12</v>
      </c>
      <c r="N1" s="1" t="s">
        <v>13</v>
      </c>
      <c r="O1" s="1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1" t="s">
        <v>19</v>
      </c>
      <c r="U1" s="1"/>
      <c r="V1" s="1"/>
      <c r="W1" s="1"/>
      <c r="X1" s="1"/>
      <c r="Y1" s="1"/>
    </row>
    <row r="2" ht="15.0" hidden="1" customHeight="1">
      <c r="A2" s="4"/>
      <c r="B2" s="5" t="s">
        <v>20</v>
      </c>
      <c r="C2" s="6"/>
      <c r="D2" s="6"/>
      <c r="E2" s="6"/>
      <c r="F2" s="7"/>
      <c r="G2" s="6"/>
      <c r="H2" s="8"/>
      <c r="I2" s="9"/>
      <c r="J2" s="9"/>
      <c r="K2" s="9"/>
      <c r="L2" s="6"/>
      <c r="O2" s="7"/>
      <c r="P2" s="6"/>
      <c r="Q2" s="6"/>
      <c r="R2" s="6"/>
      <c r="S2" s="6"/>
    </row>
    <row r="3" ht="15.75" hidden="1" customHeight="1">
      <c r="A3" s="10" t="s">
        <v>21</v>
      </c>
      <c r="C3" s="6" t="s">
        <v>22</v>
      </c>
      <c r="D3" s="11" t="s">
        <v>23</v>
      </c>
      <c r="E3" s="6" t="s">
        <v>24</v>
      </c>
      <c r="F3" s="7" t="s">
        <v>25</v>
      </c>
      <c r="G3" s="6">
        <v>1.0</v>
      </c>
      <c r="H3" s="8" t="s">
        <v>26</v>
      </c>
      <c r="I3" s="12" t="str">
        <f t="shared" ref="I3:I26" si="1">RIGHT(H3,LEN(H3) - (FIND("-",H3) + 1))</f>
        <v>AOP Unisex Raglan Hoodie / XL / All Print</v>
      </c>
      <c r="J3" s="9" t="s">
        <v>27</v>
      </c>
      <c r="K3" s="9" t="s">
        <v>28</v>
      </c>
      <c r="L3" s="9" t="s">
        <v>29</v>
      </c>
      <c r="M3" s="6">
        <v>62.0</v>
      </c>
      <c r="O3" s="4" t="s">
        <v>30</v>
      </c>
      <c r="P3" s="7">
        <v>37601.0</v>
      </c>
      <c r="Q3" s="6" t="s">
        <v>31</v>
      </c>
      <c r="R3" s="6" t="s">
        <v>32</v>
      </c>
      <c r="S3" s="6">
        <v>4.23571438E9</v>
      </c>
      <c r="T3" s="6" t="s">
        <v>33</v>
      </c>
    </row>
    <row r="4" ht="15.75" hidden="1" customHeight="1">
      <c r="A4" s="13" t="s">
        <v>21</v>
      </c>
      <c r="B4" s="13"/>
      <c r="C4" s="14" t="s">
        <v>22</v>
      </c>
      <c r="D4" s="14" t="s">
        <v>34</v>
      </c>
      <c r="E4" s="14" t="s">
        <v>35</v>
      </c>
      <c r="F4" s="15" t="s">
        <v>25</v>
      </c>
      <c r="G4" s="14">
        <v>1.0</v>
      </c>
      <c r="H4" s="16" t="s">
        <v>36</v>
      </c>
      <c r="I4" s="13" t="str">
        <f t="shared" si="1"/>
        <v>AOP Unisex Raglan Hoodie / S / All Print</v>
      </c>
      <c r="J4" s="17" t="s">
        <v>27</v>
      </c>
      <c r="K4" s="17" t="s">
        <v>28</v>
      </c>
      <c r="L4" s="17" t="s">
        <v>29</v>
      </c>
      <c r="M4" s="14">
        <v>62.0</v>
      </c>
      <c r="N4" s="13"/>
      <c r="O4" s="13" t="s">
        <v>30</v>
      </c>
      <c r="P4" s="15">
        <v>37601.0</v>
      </c>
      <c r="Q4" s="14" t="s">
        <v>31</v>
      </c>
      <c r="R4" s="14" t="s">
        <v>32</v>
      </c>
      <c r="S4" s="14">
        <v>4.23571438E9</v>
      </c>
      <c r="T4" s="14" t="s">
        <v>33</v>
      </c>
      <c r="U4" s="13"/>
      <c r="V4" s="13"/>
      <c r="W4" s="13"/>
      <c r="X4" s="13"/>
      <c r="Y4" s="13"/>
    </row>
    <row r="5" ht="15.75" hidden="1" customHeight="1">
      <c r="A5" s="18" t="s">
        <v>37</v>
      </c>
      <c r="C5" s="6" t="s">
        <v>22</v>
      </c>
      <c r="D5" s="11" t="s">
        <v>38</v>
      </c>
      <c r="E5" s="6" t="s">
        <v>39</v>
      </c>
      <c r="F5" s="7" t="s">
        <v>40</v>
      </c>
      <c r="G5" s="6">
        <v>2.0</v>
      </c>
      <c r="H5" s="8" t="s">
        <v>41</v>
      </c>
      <c r="I5" s="12" t="str">
        <f t="shared" si="1"/>
        <v>XL / Full Print</v>
      </c>
      <c r="J5" s="9" t="s">
        <v>42</v>
      </c>
      <c r="K5" s="9" t="s">
        <v>43</v>
      </c>
      <c r="L5" s="6" t="s">
        <v>44</v>
      </c>
      <c r="N5" s="4"/>
      <c r="O5" s="7" t="s">
        <v>45</v>
      </c>
      <c r="P5" s="6">
        <v>45042.0</v>
      </c>
      <c r="Q5" s="6" t="s">
        <v>46</v>
      </c>
      <c r="R5" s="6" t="s">
        <v>32</v>
      </c>
      <c r="S5" s="6">
        <v>9.374088638E9</v>
      </c>
      <c r="T5" s="4" t="s">
        <v>47</v>
      </c>
    </row>
    <row r="6" ht="15.75" hidden="1" customHeight="1">
      <c r="A6" s="19" t="s">
        <v>48</v>
      </c>
      <c r="C6" s="6" t="s">
        <v>22</v>
      </c>
      <c r="D6" s="11" t="s">
        <v>23</v>
      </c>
      <c r="E6" s="6" t="s">
        <v>49</v>
      </c>
      <c r="F6" s="7" t="s">
        <v>50</v>
      </c>
      <c r="G6" s="6">
        <v>1.0</v>
      </c>
      <c r="H6" s="8" t="s">
        <v>51</v>
      </c>
      <c r="I6" s="12" t="str">
        <f t="shared" si="1"/>
        <v>hirt 3D - L / Full Print</v>
      </c>
      <c r="J6" s="9" t="s">
        <v>52</v>
      </c>
      <c r="K6" s="9" t="s">
        <v>53</v>
      </c>
      <c r="L6" s="6" t="s">
        <v>54</v>
      </c>
      <c r="N6" s="4"/>
      <c r="O6" s="7" t="s">
        <v>55</v>
      </c>
      <c r="P6" s="6">
        <v>29209.0</v>
      </c>
      <c r="Q6" s="6" t="s">
        <v>56</v>
      </c>
      <c r="R6" s="6" t="s">
        <v>32</v>
      </c>
      <c r="S6" s="6">
        <v>4.042638233E9</v>
      </c>
      <c r="T6" s="4" t="s">
        <v>57</v>
      </c>
    </row>
    <row r="7" ht="15.75" hidden="1" customHeight="1">
      <c r="A7" s="19" t="s">
        <v>48</v>
      </c>
      <c r="C7" s="6" t="s">
        <v>22</v>
      </c>
      <c r="D7" s="11" t="s">
        <v>23</v>
      </c>
      <c r="E7" s="6" t="s">
        <v>49</v>
      </c>
      <c r="F7" s="7" t="s">
        <v>50</v>
      </c>
      <c r="G7" s="6">
        <v>1.0</v>
      </c>
      <c r="H7" s="8" t="s">
        <v>58</v>
      </c>
      <c r="I7" s="12" t="str">
        <f t="shared" si="1"/>
        <v>hirt 3D #v - L / Full Print</v>
      </c>
      <c r="J7" s="9" t="s">
        <v>59</v>
      </c>
      <c r="K7" s="9" t="s">
        <v>53</v>
      </c>
      <c r="L7" s="6" t="s">
        <v>54</v>
      </c>
      <c r="N7" s="4"/>
      <c r="O7" s="7" t="s">
        <v>55</v>
      </c>
      <c r="P7" s="6">
        <v>29209.0</v>
      </c>
      <c r="Q7" s="6" t="s">
        <v>56</v>
      </c>
      <c r="R7" s="6" t="s">
        <v>32</v>
      </c>
      <c r="S7" s="6">
        <v>4.042638233E9</v>
      </c>
      <c r="T7" s="4" t="s">
        <v>57</v>
      </c>
    </row>
    <row r="8" ht="15.75" hidden="1" customHeight="1">
      <c r="A8" s="20" t="s">
        <v>37</v>
      </c>
      <c r="C8" s="6" t="s">
        <v>60</v>
      </c>
      <c r="D8" s="11" t="s">
        <v>23</v>
      </c>
      <c r="E8" s="6" t="s">
        <v>61</v>
      </c>
      <c r="F8" s="7" t="s">
        <v>62</v>
      </c>
      <c r="G8" s="6">
        <v>1.0</v>
      </c>
      <c r="H8" s="8" t="s">
        <v>63</v>
      </c>
      <c r="I8" s="12" t="str">
        <f t="shared" si="1"/>
        <v>M / Full Print</v>
      </c>
      <c r="J8" s="9" t="s">
        <v>64</v>
      </c>
      <c r="K8" s="9" t="s">
        <v>65</v>
      </c>
      <c r="L8" s="6" t="s">
        <v>66</v>
      </c>
      <c r="N8" s="4"/>
      <c r="O8" s="7" t="s">
        <v>67</v>
      </c>
      <c r="P8" s="6">
        <v>32539.0</v>
      </c>
      <c r="Q8" s="6" t="s">
        <v>68</v>
      </c>
      <c r="R8" s="6" t="s">
        <v>32</v>
      </c>
      <c r="S8" s="6">
        <v>8.506032092E9</v>
      </c>
      <c r="T8" s="4" t="s">
        <v>69</v>
      </c>
    </row>
    <row r="9" ht="15.75" hidden="1" customHeight="1">
      <c r="A9" s="19" t="s">
        <v>70</v>
      </c>
      <c r="C9" s="6" t="s">
        <v>22</v>
      </c>
      <c r="D9" s="11" t="s">
        <v>23</v>
      </c>
      <c r="E9" s="6" t="s">
        <v>71</v>
      </c>
      <c r="F9" s="7" t="s">
        <v>72</v>
      </c>
      <c r="G9" s="6">
        <v>1.0</v>
      </c>
      <c r="H9" s="8" t="s">
        <v>73</v>
      </c>
      <c r="I9" s="12" t="str">
        <f t="shared" si="1"/>
        <v>AOP UNISEX HOODIE / L / All Print</v>
      </c>
      <c r="J9" s="9" t="s">
        <v>74</v>
      </c>
      <c r="K9" s="9" t="s">
        <v>75</v>
      </c>
      <c r="L9" s="6" t="s">
        <v>76</v>
      </c>
      <c r="N9" s="4"/>
      <c r="O9" s="7" t="s">
        <v>77</v>
      </c>
      <c r="P9" s="6">
        <v>30030.0</v>
      </c>
      <c r="Q9" s="6" t="s">
        <v>78</v>
      </c>
      <c r="R9" s="6" t="s">
        <v>32</v>
      </c>
      <c r="S9" s="6">
        <v>6.787246684E9</v>
      </c>
      <c r="T9" s="4" t="s">
        <v>79</v>
      </c>
    </row>
    <row r="10" ht="15.75" hidden="1" customHeight="1">
      <c r="A10" s="19" t="s">
        <v>48</v>
      </c>
      <c r="C10" s="6" t="s">
        <v>80</v>
      </c>
      <c r="D10" s="11" t="s">
        <v>23</v>
      </c>
      <c r="E10" s="6" t="s">
        <v>71</v>
      </c>
      <c r="F10" s="7" t="s">
        <v>72</v>
      </c>
      <c r="G10" s="6">
        <v>1.0</v>
      </c>
      <c r="H10" s="8" t="s">
        <v>81</v>
      </c>
      <c r="I10" s="12" t="str">
        <f t="shared" si="1"/>
        <v>jogger #v - Jogger / Full print / XL</v>
      </c>
      <c r="J10" s="9" t="s">
        <v>82</v>
      </c>
      <c r="K10" s="9" t="s">
        <v>75</v>
      </c>
      <c r="L10" s="6" t="s">
        <v>76</v>
      </c>
      <c r="N10" s="4"/>
      <c r="O10" s="7" t="s">
        <v>77</v>
      </c>
      <c r="P10" s="6">
        <v>30030.0</v>
      </c>
      <c r="Q10" s="6" t="s">
        <v>78</v>
      </c>
      <c r="R10" s="6" t="s">
        <v>32</v>
      </c>
      <c r="S10" s="6">
        <v>6.787246684E9</v>
      </c>
      <c r="T10" s="4" t="s">
        <v>79</v>
      </c>
    </row>
    <row r="11" ht="15.75" hidden="1" customHeight="1">
      <c r="A11" s="19" t="s">
        <v>48</v>
      </c>
      <c r="C11" s="6" t="s">
        <v>22</v>
      </c>
      <c r="D11" s="11" t="s">
        <v>23</v>
      </c>
      <c r="E11" s="6" t="s">
        <v>71</v>
      </c>
      <c r="F11" s="7" t="s">
        <v>72</v>
      </c>
      <c r="G11" s="6">
        <v>1.0</v>
      </c>
      <c r="H11" s="8" t="s">
        <v>83</v>
      </c>
      <c r="I11" s="12" t="str">
        <f t="shared" si="1"/>
        <v>AOP Unisex Raglan Hoodie / L / All print</v>
      </c>
      <c r="J11" s="9" t="s">
        <v>84</v>
      </c>
      <c r="K11" s="9" t="s">
        <v>75</v>
      </c>
      <c r="L11" s="6" t="s">
        <v>76</v>
      </c>
      <c r="N11" s="4"/>
      <c r="O11" s="7" t="s">
        <v>77</v>
      </c>
      <c r="P11" s="6">
        <v>30030.0</v>
      </c>
      <c r="Q11" s="6" t="s">
        <v>78</v>
      </c>
      <c r="R11" s="6" t="s">
        <v>32</v>
      </c>
      <c r="S11" s="6">
        <v>6.787246684E9</v>
      </c>
      <c r="T11" s="4" t="s">
        <v>79</v>
      </c>
    </row>
    <row r="12" ht="15.75" hidden="1" customHeight="1">
      <c r="A12" s="19" t="s">
        <v>48</v>
      </c>
      <c r="C12" s="6" t="s">
        <v>80</v>
      </c>
      <c r="D12" s="11" t="s">
        <v>23</v>
      </c>
      <c r="E12" s="6" t="s">
        <v>71</v>
      </c>
      <c r="F12" s="7" t="s">
        <v>72</v>
      </c>
      <c r="G12" s="6">
        <v>1.0</v>
      </c>
      <c r="H12" s="8" t="s">
        <v>85</v>
      </c>
      <c r="I12" s="12" t="str">
        <f t="shared" si="1"/>
        <v>jogger #v - Jogger / Full print / 2XL</v>
      </c>
      <c r="J12" s="9" t="s">
        <v>86</v>
      </c>
      <c r="K12" s="9" t="s">
        <v>75</v>
      </c>
      <c r="L12" s="6" t="s">
        <v>76</v>
      </c>
      <c r="N12" s="4"/>
      <c r="O12" s="7" t="s">
        <v>77</v>
      </c>
      <c r="P12" s="6">
        <v>30030.0</v>
      </c>
      <c r="Q12" s="6" t="s">
        <v>78</v>
      </c>
      <c r="R12" s="6" t="s">
        <v>32</v>
      </c>
      <c r="S12" s="6">
        <v>6.787246684E9</v>
      </c>
      <c r="T12" s="4" t="s">
        <v>79</v>
      </c>
    </row>
    <row r="13" ht="15.75" hidden="1" customHeight="1">
      <c r="A13" s="19" t="s">
        <v>70</v>
      </c>
      <c r="C13" s="6" t="s">
        <v>80</v>
      </c>
      <c r="D13" s="11" t="s">
        <v>23</v>
      </c>
      <c r="E13" s="6" t="s">
        <v>71</v>
      </c>
      <c r="F13" s="7" t="s">
        <v>72</v>
      </c>
      <c r="G13" s="6">
        <v>1.0</v>
      </c>
      <c r="H13" s="8" t="s">
        <v>87</v>
      </c>
      <c r="I13" s="12" t="str">
        <f t="shared" si="1"/>
        <v>Fleece Hoodie / L / All print</v>
      </c>
      <c r="J13" s="9" t="s">
        <v>88</v>
      </c>
      <c r="K13" s="9" t="s">
        <v>75</v>
      </c>
      <c r="L13" s="6" t="s">
        <v>76</v>
      </c>
      <c r="N13" s="4"/>
      <c r="O13" s="7" t="s">
        <v>77</v>
      </c>
      <c r="P13" s="6">
        <v>30030.0</v>
      </c>
      <c r="Q13" s="6" t="s">
        <v>78</v>
      </c>
      <c r="R13" s="6" t="s">
        <v>32</v>
      </c>
      <c r="S13" s="6">
        <v>6.787246684E9</v>
      </c>
      <c r="T13" s="4" t="s">
        <v>79</v>
      </c>
    </row>
    <row r="14" ht="15.75" hidden="1" customHeight="1">
      <c r="A14" s="19" t="s">
        <v>48</v>
      </c>
      <c r="C14" s="6" t="s">
        <v>22</v>
      </c>
      <c r="D14" s="11" t="s">
        <v>23</v>
      </c>
      <c r="E14" s="6" t="s">
        <v>89</v>
      </c>
      <c r="F14" s="7" t="s">
        <v>90</v>
      </c>
      <c r="G14" s="6">
        <v>1.0</v>
      </c>
      <c r="H14" s="8" t="s">
        <v>91</v>
      </c>
      <c r="I14" s="12" t="str">
        <f t="shared" si="1"/>
        <v>hirt 3D - L / Full Print</v>
      </c>
      <c r="J14" s="9" t="s">
        <v>92</v>
      </c>
      <c r="K14" s="9" t="s">
        <v>93</v>
      </c>
      <c r="L14" s="6" t="s">
        <v>94</v>
      </c>
      <c r="N14" s="4"/>
      <c r="O14" s="7" t="s">
        <v>95</v>
      </c>
      <c r="P14" s="6">
        <v>33629.0</v>
      </c>
      <c r="Q14" s="6" t="s">
        <v>68</v>
      </c>
      <c r="R14" s="6" t="s">
        <v>32</v>
      </c>
      <c r="S14" s="6">
        <v>8.132150137E9</v>
      </c>
      <c r="T14" s="4" t="s">
        <v>69</v>
      </c>
    </row>
    <row r="15" ht="15.75" hidden="1" customHeight="1">
      <c r="A15" s="19" t="s">
        <v>48</v>
      </c>
      <c r="C15" s="6" t="s">
        <v>22</v>
      </c>
      <c r="D15" s="11" t="s">
        <v>23</v>
      </c>
      <c r="E15" s="6" t="s">
        <v>89</v>
      </c>
      <c r="F15" s="7" t="s">
        <v>90</v>
      </c>
      <c r="G15" s="6">
        <v>1.0</v>
      </c>
      <c r="H15" s="8" t="s">
        <v>96</v>
      </c>
      <c r="I15" s="12" t="str">
        <f t="shared" si="1"/>
        <v>hirt 3D - L / Full Print</v>
      </c>
      <c r="J15" s="9" t="s">
        <v>92</v>
      </c>
      <c r="K15" s="9" t="s">
        <v>93</v>
      </c>
      <c r="L15" s="6" t="s">
        <v>94</v>
      </c>
      <c r="N15" s="4"/>
      <c r="O15" s="7" t="s">
        <v>95</v>
      </c>
      <c r="P15" s="6">
        <v>33629.0</v>
      </c>
      <c r="Q15" s="6" t="s">
        <v>68</v>
      </c>
      <c r="R15" s="6" t="s">
        <v>32</v>
      </c>
      <c r="S15" s="6">
        <v>8.132150137E9</v>
      </c>
      <c r="T15" s="4" t="s">
        <v>69</v>
      </c>
    </row>
    <row r="16" ht="15.75" customHeight="1">
      <c r="A16" s="21" t="s">
        <v>97</v>
      </c>
      <c r="C16" s="6" t="s">
        <v>22</v>
      </c>
      <c r="D16" s="11" t="s">
        <v>23</v>
      </c>
      <c r="E16" s="6" t="s">
        <v>98</v>
      </c>
      <c r="F16" s="7" t="s">
        <v>99</v>
      </c>
      <c r="G16" s="6">
        <v>1.0</v>
      </c>
      <c r="H16" s="8" t="s">
        <v>100</v>
      </c>
      <c r="I16" s="12" t="str">
        <f t="shared" si="1"/>
        <v>HOODIE RAGLAN SLEEVE / 2XL / All Print</v>
      </c>
      <c r="J16" s="9" t="s">
        <v>101</v>
      </c>
      <c r="K16" s="9" t="s">
        <v>102</v>
      </c>
      <c r="L16" s="6" t="s">
        <v>103</v>
      </c>
      <c r="N16" s="4"/>
      <c r="O16" s="7" t="s">
        <v>104</v>
      </c>
      <c r="P16" s="6">
        <v>65767.0</v>
      </c>
      <c r="Q16" s="6" t="s">
        <v>105</v>
      </c>
      <c r="R16" s="6" t="s">
        <v>32</v>
      </c>
      <c r="S16" s="6">
        <v>4.174230117E9</v>
      </c>
      <c r="T16" s="4" t="s">
        <v>106</v>
      </c>
    </row>
    <row r="17" ht="15.75" hidden="1" customHeight="1">
      <c r="A17" s="19" t="s">
        <v>48</v>
      </c>
      <c r="C17" s="6" t="s">
        <v>22</v>
      </c>
      <c r="D17" s="11" t="s">
        <v>23</v>
      </c>
      <c r="E17" s="6" t="s">
        <v>107</v>
      </c>
      <c r="F17" s="7" t="s">
        <v>108</v>
      </c>
      <c r="G17" s="6">
        <v>1.0</v>
      </c>
      <c r="H17" s="8" t="s">
        <v>109</v>
      </c>
      <c r="I17" s="12" t="str">
        <f t="shared" si="1"/>
        <v>joggers 3D #v - AOP Unisex Raglan Hoodie / XL / All print</v>
      </c>
      <c r="J17" s="9" t="s">
        <v>110</v>
      </c>
      <c r="K17" s="9" t="s">
        <v>111</v>
      </c>
      <c r="L17" s="6" t="s">
        <v>112</v>
      </c>
      <c r="N17" s="4"/>
      <c r="O17" s="7" t="s">
        <v>113</v>
      </c>
      <c r="P17" s="6">
        <v>60068.0</v>
      </c>
      <c r="Q17" s="6" t="s">
        <v>114</v>
      </c>
      <c r="R17" s="6" t="s">
        <v>32</v>
      </c>
      <c r="S17" s="6">
        <v>8.472620175E9</v>
      </c>
      <c r="T17" s="4" t="s">
        <v>115</v>
      </c>
    </row>
    <row r="18" ht="15.75" hidden="1" customHeight="1">
      <c r="A18" s="19" t="s">
        <v>48</v>
      </c>
      <c r="C18" s="6" t="s">
        <v>22</v>
      </c>
      <c r="D18" s="11" t="s">
        <v>23</v>
      </c>
      <c r="E18" s="6" t="s">
        <v>116</v>
      </c>
      <c r="F18" s="7" t="s">
        <v>117</v>
      </c>
      <c r="G18" s="6">
        <v>1.0</v>
      </c>
      <c r="H18" s="8" t="s">
        <v>118</v>
      </c>
      <c r="I18" s="12" t="str">
        <f t="shared" si="1"/>
        <v>A black king was born in Hoodie - Joggers #v - AOP Unisex Raglan Hoodie / 2XL / All Print</v>
      </c>
      <c r="J18" s="9" t="s">
        <v>119</v>
      </c>
      <c r="K18" s="9" t="s">
        <v>120</v>
      </c>
      <c r="L18" s="6" t="s">
        <v>121</v>
      </c>
      <c r="N18" s="4"/>
      <c r="O18" s="7" t="s">
        <v>122</v>
      </c>
      <c r="P18" s="6">
        <v>31520.0</v>
      </c>
      <c r="Q18" s="6" t="s">
        <v>78</v>
      </c>
      <c r="R18" s="6" t="s">
        <v>32</v>
      </c>
      <c r="S18" s="6">
        <v>9.125065621E9</v>
      </c>
      <c r="T18" s="4" t="s">
        <v>79</v>
      </c>
    </row>
    <row r="19" ht="15.75" hidden="1" customHeight="1">
      <c r="A19" s="20" t="s">
        <v>37</v>
      </c>
      <c r="C19" s="6" t="s">
        <v>123</v>
      </c>
      <c r="D19" s="11" t="s">
        <v>23</v>
      </c>
      <c r="E19" s="6" t="s">
        <v>124</v>
      </c>
      <c r="F19" s="7" t="s">
        <v>125</v>
      </c>
      <c r="G19" s="6">
        <v>1.0</v>
      </c>
      <c r="H19" s="8" t="s">
        <v>126</v>
      </c>
      <c r="I19" s="12" t="str">
        <f t="shared" si="1"/>
        <v>50x60 in</v>
      </c>
      <c r="J19" s="9" t="s">
        <v>127</v>
      </c>
      <c r="K19" s="9" t="s">
        <v>128</v>
      </c>
      <c r="L19" s="6" t="s">
        <v>129</v>
      </c>
      <c r="N19" s="4"/>
      <c r="O19" s="7" t="s">
        <v>130</v>
      </c>
      <c r="P19" s="6">
        <v>76571.0</v>
      </c>
      <c r="Q19" s="6" t="s">
        <v>131</v>
      </c>
      <c r="R19" s="6" t="s">
        <v>32</v>
      </c>
      <c r="S19" s="6">
        <f>12069727502</f>
        <v>12069727502</v>
      </c>
      <c r="T19" s="4" t="s">
        <v>132</v>
      </c>
    </row>
    <row r="20" ht="15.75" hidden="1" customHeight="1">
      <c r="A20" s="19" t="s">
        <v>70</v>
      </c>
      <c r="C20" s="6" t="s">
        <v>22</v>
      </c>
      <c r="D20" s="11" t="s">
        <v>23</v>
      </c>
      <c r="E20" s="6" t="s">
        <v>133</v>
      </c>
      <c r="F20" s="7" t="s">
        <v>134</v>
      </c>
      <c r="G20" s="6">
        <v>1.0</v>
      </c>
      <c r="H20" s="8" t="s">
        <v>135</v>
      </c>
      <c r="I20" s="12" t="str">
        <f t="shared" si="1"/>
        <v>HOODIE RAGLAN SLEEVE / L / All Print</v>
      </c>
      <c r="J20" s="9" t="s">
        <v>136</v>
      </c>
      <c r="K20" s="9" t="s">
        <v>137</v>
      </c>
      <c r="L20" s="6" t="s">
        <v>138</v>
      </c>
      <c r="N20" s="4"/>
      <c r="O20" s="7" t="s">
        <v>139</v>
      </c>
      <c r="P20" s="6">
        <v>35405.0</v>
      </c>
      <c r="Q20" s="6" t="s">
        <v>140</v>
      </c>
      <c r="R20" s="6" t="s">
        <v>32</v>
      </c>
      <c r="S20" s="6">
        <v>3.347151063E9</v>
      </c>
      <c r="T20" s="4" t="s">
        <v>141</v>
      </c>
    </row>
    <row r="21" ht="15.75" hidden="1" customHeight="1">
      <c r="A21" s="19" t="s">
        <v>70</v>
      </c>
      <c r="C21" s="6" t="s">
        <v>80</v>
      </c>
      <c r="D21" s="11" t="s">
        <v>23</v>
      </c>
      <c r="E21" s="6" t="s">
        <v>142</v>
      </c>
      <c r="F21" s="7" t="s">
        <v>143</v>
      </c>
      <c r="G21" s="6">
        <v>1.0</v>
      </c>
      <c r="H21" s="8" t="s">
        <v>144</v>
      </c>
      <c r="I21" s="12" t="str">
        <f t="shared" si="1"/>
        <v>Fleece Hoodie / 2XL / All print</v>
      </c>
      <c r="J21" s="9" t="s">
        <v>145</v>
      </c>
      <c r="K21" s="9" t="s">
        <v>146</v>
      </c>
      <c r="L21" s="6" t="s">
        <v>147</v>
      </c>
      <c r="N21" s="4"/>
      <c r="O21" s="7" t="s">
        <v>148</v>
      </c>
      <c r="P21" s="6">
        <v>73852.0</v>
      </c>
      <c r="Q21" s="6" t="s">
        <v>149</v>
      </c>
      <c r="R21" s="6" t="s">
        <v>32</v>
      </c>
      <c r="S21" s="6">
        <v>5.802909511E9</v>
      </c>
      <c r="T21" s="4" t="s">
        <v>150</v>
      </c>
    </row>
    <row r="22" ht="15.75" hidden="1" customHeight="1">
      <c r="A22" s="19" t="s">
        <v>70</v>
      </c>
      <c r="C22" s="6" t="s">
        <v>22</v>
      </c>
      <c r="D22" s="11" t="s">
        <v>23</v>
      </c>
      <c r="E22" s="6" t="s">
        <v>151</v>
      </c>
      <c r="F22" s="7" t="s">
        <v>152</v>
      </c>
      <c r="G22" s="6">
        <v>1.0</v>
      </c>
      <c r="H22" s="8" t="s">
        <v>153</v>
      </c>
      <c r="I22" s="12" t="str">
        <f t="shared" si="1"/>
        <v>AOP Unisex Raglan Hoodie / 3XL / All print</v>
      </c>
      <c r="J22" s="9" t="s">
        <v>154</v>
      </c>
      <c r="K22" s="9" t="s">
        <v>155</v>
      </c>
      <c r="L22" s="6" t="s">
        <v>156</v>
      </c>
      <c r="M22" s="4">
        <v>1.0</v>
      </c>
      <c r="N22" s="4"/>
      <c r="O22" s="7" t="s">
        <v>157</v>
      </c>
      <c r="P22" s="6">
        <v>53051.0</v>
      </c>
      <c r="Q22" s="6" t="s">
        <v>158</v>
      </c>
      <c r="R22" s="6" t="s">
        <v>32</v>
      </c>
      <c r="S22" s="6">
        <v>2.627357307E9</v>
      </c>
      <c r="T22" s="4" t="s">
        <v>159</v>
      </c>
    </row>
    <row r="23" ht="15.75" hidden="1" customHeight="1">
      <c r="A23" s="19" t="s">
        <v>70</v>
      </c>
      <c r="C23" s="6" t="s">
        <v>22</v>
      </c>
      <c r="D23" s="11" t="s">
        <v>23</v>
      </c>
      <c r="E23" s="6" t="s">
        <v>151</v>
      </c>
      <c r="F23" s="7" t="s">
        <v>152</v>
      </c>
      <c r="G23" s="6">
        <v>1.0</v>
      </c>
      <c r="H23" s="8" t="s">
        <v>160</v>
      </c>
      <c r="I23" s="12" t="str">
        <f t="shared" si="1"/>
        <v>AOP Unisex Raglan Hoodie / 3XL / All print</v>
      </c>
      <c r="J23" s="9" t="s">
        <v>161</v>
      </c>
      <c r="K23" s="9" t="s">
        <v>155</v>
      </c>
      <c r="L23" s="6" t="s">
        <v>156</v>
      </c>
      <c r="M23" s="4">
        <v>1.0</v>
      </c>
      <c r="N23" s="4"/>
      <c r="O23" s="7" t="s">
        <v>157</v>
      </c>
      <c r="P23" s="6">
        <v>53051.0</v>
      </c>
      <c r="Q23" s="6" t="s">
        <v>158</v>
      </c>
      <c r="R23" s="6" t="s">
        <v>32</v>
      </c>
      <c r="S23" s="6">
        <v>2.627357307E9</v>
      </c>
      <c r="T23" s="4" t="s">
        <v>159</v>
      </c>
    </row>
    <row r="24" ht="15.75" customHeight="1">
      <c r="A24" s="10" t="s">
        <v>162</v>
      </c>
      <c r="C24" s="6" t="s">
        <v>80</v>
      </c>
      <c r="D24" s="11" t="s">
        <v>23</v>
      </c>
      <c r="E24" s="6" t="s">
        <v>163</v>
      </c>
      <c r="F24" s="7" t="s">
        <v>164</v>
      </c>
      <c r="G24" s="6">
        <v>1.0</v>
      </c>
      <c r="H24" s="8" t="s">
        <v>165</v>
      </c>
      <c r="I24" s="12" t="str">
        <f t="shared" si="1"/>
        <v>Men / 11 / Blue</v>
      </c>
      <c r="J24" s="9" t="s">
        <v>166</v>
      </c>
      <c r="K24" s="9" t="s">
        <v>167</v>
      </c>
      <c r="L24" s="6" t="s">
        <v>168</v>
      </c>
      <c r="M24" s="4" t="s">
        <v>169</v>
      </c>
      <c r="N24" s="4"/>
      <c r="O24" s="7" t="s">
        <v>170</v>
      </c>
      <c r="P24" s="6">
        <v>10704.0</v>
      </c>
      <c r="Q24" s="6" t="s">
        <v>171</v>
      </c>
      <c r="R24" s="6" t="s">
        <v>32</v>
      </c>
      <c r="S24" s="6">
        <v>8.134758338E9</v>
      </c>
      <c r="T24" s="4" t="s">
        <v>172</v>
      </c>
    </row>
    <row r="25" ht="15.75" hidden="1" customHeight="1">
      <c r="A25" s="21" t="s">
        <v>173</v>
      </c>
      <c r="C25" s="6" t="s">
        <v>123</v>
      </c>
      <c r="D25" s="11" t="s">
        <v>23</v>
      </c>
      <c r="E25" s="6" t="s">
        <v>174</v>
      </c>
      <c r="F25" s="7" t="s">
        <v>175</v>
      </c>
      <c r="G25" s="6">
        <v>2.0</v>
      </c>
      <c r="H25" s="8" t="s">
        <v>176</v>
      </c>
      <c r="I25" s="12" t="str">
        <f t="shared" si="1"/>
        <v>12X18in</v>
      </c>
      <c r="J25" s="9" t="s">
        <v>177</v>
      </c>
      <c r="K25" s="9" t="s">
        <v>178</v>
      </c>
      <c r="L25" s="6" t="s">
        <v>179</v>
      </c>
      <c r="N25" s="4"/>
      <c r="O25" s="7" t="s">
        <v>180</v>
      </c>
      <c r="P25" s="6">
        <v>78130.0</v>
      </c>
      <c r="Q25" s="6" t="s">
        <v>131</v>
      </c>
      <c r="R25" s="6" t="s">
        <v>32</v>
      </c>
      <c r="S25" s="6">
        <v>7.133791845E9</v>
      </c>
      <c r="T25" s="4" t="s">
        <v>132</v>
      </c>
    </row>
    <row r="26" ht="15.75" hidden="1" customHeight="1">
      <c r="A26" s="22" t="s">
        <v>181</v>
      </c>
      <c r="C26" s="6" t="s">
        <v>22</v>
      </c>
      <c r="D26" s="11" t="s">
        <v>23</v>
      </c>
      <c r="E26" s="6" t="s">
        <v>182</v>
      </c>
      <c r="F26" s="7" t="s">
        <v>183</v>
      </c>
      <c r="G26" s="6">
        <v>1.0</v>
      </c>
      <c r="H26" s="8" t="s">
        <v>184</v>
      </c>
      <c r="I26" s="12" t="str">
        <f t="shared" si="1"/>
        <v>Spare Tire Cover / All print / 32 inches</v>
      </c>
      <c r="J26" s="9" t="s">
        <v>185</v>
      </c>
      <c r="K26" s="9" t="s">
        <v>186</v>
      </c>
      <c r="L26" s="6" t="s">
        <v>187</v>
      </c>
      <c r="M26" s="4" t="s">
        <v>188</v>
      </c>
      <c r="N26" s="4"/>
      <c r="O26" s="7" t="s">
        <v>189</v>
      </c>
      <c r="P26" s="6">
        <v>46218.0</v>
      </c>
      <c r="Q26" s="6" t="s">
        <v>190</v>
      </c>
      <c r="R26" s="6" t="s">
        <v>32</v>
      </c>
      <c r="S26" s="6">
        <v>3.175135469E9</v>
      </c>
      <c r="T26" s="4" t="s">
        <v>191</v>
      </c>
    </row>
    <row r="27" ht="15.75" hidden="1" customHeight="1">
      <c r="A27" s="21" t="s">
        <v>192</v>
      </c>
      <c r="C27" s="6" t="s">
        <v>80</v>
      </c>
      <c r="D27" s="11" t="s">
        <v>23</v>
      </c>
      <c r="E27" s="6" t="s">
        <v>193</v>
      </c>
      <c r="F27" s="7" t="s">
        <v>194</v>
      </c>
      <c r="G27" s="6">
        <v>1.0</v>
      </c>
      <c r="H27" s="8" t="s">
        <v>195</v>
      </c>
      <c r="I27" s="23" t="s">
        <v>196</v>
      </c>
      <c r="J27" s="9" t="s">
        <v>197</v>
      </c>
      <c r="K27" s="9" t="s">
        <v>198</v>
      </c>
      <c r="L27" s="6" t="s">
        <v>199</v>
      </c>
      <c r="N27" s="4"/>
      <c r="O27" s="7" t="s">
        <v>200</v>
      </c>
      <c r="P27" s="6">
        <v>70001.0</v>
      </c>
      <c r="Q27" s="6" t="s">
        <v>201</v>
      </c>
      <c r="R27" s="6" t="s">
        <v>32</v>
      </c>
      <c r="S27" s="6">
        <v>5.0481867E9</v>
      </c>
      <c r="T27" s="4" t="s">
        <v>202</v>
      </c>
    </row>
    <row r="28" ht="15.75" hidden="1" customHeight="1">
      <c r="A28" s="20" t="s">
        <v>37</v>
      </c>
      <c r="C28" s="6" t="s">
        <v>22</v>
      </c>
      <c r="D28" s="11" t="s">
        <v>23</v>
      </c>
      <c r="E28" s="6" t="s">
        <v>193</v>
      </c>
      <c r="F28" s="7" t="s">
        <v>194</v>
      </c>
      <c r="G28" s="6">
        <v>1.0</v>
      </c>
      <c r="H28" s="8" t="s">
        <v>203</v>
      </c>
      <c r="I28" s="12" t="str">
        <f t="shared" ref="I28:I36" si="2">RIGHT(H28,LEN(H28) - (FIND("-",H28) + 1))</f>
        <v>2XL / Full Print</v>
      </c>
      <c r="J28" s="9" t="s">
        <v>204</v>
      </c>
      <c r="K28" s="9" t="s">
        <v>198</v>
      </c>
      <c r="L28" s="6" t="s">
        <v>199</v>
      </c>
      <c r="N28" s="4"/>
      <c r="O28" s="7" t="s">
        <v>200</v>
      </c>
      <c r="P28" s="6">
        <v>70001.0</v>
      </c>
      <c r="Q28" s="6" t="s">
        <v>201</v>
      </c>
      <c r="R28" s="6" t="s">
        <v>32</v>
      </c>
      <c r="S28" s="6">
        <v>5.0481867E9</v>
      </c>
      <c r="T28" s="4" t="s">
        <v>202</v>
      </c>
    </row>
    <row r="29" ht="15.75" hidden="1" customHeight="1">
      <c r="A29" s="21" t="s">
        <v>192</v>
      </c>
      <c r="C29" s="6" t="s">
        <v>80</v>
      </c>
      <c r="D29" s="11" t="s">
        <v>23</v>
      </c>
      <c r="E29" s="6" t="s">
        <v>193</v>
      </c>
      <c r="F29" s="7" t="s">
        <v>194</v>
      </c>
      <c r="G29" s="6">
        <v>1.0</v>
      </c>
      <c r="H29" s="8" t="s">
        <v>205</v>
      </c>
      <c r="I29" s="12" t="str">
        <f t="shared" si="2"/>
        <v>One size / All print</v>
      </c>
      <c r="J29" s="9" t="s">
        <v>206</v>
      </c>
      <c r="K29" s="9" t="s">
        <v>198</v>
      </c>
      <c r="L29" s="6" t="s">
        <v>199</v>
      </c>
      <c r="N29" s="4"/>
      <c r="O29" s="7" t="s">
        <v>200</v>
      </c>
      <c r="P29" s="6">
        <v>70001.0</v>
      </c>
      <c r="Q29" s="6" t="s">
        <v>201</v>
      </c>
      <c r="R29" s="6" t="s">
        <v>32</v>
      </c>
      <c r="S29" s="6">
        <v>5.0481867E9</v>
      </c>
      <c r="T29" s="4" t="s">
        <v>202</v>
      </c>
    </row>
    <row r="30" ht="15.75" hidden="1" customHeight="1">
      <c r="A30" s="21" t="s">
        <v>192</v>
      </c>
      <c r="C30" s="6" t="s">
        <v>80</v>
      </c>
      <c r="D30" s="11" t="s">
        <v>23</v>
      </c>
      <c r="E30" s="6" t="s">
        <v>193</v>
      </c>
      <c r="F30" s="7" t="s">
        <v>194</v>
      </c>
      <c r="G30" s="6">
        <v>1.0</v>
      </c>
      <c r="H30" s="8" t="s">
        <v>207</v>
      </c>
      <c r="I30" s="12" t="str">
        <f t="shared" si="2"/>
        <v>One size / All print</v>
      </c>
      <c r="J30" s="9" t="s">
        <v>208</v>
      </c>
      <c r="K30" s="9" t="s">
        <v>198</v>
      </c>
      <c r="L30" s="6" t="s">
        <v>199</v>
      </c>
      <c r="N30" s="4"/>
      <c r="O30" s="7" t="s">
        <v>200</v>
      </c>
      <c r="P30" s="6">
        <v>70001.0</v>
      </c>
      <c r="Q30" s="6" t="s">
        <v>201</v>
      </c>
      <c r="R30" s="6" t="s">
        <v>32</v>
      </c>
      <c r="S30" s="6">
        <v>5.0481867E9</v>
      </c>
      <c r="T30" s="4" t="s">
        <v>202</v>
      </c>
    </row>
    <row r="31" ht="15.75" hidden="1" customHeight="1">
      <c r="A31" s="19" t="s">
        <v>48</v>
      </c>
      <c r="C31" s="6" t="s">
        <v>22</v>
      </c>
      <c r="D31" s="11" t="s">
        <v>23</v>
      </c>
      <c r="E31" s="6" t="s">
        <v>209</v>
      </c>
      <c r="F31" s="7" t="s">
        <v>210</v>
      </c>
      <c r="G31" s="6">
        <v>1.0</v>
      </c>
      <c r="H31" s="8" t="s">
        <v>211</v>
      </c>
      <c r="I31" s="12" t="str">
        <f t="shared" si="2"/>
        <v>joggers 3D #v - AOP Unisex Raglan Hoodie / S / All print</v>
      </c>
      <c r="J31" s="9" t="s">
        <v>212</v>
      </c>
      <c r="K31" s="9" t="s">
        <v>213</v>
      </c>
      <c r="L31" s="6" t="s">
        <v>214</v>
      </c>
      <c r="N31" s="4"/>
      <c r="O31" s="7" t="s">
        <v>215</v>
      </c>
      <c r="P31" s="6">
        <v>11754.0</v>
      </c>
      <c r="Q31" s="6" t="s">
        <v>171</v>
      </c>
      <c r="R31" s="6" t="s">
        <v>32</v>
      </c>
      <c r="S31" s="6">
        <v>6.316200066E9</v>
      </c>
      <c r="T31" s="4" t="s">
        <v>172</v>
      </c>
    </row>
    <row r="32" ht="15.75" customHeight="1">
      <c r="A32" s="22" t="s">
        <v>216</v>
      </c>
      <c r="C32" s="6" t="s">
        <v>217</v>
      </c>
      <c r="D32" s="11" t="s">
        <v>23</v>
      </c>
      <c r="E32" s="6" t="s">
        <v>218</v>
      </c>
      <c r="F32" s="7" t="s">
        <v>219</v>
      </c>
      <c r="G32" s="6">
        <v>1.0</v>
      </c>
      <c r="H32" s="8" t="s">
        <v>220</v>
      </c>
      <c r="I32" s="12" t="str">
        <f t="shared" si="2"/>
        <v>1pcs</v>
      </c>
      <c r="J32" s="9" t="s">
        <v>221</v>
      </c>
      <c r="K32" s="9" t="s">
        <v>222</v>
      </c>
      <c r="L32" s="6" t="s">
        <v>223</v>
      </c>
      <c r="N32" s="4"/>
      <c r="O32" s="7" t="s">
        <v>224</v>
      </c>
      <c r="P32" s="6">
        <v>28787.0</v>
      </c>
      <c r="Q32" s="6" t="s">
        <v>225</v>
      </c>
      <c r="R32" s="6" t="s">
        <v>32</v>
      </c>
      <c r="S32" s="6">
        <v>8.154091856E9</v>
      </c>
      <c r="T32" s="4" t="s">
        <v>226</v>
      </c>
    </row>
    <row r="33" ht="15.75" hidden="1" customHeight="1">
      <c r="A33" s="19" t="s">
        <v>48</v>
      </c>
      <c r="C33" s="6" t="s">
        <v>22</v>
      </c>
      <c r="D33" s="11" t="s">
        <v>23</v>
      </c>
      <c r="E33" s="6" t="s">
        <v>227</v>
      </c>
      <c r="F33" s="7" t="s">
        <v>228</v>
      </c>
      <c r="G33" s="6">
        <v>1.0</v>
      </c>
      <c r="H33" s="8" t="s">
        <v>229</v>
      </c>
      <c r="I33" s="12" t="str">
        <f t="shared" si="2"/>
        <v>hirt #v - L / Full print</v>
      </c>
      <c r="J33" s="9" t="s">
        <v>230</v>
      </c>
      <c r="K33" s="9" t="s">
        <v>231</v>
      </c>
      <c r="L33" s="6" t="s">
        <v>232</v>
      </c>
      <c r="N33" s="4"/>
      <c r="O33" s="7" t="s">
        <v>233</v>
      </c>
      <c r="P33" s="6">
        <v>30114.0</v>
      </c>
      <c r="Q33" s="6" t="s">
        <v>78</v>
      </c>
      <c r="R33" s="6" t="s">
        <v>32</v>
      </c>
      <c r="S33" s="6">
        <v>7.708686145E9</v>
      </c>
      <c r="T33" s="4" t="s">
        <v>79</v>
      </c>
    </row>
    <row r="34" ht="15.75" hidden="1" customHeight="1">
      <c r="A34" s="19" t="s">
        <v>48</v>
      </c>
      <c r="C34" s="6" t="s">
        <v>22</v>
      </c>
      <c r="D34" s="11" t="s">
        <v>23</v>
      </c>
      <c r="E34" s="6" t="s">
        <v>234</v>
      </c>
      <c r="F34" s="7" t="s">
        <v>235</v>
      </c>
      <c r="G34" s="6">
        <v>1.0</v>
      </c>
      <c r="H34" s="8" t="s">
        <v>236</v>
      </c>
      <c r="I34" s="12" t="str">
        <f t="shared" si="2"/>
        <v>joggers 3D #v - AOP Unisex Raglan Hoodie / 2XL / All print</v>
      </c>
      <c r="J34" s="9" t="s">
        <v>237</v>
      </c>
      <c r="K34" s="9" t="s">
        <v>238</v>
      </c>
      <c r="L34" s="6" t="s">
        <v>239</v>
      </c>
      <c r="N34" s="4"/>
      <c r="O34" s="7" t="s">
        <v>240</v>
      </c>
      <c r="P34" s="6">
        <v>27707.0</v>
      </c>
      <c r="Q34" s="6" t="s">
        <v>225</v>
      </c>
      <c r="R34" s="6" t="s">
        <v>32</v>
      </c>
      <c r="S34" s="6">
        <v>9.196270372E9</v>
      </c>
      <c r="T34" s="4" t="s">
        <v>226</v>
      </c>
    </row>
    <row r="35" ht="15.75" hidden="1" customHeight="1">
      <c r="A35" s="19" t="s">
        <v>70</v>
      </c>
      <c r="C35" s="6" t="s">
        <v>22</v>
      </c>
      <c r="D35" s="11" t="s">
        <v>23</v>
      </c>
      <c r="E35" s="6" t="s">
        <v>241</v>
      </c>
      <c r="F35" s="7" t="s">
        <v>242</v>
      </c>
      <c r="G35" s="6">
        <v>1.0</v>
      </c>
      <c r="H35" s="8" t="s">
        <v>243</v>
      </c>
      <c r="I35" s="12" t="str">
        <f t="shared" si="2"/>
        <v>L / Yellow with Red Snitches</v>
      </c>
      <c r="J35" s="9" t="s">
        <v>244</v>
      </c>
      <c r="K35" s="9" t="s">
        <v>245</v>
      </c>
      <c r="L35" s="6" t="s">
        <v>246</v>
      </c>
      <c r="N35" s="4"/>
      <c r="O35" s="7" t="s">
        <v>247</v>
      </c>
      <c r="P35" s="6">
        <v>20733.0</v>
      </c>
      <c r="Q35" s="6" t="s">
        <v>248</v>
      </c>
      <c r="R35" s="6" t="s">
        <v>32</v>
      </c>
      <c r="S35" s="6">
        <v>2.406954301E9</v>
      </c>
      <c r="T35" s="4" t="s">
        <v>249</v>
      </c>
    </row>
    <row r="36" ht="15.75" customHeight="1">
      <c r="A36" s="22" t="s">
        <v>216</v>
      </c>
      <c r="C36" s="6" t="s">
        <v>22</v>
      </c>
      <c r="D36" s="11" t="s">
        <v>23</v>
      </c>
      <c r="E36" s="6" t="s">
        <v>250</v>
      </c>
      <c r="F36" s="7" t="s">
        <v>251</v>
      </c>
      <c r="G36" s="6">
        <v>1.0</v>
      </c>
      <c r="H36" s="8" t="s">
        <v>252</v>
      </c>
      <c r="I36" s="12" t="str">
        <f t="shared" si="2"/>
        <v>M / Full Print</v>
      </c>
      <c r="J36" s="9" t="s">
        <v>253</v>
      </c>
      <c r="K36" s="9" t="s">
        <v>254</v>
      </c>
      <c r="L36" s="6" t="s">
        <v>255</v>
      </c>
      <c r="N36" s="4"/>
      <c r="O36" s="7" t="s">
        <v>256</v>
      </c>
      <c r="P36" s="6">
        <v>8759.0</v>
      </c>
      <c r="Q36" s="6" t="s">
        <v>257</v>
      </c>
      <c r="R36" s="6" t="s">
        <v>32</v>
      </c>
      <c r="S36" s="6">
        <v>1.732841477E10</v>
      </c>
      <c r="T36" s="4" t="s">
        <v>258</v>
      </c>
    </row>
    <row r="37" ht="15.75" hidden="1" customHeight="1">
      <c r="A37" s="18" t="s">
        <v>259</v>
      </c>
      <c r="C37" s="6" t="s">
        <v>80</v>
      </c>
      <c r="D37" s="11" t="s">
        <v>23</v>
      </c>
      <c r="E37" s="6" t="s">
        <v>260</v>
      </c>
      <c r="F37" s="7" t="s">
        <v>261</v>
      </c>
      <c r="G37" s="6">
        <v>1.0</v>
      </c>
      <c r="H37" s="8" t="s">
        <v>262</v>
      </c>
      <c r="I37" s="23" t="s">
        <v>263</v>
      </c>
      <c r="J37" s="9" t="s">
        <v>264</v>
      </c>
      <c r="K37" s="9" t="s">
        <v>265</v>
      </c>
      <c r="L37" s="6" t="s">
        <v>266</v>
      </c>
      <c r="N37" s="4"/>
      <c r="O37" s="7" t="s">
        <v>267</v>
      </c>
      <c r="P37" s="6">
        <v>93036.0</v>
      </c>
      <c r="Q37" s="6" t="s">
        <v>268</v>
      </c>
      <c r="R37" s="6" t="s">
        <v>32</v>
      </c>
      <c r="S37" s="6">
        <v>8.055015196E9</v>
      </c>
      <c r="T37" s="4" t="s">
        <v>269</v>
      </c>
    </row>
    <row r="38" ht="15.75" hidden="1" customHeight="1">
      <c r="A38" s="22" t="s">
        <v>181</v>
      </c>
      <c r="C38" s="6" t="s">
        <v>80</v>
      </c>
      <c r="D38" s="11" t="s">
        <v>23</v>
      </c>
      <c r="E38" s="6" t="s">
        <v>260</v>
      </c>
      <c r="F38" s="7" t="s">
        <v>261</v>
      </c>
      <c r="G38" s="6">
        <v>1.0</v>
      </c>
      <c r="H38" s="8" t="s">
        <v>270</v>
      </c>
      <c r="I38" s="12" t="str">
        <f t="shared" ref="I38:I89" si="3">RIGHT(H38,LEN(H38) - (FIND("-",H38) + 1))</f>
        <v>One size / All print</v>
      </c>
      <c r="J38" s="9">
        <v>7.00367051177E12</v>
      </c>
      <c r="K38" s="9" t="s">
        <v>265</v>
      </c>
      <c r="L38" s="6" t="s">
        <v>266</v>
      </c>
      <c r="N38" s="4"/>
      <c r="O38" s="7" t="s">
        <v>267</v>
      </c>
      <c r="P38" s="6">
        <v>93036.0</v>
      </c>
      <c r="Q38" s="6" t="s">
        <v>268</v>
      </c>
      <c r="R38" s="6" t="s">
        <v>32</v>
      </c>
      <c r="S38" s="6">
        <v>8.055015196E9</v>
      </c>
      <c r="T38" s="4" t="s">
        <v>269</v>
      </c>
    </row>
    <row r="39" ht="15.75" hidden="1" customHeight="1">
      <c r="A39" s="10" t="s">
        <v>271</v>
      </c>
      <c r="C39" s="6" t="s">
        <v>80</v>
      </c>
      <c r="D39" s="11" t="s">
        <v>23</v>
      </c>
      <c r="E39" s="6" t="s">
        <v>260</v>
      </c>
      <c r="F39" s="7" t="s">
        <v>261</v>
      </c>
      <c r="G39" s="6">
        <v>1.0</v>
      </c>
      <c r="H39" s="8" t="s">
        <v>272</v>
      </c>
      <c r="I39" s="12" t="str">
        <f t="shared" si="3"/>
        <v>One size / All print</v>
      </c>
      <c r="J39" s="9" t="s">
        <v>273</v>
      </c>
      <c r="K39" s="9" t="s">
        <v>265</v>
      </c>
      <c r="L39" s="6" t="s">
        <v>266</v>
      </c>
      <c r="N39" s="4"/>
      <c r="O39" s="7" t="s">
        <v>267</v>
      </c>
      <c r="P39" s="6">
        <v>93036.0</v>
      </c>
      <c r="Q39" s="6" t="s">
        <v>268</v>
      </c>
      <c r="R39" s="6" t="s">
        <v>32</v>
      </c>
      <c r="S39" s="6">
        <v>8.055015196E9</v>
      </c>
      <c r="T39" s="4" t="s">
        <v>269</v>
      </c>
    </row>
    <row r="40" ht="15.75" hidden="1" customHeight="1">
      <c r="A40" s="20" t="s">
        <v>37</v>
      </c>
      <c r="C40" s="6" t="s">
        <v>80</v>
      </c>
      <c r="D40" s="11" t="s">
        <v>23</v>
      </c>
      <c r="E40" s="6" t="s">
        <v>260</v>
      </c>
      <c r="F40" s="7" t="s">
        <v>261</v>
      </c>
      <c r="G40" s="6">
        <v>1.0</v>
      </c>
      <c r="H40" s="8" t="s">
        <v>274</v>
      </c>
      <c r="I40" s="12" t="str">
        <f t="shared" si="3"/>
        <v>One size / All print</v>
      </c>
      <c r="J40" s="9" t="s">
        <v>275</v>
      </c>
      <c r="K40" s="9" t="s">
        <v>265</v>
      </c>
      <c r="L40" s="6" t="s">
        <v>266</v>
      </c>
      <c r="N40" s="4"/>
      <c r="O40" s="7" t="s">
        <v>267</v>
      </c>
      <c r="P40" s="6">
        <v>93036.0</v>
      </c>
      <c r="Q40" s="6" t="s">
        <v>268</v>
      </c>
      <c r="R40" s="6" t="s">
        <v>32</v>
      </c>
      <c r="S40" s="6">
        <v>8.055015196E9</v>
      </c>
      <c r="T40" s="4" t="s">
        <v>269</v>
      </c>
    </row>
    <row r="41" ht="15.75" hidden="1" customHeight="1">
      <c r="A41" s="21" t="s">
        <v>276</v>
      </c>
      <c r="C41" s="6" t="s">
        <v>22</v>
      </c>
      <c r="D41" s="11" t="s">
        <v>23</v>
      </c>
      <c r="E41" s="6" t="s">
        <v>277</v>
      </c>
      <c r="F41" s="7" t="s">
        <v>278</v>
      </c>
      <c r="G41" s="6">
        <v>1.0</v>
      </c>
      <c r="H41" s="8" t="s">
        <v>279</v>
      </c>
      <c r="I41" s="12" t="str">
        <f t="shared" si="3"/>
        <v>2XL / Full Print</v>
      </c>
      <c r="J41" s="9" t="s">
        <v>280</v>
      </c>
      <c r="K41" s="9" t="s">
        <v>281</v>
      </c>
      <c r="L41" s="6" t="s">
        <v>282</v>
      </c>
      <c r="N41" s="4"/>
      <c r="O41" s="7" t="s">
        <v>283</v>
      </c>
      <c r="P41" s="6">
        <v>19605.0</v>
      </c>
      <c r="Q41" s="6" t="s">
        <v>284</v>
      </c>
      <c r="R41" s="6" t="s">
        <v>32</v>
      </c>
      <c r="S41" s="6">
        <v>6.107419434E9</v>
      </c>
      <c r="T41" s="4" t="s">
        <v>285</v>
      </c>
    </row>
    <row r="42" ht="15.75" hidden="1" customHeight="1">
      <c r="A42" s="19" t="s">
        <v>48</v>
      </c>
      <c r="C42" s="6" t="s">
        <v>22</v>
      </c>
      <c r="D42" s="11" t="s">
        <v>23</v>
      </c>
      <c r="E42" s="6" t="s">
        <v>286</v>
      </c>
      <c r="F42" s="7" t="s">
        <v>287</v>
      </c>
      <c r="G42" s="6">
        <v>1.0</v>
      </c>
      <c r="H42" s="8" t="s">
        <v>288</v>
      </c>
      <c r="I42" s="12" t="str">
        <f t="shared" si="3"/>
        <v>hirt - hoodie 3D #v - UNISEX T-SHIRT 3D / M / All print</v>
      </c>
      <c r="J42" s="9" t="s">
        <v>289</v>
      </c>
      <c r="K42" s="9" t="s">
        <v>290</v>
      </c>
      <c r="L42" s="6" t="s">
        <v>291</v>
      </c>
      <c r="N42" s="4"/>
      <c r="O42" s="7" t="s">
        <v>292</v>
      </c>
      <c r="P42" s="6">
        <v>92551.0</v>
      </c>
      <c r="Q42" s="6" t="s">
        <v>268</v>
      </c>
      <c r="R42" s="6" t="s">
        <v>32</v>
      </c>
      <c r="S42" s="6">
        <v>9.093717764E9</v>
      </c>
      <c r="T42" s="4" t="s">
        <v>269</v>
      </c>
    </row>
    <row r="43" ht="15.75" hidden="1" customHeight="1">
      <c r="A43" s="22" t="s">
        <v>293</v>
      </c>
      <c r="C43" s="6" t="s">
        <v>22</v>
      </c>
      <c r="D43" s="11" t="s">
        <v>23</v>
      </c>
      <c r="E43" s="6" t="s">
        <v>294</v>
      </c>
      <c r="F43" s="7" t="s">
        <v>295</v>
      </c>
      <c r="G43" s="6">
        <v>1.0</v>
      </c>
      <c r="H43" s="8" t="s">
        <v>296</v>
      </c>
      <c r="I43" s="12" t="str">
        <f t="shared" si="3"/>
        <v>XL / All Print</v>
      </c>
      <c r="J43" s="9" t="s">
        <v>297</v>
      </c>
      <c r="K43" s="9" t="s">
        <v>298</v>
      </c>
      <c r="L43" s="6" t="s">
        <v>299</v>
      </c>
      <c r="N43" s="4"/>
      <c r="O43" s="7" t="s">
        <v>300</v>
      </c>
      <c r="P43" s="6">
        <v>1473.0</v>
      </c>
      <c r="Q43" s="6" t="s">
        <v>301</v>
      </c>
      <c r="R43" s="6" t="s">
        <v>32</v>
      </c>
      <c r="S43" s="6">
        <v>9.786688928E9</v>
      </c>
      <c r="T43" s="4" t="s">
        <v>302</v>
      </c>
    </row>
    <row r="44" ht="15.75" hidden="1" customHeight="1">
      <c r="A44" s="10" t="s">
        <v>21</v>
      </c>
      <c r="C44" s="6" t="s">
        <v>22</v>
      </c>
      <c r="D44" s="11" t="s">
        <v>23</v>
      </c>
      <c r="E44" s="6" t="s">
        <v>303</v>
      </c>
      <c r="F44" s="7" t="s">
        <v>304</v>
      </c>
      <c r="G44" s="6">
        <v>1.0</v>
      </c>
      <c r="H44" s="8" t="s">
        <v>305</v>
      </c>
      <c r="I44" s="12" t="str">
        <f t="shared" si="3"/>
        <v>HOODIE RAGLAN SLEEVE / 3XL / All Print</v>
      </c>
      <c r="J44" s="9" t="s">
        <v>306</v>
      </c>
      <c r="K44" s="9" t="s">
        <v>307</v>
      </c>
      <c r="L44" s="6" t="s">
        <v>308</v>
      </c>
      <c r="N44" s="4"/>
      <c r="O44" s="7" t="s">
        <v>309</v>
      </c>
      <c r="P44" s="6">
        <v>72762.0</v>
      </c>
      <c r="Q44" s="6" t="s">
        <v>310</v>
      </c>
      <c r="R44" s="6" t="s">
        <v>32</v>
      </c>
      <c r="S44" s="6">
        <v>4.792231564E9</v>
      </c>
      <c r="T44" s="4" t="s">
        <v>311</v>
      </c>
    </row>
    <row r="45" ht="15.75" hidden="1" customHeight="1">
      <c r="A45" s="22" t="s">
        <v>181</v>
      </c>
      <c r="C45" s="6" t="s">
        <v>22</v>
      </c>
      <c r="D45" s="11" t="s">
        <v>23</v>
      </c>
      <c r="E45" s="6" t="s">
        <v>303</v>
      </c>
      <c r="F45" s="7" t="s">
        <v>304</v>
      </c>
      <c r="G45" s="6">
        <v>1.0</v>
      </c>
      <c r="H45" s="8" t="s">
        <v>312</v>
      </c>
      <c r="I45" s="12" t="str">
        <f t="shared" si="3"/>
        <v>HOODIE RAGLAN SLEEVE ZIP-UP / 4XL / All Print</v>
      </c>
      <c r="J45" s="9">
        <v>6.10778651049E12</v>
      </c>
      <c r="K45" s="9" t="s">
        <v>307</v>
      </c>
      <c r="L45" s="6" t="s">
        <v>308</v>
      </c>
      <c r="N45" s="4"/>
      <c r="O45" s="7" t="s">
        <v>309</v>
      </c>
      <c r="P45" s="6">
        <v>72762.0</v>
      </c>
      <c r="Q45" s="6" t="s">
        <v>310</v>
      </c>
      <c r="R45" s="6" t="s">
        <v>32</v>
      </c>
      <c r="S45" s="6">
        <v>4.792231564E9</v>
      </c>
      <c r="T45" s="4" t="s">
        <v>311</v>
      </c>
    </row>
    <row r="46" ht="15.75" hidden="1" customHeight="1">
      <c r="A46" s="22" t="s">
        <v>181</v>
      </c>
      <c r="C46" s="6" t="s">
        <v>22</v>
      </c>
      <c r="D46" s="11" t="s">
        <v>23</v>
      </c>
      <c r="E46" s="6" t="s">
        <v>303</v>
      </c>
      <c r="F46" s="7" t="s">
        <v>304</v>
      </c>
      <c r="G46" s="6">
        <v>1.0</v>
      </c>
      <c r="H46" s="8" t="s">
        <v>313</v>
      </c>
      <c r="I46" s="12" t="str">
        <f t="shared" si="3"/>
        <v>AOP Unisex Raglan Hoodie / 3XL / All print</v>
      </c>
      <c r="J46" s="9" t="s">
        <v>314</v>
      </c>
      <c r="K46" s="9" t="s">
        <v>307</v>
      </c>
      <c r="L46" s="6" t="s">
        <v>308</v>
      </c>
      <c r="N46" s="4"/>
      <c r="O46" s="7" t="s">
        <v>309</v>
      </c>
      <c r="P46" s="6">
        <v>72762.0</v>
      </c>
      <c r="Q46" s="6" t="s">
        <v>310</v>
      </c>
      <c r="R46" s="6" t="s">
        <v>32</v>
      </c>
      <c r="S46" s="6">
        <v>4.792231564E9</v>
      </c>
      <c r="T46" s="4" t="s">
        <v>311</v>
      </c>
    </row>
    <row r="47" ht="15.75" hidden="1" customHeight="1">
      <c r="A47" s="22" t="s">
        <v>181</v>
      </c>
      <c r="C47" s="6" t="s">
        <v>22</v>
      </c>
      <c r="D47" s="11" t="s">
        <v>23</v>
      </c>
      <c r="E47" s="6" t="s">
        <v>303</v>
      </c>
      <c r="F47" s="7" t="s">
        <v>304</v>
      </c>
      <c r="G47" s="6">
        <v>1.0</v>
      </c>
      <c r="H47" s="8" t="s">
        <v>315</v>
      </c>
      <c r="I47" s="12" t="str">
        <f t="shared" si="3"/>
        <v>HOODIE RAGLAN SLEEVE / 3XL / All Print</v>
      </c>
      <c r="J47" s="9">
        <v>6.10778651049E12</v>
      </c>
      <c r="K47" s="9" t="s">
        <v>307</v>
      </c>
      <c r="L47" s="6" t="s">
        <v>308</v>
      </c>
      <c r="N47" s="4"/>
      <c r="O47" s="7" t="s">
        <v>309</v>
      </c>
      <c r="P47" s="6">
        <v>72762.0</v>
      </c>
      <c r="Q47" s="6" t="s">
        <v>310</v>
      </c>
      <c r="R47" s="6" t="s">
        <v>32</v>
      </c>
      <c r="S47" s="6">
        <v>4.792231564E9</v>
      </c>
      <c r="T47" s="4" t="s">
        <v>311</v>
      </c>
    </row>
    <row r="48" ht="15.75" hidden="1" customHeight="1">
      <c r="A48" s="22" t="s">
        <v>181</v>
      </c>
      <c r="C48" s="6" t="s">
        <v>22</v>
      </c>
      <c r="D48" s="11" t="s">
        <v>23</v>
      </c>
      <c r="E48" s="6" t="s">
        <v>303</v>
      </c>
      <c r="F48" s="7" t="s">
        <v>304</v>
      </c>
      <c r="G48" s="6">
        <v>1.0</v>
      </c>
      <c r="H48" s="8" t="s">
        <v>316</v>
      </c>
      <c r="I48" s="12" t="str">
        <f t="shared" si="3"/>
        <v>HOODIE RAGLAN SLEEVE / 3XL / All Print</v>
      </c>
      <c r="J48" s="9" t="s">
        <v>317</v>
      </c>
      <c r="K48" s="9" t="s">
        <v>307</v>
      </c>
      <c r="L48" s="6" t="s">
        <v>308</v>
      </c>
      <c r="N48" s="4"/>
      <c r="O48" s="7" t="s">
        <v>309</v>
      </c>
      <c r="P48" s="6">
        <v>72762.0</v>
      </c>
      <c r="Q48" s="6" t="s">
        <v>310</v>
      </c>
      <c r="R48" s="6" t="s">
        <v>32</v>
      </c>
      <c r="S48" s="6">
        <v>4.792231564E9</v>
      </c>
      <c r="T48" s="4" t="s">
        <v>311</v>
      </c>
    </row>
    <row r="49" ht="15.75" hidden="1" customHeight="1">
      <c r="A49" s="19" t="s">
        <v>70</v>
      </c>
      <c r="C49" s="6" t="s">
        <v>80</v>
      </c>
      <c r="D49" s="11" t="s">
        <v>23</v>
      </c>
      <c r="E49" s="6" t="s">
        <v>318</v>
      </c>
      <c r="F49" s="7" t="s">
        <v>319</v>
      </c>
      <c r="G49" s="6">
        <v>1.0</v>
      </c>
      <c r="H49" s="8" t="s">
        <v>320</v>
      </c>
      <c r="I49" s="12" t="str">
        <f t="shared" si="3"/>
        <v>Fleece Hoodie / M / All print</v>
      </c>
      <c r="J49" s="9" t="s">
        <v>321</v>
      </c>
      <c r="K49" s="9" t="s">
        <v>322</v>
      </c>
      <c r="L49" s="6" t="s">
        <v>323</v>
      </c>
      <c r="N49" s="4"/>
      <c r="O49" s="7" t="s">
        <v>324</v>
      </c>
      <c r="P49" s="6">
        <v>91344.0</v>
      </c>
      <c r="Q49" s="6" t="s">
        <v>268</v>
      </c>
      <c r="R49" s="6" t="s">
        <v>32</v>
      </c>
      <c r="S49" s="6">
        <v>8.184258673E9</v>
      </c>
      <c r="T49" s="4" t="s">
        <v>269</v>
      </c>
    </row>
    <row r="50" ht="15.75" hidden="1" customHeight="1">
      <c r="A50" s="20" t="s">
        <v>37</v>
      </c>
      <c r="C50" s="6" t="s">
        <v>22</v>
      </c>
      <c r="D50" s="11" t="s">
        <v>23</v>
      </c>
      <c r="E50" s="6" t="s">
        <v>325</v>
      </c>
      <c r="F50" s="7" t="s">
        <v>326</v>
      </c>
      <c r="G50" s="6">
        <v>1.0</v>
      </c>
      <c r="H50" s="8" t="s">
        <v>327</v>
      </c>
      <c r="I50" s="12" t="str">
        <f t="shared" si="3"/>
        <v>AOP Unisex Raglan Zip Hoodie / XL / All Print</v>
      </c>
      <c r="J50" s="9" t="s">
        <v>328</v>
      </c>
      <c r="K50" s="9" t="s">
        <v>329</v>
      </c>
      <c r="L50" s="6" t="s">
        <v>330</v>
      </c>
      <c r="N50" s="4"/>
      <c r="O50" s="7" t="s">
        <v>331</v>
      </c>
      <c r="P50" s="6">
        <v>43130.0</v>
      </c>
      <c r="Q50" s="6" t="s">
        <v>46</v>
      </c>
      <c r="R50" s="6" t="s">
        <v>32</v>
      </c>
      <c r="S50" s="6">
        <v>7.405033538E9</v>
      </c>
      <c r="T50" s="4" t="s">
        <v>47</v>
      </c>
    </row>
    <row r="51" ht="15.75" hidden="1" customHeight="1">
      <c r="A51" s="20" t="s">
        <v>37</v>
      </c>
      <c r="C51" s="6" t="s">
        <v>60</v>
      </c>
      <c r="D51" s="11" t="s">
        <v>23</v>
      </c>
      <c r="E51" s="6" t="s">
        <v>332</v>
      </c>
      <c r="F51" s="7" t="s">
        <v>333</v>
      </c>
      <c r="G51" s="6">
        <v>1.0</v>
      </c>
      <c r="H51" s="8" t="s">
        <v>334</v>
      </c>
      <c r="I51" s="12" t="str">
        <f t="shared" si="3"/>
        <v>15.7inch / All print</v>
      </c>
      <c r="J51" s="9" t="s">
        <v>335</v>
      </c>
      <c r="K51" s="9" t="s">
        <v>336</v>
      </c>
      <c r="L51" s="6" t="s">
        <v>337</v>
      </c>
      <c r="N51" s="4"/>
      <c r="O51" s="7" t="s">
        <v>338</v>
      </c>
      <c r="P51" s="6">
        <v>47885.0</v>
      </c>
      <c r="Q51" s="6" t="s">
        <v>190</v>
      </c>
      <c r="R51" s="6" t="s">
        <v>32</v>
      </c>
      <c r="S51" s="6">
        <v>8.1284154E9</v>
      </c>
      <c r="T51" s="4" t="s">
        <v>191</v>
      </c>
    </row>
    <row r="52" ht="15.75" hidden="1" customHeight="1">
      <c r="A52" s="20" t="s">
        <v>37</v>
      </c>
      <c r="C52" s="6" t="s">
        <v>60</v>
      </c>
      <c r="D52" s="11" t="s">
        <v>23</v>
      </c>
      <c r="E52" s="6" t="s">
        <v>339</v>
      </c>
      <c r="F52" s="7" t="s">
        <v>340</v>
      </c>
      <c r="G52" s="6">
        <v>1.0</v>
      </c>
      <c r="H52" s="8" t="s">
        <v>341</v>
      </c>
      <c r="I52" s="12" t="str">
        <f t="shared" si="3"/>
        <v>L / Black</v>
      </c>
      <c r="J52" s="9" t="s">
        <v>342</v>
      </c>
      <c r="K52" s="9" t="s">
        <v>343</v>
      </c>
      <c r="L52" s="6" t="s">
        <v>344</v>
      </c>
      <c r="N52" s="4"/>
      <c r="O52" s="7" t="s">
        <v>345</v>
      </c>
      <c r="P52" s="6">
        <v>83856.0</v>
      </c>
      <c r="Q52" s="6" t="s">
        <v>346</v>
      </c>
      <c r="R52" s="6" t="s">
        <v>32</v>
      </c>
      <c r="S52" s="6">
        <v>5.096710292E9</v>
      </c>
      <c r="T52" s="4" t="s">
        <v>347</v>
      </c>
    </row>
    <row r="53" ht="15.75" hidden="1" customHeight="1">
      <c r="A53" s="20" t="s">
        <v>37</v>
      </c>
      <c r="C53" s="6" t="s">
        <v>60</v>
      </c>
      <c r="D53" s="11" t="s">
        <v>23</v>
      </c>
      <c r="E53" s="6" t="s">
        <v>339</v>
      </c>
      <c r="F53" s="7" t="s">
        <v>340</v>
      </c>
      <c r="G53" s="6">
        <v>1.0</v>
      </c>
      <c r="H53" s="8" t="s">
        <v>348</v>
      </c>
      <c r="I53" s="12" t="str">
        <f t="shared" si="3"/>
        <v>L / Brown</v>
      </c>
      <c r="J53" s="9" t="s">
        <v>342</v>
      </c>
      <c r="K53" s="9" t="s">
        <v>343</v>
      </c>
      <c r="L53" s="6" t="s">
        <v>344</v>
      </c>
      <c r="N53" s="4"/>
      <c r="O53" s="7" t="s">
        <v>345</v>
      </c>
      <c r="P53" s="6">
        <v>83856.0</v>
      </c>
      <c r="Q53" s="6" t="s">
        <v>346</v>
      </c>
      <c r="R53" s="6" t="s">
        <v>32</v>
      </c>
      <c r="S53" s="6">
        <v>5.096710292E9</v>
      </c>
      <c r="T53" s="4" t="s">
        <v>347</v>
      </c>
    </row>
    <row r="54" ht="15.75" hidden="1" customHeight="1">
      <c r="A54" s="22" t="s">
        <v>181</v>
      </c>
      <c r="C54" s="6" t="s">
        <v>22</v>
      </c>
      <c r="D54" s="11" t="s">
        <v>23</v>
      </c>
      <c r="E54" s="6" t="s">
        <v>349</v>
      </c>
      <c r="F54" s="7" t="s">
        <v>350</v>
      </c>
      <c r="G54" s="6">
        <v>1.0</v>
      </c>
      <c r="H54" s="8" t="s">
        <v>351</v>
      </c>
      <c r="I54" s="12" t="str">
        <f t="shared" si="3"/>
        <v>AOP Unisex Raglan Zip Hoodie / L / All print</v>
      </c>
      <c r="J54" s="9" t="s">
        <v>352</v>
      </c>
      <c r="K54" s="9" t="s">
        <v>353</v>
      </c>
      <c r="L54" s="6" t="s">
        <v>354</v>
      </c>
      <c r="M54" s="4" t="s">
        <v>355</v>
      </c>
      <c r="N54" s="4"/>
      <c r="O54" s="7" t="s">
        <v>356</v>
      </c>
      <c r="P54" s="6">
        <v>90723.0</v>
      </c>
      <c r="Q54" s="6" t="s">
        <v>268</v>
      </c>
      <c r="R54" s="6" t="s">
        <v>32</v>
      </c>
      <c r="S54" s="6">
        <v>5.623586895E9</v>
      </c>
      <c r="T54" s="4" t="s">
        <v>269</v>
      </c>
    </row>
    <row r="55" ht="15.75" hidden="1" customHeight="1">
      <c r="A55" s="19" t="s">
        <v>48</v>
      </c>
      <c r="C55" s="6" t="s">
        <v>22</v>
      </c>
      <c r="D55" s="11" t="s">
        <v>23</v>
      </c>
      <c r="E55" s="6" t="s">
        <v>357</v>
      </c>
      <c r="F55" s="7" t="s">
        <v>358</v>
      </c>
      <c r="G55" s="6">
        <v>1.0</v>
      </c>
      <c r="H55" s="8" t="s">
        <v>359</v>
      </c>
      <c r="I55" s="12" t="str">
        <f t="shared" si="3"/>
        <v>AOP Unisex Raglan Hoodie / 2XL / All print</v>
      </c>
      <c r="J55" s="9" t="s">
        <v>237</v>
      </c>
      <c r="K55" s="9" t="s">
        <v>360</v>
      </c>
      <c r="L55" s="6" t="s">
        <v>361</v>
      </c>
      <c r="N55" s="4"/>
      <c r="O55" s="7" t="s">
        <v>362</v>
      </c>
      <c r="P55" s="6">
        <v>94503.0</v>
      </c>
      <c r="Q55" s="6" t="s">
        <v>268</v>
      </c>
      <c r="R55" s="6" t="s">
        <v>32</v>
      </c>
      <c r="S55" s="6">
        <v>7.076908729E9</v>
      </c>
      <c r="T55" s="4" t="s">
        <v>269</v>
      </c>
    </row>
    <row r="56" ht="15.75" hidden="1" customHeight="1">
      <c r="A56" s="20" t="s">
        <v>37</v>
      </c>
      <c r="C56" s="6" t="s">
        <v>22</v>
      </c>
      <c r="D56" s="11" t="s">
        <v>23</v>
      </c>
      <c r="E56" s="6" t="s">
        <v>363</v>
      </c>
      <c r="F56" s="7" t="s">
        <v>364</v>
      </c>
      <c r="G56" s="6">
        <v>1.0</v>
      </c>
      <c r="H56" s="8" t="s">
        <v>365</v>
      </c>
      <c r="I56" s="12" t="str">
        <f t="shared" si="3"/>
        <v>All print / 30 inches / Spare Tire Cover</v>
      </c>
      <c r="J56" s="9" t="s">
        <v>185</v>
      </c>
      <c r="K56" s="9" t="s">
        <v>366</v>
      </c>
      <c r="L56" s="6" t="s">
        <v>367</v>
      </c>
      <c r="N56" s="4"/>
      <c r="O56" s="7" t="s">
        <v>368</v>
      </c>
      <c r="P56" s="6">
        <v>72712.0</v>
      </c>
      <c r="Q56" s="6" t="s">
        <v>310</v>
      </c>
      <c r="R56" s="6" t="s">
        <v>32</v>
      </c>
      <c r="S56" s="6">
        <v>9.154911311E9</v>
      </c>
      <c r="T56" s="4" t="s">
        <v>311</v>
      </c>
    </row>
    <row r="57" ht="15.75" hidden="1" customHeight="1">
      <c r="A57" s="22" t="s">
        <v>181</v>
      </c>
      <c r="C57" s="6" t="s">
        <v>22</v>
      </c>
      <c r="D57" s="11" t="s">
        <v>23</v>
      </c>
      <c r="E57" s="6" t="s">
        <v>363</v>
      </c>
      <c r="F57" s="7" t="s">
        <v>364</v>
      </c>
      <c r="G57" s="6">
        <v>2.0</v>
      </c>
      <c r="H57" s="8" t="s">
        <v>369</v>
      </c>
      <c r="I57" s="12" t="str">
        <f t="shared" si="3"/>
        <v>All print / 30 inches</v>
      </c>
      <c r="J57" s="9" t="s">
        <v>185</v>
      </c>
      <c r="K57" s="9" t="s">
        <v>366</v>
      </c>
      <c r="L57" s="6" t="s">
        <v>367</v>
      </c>
      <c r="N57" s="4"/>
      <c r="O57" s="7" t="s">
        <v>368</v>
      </c>
      <c r="P57" s="6">
        <v>72712.0</v>
      </c>
      <c r="Q57" s="6" t="s">
        <v>310</v>
      </c>
      <c r="R57" s="6" t="s">
        <v>32</v>
      </c>
      <c r="S57" s="6">
        <v>9.154911311E9</v>
      </c>
      <c r="T57" s="4" t="s">
        <v>311</v>
      </c>
    </row>
    <row r="58" ht="15.75" hidden="1" customHeight="1">
      <c r="A58" s="20" t="s">
        <v>37</v>
      </c>
      <c r="C58" s="6" t="s">
        <v>22</v>
      </c>
      <c r="D58" s="11" t="s">
        <v>23</v>
      </c>
      <c r="E58" s="6" t="s">
        <v>363</v>
      </c>
      <c r="F58" s="7" t="s">
        <v>364</v>
      </c>
      <c r="G58" s="6">
        <v>2.0</v>
      </c>
      <c r="H58" s="8" t="s">
        <v>370</v>
      </c>
      <c r="I58" s="12" t="str">
        <f t="shared" si="3"/>
        <v>HOODIE RAGLAN SLEEVE ZIP-UP / M / All Print</v>
      </c>
      <c r="J58" s="9" t="s">
        <v>371</v>
      </c>
      <c r="K58" s="9" t="s">
        <v>366</v>
      </c>
      <c r="L58" s="6" t="s">
        <v>367</v>
      </c>
      <c r="N58" s="4"/>
      <c r="O58" s="7" t="s">
        <v>368</v>
      </c>
      <c r="P58" s="6">
        <v>72712.0</v>
      </c>
      <c r="Q58" s="6" t="s">
        <v>310</v>
      </c>
      <c r="R58" s="6" t="s">
        <v>32</v>
      </c>
      <c r="S58" s="6">
        <v>9.154911311E9</v>
      </c>
      <c r="T58" s="4" t="s">
        <v>311</v>
      </c>
    </row>
    <row r="59" ht="15.75" hidden="1" customHeight="1">
      <c r="A59" s="20" t="s">
        <v>37</v>
      </c>
      <c r="C59" s="6" t="s">
        <v>22</v>
      </c>
      <c r="D59" s="11" t="s">
        <v>23</v>
      </c>
      <c r="E59" s="6" t="s">
        <v>363</v>
      </c>
      <c r="F59" s="7" t="s">
        <v>364</v>
      </c>
      <c r="G59" s="6">
        <v>1.0</v>
      </c>
      <c r="H59" s="8" t="s">
        <v>372</v>
      </c>
      <c r="I59" s="12" t="str">
        <f t="shared" si="3"/>
        <v>HOODIE RAGLAN SLEEVE / S / All Print</v>
      </c>
      <c r="J59" s="9" t="s">
        <v>373</v>
      </c>
      <c r="K59" s="9" t="s">
        <v>366</v>
      </c>
      <c r="L59" s="6" t="s">
        <v>367</v>
      </c>
      <c r="N59" s="4"/>
      <c r="O59" s="7" t="s">
        <v>368</v>
      </c>
      <c r="P59" s="6">
        <v>72712.0</v>
      </c>
      <c r="Q59" s="6" t="s">
        <v>310</v>
      </c>
      <c r="R59" s="6" t="s">
        <v>32</v>
      </c>
      <c r="S59" s="6">
        <v>9.154911311E9</v>
      </c>
      <c r="T59" s="4" t="s">
        <v>311</v>
      </c>
    </row>
    <row r="60" ht="15.75" hidden="1" customHeight="1">
      <c r="A60" s="20" t="s">
        <v>37</v>
      </c>
      <c r="C60" s="6" t="s">
        <v>123</v>
      </c>
      <c r="D60" s="11" t="s">
        <v>374</v>
      </c>
      <c r="E60" s="6" t="s">
        <v>375</v>
      </c>
      <c r="F60" s="7" t="s">
        <v>376</v>
      </c>
      <c r="G60" s="6">
        <v>1.0</v>
      </c>
      <c r="H60" s="8" t="s">
        <v>377</v>
      </c>
      <c r="I60" s="12" t="str">
        <f t="shared" si="3"/>
        <v>60x80 in</v>
      </c>
      <c r="J60" s="9" t="s">
        <v>127</v>
      </c>
      <c r="K60" s="9" t="s">
        <v>378</v>
      </c>
      <c r="L60" s="6" t="s">
        <v>379</v>
      </c>
      <c r="M60" s="4" t="s">
        <v>380</v>
      </c>
      <c r="N60" s="4"/>
      <c r="O60" s="7" t="s">
        <v>381</v>
      </c>
      <c r="P60" s="6">
        <v>90069.0</v>
      </c>
      <c r="Q60" s="6" t="s">
        <v>268</v>
      </c>
      <c r="R60" s="6" t="s">
        <v>32</v>
      </c>
      <c r="S60" s="6">
        <v>2.487896668E9</v>
      </c>
      <c r="T60" s="4" t="s">
        <v>269</v>
      </c>
    </row>
    <row r="61" ht="15.75" hidden="1" customHeight="1">
      <c r="A61" s="19" t="s">
        <v>48</v>
      </c>
      <c r="C61" s="6" t="s">
        <v>22</v>
      </c>
      <c r="D61" s="11" t="s">
        <v>23</v>
      </c>
      <c r="E61" s="6" t="s">
        <v>382</v>
      </c>
      <c r="F61" s="7" t="s">
        <v>383</v>
      </c>
      <c r="G61" s="6">
        <v>1.0</v>
      </c>
      <c r="H61" s="8" t="s">
        <v>384</v>
      </c>
      <c r="I61" s="12" t="str">
        <f t="shared" si="3"/>
        <v>HOODIE RAGLAN SLEEVE ZIP-UP / 2XL / All Print</v>
      </c>
      <c r="J61" s="9" t="s">
        <v>385</v>
      </c>
      <c r="K61" s="9" t="s">
        <v>386</v>
      </c>
      <c r="L61" s="6" t="s">
        <v>387</v>
      </c>
      <c r="N61" s="4"/>
      <c r="O61" s="7" t="s">
        <v>388</v>
      </c>
      <c r="P61" s="6">
        <v>23690.0</v>
      </c>
      <c r="Q61" s="6" t="s">
        <v>389</v>
      </c>
      <c r="R61" s="6" t="s">
        <v>32</v>
      </c>
      <c r="S61" s="6">
        <v>7.572156713E9</v>
      </c>
      <c r="T61" s="4" t="s">
        <v>390</v>
      </c>
    </row>
    <row r="62" ht="15.75" hidden="1" customHeight="1">
      <c r="A62" s="22" t="s">
        <v>181</v>
      </c>
      <c r="C62" s="6" t="s">
        <v>22</v>
      </c>
      <c r="D62" s="11" t="s">
        <v>23</v>
      </c>
      <c r="E62" s="6" t="s">
        <v>391</v>
      </c>
      <c r="F62" s="7" t="s">
        <v>392</v>
      </c>
      <c r="G62" s="6">
        <v>1.0</v>
      </c>
      <c r="H62" s="8" t="s">
        <v>393</v>
      </c>
      <c r="I62" s="12" t="str">
        <f t="shared" si="3"/>
        <v>All print / 32 inches / Spare Tire Cover</v>
      </c>
      <c r="J62" s="9" t="s">
        <v>185</v>
      </c>
      <c r="K62" s="9" t="s">
        <v>394</v>
      </c>
      <c r="L62" s="6" t="s">
        <v>395</v>
      </c>
      <c r="N62" s="4"/>
      <c r="O62" s="7" t="s">
        <v>396</v>
      </c>
      <c r="P62" s="6">
        <v>28360.0</v>
      </c>
      <c r="Q62" s="6" t="s">
        <v>225</v>
      </c>
      <c r="R62" s="6" t="s">
        <v>32</v>
      </c>
      <c r="S62" s="6">
        <v>9.107404391E9</v>
      </c>
      <c r="T62" s="4" t="s">
        <v>226</v>
      </c>
    </row>
    <row r="63" ht="15.75" customHeight="1">
      <c r="A63" s="10" t="s">
        <v>162</v>
      </c>
      <c r="C63" s="6" t="s">
        <v>80</v>
      </c>
      <c r="D63" s="11" t="s">
        <v>23</v>
      </c>
      <c r="E63" s="6" t="s">
        <v>397</v>
      </c>
      <c r="F63" s="7" t="s">
        <v>398</v>
      </c>
      <c r="G63" s="6">
        <v>1.0</v>
      </c>
      <c r="H63" s="8" t="s">
        <v>399</v>
      </c>
      <c r="I63" s="12" t="str">
        <f t="shared" si="3"/>
        <v>Fleece hoodie / XL / All print</v>
      </c>
      <c r="J63" s="9" t="s">
        <v>82</v>
      </c>
      <c r="K63" s="9" t="s">
        <v>400</v>
      </c>
      <c r="L63" s="6" t="s">
        <v>401</v>
      </c>
      <c r="N63" s="4"/>
      <c r="O63" s="7" t="s">
        <v>402</v>
      </c>
      <c r="P63" s="6">
        <v>48507.0</v>
      </c>
      <c r="Q63" s="6" t="s">
        <v>403</v>
      </c>
      <c r="R63" s="6" t="s">
        <v>32</v>
      </c>
      <c r="S63" s="6">
        <v>8.102935868E9</v>
      </c>
      <c r="T63" s="4" t="s">
        <v>404</v>
      </c>
    </row>
    <row r="64" ht="15.75" hidden="1" customHeight="1">
      <c r="A64" s="20" t="s">
        <v>37</v>
      </c>
      <c r="C64" s="6" t="s">
        <v>22</v>
      </c>
      <c r="D64" s="11" t="s">
        <v>23</v>
      </c>
      <c r="E64" s="6" t="s">
        <v>405</v>
      </c>
      <c r="F64" s="7" t="s">
        <v>406</v>
      </c>
      <c r="G64" s="6">
        <v>1.0</v>
      </c>
      <c r="H64" s="8" t="s">
        <v>407</v>
      </c>
      <c r="I64" s="12" t="str">
        <f t="shared" si="3"/>
        <v>LEGGING / XL / All Print</v>
      </c>
      <c r="J64" s="9" t="s">
        <v>408</v>
      </c>
      <c r="K64" s="9" t="s">
        <v>409</v>
      </c>
      <c r="L64" s="6" t="s">
        <v>410</v>
      </c>
      <c r="N64" s="4"/>
      <c r="O64" s="7" t="s">
        <v>411</v>
      </c>
      <c r="P64" s="6">
        <v>32765.0</v>
      </c>
      <c r="Q64" s="6" t="s">
        <v>68</v>
      </c>
      <c r="R64" s="6" t="s">
        <v>32</v>
      </c>
      <c r="S64" s="6">
        <v>4.073192905E9</v>
      </c>
      <c r="T64" s="4" t="s">
        <v>69</v>
      </c>
    </row>
    <row r="65" ht="15.75" hidden="1" customHeight="1">
      <c r="A65" s="22" t="s">
        <v>181</v>
      </c>
      <c r="C65" s="6" t="s">
        <v>22</v>
      </c>
      <c r="D65" s="11" t="s">
        <v>23</v>
      </c>
      <c r="E65" s="6" t="s">
        <v>412</v>
      </c>
      <c r="F65" s="7" t="s">
        <v>413</v>
      </c>
      <c r="G65" s="6">
        <v>1.0</v>
      </c>
      <c r="H65" s="8" t="s">
        <v>414</v>
      </c>
      <c r="I65" s="12" t="str">
        <f t="shared" si="3"/>
        <v>hirt 3D - WHITE / L</v>
      </c>
      <c r="J65" s="9" t="s">
        <v>415</v>
      </c>
      <c r="K65" s="9" t="s">
        <v>416</v>
      </c>
      <c r="L65" s="6" t="s">
        <v>417</v>
      </c>
      <c r="N65" s="4"/>
      <c r="O65" s="7" t="s">
        <v>418</v>
      </c>
      <c r="P65" s="6">
        <v>85338.0</v>
      </c>
      <c r="Q65" s="6" t="s">
        <v>419</v>
      </c>
      <c r="R65" s="6" t="s">
        <v>32</v>
      </c>
      <c r="S65" s="6">
        <v>6.462628096E9</v>
      </c>
      <c r="T65" s="4" t="s">
        <v>420</v>
      </c>
    </row>
    <row r="66" ht="15.75" hidden="1" customHeight="1">
      <c r="A66" s="10" t="s">
        <v>21</v>
      </c>
      <c r="C66" s="6" t="s">
        <v>22</v>
      </c>
      <c r="D66" s="11" t="s">
        <v>23</v>
      </c>
      <c r="E66" s="6" t="s">
        <v>421</v>
      </c>
      <c r="F66" s="7" t="s">
        <v>422</v>
      </c>
      <c r="G66" s="6">
        <v>1.0</v>
      </c>
      <c r="H66" s="8" t="s">
        <v>423</v>
      </c>
      <c r="I66" s="12" t="str">
        <f t="shared" si="3"/>
        <v>hirt 3d #301221l - S / Full Print</v>
      </c>
      <c r="J66" s="9" t="s">
        <v>424</v>
      </c>
      <c r="K66" s="9" t="s">
        <v>425</v>
      </c>
      <c r="L66" s="6" t="s">
        <v>426</v>
      </c>
      <c r="N66" s="4"/>
      <c r="O66" s="7" t="s">
        <v>427</v>
      </c>
      <c r="P66" s="6">
        <v>46069.0</v>
      </c>
      <c r="Q66" s="6" t="s">
        <v>190</v>
      </c>
      <c r="R66" s="6" t="s">
        <v>32</v>
      </c>
      <c r="S66" s="6">
        <v>3.177140658E9</v>
      </c>
      <c r="T66" s="4" t="s">
        <v>191</v>
      </c>
    </row>
    <row r="67" ht="15.75" hidden="1" customHeight="1">
      <c r="A67" s="21" t="s">
        <v>428</v>
      </c>
      <c r="C67" s="6" t="s">
        <v>22</v>
      </c>
      <c r="D67" s="11" t="s">
        <v>23</v>
      </c>
      <c r="E67" s="6" t="s">
        <v>429</v>
      </c>
      <c r="F67" s="7" t="s">
        <v>430</v>
      </c>
      <c r="G67" s="6">
        <v>1.0</v>
      </c>
      <c r="H67" s="8" t="s">
        <v>431</v>
      </c>
      <c r="I67" s="12" t="str">
        <f t="shared" si="3"/>
        <v>Full Printed / XL</v>
      </c>
      <c r="J67" s="9" t="s">
        <v>432</v>
      </c>
      <c r="K67" s="9" t="s">
        <v>433</v>
      </c>
      <c r="L67" s="6" t="s">
        <v>434</v>
      </c>
      <c r="N67" s="4"/>
      <c r="O67" s="7" t="s">
        <v>435</v>
      </c>
      <c r="P67" s="6">
        <v>22405.0</v>
      </c>
      <c r="Q67" s="6" t="s">
        <v>389</v>
      </c>
      <c r="R67" s="6" t="s">
        <v>32</v>
      </c>
      <c r="S67" s="6">
        <v>5.408420368E9</v>
      </c>
      <c r="T67" s="4" t="s">
        <v>390</v>
      </c>
    </row>
    <row r="68" ht="15.75" hidden="1" customHeight="1">
      <c r="A68" s="24" t="s">
        <v>37</v>
      </c>
      <c r="B68" s="13"/>
      <c r="C68" s="14" t="s">
        <v>123</v>
      </c>
      <c r="D68" s="14" t="s">
        <v>34</v>
      </c>
      <c r="E68" s="14" t="s">
        <v>436</v>
      </c>
      <c r="F68" s="15" t="s">
        <v>437</v>
      </c>
      <c r="G68" s="14">
        <v>3.0</v>
      </c>
      <c r="H68" s="16" t="s">
        <v>126</v>
      </c>
      <c r="I68" s="13" t="str">
        <f t="shared" si="3"/>
        <v>50x60 in</v>
      </c>
      <c r="J68" s="17" t="s">
        <v>127</v>
      </c>
      <c r="K68" s="17" t="s">
        <v>438</v>
      </c>
      <c r="L68" s="14" t="s">
        <v>439</v>
      </c>
      <c r="M68" s="13"/>
      <c r="N68" s="13"/>
      <c r="O68" s="15" t="s">
        <v>440</v>
      </c>
      <c r="P68" s="14">
        <v>46545.0</v>
      </c>
      <c r="Q68" s="14" t="s">
        <v>190</v>
      </c>
      <c r="R68" s="14" t="s">
        <v>32</v>
      </c>
      <c r="S68" s="14">
        <v>5.743021477E9</v>
      </c>
      <c r="T68" s="13" t="s">
        <v>191</v>
      </c>
      <c r="U68" s="13"/>
      <c r="V68" s="13"/>
      <c r="W68" s="13"/>
      <c r="X68" s="13"/>
      <c r="Y68" s="13"/>
    </row>
    <row r="69" ht="15.75" hidden="1" customHeight="1">
      <c r="A69" s="24" t="s">
        <v>37</v>
      </c>
      <c r="B69" s="13"/>
      <c r="C69" s="14" t="s">
        <v>123</v>
      </c>
      <c r="D69" s="14" t="s">
        <v>34</v>
      </c>
      <c r="E69" s="14" t="s">
        <v>436</v>
      </c>
      <c r="F69" s="15" t="s">
        <v>437</v>
      </c>
      <c r="G69" s="14">
        <v>1.0</v>
      </c>
      <c r="H69" s="16" t="s">
        <v>126</v>
      </c>
      <c r="I69" s="13" t="str">
        <f t="shared" si="3"/>
        <v>50x60 in</v>
      </c>
      <c r="J69" s="17" t="s">
        <v>127</v>
      </c>
      <c r="K69" s="17" t="s">
        <v>438</v>
      </c>
      <c r="L69" s="14" t="s">
        <v>439</v>
      </c>
      <c r="M69" s="13"/>
      <c r="N69" s="13"/>
      <c r="O69" s="15" t="s">
        <v>440</v>
      </c>
      <c r="P69" s="14">
        <v>46545.0</v>
      </c>
      <c r="Q69" s="14" t="s">
        <v>190</v>
      </c>
      <c r="R69" s="14" t="s">
        <v>32</v>
      </c>
      <c r="S69" s="14">
        <v>5.743021477E9</v>
      </c>
      <c r="T69" s="13" t="s">
        <v>191</v>
      </c>
      <c r="U69" s="13"/>
      <c r="V69" s="13"/>
      <c r="W69" s="13"/>
      <c r="X69" s="13"/>
      <c r="Y69" s="13"/>
    </row>
    <row r="70" ht="15.75" hidden="1" customHeight="1">
      <c r="A70" s="20" t="s">
        <v>37</v>
      </c>
      <c r="C70" s="6" t="s">
        <v>60</v>
      </c>
      <c r="D70" s="11" t="s">
        <v>23</v>
      </c>
      <c r="E70" s="6" t="s">
        <v>441</v>
      </c>
      <c r="F70" s="7" t="s">
        <v>442</v>
      </c>
      <c r="G70" s="6">
        <v>1.0</v>
      </c>
      <c r="H70" s="8" t="s">
        <v>443</v>
      </c>
      <c r="I70" s="12" t="str">
        <f t="shared" si="3"/>
        <v>L / Black</v>
      </c>
      <c r="J70" s="9" t="s">
        <v>342</v>
      </c>
      <c r="K70" s="9" t="s">
        <v>444</v>
      </c>
      <c r="L70" s="6" t="s">
        <v>445</v>
      </c>
      <c r="N70" s="4"/>
      <c r="O70" s="7" t="s">
        <v>446</v>
      </c>
      <c r="P70" s="6">
        <v>73401.0</v>
      </c>
      <c r="Q70" s="6" t="s">
        <v>149</v>
      </c>
      <c r="R70" s="6" t="s">
        <v>32</v>
      </c>
      <c r="S70" s="6">
        <v>5.805049946E9</v>
      </c>
      <c r="T70" s="4" t="s">
        <v>150</v>
      </c>
    </row>
    <row r="71" ht="15.75" hidden="1" customHeight="1">
      <c r="A71" s="19" t="s">
        <v>70</v>
      </c>
      <c r="C71" s="6" t="s">
        <v>60</v>
      </c>
      <c r="D71" s="11" t="s">
        <v>23</v>
      </c>
      <c r="E71" s="6" t="s">
        <v>447</v>
      </c>
      <c r="F71" s="7" t="s">
        <v>448</v>
      </c>
      <c r="G71" s="6">
        <v>1.0</v>
      </c>
      <c r="H71" s="8" t="s">
        <v>449</v>
      </c>
      <c r="I71" s="12" t="str">
        <f t="shared" si="3"/>
        <v>1pcs / All Print</v>
      </c>
      <c r="J71" s="9" t="s">
        <v>450</v>
      </c>
      <c r="K71" s="9" t="s">
        <v>451</v>
      </c>
      <c r="L71" s="6" t="s">
        <v>452</v>
      </c>
      <c r="N71" s="4"/>
      <c r="O71" s="7" t="s">
        <v>453</v>
      </c>
      <c r="P71" s="6">
        <v>98837.0</v>
      </c>
      <c r="Q71" s="6" t="s">
        <v>454</v>
      </c>
      <c r="R71" s="6" t="s">
        <v>32</v>
      </c>
      <c r="S71" s="6">
        <v>8.014192114E9</v>
      </c>
      <c r="T71" s="4" t="s">
        <v>455</v>
      </c>
    </row>
    <row r="72" ht="15.75" hidden="1" customHeight="1">
      <c r="A72" s="19" t="s">
        <v>456</v>
      </c>
      <c r="C72" s="6" t="s">
        <v>60</v>
      </c>
      <c r="D72" s="11" t="s">
        <v>23</v>
      </c>
      <c r="E72" s="6" t="s">
        <v>447</v>
      </c>
      <c r="F72" s="7" t="s">
        <v>448</v>
      </c>
      <c r="G72" s="6">
        <v>1.0</v>
      </c>
      <c r="H72" s="8" t="s">
        <v>457</v>
      </c>
      <c r="I72" s="12" t="str">
        <f t="shared" si="3"/>
        <v>1pcs</v>
      </c>
      <c r="J72" s="9" t="s">
        <v>458</v>
      </c>
      <c r="K72" s="9" t="s">
        <v>451</v>
      </c>
      <c r="L72" s="6" t="s">
        <v>452</v>
      </c>
      <c r="N72" s="4"/>
      <c r="O72" s="7" t="s">
        <v>453</v>
      </c>
      <c r="P72" s="6">
        <v>98837.0</v>
      </c>
      <c r="Q72" s="6" t="s">
        <v>454</v>
      </c>
      <c r="R72" s="6" t="s">
        <v>32</v>
      </c>
      <c r="S72" s="6">
        <v>8.014192114E9</v>
      </c>
      <c r="T72" s="4" t="s">
        <v>455</v>
      </c>
    </row>
    <row r="73" ht="15.75" hidden="1" customHeight="1">
      <c r="A73" s="21" t="s">
        <v>173</v>
      </c>
      <c r="C73" s="6" t="s">
        <v>22</v>
      </c>
      <c r="D73" s="11" t="s">
        <v>23</v>
      </c>
      <c r="E73" s="6" t="s">
        <v>459</v>
      </c>
      <c r="F73" s="7" t="s">
        <v>460</v>
      </c>
      <c r="G73" s="6">
        <v>1.0</v>
      </c>
      <c r="H73" s="8" t="s">
        <v>461</v>
      </c>
      <c r="I73" s="12" t="str">
        <f t="shared" si="3"/>
        <v>hirt - S / All Print</v>
      </c>
      <c r="J73" s="9" t="s">
        <v>462</v>
      </c>
      <c r="K73" s="9" t="s">
        <v>463</v>
      </c>
      <c r="L73" s="6" t="s">
        <v>464</v>
      </c>
      <c r="N73" s="4"/>
      <c r="O73" s="7" t="s">
        <v>465</v>
      </c>
      <c r="P73" s="6">
        <v>37167.0</v>
      </c>
      <c r="Q73" s="6" t="s">
        <v>31</v>
      </c>
      <c r="R73" s="6" t="s">
        <v>32</v>
      </c>
      <c r="S73" s="6">
        <v>6.152951824E9</v>
      </c>
      <c r="T73" s="4" t="s">
        <v>33</v>
      </c>
    </row>
    <row r="74" ht="15.75" hidden="1" customHeight="1">
      <c r="A74" s="19" t="s">
        <v>48</v>
      </c>
      <c r="C74" s="6" t="s">
        <v>22</v>
      </c>
      <c r="D74" s="11" t="s">
        <v>23</v>
      </c>
      <c r="E74" s="6" t="s">
        <v>466</v>
      </c>
      <c r="F74" s="7" t="s">
        <v>467</v>
      </c>
      <c r="G74" s="6">
        <v>1.0</v>
      </c>
      <c r="H74" s="8" t="s">
        <v>468</v>
      </c>
      <c r="I74" s="12" t="str">
        <f t="shared" si="3"/>
        <v>Joggers 3D #v - HOODIE RAGLAN SLEEVE / 5XL / All Print</v>
      </c>
      <c r="J74" s="9" t="s">
        <v>469</v>
      </c>
      <c r="K74" s="9" t="s">
        <v>470</v>
      </c>
      <c r="L74" s="6" t="s">
        <v>471</v>
      </c>
      <c r="M74" s="4" t="s">
        <v>472</v>
      </c>
      <c r="N74" s="4"/>
      <c r="O74" s="7" t="s">
        <v>473</v>
      </c>
      <c r="P74" s="6" t="s">
        <v>474</v>
      </c>
      <c r="Q74" s="6" t="s">
        <v>475</v>
      </c>
      <c r="R74" s="6" t="s">
        <v>476</v>
      </c>
      <c r="S74" s="6">
        <v>6.137966549E9</v>
      </c>
      <c r="T74" s="4" t="s">
        <v>477</v>
      </c>
    </row>
    <row r="75" ht="15.75" hidden="1" customHeight="1">
      <c r="A75" s="19" t="s">
        <v>48</v>
      </c>
      <c r="C75" s="6" t="s">
        <v>22</v>
      </c>
      <c r="D75" s="11" t="s">
        <v>23</v>
      </c>
      <c r="E75" s="6" t="s">
        <v>466</v>
      </c>
      <c r="F75" s="7" t="s">
        <v>467</v>
      </c>
      <c r="G75" s="6">
        <v>1.0</v>
      </c>
      <c r="H75" s="8" t="s">
        <v>478</v>
      </c>
      <c r="I75" s="12" t="str">
        <f t="shared" si="3"/>
        <v>AOP Unisex Raglan Hoodie / 5XL / All print</v>
      </c>
      <c r="J75" s="9" t="s">
        <v>479</v>
      </c>
      <c r="K75" s="9" t="s">
        <v>470</v>
      </c>
      <c r="L75" s="6" t="s">
        <v>471</v>
      </c>
      <c r="M75" s="4" t="s">
        <v>472</v>
      </c>
      <c r="N75" s="4"/>
      <c r="O75" s="7" t="s">
        <v>473</v>
      </c>
      <c r="P75" s="6" t="s">
        <v>474</v>
      </c>
      <c r="Q75" s="6" t="s">
        <v>475</v>
      </c>
      <c r="R75" s="6" t="s">
        <v>476</v>
      </c>
      <c r="S75" s="6">
        <v>6.137966549E9</v>
      </c>
      <c r="T75" s="4" t="s">
        <v>477</v>
      </c>
    </row>
    <row r="76" ht="15.75" hidden="1" customHeight="1">
      <c r="A76" s="20" t="s">
        <v>37</v>
      </c>
      <c r="C76" s="6" t="s">
        <v>123</v>
      </c>
      <c r="D76" s="11" t="s">
        <v>23</v>
      </c>
      <c r="E76" s="6" t="s">
        <v>480</v>
      </c>
      <c r="F76" s="7" t="s">
        <v>481</v>
      </c>
      <c r="G76" s="6">
        <v>1.0</v>
      </c>
      <c r="H76" s="8" t="s">
        <v>482</v>
      </c>
      <c r="I76" s="12" t="str">
        <f t="shared" si="3"/>
        <v>24X36in</v>
      </c>
      <c r="J76" s="9" t="s">
        <v>177</v>
      </c>
      <c r="K76" s="9" t="s">
        <v>483</v>
      </c>
      <c r="L76" s="6">
        <v>2734.0</v>
      </c>
      <c r="M76" s="4" t="s">
        <v>484</v>
      </c>
      <c r="N76" s="4"/>
      <c r="O76" s="7" t="s">
        <v>485</v>
      </c>
      <c r="P76" s="6">
        <v>77494.0</v>
      </c>
      <c r="Q76" s="6" t="s">
        <v>131</v>
      </c>
      <c r="R76" s="6" t="s">
        <v>32</v>
      </c>
      <c r="S76" s="6">
        <v>7.738156499E9</v>
      </c>
      <c r="T76" s="4" t="s">
        <v>132</v>
      </c>
    </row>
    <row r="77" ht="15.75" hidden="1" customHeight="1">
      <c r="A77" s="19" t="s">
        <v>48</v>
      </c>
      <c r="C77" s="6" t="s">
        <v>22</v>
      </c>
      <c r="D77" s="11" t="s">
        <v>23</v>
      </c>
      <c r="E77" s="6" t="s">
        <v>486</v>
      </c>
      <c r="F77" s="7" t="s">
        <v>487</v>
      </c>
      <c r="G77" s="6">
        <v>1.0</v>
      </c>
      <c r="H77" s="8" t="s">
        <v>488</v>
      </c>
      <c r="I77" s="12" t="str">
        <f t="shared" si="3"/>
        <v>3XL / Full print</v>
      </c>
      <c r="J77" s="9" t="s">
        <v>489</v>
      </c>
      <c r="K77" s="9" t="s">
        <v>490</v>
      </c>
      <c r="L77" s="6" t="s">
        <v>491</v>
      </c>
      <c r="N77" s="4"/>
      <c r="O77" s="7" t="s">
        <v>492</v>
      </c>
      <c r="P77" s="6">
        <v>32219.0</v>
      </c>
      <c r="Q77" s="6" t="s">
        <v>68</v>
      </c>
      <c r="R77" s="6" t="s">
        <v>32</v>
      </c>
      <c r="S77" s="6">
        <v>9.044878528E9</v>
      </c>
      <c r="T77" s="4" t="s">
        <v>69</v>
      </c>
    </row>
    <row r="78" ht="15.75" hidden="1" customHeight="1">
      <c r="A78" s="19" t="s">
        <v>48</v>
      </c>
      <c r="C78" s="6" t="s">
        <v>80</v>
      </c>
      <c r="D78" s="11" t="s">
        <v>23</v>
      </c>
      <c r="E78" s="6" t="s">
        <v>493</v>
      </c>
      <c r="F78" s="7" t="s">
        <v>494</v>
      </c>
      <c r="G78" s="6">
        <v>1.0</v>
      </c>
      <c r="H78" s="8" t="s">
        <v>495</v>
      </c>
      <c r="I78" s="12" t="str">
        <f t="shared" si="3"/>
        <v>One size / All print</v>
      </c>
      <c r="J78" s="9">
        <v>7.00367051177E12</v>
      </c>
      <c r="K78" s="9" t="s">
        <v>496</v>
      </c>
      <c r="L78" s="6" t="s">
        <v>497</v>
      </c>
      <c r="N78" s="4"/>
      <c r="O78" s="7" t="s">
        <v>498</v>
      </c>
      <c r="P78" s="6">
        <v>30017.0</v>
      </c>
      <c r="Q78" s="6" t="s">
        <v>78</v>
      </c>
      <c r="R78" s="6" t="s">
        <v>32</v>
      </c>
      <c r="S78" s="6">
        <v>4.044244668E9</v>
      </c>
      <c r="T78" s="4" t="s">
        <v>79</v>
      </c>
    </row>
    <row r="79" ht="15.75" hidden="1" customHeight="1">
      <c r="A79" s="19" t="s">
        <v>70</v>
      </c>
      <c r="C79" s="6" t="s">
        <v>80</v>
      </c>
      <c r="D79" s="11" t="s">
        <v>23</v>
      </c>
      <c r="E79" s="6" t="s">
        <v>493</v>
      </c>
      <c r="F79" s="7" t="s">
        <v>494</v>
      </c>
      <c r="G79" s="6">
        <v>1.0</v>
      </c>
      <c r="H79" s="8" t="s">
        <v>499</v>
      </c>
      <c r="I79" s="12" t="str">
        <f t="shared" si="3"/>
        <v>One size / All print</v>
      </c>
      <c r="J79" s="9" t="s">
        <v>500</v>
      </c>
      <c r="K79" s="9" t="s">
        <v>496</v>
      </c>
      <c r="L79" s="6" t="s">
        <v>497</v>
      </c>
      <c r="N79" s="4"/>
      <c r="O79" s="7" t="s">
        <v>498</v>
      </c>
      <c r="P79" s="6">
        <v>30017.0</v>
      </c>
      <c r="Q79" s="6" t="s">
        <v>78</v>
      </c>
      <c r="R79" s="6" t="s">
        <v>32</v>
      </c>
      <c r="S79" s="6">
        <v>4.044244668E9</v>
      </c>
      <c r="T79" s="4" t="s">
        <v>79</v>
      </c>
    </row>
    <row r="80" ht="15.75" hidden="1" customHeight="1">
      <c r="A80" s="20" t="s">
        <v>37</v>
      </c>
      <c r="C80" s="6" t="s">
        <v>80</v>
      </c>
      <c r="D80" s="11" t="s">
        <v>23</v>
      </c>
      <c r="E80" s="6" t="s">
        <v>501</v>
      </c>
      <c r="F80" s="7" t="s">
        <v>502</v>
      </c>
      <c r="G80" s="6">
        <v>1.0</v>
      </c>
      <c r="H80" s="8" t="s">
        <v>503</v>
      </c>
      <c r="I80" s="12" t="str">
        <f t="shared" si="3"/>
        <v>S1 / All print</v>
      </c>
      <c r="J80" s="9" t="s">
        <v>504</v>
      </c>
      <c r="K80" s="9" t="s">
        <v>505</v>
      </c>
      <c r="L80" s="6" t="s">
        <v>506</v>
      </c>
      <c r="N80" s="4"/>
      <c r="O80" s="7" t="s">
        <v>507</v>
      </c>
      <c r="P80" s="6">
        <v>67152.0</v>
      </c>
      <c r="Q80" s="6" t="s">
        <v>508</v>
      </c>
      <c r="R80" s="6" t="s">
        <v>32</v>
      </c>
      <c r="S80" s="6">
        <v>3.163032324E9</v>
      </c>
      <c r="T80" s="4" t="s">
        <v>509</v>
      </c>
    </row>
    <row r="81" ht="15.75" hidden="1" customHeight="1">
      <c r="A81" s="20" t="s">
        <v>37</v>
      </c>
      <c r="C81" s="6" t="s">
        <v>80</v>
      </c>
      <c r="D81" s="11" t="s">
        <v>23</v>
      </c>
      <c r="E81" s="6" t="s">
        <v>501</v>
      </c>
      <c r="F81" s="7" t="s">
        <v>502</v>
      </c>
      <c r="G81" s="6">
        <v>1.0</v>
      </c>
      <c r="H81" s="8" t="s">
        <v>510</v>
      </c>
      <c r="I81" s="12" t="str">
        <f t="shared" si="3"/>
        <v>S1 / All print</v>
      </c>
      <c r="J81" s="9" t="s">
        <v>511</v>
      </c>
      <c r="K81" s="9" t="s">
        <v>505</v>
      </c>
      <c r="L81" s="6" t="s">
        <v>506</v>
      </c>
      <c r="N81" s="4"/>
      <c r="O81" s="7" t="s">
        <v>507</v>
      </c>
      <c r="P81" s="6">
        <v>67152.0</v>
      </c>
      <c r="Q81" s="6" t="s">
        <v>508</v>
      </c>
      <c r="R81" s="6" t="s">
        <v>32</v>
      </c>
      <c r="S81" s="6">
        <v>3.163032324E9</v>
      </c>
      <c r="T81" s="4" t="s">
        <v>509</v>
      </c>
    </row>
    <row r="82" ht="15.75" hidden="1" customHeight="1">
      <c r="A82" s="19" t="s">
        <v>48</v>
      </c>
      <c r="C82" s="6" t="s">
        <v>22</v>
      </c>
      <c r="D82" s="11" t="s">
        <v>23</v>
      </c>
      <c r="E82" s="6" t="s">
        <v>512</v>
      </c>
      <c r="F82" s="7" t="s">
        <v>513</v>
      </c>
      <c r="G82" s="6">
        <v>1.0</v>
      </c>
      <c r="H82" s="8" t="s">
        <v>514</v>
      </c>
      <c r="I82" s="12" t="str">
        <f t="shared" si="3"/>
        <v>M / Full print</v>
      </c>
      <c r="J82" s="9" t="s">
        <v>515</v>
      </c>
      <c r="K82" s="9" t="s">
        <v>516</v>
      </c>
      <c r="L82" s="6" t="s">
        <v>517</v>
      </c>
      <c r="N82" s="4"/>
      <c r="O82" s="7" t="s">
        <v>518</v>
      </c>
      <c r="P82" s="6">
        <v>72034.0</v>
      </c>
      <c r="Q82" s="6" t="s">
        <v>310</v>
      </c>
      <c r="R82" s="6" t="s">
        <v>32</v>
      </c>
      <c r="S82" s="6">
        <v>6.019186724E9</v>
      </c>
      <c r="T82" s="4" t="s">
        <v>311</v>
      </c>
    </row>
    <row r="83" ht="15.75" hidden="1" customHeight="1">
      <c r="A83" s="20" t="s">
        <v>37</v>
      </c>
      <c r="C83" s="6" t="s">
        <v>80</v>
      </c>
      <c r="D83" s="11" t="s">
        <v>23</v>
      </c>
      <c r="E83" s="6" t="s">
        <v>519</v>
      </c>
      <c r="F83" s="7" t="s">
        <v>520</v>
      </c>
      <c r="G83" s="6">
        <v>1.0</v>
      </c>
      <c r="H83" s="8" t="s">
        <v>521</v>
      </c>
      <c r="I83" s="12" t="str">
        <f t="shared" si="3"/>
        <v>All print / 12x12inch</v>
      </c>
      <c r="J83" s="9" t="s">
        <v>522</v>
      </c>
      <c r="K83" s="9" t="s">
        <v>523</v>
      </c>
      <c r="L83" s="6" t="s">
        <v>524</v>
      </c>
      <c r="N83" s="4"/>
      <c r="O83" s="7" t="s">
        <v>525</v>
      </c>
      <c r="P83" s="6">
        <v>79119.0</v>
      </c>
      <c r="Q83" s="6" t="s">
        <v>131</v>
      </c>
      <c r="R83" s="6" t="s">
        <v>32</v>
      </c>
      <c r="S83" s="6">
        <v>8.062361905E9</v>
      </c>
      <c r="T83" s="4" t="s">
        <v>132</v>
      </c>
    </row>
    <row r="84" ht="15.75" hidden="1" customHeight="1">
      <c r="A84" s="20" t="s">
        <v>37</v>
      </c>
      <c r="C84" s="6" t="s">
        <v>80</v>
      </c>
      <c r="D84" s="11" t="s">
        <v>23</v>
      </c>
      <c r="E84" s="6" t="s">
        <v>519</v>
      </c>
      <c r="F84" s="7" t="s">
        <v>520</v>
      </c>
      <c r="G84" s="6">
        <v>1.0</v>
      </c>
      <c r="H84" s="8" t="s">
        <v>526</v>
      </c>
      <c r="I84" s="12" t="str">
        <f t="shared" si="3"/>
        <v>All print / 18 x 18 inch</v>
      </c>
      <c r="J84" s="9" t="s">
        <v>527</v>
      </c>
      <c r="K84" s="9" t="s">
        <v>523</v>
      </c>
      <c r="L84" s="6" t="s">
        <v>524</v>
      </c>
      <c r="N84" s="4"/>
      <c r="O84" s="7" t="s">
        <v>525</v>
      </c>
      <c r="P84" s="6">
        <v>79119.0</v>
      </c>
      <c r="Q84" s="6" t="s">
        <v>131</v>
      </c>
      <c r="R84" s="6" t="s">
        <v>32</v>
      </c>
      <c r="S84" s="6">
        <v>8.062361905E9</v>
      </c>
      <c r="T84" s="4" t="s">
        <v>132</v>
      </c>
    </row>
    <row r="85" ht="15.75" customHeight="1">
      <c r="A85" s="19" t="s">
        <v>528</v>
      </c>
      <c r="C85" s="6" t="s">
        <v>529</v>
      </c>
      <c r="D85" s="11" t="s">
        <v>23</v>
      </c>
      <c r="E85" s="6" t="s">
        <v>530</v>
      </c>
      <c r="F85" s="7" t="s">
        <v>531</v>
      </c>
      <c r="G85" s="6">
        <v>1.0</v>
      </c>
      <c r="H85" s="8" t="s">
        <v>532</v>
      </c>
      <c r="I85" s="12" t="str">
        <f t="shared" si="3"/>
        <v>HOODIE RAGLAN SLEEVE / L / All Print</v>
      </c>
      <c r="J85" s="9" t="s">
        <v>533</v>
      </c>
      <c r="K85" s="9" t="s">
        <v>534</v>
      </c>
      <c r="L85" s="6" t="s">
        <v>535</v>
      </c>
      <c r="N85" s="4"/>
      <c r="O85" s="7" t="s">
        <v>536</v>
      </c>
      <c r="P85" s="6">
        <v>56156.0</v>
      </c>
      <c r="Q85" s="6" t="s">
        <v>537</v>
      </c>
      <c r="R85" s="6" t="s">
        <v>32</v>
      </c>
      <c r="S85" s="6">
        <v>5.072900413E9</v>
      </c>
      <c r="T85" s="4" t="s">
        <v>538</v>
      </c>
    </row>
    <row r="86" ht="15.75" hidden="1" customHeight="1">
      <c r="A86" s="22" t="s">
        <v>181</v>
      </c>
      <c r="C86" s="6" t="s">
        <v>22</v>
      </c>
      <c r="D86" s="11" t="s">
        <v>23</v>
      </c>
      <c r="E86" s="6" t="s">
        <v>539</v>
      </c>
      <c r="F86" s="7" t="s">
        <v>540</v>
      </c>
      <c r="G86" s="6">
        <v>1.0</v>
      </c>
      <c r="H86" s="8" t="s">
        <v>541</v>
      </c>
      <c r="I86" s="12" t="str">
        <f t="shared" si="3"/>
        <v>hirt 3d - 3XL / Full Print</v>
      </c>
      <c r="J86" s="9" t="s">
        <v>542</v>
      </c>
      <c r="K86" s="9" t="s">
        <v>543</v>
      </c>
      <c r="L86" s="6" t="s">
        <v>544</v>
      </c>
      <c r="N86" s="4"/>
      <c r="O86" s="7" t="s">
        <v>545</v>
      </c>
      <c r="P86" s="6">
        <v>15133.0</v>
      </c>
      <c r="Q86" s="6" t="s">
        <v>284</v>
      </c>
      <c r="R86" s="6" t="s">
        <v>32</v>
      </c>
      <c r="S86" s="6">
        <v>4.125237492E9</v>
      </c>
      <c r="T86" s="4" t="s">
        <v>285</v>
      </c>
    </row>
    <row r="87" ht="15.75" hidden="1" customHeight="1">
      <c r="A87" s="22" t="s">
        <v>181</v>
      </c>
      <c r="C87" s="6" t="s">
        <v>22</v>
      </c>
      <c r="D87" s="11" t="s">
        <v>23</v>
      </c>
      <c r="E87" s="6" t="s">
        <v>539</v>
      </c>
      <c r="F87" s="7" t="s">
        <v>540</v>
      </c>
      <c r="G87" s="6">
        <v>1.0</v>
      </c>
      <c r="H87" s="8" t="s">
        <v>546</v>
      </c>
      <c r="I87" s="12" t="str">
        <f t="shared" si="3"/>
        <v>hirt 3d - L / Full Print</v>
      </c>
      <c r="J87" s="9" t="s">
        <v>542</v>
      </c>
      <c r="K87" s="9" t="s">
        <v>543</v>
      </c>
      <c r="L87" s="6" t="s">
        <v>544</v>
      </c>
      <c r="N87" s="4"/>
      <c r="O87" s="7" t="s">
        <v>545</v>
      </c>
      <c r="P87" s="6">
        <v>15133.0</v>
      </c>
      <c r="Q87" s="6" t="s">
        <v>284</v>
      </c>
      <c r="R87" s="6" t="s">
        <v>32</v>
      </c>
      <c r="S87" s="6">
        <v>4.125237492E9</v>
      </c>
      <c r="T87" s="4" t="s">
        <v>285</v>
      </c>
    </row>
    <row r="88" ht="15.75" hidden="1" customHeight="1">
      <c r="A88" s="22" t="s">
        <v>181</v>
      </c>
      <c r="C88" s="6" t="s">
        <v>22</v>
      </c>
      <c r="D88" s="11" t="s">
        <v>23</v>
      </c>
      <c r="E88" s="6" t="s">
        <v>539</v>
      </c>
      <c r="F88" s="7" t="s">
        <v>540</v>
      </c>
      <c r="G88" s="6">
        <v>1.0</v>
      </c>
      <c r="H88" s="8" t="s">
        <v>541</v>
      </c>
      <c r="I88" s="12" t="str">
        <f t="shared" si="3"/>
        <v>hirt 3d - 3XL / Full Print</v>
      </c>
      <c r="J88" s="9" t="s">
        <v>542</v>
      </c>
      <c r="K88" s="9" t="s">
        <v>543</v>
      </c>
      <c r="L88" s="6" t="s">
        <v>544</v>
      </c>
      <c r="N88" s="4"/>
      <c r="O88" s="7" t="s">
        <v>545</v>
      </c>
      <c r="P88" s="6">
        <v>15133.0</v>
      </c>
      <c r="Q88" s="6" t="s">
        <v>284</v>
      </c>
      <c r="R88" s="6" t="s">
        <v>32</v>
      </c>
      <c r="S88" s="6">
        <v>4.125237492E9</v>
      </c>
      <c r="T88" s="4" t="s">
        <v>285</v>
      </c>
    </row>
    <row r="89" ht="15.75" hidden="1" customHeight="1">
      <c r="A89" s="22" t="s">
        <v>181</v>
      </c>
      <c r="C89" s="6" t="s">
        <v>22</v>
      </c>
      <c r="D89" s="11" t="s">
        <v>23</v>
      </c>
      <c r="E89" s="6" t="s">
        <v>539</v>
      </c>
      <c r="F89" s="7" t="s">
        <v>540</v>
      </c>
      <c r="G89" s="6">
        <v>1.0</v>
      </c>
      <c r="H89" s="8" t="s">
        <v>547</v>
      </c>
      <c r="I89" s="12" t="str">
        <f t="shared" si="3"/>
        <v>hirt 3d - XL / Full Print</v>
      </c>
      <c r="J89" s="9" t="s">
        <v>542</v>
      </c>
      <c r="K89" s="9" t="s">
        <v>543</v>
      </c>
      <c r="L89" s="6" t="s">
        <v>544</v>
      </c>
      <c r="N89" s="4"/>
      <c r="O89" s="7" t="s">
        <v>545</v>
      </c>
      <c r="P89" s="6">
        <v>15133.0</v>
      </c>
      <c r="Q89" s="6" t="s">
        <v>284</v>
      </c>
      <c r="R89" s="6" t="s">
        <v>32</v>
      </c>
      <c r="S89" s="6">
        <v>4.125237492E9</v>
      </c>
      <c r="T89" s="4" t="s">
        <v>285</v>
      </c>
    </row>
    <row r="90" ht="15.75" hidden="1" customHeight="1">
      <c r="A90" s="19" t="s">
        <v>70</v>
      </c>
      <c r="C90" s="6" t="s">
        <v>80</v>
      </c>
      <c r="D90" s="11" t="s">
        <v>23</v>
      </c>
      <c r="E90" s="6" t="s">
        <v>539</v>
      </c>
      <c r="F90" s="7" t="s">
        <v>540</v>
      </c>
      <c r="G90" s="6">
        <v>1.0</v>
      </c>
      <c r="H90" s="8" t="s">
        <v>548</v>
      </c>
      <c r="I90" s="23" t="s">
        <v>549</v>
      </c>
      <c r="J90" s="9" t="s">
        <v>550</v>
      </c>
      <c r="K90" s="9" t="s">
        <v>543</v>
      </c>
      <c r="L90" s="6" t="s">
        <v>544</v>
      </c>
      <c r="N90" s="4"/>
      <c r="O90" s="7" t="s">
        <v>545</v>
      </c>
      <c r="P90" s="6">
        <v>15133.0</v>
      </c>
      <c r="Q90" s="6" t="s">
        <v>284</v>
      </c>
      <c r="R90" s="6" t="s">
        <v>32</v>
      </c>
      <c r="S90" s="6">
        <v>4.125237492E9</v>
      </c>
      <c r="T90" s="4" t="s">
        <v>285</v>
      </c>
    </row>
    <row r="91" ht="15.75" hidden="1" customHeight="1">
      <c r="A91" s="19" t="s">
        <v>70</v>
      </c>
      <c r="C91" s="6" t="s">
        <v>80</v>
      </c>
      <c r="D91" s="11" t="s">
        <v>23</v>
      </c>
      <c r="E91" s="6" t="s">
        <v>539</v>
      </c>
      <c r="F91" s="7" t="s">
        <v>540</v>
      </c>
      <c r="G91" s="6">
        <v>1.0</v>
      </c>
      <c r="H91" s="8" t="s">
        <v>551</v>
      </c>
      <c r="I91" s="23" t="s">
        <v>552</v>
      </c>
      <c r="J91" s="9" t="s">
        <v>553</v>
      </c>
      <c r="K91" s="9" t="s">
        <v>543</v>
      </c>
      <c r="L91" s="6" t="s">
        <v>544</v>
      </c>
      <c r="N91" s="4"/>
      <c r="O91" s="7" t="s">
        <v>545</v>
      </c>
      <c r="P91" s="6">
        <v>15133.0</v>
      </c>
      <c r="Q91" s="6" t="s">
        <v>284</v>
      </c>
      <c r="R91" s="6" t="s">
        <v>32</v>
      </c>
      <c r="S91" s="6">
        <v>4.125237492E9</v>
      </c>
      <c r="T91" s="4" t="s">
        <v>285</v>
      </c>
    </row>
    <row r="92" ht="15.75" hidden="1" customHeight="1">
      <c r="A92" s="19" t="s">
        <v>70</v>
      </c>
      <c r="C92" s="6" t="s">
        <v>80</v>
      </c>
      <c r="D92" s="11" t="s">
        <v>23</v>
      </c>
      <c r="E92" s="6" t="s">
        <v>554</v>
      </c>
      <c r="F92" s="7" t="s">
        <v>555</v>
      </c>
      <c r="G92" s="6">
        <v>1.0</v>
      </c>
      <c r="H92" s="8" t="s">
        <v>556</v>
      </c>
      <c r="I92" s="12" t="str">
        <f t="shared" ref="I92:I113" si="4">RIGHT(H92,LEN(H92) - (FIND("-",H92) + 1))</f>
        <v>Fleece Hoodie / L / All print</v>
      </c>
      <c r="J92" s="9" t="s">
        <v>88</v>
      </c>
      <c r="K92" s="9" t="s">
        <v>557</v>
      </c>
      <c r="L92" s="6" t="s">
        <v>558</v>
      </c>
      <c r="N92" s="4"/>
      <c r="O92" s="7" t="s">
        <v>559</v>
      </c>
      <c r="P92" s="6">
        <v>66018.0</v>
      </c>
      <c r="Q92" s="6" t="s">
        <v>508</v>
      </c>
      <c r="R92" s="6" t="s">
        <v>32</v>
      </c>
      <c r="S92" s="6">
        <v>9.1324487E9</v>
      </c>
      <c r="T92" s="4" t="s">
        <v>509</v>
      </c>
    </row>
    <row r="93" ht="15.75" hidden="1" customHeight="1">
      <c r="A93" s="22" t="s">
        <v>181</v>
      </c>
      <c r="C93" s="6" t="s">
        <v>22</v>
      </c>
      <c r="D93" s="11" t="s">
        <v>23</v>
      </c>
      <c r="E93" s="6" t="s">
        <v>560</v>
      </c>
      <c r="F93" s="7" t="s">
        <v>561</v>
      </c>
      <c r="G93" s="6">
        <v>1.0</v>
      </c>
      <c r="H93" s="8" t="s">
        <v>562</v>
      </c>
      <c r="I93" s="12" t="str">
        <f t="shared" si="4"/>
        <v>AOP Unisex Raglan Hoodie / XL / All print</v>
      </c>
      <c r="J93" s="9" t="s">
        <v>110</v>
      </c>
      <c r="K93" s="9" t="s">
        <v>563</v>
      </c>
      <c r="L93" s="6" t="s">
        <v>564</v>
      </c>
      <c r="N93" s="4"/>
      <c r="O93" s="7" t="s">
        <v>565</v>
      </c>
      <c r="P93" s="6" t="s">
        <v>566</v>
      </c>
      <c r="Q93" s="6" t="s">
        <v>567</v>
      </c>
      <c r="R93" s="6" t="s">
        <v>476</v>
      </c>
      <c r="S93" s="6">
        <v>5.145194965E9</v>
      </c>
      <c r="T93" s="4" t="s">
        <v>568</v>
      </c>
    </row>
    <row r="94" ht="15.75" hidden="1" customHeight="1">
      <c r="A94" s="18" t="s">
        <v>259</v>
      </c>
      <c r="C94" s="6" t="s">
        <v>123</v>
      </c>
      <c r="D94" s="11" t="s">
        <v>23</v>
      </c>
      <c r="E94" s="6" t="s">
        <v>569</v>
      </c>
      <c r="F94" s="7" t="s">
        <v>570</v>
      </c>
      <c r="G94" s="6">
        <v>1.0</v>
      </c>
      <c r="H94" s="8" t="s">
        <v>571</v>
      </c>
      <c r="I94" s="12" t="str">
        <f t="shared" si="4"/>
        <v>50x60 in</v>
      </c>
      <c r="J94" s="9" t="s">
        <v>572</v>
      </c>
      <c r="K94" s="9" t="s">
        <v>573</v>
      </c>
      <c r="L94" s="6" t="s">
        <v>574</v>
      </c>
      <c r="N94" s="4"/>
      <c r="O94" s="7" t="s">
        <v>575</v>
      </c>
      <c r="P94" s="6">
        <v>54722.0</v>
      </c>
      <c r="Q94" s="6" t="s">
        <v>158</v>
      </c>
      <c r="R94" s="6" t="s">
        <v>32</v>
      </c>
      <c r="S94" s="6">
        <v>7.158964471E9</v>
      </c>
      <c r="T94" s="4" t="s">
        <v>159</v>
      </c>
    </row>
    <row r="95" ht="15.75" hidden="1" customHeight="1">
      <c r="A95" s="22" t="s">
        <v>181</v>
      </c>
      <c r="C95" s="6" t="s">
        <v>22</v>
      </c>
      <c r="D95" s="11" t="s">
        <v>23</v>
      </c>
      <c r="E95" s="6" t="s">
        <v>576</v>
      </c>
      <c r="F95" s="7" t="s">
        <v>577</v>
      </c>
      <c r="G95" s="6">
        <v>1.0</v>
      </c>
      <c r="H95" s="8" t="s">
        <v>578</v>
      </c>
      <c r="I95" s="12" t="str">
        <f t="shared" si="4"/>
        <v>All print / 34 inches</v>
      </c>
      <c r="J95" s="9" t="s">
        <v>185</v>
      </c>
      <c r="K95" s="9" t="s">
        <v>579</v>
      </c>
      <c r="L95" s="6" t="s">
        <v>580</v>
      </c>
      <c r="M95" s="4" t="s">
        <v>581</v>
      </c>
      <c r="N95" s="4"/>
      <c r="O95" s="7" t="s">
        <v>582</v>
      </c>
      <c r="P95" s="6">
        <v>92324.0</v>
      </c>
      <c r="Q95" s="6" t="s">
        <v>268</v>
      </c>
      <c r="R95" s="6" t="s">
        <v>32</v>
      </c>
      <c r="S95" s="6">
        <v>9.097837668E9</v>
      </c>
      <c r="T95" s="4" t="s">
        <v>269</v>
      </c>
    </row>
    <row r="96" ht="15.75" hidden="1" customHeight="1">
      <c r="A96" s="22" t="s">
        <v>181</v>
      </c>
      <c r="C96" s="6" t="s">
        <v>22</v>
      </c>
      <c r="D96" s="11" t="s">
        <v>23</v>
      </c>
      <c r="E96" s="6" t="s">
        <v>576</v>
      </c>
      <c r="F96" s="7" t="s">
        <v>577</v>
      </c>
      <c r="G96" s="6">
        <v>1.0</v>
      </c>
      <c r="H96" s="8" t="s">
        <v>583</v>
      </c>
      <c r="I96" s="12" t="str">
        <f t="shared" si="4"/>
        <v>Spare Tire Cover / All print / 34 inches</v>
      </c>
      <c r="J96" s="9" t="s">
        <v>185</v>
      </c>
      <c r="K96" s="9" t="s">
        <v>579</v>
      </c>
      <c r="L96" s="6" t="s">
        <v>580</v>
      </c>
      <c r="M96" s="4" t="s">
        <v>581</v>
      </c>
      <c r="N96" s="4"/>
      <c r="O96" s="7" t="s">
        <v>582</v>
      </c>
      <c r="P96" s="6">
        <v>92324.0</v>
      </c>
      <c r="Q96" s="6" t="s">
        <v>268</v>
      </c>
      <c r="R96" s="6" t="s">
        <v>32</v>
      </c>
      <c r="S96" s="6">
        <v>9.097837668E9</v>
      </c>
      <c r="T96" s="4" t="s">
        <v>269</v>
      </c>
    </row>
    <row r="97" ht="15.75" hidden="1" customHeight="1">
      <c r="A97" s="22" t="s">
        <v>181</v>
      </c>
      <c r="C97" s="6" t="s">
        <v>123</v>
      </c>
      <c r="D97" s="25" t="s">
        <v>584</v>
      </c>
      <c r="E97" s="6" t="s">
        <v>585</v>
      </c>
      <c r="F97" s="7" t="s">
        <v>586</v>
      </c>
      <c r="G97" s="6">
        <v>1.0</v>
      </c>
      <c r="H97" s="8" t="s">
        <v>587</v>
      </c>
      <c r="I97" s="12" t="str">
        <f t="shared" si="4"/>
        <v>16X24in / Full print</v>
      </c>
      <c r="J97" s="9" t="s">
        <v>588</v>
      </c>
      <c r="K97" s="9" t="s">
        <v>589</v>
      </c>
      <c r="L97" s="6" t="s">
        <v>590</v>
      </c>
      <c r="N97" s="4"/>
      <c r="O97" s="7" t="s">
        <v>591</v>
      </c>
      <c r="P97" s="6">
        <v>60655.0</v>
      </c>
      <c r="Q97" s="6" t="s">
        <v>114</v>
      </c>
      <c r="R97" s="6" t="s">
        <v>32</v>
      </c>
      <c r="S97" s="6">
        <f>17732165437</f>
        <v>17732165437</v>
      </c>
      <c r="T97" s="4" t="s">
        <v>115</v>
      </c>
    </row>
    <row r="98" ht="15.75" hidden="1" customHeight="1">
      <c r="A98" s="21" t="s">
        <v>192</v>
      </c>
      <c r="C98" s="6" t="s">
        <v>22</v>
      </c>
      <c r="D98" s="11" t="s">
        <v>23</v>
      </c>
      <c r="E98" s="6" t="s">
        <v>592</v>
      </c>
      <c r="F98" s="7" t="s">
        <v>593</v>
      </c>
      <c r="G98" s="6">
        <v>1.0</v>
      </c>
      <c r="H98" s="8" t="s">
        <v>594</v>
      </c>
      <c r="I98" s="12" t="str">
        <f t="shared" si="4"/>
        <v>AOP UNISEX HOODIE / L / All Print</v>
      </c>
      <c r="J98" s="9" t="s">
        <v>595</v>
      </c>
      <c r="K98" s="9" t="s">
        <v>596</v>
      </c>
      <c r="L98" s="6" t="s">
        <v>597</v>
      </c>
      <c r="N98" s="4"/>
      <c r="O98" s="7" t="s">
        <v>598</v>
      </c>
      <c r="P98" s="6">
        <v>88001.0</v>
      </c>
      <c r="Q98" s="6" t="s">
        <v>599</v>
      </c>
      <c r="R98" s="6" t="s">
        <v>32</v>
      </c>
      <c r="S98" s="6">
        <v>5.753866054E9</v>
      </c>
      <c r="T98" s="4" t="s">
        <v>600</v>
      </c>
    </row>
    <row r="99" ht="15.75" hidden="1" customHeight="1">
      <c r="A99" s="21" t="s">
        <v>192</v>
      </c>
      <c r="C99" s="6" t="s">
        <v>22</v>
      </c>
      <c r="D99" s="11" t="s">
        <v>23</v>
      </c>
      <c r="E99" s="6" t="s">
        <v>592</v>
      </c>
      <c r="F99" s="7" t="s">
        <v>593</v>
      </c>
      <c r="G99" s="6">
        <v>1.0</v>
      </c>
      <c r="H99" s="8" t="s">
        <v>601</v>
      </c>
      <c r="I99" s="12" t="str">
        <f t="shared" si="4"/>
        <v>AOP UNISEX HOODIE / M / All Print</v>
      </c>
      <c r="J99" s="9" t="s">
        <v>602</v>
      </c>
      <c r="K99" s="9" t="s">
        <v>596</v>
      </c>
      <c r="L99" s="6" t="s">
        <v>597</v>
      </c>
      <c r="N99" s="4"/>
      <c r="O99" s="7" t="s">
        <v>598</v>
      </c>
      <c r="P99" s="6">
        <v>88001.0</v>
      </c>
      <c r="Q99" s="6" t="s">
        <v>599</v>
      </c>
      <c r="R99" s="6" t="s">
        <v>32</v>
      </c>
      <c r="S99" s="6">
        <v>5.753866054E9</v>
      </c>
      <c r="T99" s="4" t="s">
        <v>600</v>
      </c>
    </row>
    <row r="100" ht="15.75" hidden="1" customHeight="1">
      <c r="A100" s="20" t="s">
        <v>37</v>
      </c>
      <c r="C100" s="6" t="s">
        <v>22</v>
      </c>
      <c r="D100" s="11" t="s">
        <v>23</v>
      </c>
      <c r="E100" s="6" t="s">
        <v>592</v>
      </c>
      <c r="F100" s="7" t="s">
        <v>593</v>
      </c>
      <c r="G100" s="6">
        <v>1.0</v>
      </c>
      <c r="H100" s="8" t="s">
        <v>603</v>
      </c>
      <c r="I100" s="12" t="str">
        <f t="shared" si="4"/>
        <v>HOODIE RAGLAN SLEEVE ZIP-UP / L / All Print</v>
      </c>
      <c r="J100" s="9" t="s">
        <v>328</v>
      </c>
      <c r="K100" s="9" t="s">
        <v>596</v>
      </c>
      <c r="L100" s="6" t="s">
        <v>597</v>
      </c>
      <c r="N100" s="4"/>
      <c r="O100" s="7" t="s">
        <v>598</v>
      </c>
      <c r="P100" s="6">
        <v>88001.0</v>
      </c>
      <c r="Q100" s="6" t="s">
        <v>599</v>
      </c>
      <c r="R100" s="6" t="s">
        <v>32</v>
      </c>
      <c r="S100" s="6">
        <v>5.753866054E9</v>
      </c>
      <c r="T100" s="4" t="s">
        <v>600</v>
      </c>
    </row>
    <row r="101" ht="15.75" hidden="1" customHeight="1">
      <c r="A101" s="20" t="s">
        <v>37</v>
      </c>
      <c r="C101" s="6" t="s">
        <v>22</v>
      </c>
      <c r="D101" s="11" t="s">
        <v>23</v>
      </c>
      <c r="E101" s="6" t="s">
        <v>604</v>
      </c>
      <c r="F101" s="7" t="s">
        <v>605</v>
      </c>
      <c r="G101" s="6">
        <v>1.0</v>
      </c>
      <c r="H101" s="8" t="s">
        <v>606</v>
      </c>
      <c r="I101" s="12" t="str">
        <f t="shared" si="4"/>
        <v>hirt 3D #KV - XL / Full Print</v>
      </c>
      <c r="J101" s="9" t="s">
        <v>607</v>
      </c>
      <c r="K101" s="9" t="s">
        <v>608</v>
      </c>
      <c r="L101" s="6" t="s">
        <v>609</v>
      </c>
      <c r="N101" s="4"/>
      <c r="O101" s="7" t="s">
        <v>610</v>
      </c>
      <c r="P101" s="6">
        <v>29577.0</v>
      </c>
      <c r="Q101" s="6" t="s">
        <v>56</v>
      </c>
      <c r="R101" s="6" t="s">
        <v>32</v>
      </c>
      <c r="S101" s="6">
        <v>8.564040029E9</v>
      </c>
      <c r="T101" s="4" t="s">
        <v>57</v>
      </c>
    </row>
    <row r="102" ht="15.75" hidden="1" customHeight="1">
      <c r="A102" s="22" t="s">
        <v>181</v>
      </c>
      <c r="C102" s="6" t="s">
        <v>22</v>
      </c>
      <c r="D102" s="11" t="s">
        <v>23</v>
      </c>
      <c r="E102" s="6" t="s">
        <v>611</v>
      </c>
      <c r="F102" s="7" t="s">
        <v>612</v>
      </c>
      <c r="G102" s="6">
        <v>1.0</v>
      </c>
      <c r="H102" s="8" t="s">
        <v>613</v>
      </c>
      <c r="I102" s="12" t="str">
        <f t="shared" si="4"/>
        <v>hirt 3d - 2XL / Full Print</v>
      </c>
      <c r="J102" s="9" t="s">
        <v>614</v>
      </c>
      <c r="K102" s="9" t="s">
        <v>615</v>
      </c>
      <c r="L102" s="6" t="s">
        <v>616</v>
      </c>
      <c r="N102" s="4"/>
      <c r="O102" s="7" t="s">
        <v>617</v>
      </c>
      <c r="P102" s="6">
        <v>91913.0</v>
      </c>
      <c r="Q102" s="6" t="s">
        <v>268</v>
      </c>
      <c r="R102" s="6" t="s">
        <v>32</v>
      </c>
      <c r="S102" s="6">
        <v>6.192077829E9</v>
      </c>
      <c r="T102" s="4" t="s">
        <v>269</v>
      </c>
    </row>
    <row r="103" ht="15.75" hidden="1" customHeight="1">
      <c r="A103" s="10" t="s">
        <v>21</v>
      </c>
      <c r="C103" s="6" t="s">
        <v>22</v>
      </c>
      <c r="D103" s="11" t="s">
        <v>23</v>
      </c>
      <c r="E103" s="6" t="s">
        <v>611</v>
      </c>
      <c r="F103" s="7" t="s">
        <v>612</v>
      </c>
      <c r="G103" s="6">
        <v>1.0</v>
      </c>
      <c r="H103" s="8" t="s">
        <v>618</v>
      </c>
      <c r="I103" s="12" t="str">
        <f t="shared" si="4"/>
        <v>hirt 3d - 2XL / Full Print</v>
      </c>
      <c r="J103" s="9" t="s">
        <v>619</v>
      </c>
      <c r="K103" s="9" t="s">
        <v>615</v>
      </c>
      <c r="L103" s="6" t="s">
        <v>616</v>
      </c>
      <c r="N103" s="4"/>
      <c r="O103" s="7" t="s">
        <v>617</v>
      </c>
      <c r="P103" s="6">
        <v>91913.0</v>
      </c>
      <c r="Q103" s="6" t="s">
        <v>268</v>
      </c>
      <c r="R103" s="6" t="s">
        <v>32</v>
      </c>
      <c r="S103" s="6">
        <v>6.192077829E9</v>
      </c>
      <c r="T103" s="4" t="s">
        <v>269</v>
      </c>
    </row>
    <row r="104" ht="15.75" hidden="1" customHeight="1">
      <c r="A104" s="10" t="s">
        <v>21</v>
      </c>
      <c r="C104" s="6" t="s">
        <v>22</v>
      </c>
      <c r="D104" s="11" t="s">
        <v>23</v>
      </c>
      <c r="E104" s="6" t="s">
        <v>611</v>
      </c>
      <c r="F104" s="7" t="s">
        <v>612</v>
      </c>
      <c r="G104" s="6">
        <v>1.0</v>
      </c>
      <c r="H104" s="8" t="s">
        <v>620</v>
      </c>
      <c r="I104" s="12" t="str">
        <f t="shared" si="4"/>
        <v>hirt 3d #211221l - 2XL / Full Print</v>
      </c>
      <c r="J104" s="9" t="s">
        <v>621</v>
      </c>
      <c r="K104" s="9" t="s">
        <v>615</v>
      </c>
      <c r="L104" s="6" t="s">
        <v>616</v>
      </c>
      <c r="N104" s="4"/>
      <c r="O104" s="7" t="s">
        <v>617</v>
      </c>
      <c r="P104" s="6">
        <v>91913.0</v>
      </c>
      <c r="Q104" s="6" t="s">
        <v>268</v>
      </c>
      <c r="R104" s="6" t="s">
        <v>32</v>
      </c>
      <c r="S104" s="6">
        <v>6.192077829E9</v>
      </c>
      <c r="T104" s="4" t="s">
        <v>269</v>
      </c>
    </row>
    <row r="105" ht="15.75" hidden="1" customHeight="1">
      <c r="A105" s="18" t="s">
        <v>259</v>
      </c>
      <c r="C105" s="6" t="s">
        <v>22</v>
      </c>
      <c r="D105" s="11" t="s">
        <v>23</v>
      </c>
      <c r="E105" s="6" t="s">
        <v>622</v>
      </c>
      <c r="F105" s="7" t="s">
        <v>623</v>
      </c>
      <c r="G105" s="6">
        <v>1.0</v>
      </c>
      <c r="H105" s="8" t="s">
        <v>624</v>
      </c>
      <c r="I105" s="12" t="str">
        <f t="shared" si="4"/>
        <v>AOP Unisex Raglan Hoodie / 2XL / All print</v>
      </c>
      <c r="J105" s="9" t="s">
        <v>625</v>
      </c>
      <c r="K105" s="9" t="s">
        <v>626</v>
      </c>
      <c r="L105" s="6" t="s">
        <v>627</v>
      </c>
      <c r="N105" s="4"/>
      <c r="O105" s="7" t="s">
        <v>628</v>
      </c>
      <c r="P105" s="6">
        <v>50035.0</v>
      </c>
      <c r="Q105" s="6" t="s">
        <v>629</v>
      </c>
      <c r="R105" s="6" t="s">
        <v>32</v>
      </c>
      <c r="S105" s="6">
        <f>15156816274</f>
        <v>15156816274</v>
      </c>
      <c r="T105" s="4" t="s">
        <v>630</v>
      </c>
    </row>
    <row r="106" ht="15.75" hidden="1" customHeight="1">
      <c r="A106" s="20" t="s">
        <v>37</v>
      </c>
      <c r="C106" s="6" t="s">
        <v>123</v>
      </c>
      <c r="D106" s="11" t="s">
        <v>23</v>
      </c>
      <c r="E106" s="6" t="s">
        <v>631</v>
      </c>
      <c r="F106" s="7" t="s">
        <v>632</v>
      </c>
      <c r="G106" s="6">
        <v>1.0</v>
      </c>
      <c r="H106" s="8" t="s">
        <v>633</v>
      </c>
      <c r="I106" s="12" t="str">
        <f t="shared" si="4"/>
        <v>16X24in</v>
      </c>
      <c r="J106" s="9" t="s">
        <v>177</v>
      </c>
      <c r="K106" s="9" t="s">
        <v>634</v>
      </c>
      <c r="L106" s="6" t="s">
        <v>635</v>
      </c>
      <c r="N106" s="4"/>
      <c r="O106" s="7" t="s">
        <v>636</v>
      </c>
      <c r="P106" s="6">
        <v>92618.0</v>
      </c>
      <c r="Q106" s="6" t="s">
        <v>268</v>
      </c>
      <c r="R106" s="6" t="s">
        <v>32</v>
      </c>
      <c r="S106" s="6">
        <v>9.493004278E9</v>
      </c>
      <c r="T106" s="4" t="s">
        <v>269</v>
      </c>
    </row>
    <row r="107" ht="15.75" hidden="1" customHeight="1">
      <c r="A107" s="18" t="s">
        <v>259</v>
      </c>
      <c r="C107" s="6" t="s">
        <v>80</v>
      </c>
      <c r="D107" s="11" t="s">
        <v>23</v>
      </c>
      <c r="E107" s="6" t="s">
        <v>637</v>
      </c>
      <c r="F107" s="7" t="s">
        <v>638</v>
      </c>
      <c r="G107" s="6">
        <v>1.0</v>
      </c>
      <c r="H107" s="8" t="s">
        <v>639</v>
      </c>
      <c r="I107" s="12" t="str">
        <f t="shared" si="4"/>
        <v>L / All Print</v>
      </c>
      <c r="J107" s="9" t="s">
        <v>640</v>
      </c>
      <c r="K107" s="9" t="s">
        <v>641</v>
      </c>
      <c r="L107" s="6" t="s">
        <v>642</v>
      </c>
      <c r="M107" s="4" t="s">
        <v>643</v>
      </c>
      <c r="N107" s="4"/>
      <c r="O107" s="7" t="s">
        <v>644</v>
      </c>
      <c r="P107" s="6">
        <v>7206.0</v>
      </c>
      <c r="Q107" s="6" t="s">
        <v>257</v>
      </c>
      <c r="R107" s="6" t="s">
        <v>32</v>
      </c>
      <c r="S107" s="6">
        <v>9.084049141E9</v>
      </c>
      <c r="T107" s="4" t="s">
        <v>258</v>
      </c>
    </row>
    <row r="108" ht="15.75" hidden="1" customHeight="1">
      <c r="A108" s="19" t="s">
        <v>645</v>
      </c>
      <c r="C108" s="6" t="s">
        <v>22</v>
      </c>
      <c r="D108" s="11" t="s">
        <v>23</v>
      </c>
      <c r="E108" s="6" t="s">
        <v>646</v>
      </c>
      <c r="F108" s="7" t="s">
        <v>647</v>
      </c>
      <c r="G108" s="6">
        <v>1.0</v>
      </c>
      <c r="H108" s="8" t="s">
        <v>648</v>
      </c>
      <c r="I108" s="12" t="str">
        <f t="shared" si="4"/>
        <v>hirt #v - XL / Full print</v>
      </c>
      <c r="J108" s="9" t="s">
        <v>649</v>
      </c>
      <c r="K108" s="9" t="s">
        <v>650</v>
      </c>
      <c r="L108" s="6" t="s">
        <v>651</v>
      </c>
      <c r="N108" s="4"/>
      <c r="O108" s="7" t="s">
        <v>652</v>
      </c>
      <c r="P108" s="6">
        <v>33545.0</v>
      </c>
      <c r="Q108" s="6" t="s">
        <v>68</v>
      </c>
      <c r="R108" s="6" t="s">
        <v>32</v>
      </c>
      <c r="S108" s="6">
        <v>9.123467345E9</v>
      </c>
      <c r="T108" s="4" t="s">
        <v>69</v>
      </c>
    </row>
    <row r="109" ht="15.75" hidden="1" customHeight="1">
      <c r="A109" s="19" t="s">
        <v>645</v>
      </c>
      <c r="C109" s="6" t="s">
        <v>22</v>
      </c>
      <c r="D109" s="11" t="s">
        <v>23</v>
      </c>
      <c r="E109" s="6" t="s">
        <v>646</v>
      </c>
      <c r="F109" s="7" t="s">
        <v>647</v>
      </c>
      <c r="G109" s="6">
        <v>1.0</v>
      </c>
      <c r="H109" s="8" t="s">
        <v>653</v>
      </c>
      <c r="I109" s="12" t="str">
        <f t="shared" si="4"/>
        <v>hirt 3D #v - XL / BLACK</v>
      </c>
      <c r="J109" s="9" t="s">
        <v>654</v>
      </c>
      <c r="K109" s="9" t="s">
        <v>650</v>
      </c>
      <c r="L109" s="6" t="s">
        <v>651</v>
      </c>
      <c r="N109" s="4"/>
      <c r="O109" s="7" t="s">
        <v>652</v>
      </c>
      <c r="P109" s="6">
        <v>33545.0</v>
      </c>
      <c r="Q109" s="6" t="s">
        <v>68</v>
      </c>
      <c r="R109" s="6" t="s">
        <v>32</v>
      </c>
      <c r="S109" s="6">
        <v>9.123467345E9</v>
      </c>
      <c r="T109" s="4" t="s">
        <v>69</v>
      </c>
    </row>
    <row r="110" ht="15.75" hidden="1" customHeight="1">
      <c r="A110" s="21" t="s">
        <v>173</v>
      </c>
      <c r="C110" s="6" t="s">
        <v>22</v>
      </c>
      <c r="D110" s="11" t="s">
        <v>23</v>
      </c>
      <c r="E110" s="6" t="s">
        <v>655</v>
      </c>
      <c r="F110" s="7" t="s">
        <v>656</v>
      </c>
      <c r="G110" s="6">
        <v>2.0</v>
      </c>
      <c r="H110" s="8" t="s">
        <v>657</v>
      </c>
      <c r="I110" s="12" t="str">
        <f t="shared" si="4"/>
        <v>AOP UNISEX HOODIE / S / All Print</v>
      </c>
      <c r="J110" s="9" t="s">
        <v>658</v>
      </c>
      <c r="K110" s="9" t="s">
        <v>659</v>
      </c>
      <c r="L110" s="6" t="s">
        <v>660</v>
      </c>
      <c r="M110" s="4" t="s">
        <v>661</v>
      </c>
      <c r="N110" s="4"/>
      <c r="O110" s="7" t="s">
        <v>662</v>
      </c>
      <c r="P110" s="6">
        <v>94606.0</v>
      </c>
      <c r="Q110" s="6" t="s">
        <v>268</v>
      </c>
      <c r="R110" s="6" t="s">
        <v>32</v>
      </c>
      <c r="S110" s="6">
        <v>5.108603012E9</v>
      </c>
      <c r="T110" s="4" t="s">
        <v>269</v>
      </c>
    </row>
    <row r="111" ht="15.75" hidden="1" customHeight="1">
      <c r="A111" s="20" t="s">
        <v>37</v>
      </c>
      <c r="C111" s="6" t="s">
        <v>60</v>
      </c>
      <c r="D111" s="11" t="s">
        <v>23</v>
      </c>
      <c r="E111" s="6" t="s">
        <v>663</v>
      </c>
      <c r="F111" s="7" t="s">
        <v>333</v>
      </c>
      <c r="G111" s="6">
        <v>1.0</v>
      </c>
      <c r="H111" s="8" t="s">
        <v>334</v>
      </c>
      <c r="I111" s="12" t="str">
        <f t="shared" si="4"/>
        <v>15.7inch / All print</v>
      </c>
      <c r="J111" s="9" t="s">
        <v>335</v>
      </c>
      <c r="K111" s="9" t="s">
        <v>336</v>
      </c>
      <c r="L111" s="6" t="s">
        <v>337</v>
      </c>
      <c r="N111" s="4"/>
      <c r="O111" s="7" t="s">
        <v>338</v>
      </c>
      <c r="P111" s="6">
        <v>47885.0</v>
      </c>
      <c r="Q111" s="6" t="s">
        <v>190</v>
      </c>
      <c r="R111" s="6" t="s">
        <v>32</v>
      </c>
      <c r="S111" s="6">
        <v>8.1284154E9</v>
      </c>
      <c r="T111" s="4" t="s">
        <v>191</v>
      </c>
    </row>
    <row r="112" ht="15.75" hidden="1" customHeight="1">
      <c r="A112" s="10" t="s">
        <v>271</v>
      </c>
      <c r="C112" s="6" t="s">
        <v>22</v>
      </c>
      <c r="D112" s="11" t="s">
        <v>23</v>
      </c>
      <c r="E112" s="6" t="s">
        <v>664</v>
      </c>
      <c r="F112" s="7" t="s">
        <v>665</v>
      </c>
      <c r="G112" s="6">
        <v>1.0</v>
      </c>
      <c r="H112" s="8" t="s">
        <v>666</v>
      </c>
      <c r="I112" s="12" t="str">
        <f t="shared" si="4"/>
        <v>AOP Unisex Raglan Hoodie / L / All Print</v>
      </c>
      <c r="J112" s="9" t="s">
        <v>667</v>
      </c>
      <c r="K112" s="9" t="s">
        <v>668</v>
      </c>
      <c r="L112" s="6" t="s">
        <v>669</v>
      </c>
      <c r="N112" s="4"/>
      <c r="O112" s="7" t="s">
        <v>670</v>
      </c>
      <c r="P112" s="6">
        <v>85308.0</v>
      </c>
      <c r="Q112" s="6" t="s">
        <v>419</v>
      </c>
      <c r="R112" s="6" t="s">
        <v>32</v>
      </c>
      <c r="S112" s="6">
        <v>6.027547972E9</v>
      </c>
      <c r="T112" s="4" t="s">
        <v>420</v>
      </c>
    </row>
    <row r="113" ht="15.75" customHeight="1">
      <c r="A113" s="18" t="s">
        <v>671</v>
      </c>
      <c r="C113" s="6" t="s">
        <v>22</v>
      </c>
      <c r="D113" s="11" t="s">
        <v>23</v>
      </c>
      <c r="E113" s="6" t="s">
        <v>672</v>
      </c>
      <c r="F113" s="7" t="s">
        <v>673</v>
      </c>
      <c r="G113" s="6">
        <v>1.0</v>
      </c>
      <c r="H113" s="8" t="s">
        <v>674</v>
      </c>
      <c r="I113" s="12" t="str">
        <f t="shared" si="4"/>
        <v>HOODIE RAGLAN SLEEVE / 3XL / All Print</v>
      </c>
      <c r="J113" s="9" t="s">
        <v>675</v>
      </c>
      <c r="K113" s="9" t="s">
        <v>676</v>
      </c>
      <c r="L113" s="6" t="s">
        <v>677</v>
      </c>
      <c r="N113" s="4"/>
      <c r="O113" s="7" t="s">
        <v>678</v>
      </c>
      <c r="P113" s="6">
        <v>5872.0</v>
      </c>
      <c r="Q113" s="6" t="s">
        <v>679</v>
      </c>
      <c r="R113" s="6" t="s">
        <v>32</v>
      </c>
      <c r="S113" s="6">
        <v>8.027541016E9</v>
      </c>
      <c r="T113" s="4" t="s">
        <v>680</v>
      </c>
    </row>
    <row r="114" ht="15.75" hidden="1" customHeight="1">
      <c r="A114" s="19" t="s">
        <v>70</v>
      </c>
      <c r="C114" s="6" t="s">
        <v>22</v>
      </c>
      <c r="D114" s="11" t="s">
        <v>23</v>
      </c>
      <c r="E114" s="6" t="s">
        <v>681</v>
      </c>
      <c r="F114" s="7" t="s">
        <v>682</v>
      </c>
      <c r="G114" s="6">
        <v>2.0</v>
      </c>
      <c r="H114" s="8" t="s">
        <v>683</v>
      </c>
      <c r="I114" s="23" t="s">
        <v>684</v>
      </c>
      <c r="J114" s="9" t="s">
        <v>685</v>
      </c>
      <c r="K114" s="9" t="s">
        <v>686</v>
      </c>
      <c r="L114" s="6" t="s">
        <v>687</v>
      </c>
      <c r="N114" s="4"/>
      <c r="O114" s="7" t="s">
        <v>688</v>
      </c>
      <c r="P114" s="6">
        <v>21001.0</v>
      </c>
      <c r="Q114" s="6" t="s">
        <v>248</v>
      </c>
      <c r="R114" s="6" t="s">
        <v>32</v>
      </c>
      <c r="S114" s="6">
        <v>4.438590131E9</v>
      </c>
      <c r="T114" s="4" t="s">
        <v>249</v>
      </c>
    </row>
    <row r="115" ht="15.75" hidden="1" customHeight="1">
      <c r="A115" s="19" t="s">
        <v>70</v>
      </c>
      <c r="C115" s="6" t="s">
        <v>80</v>
      </c>
      <c r="D115" s="11" t="s">
        <v>23</v>
      </c>
      <c r="E115" s="6" t="s">
        <v>681</v>
      </c>
      <c r="F115" s="7" t="s">
        <v>682</v>
      </c>
      <c r="G115" s="6">
        <v>1.0</v>
      </c>
      <c r="H115" s="8" t="s">
        <v>689</v>
      </c>
      <c r="I115" s="12" t="str">
        <f t="shared" ref="I115:I126" si="5">RIGHT(H115,LEN(H115) - (FIND("-",H115) + 1))</f>
        <v>Fleece Hoodie / M / All print</v>
      </c>
      <c r="J115" s="9" t="s">
        <v>690</v>
      </c>
      <c r="K115" s="9" t="s">
        <v>686</v>
      </c>
      <c r="L115" s="6" t="s">
        <v>691</v>
      </c>
      <c r="N115" s="4"/>
      <c r="O115" s="7" t="s">
        <v>692</v>
      </c>
      <c r="P115" s="6" t="s">
        <v>693</v>
      </c>
      <c r="Q115" s="6" t="s">
        <v>694</v>
      </c>
      <c r="R115" s="6" t="s">
        <v>32</v>
      </c>
      <c r="S115" s="6">
        <v>4.438590131E9</v>
      </c>
      <c r="T115" s="4" t="s">
        <v>249</v>
      </c>
    </row>
    <row r="116" ht="15.75" hidden="1" customHeight="1">
      <c r="A116" s="10" t="s">
        <v>21</v>
      </c>
      <c r="C116" s="6" t="s">
        <v>22</v>
      </c>
      <c r="D116" s="11" t="s">
        <v>23</v>
      </c>
      <c r="E116" s="6" t="s">
        <v>695</v>
      </c>
      <c r="F116" s="7" t="s">
        <v>696</v>
      </c>
      <c r="G116" s="6">
        <v>1.0</v>
      </c>
      <c r="H116" s="8" t="s">
        <v>697</v>
      </c>
      <c r="I116" s="12" t="str">
        <f t="shared" si="5"/>
        <v>AOP Unisex Raglan Hoodie / 2XL / All print</v>
      </c>
      <c r="J116" s="9">
        <v>6.752738017434E12</v>
      </c>
      <c r="K116" s="9" t="s">
        <v>698</v>
      </c>
      <c r="L116" s="6" t="s">
        <v>699</v>
      </c>
      <c r="N116" s="4"/>
      <c r="O116" s="7" t="s">
        <v>700</v>
      </c>
      <c r="P116" s="6">
        <v>60487.0</v>
      </c>
      <c r="Q116" s="6" t="s">
        <v>114</v>
      </c>
      <c r="R116" s="6" t="s">
        <v>32</v>
      </c>
      <c r="S116" s="6">
        <v>7.083057344E9</v>
      </c>
      <c r="T116" s="4" t="s">
        <v>115</v>
      </c>
    </row>
    <row r="117" ht="15.75" hidden="1" customHeight="1">
      <c r="A117" s="10" t="s">
        <v>21</v>
      </c>
      <c r="C117" s="6" t="s">
        <v>22</v>
      </c>
      <c r="D117" s="11" t="s">
        <v>23</v>
      </c>
      <c r="E117" s="6" t="s">
        <v>695</v>
      </c>
      <c r="F117" s="7" t="s">
        <v>696</v>
      </c>
      <c r="G117" s="6">
        <v>1.0</v>
      </c>
      <c r="H117" s="8" t="s">
        <v>701</v>
      </c>
      <c r="I117" s="12" t="str">
        <f t="shared" si="5"/>
        <v>AOP Unisex Raglan Hoodie / S / All print</v>
      </c>
      <c r="J117" s="9" t="s">
        <v>702</v>
      </c>
      <c r="K117" s="9" t="s">
        <v>698</v>
      </c>
      <c r="L117" s="6" t="s">
        <v>699</v>
      </c>
      <c r="N117" s="4"/>
      <c r="O117" s="7" t="s">
        <v>700</v>
      </c>
      <c r="P117" s="6">
        <v>60487.0</v>
      </c>
      <c r="Q117" s="6" t="s">
        <v>114</v>
      </c>
      <c r="R117" s="6" t="s">
        <v>32</v>
      </c>
      <c r="S117" s="6">
        <v>7.083057344E9</v>
      </c>
      <c r="T117" s="4" t="s">
        <v>115</v>
      </c>
    </row>
    <row r="118" ht="15.75" hidden="1" customHeight="1">
      <c r="A118" s="19" t="s">
        <v>70</v>
      </c>
      <c r="C118" s="6" t="s">
        <v>22</v>
      </c>
      <c r="D118" s="11" t="s">
        <v>23</v>
      </c>
      <c r="E118" s="6" t="s">
        <v>703</v>
      </c>
      <c r="F118" s="7" t="s">
        <v>704</v>
      </c>
      <c r="G118" s="6">
        <v>1.0</v>
      </c>
      <c r="H118" s="8" t="s">
        <v>705</v>
      </c>
      <c r="I118" s="12" t="str">
        <f t="shared" si="5"/>
        <v>hirt #V - S / Full Print</v>
      </c>
      <c r="J118" s="9" t="s">
        <v>706</v>
      </c>
      <c r="K118" s="9" t="s">
        <v>707</v>
      </c>
      <c r="L118" s="6" t="s">
        <v>708</v>
      </c>
      <c r="N118" s="4"/>
      <c r="O118" s="7" t="s">
        <v>709</v>
      </c>
      <c r="P118" s="6">
        <v>72017.0</v>
      </c>
      <c r="Q118" s="6" t="s">
        <v>310</v>
      </c>
      <c r="R118" s="6" t="s">
        <v>32</v>
      </c>
      <c r="S118" s="6" t="s">
        <v>710</v>
      </c>
      <c r="T118" s="4" t="s">
        <v>311</v>
      </c>
    </row>
    <row r="119" ht="15.75" hidden="1" customHeight="1">
      <c r="A119" s="20" t="s">
        <v>37</v>
      </c>
      <c r="C119" s="6" t="s">
        <v>22</v>
      </c>
      <c r="D119" s="11" t="s">
        <v>23</v>
      </c>
      <c r="E119" s="6" t="s">
        <v>703</v>
      </c>
      <c r="F119" s="7" t="s">
        <v>704</v>
      </c>
      <c r="G119" s="6">
        <v>1.0</v>
      </c>
      <c r="H119" s="8" t="s">
        <v>711</v>
      </c>
      <c r="I119" s="12" t="str">
        <f t="shared" si="5"/>
        <v>HOODIE RAGLAN SLEEVE / S / All Print</v>
      </c>
      <c r="J119" s="9" t="s">
        <v>712</v>
      </c>
      <c r="K119" s="9" t="s">
        <v>707</v>
      </c>
      <c r="L119" s="6" t="s">
        <v>708</v>
      </c>
      <c r="N119" s="4"/>
      <c r="O119" s="7" t="s">
        <v>709</v>
      </c>
      <c r="P119" s="6">
        <v>72017.0</v>
      </c>
      <c r="Q119" s="6" t="s">
        <v>310</v>
      </c>
      <c r="R119" s="6" t="s">
        <v>32</v>
      </c>
      <c r="S119" s="6" t="s">
        <v>710</v>
      </c>
      <c r="T119" s="4" t="s">
        <v>311</v>
      </c>
    </row>
    <row r="120" ht="15.75" hidden="1" customHeight="1">
      <c r="A120" s="20" t="s">
        <v>37</v>
      </c>
      <c r="C120" s="6" t="s">
        <v>22</v>
      </c>
      <c r="D120" s="11" t="s">
        <v>23</v>
      </c>
      <c r="E120" s="6" t="s">
        <v>713</v>
      </c>
      <c r="F120" s="7" t="s">
        <v>714</v>
      </c>
      <c r="G120" s="6">
        <v>1.0</v>
      </c>
      <c r="H120" s="8" t="s">
        <v>715</v>
      </c>
      <c r="I120" s="12" t="str">
        <f t="shared" si="5"/>
        <v>AOP Unisex Raglan Hoodie / XL / All print</v>
      </c>
      <c r="J120" s="9" t="s">
        <v>716</v>
      </c>
      <c r="K120" s="9" t="s">
        <v>717</v>
      </c>
      <c r="L120" s="6" t="s">
        <v>718</v>
      </c>
      <c r="N120" s="4"/>
      <c r="O120" s="7" t="s">
        <v>719</v>
      </c>
      <c r="P120" s="6">
        <v>29922.0</v>
      </c>
      <c r="Q120" s="6" t="s">
        <v>56</v>
      </c>
      <c r="R120" s="6" t="s">
        <v>32</v>
      </c>
      <c r="S120" s="6">
        <v>1.8038423905E10</v>
      </c>
      <c r="T120" s="4" t="s">
        <v>57</v>
      </c>
    </row>
    <row r="121" ht="15.75" hidden="1" customHeight="1">
      <c r="A121" s="19" t="s">
        <v>645</v>
      </c>
      <c r="C121" s="6" t="s">
        <v>22</v>
      </c>
      <c r="D121" s="11" t="s">
        <v>23</v>
      </c>
      <c r="E121" s="6" t="s">
        <v>720</v>
      </c>
      <c r="F121" s="7" t="s">
        <v>721</v>
      </c>
      <c r="G121" s="6">
        <v>1.0</v>
      </c>
      <c r="H121" s="8" t="s">
        <v>722</v>
      </c>
      <c r="I121" s="12" t="str">
        <f t="shared" si="5"/>
        <v>joggers 3D #v - AOP Unisex Raglan Zip Hoodie / 2XL / All print</v>
      </c>
      <c r="J121" s="9" t="s">
        <v>723</v>
      </c>
      <c r="K121" s="9" t="s">
        <v>724</v>
      </c>
      <c r="L121" s="6" t="s">
        <v>725</v>
      </c>
      <c r="M121" s="4" t="s">
        <v>726</v>
      </c>
      <c r="N121" s="4"/>
      <c r="O121" s="7" t="s">
        <v>727</v>
      </c>
      <c r="P121" s="6">
        <v>11756.0</v>
      </c>
      <c r="Q121" s="6" t="s">
        <v>171</v>
      </c>
      <c r="R121" s="6" t="s">
        <v>32</v>
      </c>
      <c r="S121" s="6">
        <v>5.166674647E9</v>
      </c>
      <c r="T121" s="4" t="s">
        <v>172</v>
      </c>
    </row>
    <row r="122" ht="15.75" hidden="1" customHeight="1">
      <c r="A122" s="20" t="s">
        <v>37</v>
      </c>
      <c r="C122" s="6" t="s">
        <v>22</v>
      </c>
      <c r="D122" s="11" t="s">
        <v>23</v>
      </c>
      <c r="E122" s="6" t="s">
        <v>728</v>
      </c>
      <c r="F122" s="7" t="s">
        <v>729</v>
      </c>
      <c r="G122" s="6">
        <v>1.0</v>
      </c>
      <c r="H122" s="8" t="s">
        <v>730</v>
      </c>
      <c r="I122" s="12" t="str">
        <f t="shared" si="5"/>
        <v>AOP Unisex Raglan Hoodie / 3XL / All print</v>
      </c>
      <c r="J122" s="9" t="s">
        <v>731</v>
      </c>
      <c r="K122" s="9" t="s">
        <v>732</v>
      </c>
      <c r="L122" s="6" t="s">
        <v>733</v>
      </c>
      <c r="N122" s="4"/>
      <c r="O122" s="7" t="s">
        <v>734</v>
      </c>
      <c r="P122" s="6">
        <v>18466.0</v>
      </c>
      <c r="Q122" s="6" t="s">
        <v>284</v>
      </c>
      <c r="R122" s="6" t="s">
        <v>32</v>
      </c>
      <c r="S122" s="6">
        <v>2.15588541E9</v>
      </c>
      <c r="T122" s="4" t="s">
        <v>285</v>
      </c>
    </row>
    <row r="123" ht="15.75" hidden="1" customHeight="1">
      <c r="A123" s="20" t="s">
        <v>37</v>
      </c>
      <c r="C123" s="11" t="s">
        <v>80</v>
      </c>
      <c r="D123" s="11" t="s">
        <v>23</v>
      </c>
      <c r="E123" s="11" t="s">
        <v>735</v>
      </c>
      <c r="F123" s="7" t="s">
        <v>736</v>
      </c>
      <c r="G123" s="6">
        <v>1.0</v>
      </c>
      <c r="H123" s="8" t="s">
        <v>737</v>
      </c>
      <c r="I123" s="12" t="str">
        <f t="shared" si="5"/>
        <v>Joggers #KV - AOP Unisex Raglan Hoodie / L / All Print</v>
      </c>
      <c r="J123" s="9" t="s">
        <v>738</v>
      </c>
      <c r="K123" s="9" t="s">
        <v>739</v>
      </c>
      <c r="L123" s="6" t="s">
        <v>740</v>
      </c>
      <c r="N123" s="4"/>
      <c r="O123" s="7" t="s">
        <v>741</v>
      </c>
      <c r="P123" s="6">
        <v>14004.0</v>
      </c>
      <c r="Q123" s="6" t="s">
        <v>171</v>
      </c>
      <c r="R123" s="6" t="s">
        <v>32</v>
      </c>
      <c r="S123" s="6">
        <v>7.167772833E9</v>
      </c>
      <c r="T123" s="4" t="s">
        <v>172</v>
      </c>
    </row>
    <row r="124" ht="15.75" hidden="1" customHeight="1">
      <c r="A124" s="20" t="s">
        <v>37</v>
      </c>
      <c r="C124" s="11" t="s">
        <v>80</v>
      </c>
      <c r="D124" s="11" t="s">
        <v>23</v>
      </c>
      <c r="E124" s="11" t="s">
        <v>735</v>
      </c>
      <c r="F124" s="7" t="s">
        <v>736</v>
      </c>
      <c r="G124" s="6">
        <v>1.0</v>
      </c>
      <c r="H124" s="8" t="s">
        <v>742</v>
      </c>
      <c r="I124" s="12" t="str">
        <f t="shared" si="5"/>
        <v>Joggers #KV - AOP Unisex Joggers / L / All Print</v>
      </c>
      <c r="J124" s="9" t="s">
        <v>743</v>
      </c>
      <c r="K124" s="9" t="s">
        <v>739</v>
      </c>
      <c r="L124" s="6" t="s">
        <v>740</v>
      </c>
      <c r="N124" s="4"/>
      <c r="O124" s="7" t="s">
        <v>741</v>
      </c>
      <c r="P124" s="6">
        <v>14004.0</v>
      </c>
      <c r="Q124" s="6" t="s">
        <v>171</v>
      </c>
      <c r="R124" s="6" t="s">
        <v>32</v>
      </c>
      <c r="S124" s="6">
        <v>7.167772833E9</v>
      </c>
      <c r="T124" s="4" t="s">
        <v>172</v>
      </c>
    </row>
    <row r="125" ht="15.75" hidden="1" customHeight="1">
      <c r="A125" s="20" t="s">
        <v>37</v>
      </c>
      <c r="C125" s="6" t="s">
        <v>22</v>
      </c>
      <c r="D125" s="11" t="s">
        <v>23</v>
      </c>
      <c r="E125" s="6" t="s">
        <v>744</v>
      </c>
      <c r="F125" s="7" t="s">
        <v>745</v>
      </c>
      <c r="G125" s="6">
        <v>1.0</v>
      </c>
      <c r="H125" s="8" t="s">
        <v>746</v>
      </c>
      <c r="I125" s="12" t="str">
        <f t="shared" si="5"/>
        <v>AOP Unisex Raglan Hoodie / 4XL / All print</v>
      </c>
      <c r="J125" s="9" t="s">
        <v>747</v>
      </c>
      <c r="K125" s="9" t="s">
        <v>748</v>
      </c>
      <c r="L125" s="6" t="s">
        <v>749</v>
      </c>
      <c r="M125" s="4" t="s">
        <v>750</v>
      </c>
      <c r="N125" s="4"/>
      <c r="O125" s="7" t="s">
        <v>751</v>
      </c>
      <c r="P125" s="6">
        <v>46320.0</v>
      </c>
      <c r="Q125" s="6" t="s">
        <v>190</v>
      </c>
      <c r="R125" s="6" t="s">
        <v>32</v>
      </c>
      <c r="S125" s="6">
        <v>9.145221717E9</v>
      </c>
      <c r="T125" s="4" t="s">
        <v>191</v>
      </c>
    </row>
    <row r="126" ht="15.75" hidden="1" customHeight="1">
      <c r="A126" s="22" t="s">
        <v>293</v>
      </c>
      <c r="C126" s="7" t="s">
        <v>22</v>
      </c>
      <c r="D126" s="11" t="s">
        <v>23</v>
      </c>
      <c r="E126" s="6" t="s">
        <v>752</v>
      </c>
      <c r="F126" s="7" t="s">
        <v>753</v>
      </c>
      <c r="G126" s="6">
        <v>1.0</v>
      </c>
      <c r="H126" s="8" t="s">
        <v>754</v>
      </c>
      <c r="I126" s="12" t="str">
        <f t="shared" si="5"/>
        <v>AOP UNISEX HOODIE / M / All Print</v>
      </c>
      <c r="J126" s="9" t="s">
        <v>755</v>
      </c>
      <c r="K126" s="9" t="s">
        <v>756</v>
      </c>
      <c r="L126" s="6" t="s">
        <v>757</v>
      </c>
      <c r="M126" s="4" t="s">
        <v>758</v>
      </c>
      <c r="N126" s="4"/>
      <c r="O126" s="7" t="s">
        <v>759</v>
      </c>
      <c r="P126" s="6">
        <v>34981.0</v>
      </c>
      <c r="Q126" s="6" t="s">
        <v>68</v>
      </c>
      <c r="R126" s="6" t="s">
        <v>32</v>
      </c>
      <c r="S126" s="6">
        <v>7.632189187E9</v>
      </c>
      <c r="T126" s="4" t="s">
        <v>69</v>
      </c>
    </row>
    <row r="127" ht="15.75" hidden="1" customHeight="1">
      <c r="A127" s="20" t="s">
        <v>37</v>
      </c>
      <c r="C127" s="6" t="s">
        <v>80</v>
      </c>
      <c r="D127" s="11" t="s">
        <v>23</v>
      </c>
      <c r="E127" s="6" t="s">
        <v>752</v>
      </c>
      <c r="F127" s="7" t="s">
        <v>753</v>
      </c>
      <c r="G127" s="6">
        <v>1.0</v>
      </c>
      <c r="H127" s="8" t="s">
        <v>760</v>
      </c>
      <c r="I127" s="23" t="s">
        <v>761</v>
      </c>
      <c r="J127" s="9" t="s">
        <v>762</v>
      </c>
      <c r="K127" s="9" t="s">
        <v>756</v>
      </c>
      <c r="L127" s="6" t="s">
        <v>757</v>
      </c>
      <c r="M127" s="4" t="s">
        <v>758</v>
      </c>
      <c r="N127" s="4"/>
      <c r="O127" s="7" t="s">
        <v>759</v>
      </c>
      <c r="P127" s="6">
        <v>34981.0</v>
      </c>
      <c r="Q127" s="6" t="s">
        <v>68</v>
      </c>
      <c r="R127" s="6" t="s">
        <v>32</v>
      </c>
      <c r="S127" s="6">
        <v>7.632189187E9</v>
      </c>
      <c r="T127" s="4" t="s">
        <v>69</v>
      </c>
    </row>
    <row r="128" ht="15.75" hidden="1" customHeight="1">
      <c r="A128" s="20" t="s">
        <v>37</v>
      </c>
      <c r="C128" s="6" t="s">
        <v>80</v>
      </c>
      <c r="D128" s="11" t="s">
        <v>23</v>
      </c>
      <c r="E128" s="6" t="s">
        <v>752</v>
      </c>
      <c r="F128" s="7" t="s">
        <v>753</v>
      </c>
      <c r="G128" s="6">
        <v>1.0</v>
      </c>
      <c r="H128" s="8" t="s">
        <v>763</v>
      </c>
      <c r="I128" s="23" t="s">
        <v>764</v>
      </c>
      <c r="J128" s="9" t="s">
        <v>765</v>
      </c>
      <c r="K128" s="9" t="s">
        <v>756</v>
      </c>
      <c r="L128" s="6" t="s">
        <v>757</v>
      </c>
      <c r="M128" s="4" t="s">
        <v>758</v>
      </c>
      <c r="N128" s="4"/>
      <c r="O128" s="7" t="s">
        <v>759</v>
      </c>
      <c r="P128" s="6">
        <v>34981.0</v>
      </c>
      <c r="Q128" s="6" t="s">
        <v>68</v>
      </c>
      <c r="R128" s="6" t="s">
        <v>32</v>
      </c>
      <c r="S128" s="6">
        <v>7.632189187E9</v>
      </c>
      <c r="T128" s="4" t="s">
        <v>69</v>
      </c>
    </row>
    <row r="129" ht="15.75" hidden="1" customHeight="1">
      <c r="A129" s="10" t="s">
        <v>271</v>
      </c>
      <c r="C129" s="11" t="s">
        <v>80</v>
      </c>
      <c r="D129" s="11" t="s">
        <v>23</v>
      </c>
      <c r="E129" s="11" t="s">
        <v>766</v>
      </c>
      <c r="F129" s="7" t="s">
        <v>767</v>
      </c>
      <c r="G129" s="6">
        <v>1.0</v>
      </c>
      <c r="H129" s="8" t="s">
        <v>768</v>
      </c>
      <c r="I129" s="12" t="str">
        <f t="shared" ref="I129:I142" si="6">RIGHT(H129,LEN(H129) - (FIND("-",H129) + 1))</f>
        <v>L / All Print</v>
      </c>
      <c r="J129" s="9" t="s">
        <v>769</v>
      </c>
      <c r="K129" s="9" t="s">
        <v>770</v>
      </c>
      <c r="L129" s="6" t="s">
        <v>771</v>
      </c>
      <c r="N129" s="4"/>
      <c r="O129" s="7" t="s">
        <v>772</v>
      </c>
      <c r="P129" s="6" t="s">
        <v>773</v>
      </c>
      <c r="Q129" s="6" t="s">
        <v>567</v>
      </c>
      <c r="R129" s="6" t="s">
        <v>476</v>
      </c>
      <c r="S129" s="6">
        <v>4.385254007E9</v>
      </c>
      <c r="T129" s="4" t="s">
        <v>568</v>
      </c>
    </row>
    <row r="130" ht="15.75" hidden="1" customHeight="1">
      <c r="A130" s="10" t="s">
        <v>271</v>
      </c>
      <c r="C130" s="11" t="s">
        <v>80</v>
      </c>
      <c r="D130" s="11" t="s">
        <v>23</v>
      </c>
      <c r="E130" s="11" t="s">
        <v>766</v>
      </c>
      <c r="F130" s="7" t="s">
        <v>767</v>
      </c>
      <c r="G130" s="6">
        <v>1.0</v>
      </c>
      <c r="H130" s="8" t="s">
        <v>774</v>
      </c>
      <c r="I130" s="12" t="str">
        <f t="shared" si="6"/>
        <v>L / All Print</v>
      </c>
      <c r="J130" s="9" t="s">
        <v>769</v>
      </c>
      <c r="K130" s="9" t="s">
        <v>770</v>
      </c>
      <c r="L130" s="6" t="s">
        <v>771</v>
      </c>
      <c r="N130" s="4"/>
      <c r="O130" s="7" t="s">
        <v>772</v>
      </c>
      <c r="P130" s="6" t="s">
        <v>773</v>
      </c>
      <c r="Q130" s="6" t="s">
        <v>567</v>
      </c>
      <c r="R130" s="6" t="s">
        <v>476</v>
      </c>
      <c r="S130" s="6">
        <v>4.385254007E9</v>
      </c>
      <c r="T130" s="4" t="s">
        <v>568</v>
      </c>
    </row>
    <row r="131" ht="15.75" hidden="1" customHeight="1">
      <c r="A131" s="10" t="s">
        <v>21</v>
      </c>
      <c r="C131" s="6" t="s">
        <v>60</v>
      </c>
      <c r="D131" s="11" t="s">
        <v>23</v>
      </c>
      <c r="E131" s="6" t="s">
        <v>775</v>
      </c>
      <c r="F131" s="7" t="s">
        <v>776</v>
      </c>
      <c r="G131" s="6">
        <v>1.0</v>
      </c>
      <c r="H131" s="8" t="s">
        <v>777</v>
      </c>
      <c r="I131" s="12" t="str">
        <f t="shared" si="6"/>
        <v>L / Full Print</v>
      </c>
      <c r="J131" s="9" t="s">
        <v>778</v>
      </c>
      <c r="K131" s="9" t="s">
        <v>779</v>
      </c>
      <c r="L131" s="6" t="s">
        <v>780</v>
      </c>
      <c r="N131" s="4"/>
      <c r="O131" s="7" t="s">
        <v>781</v>
      </c>
      <c r="P131" s="6">
        <v>46534.0</v>
      </c>
      <c r="Q131" s="6" t="s">
        <v>190</v>
      </c>
      <c r="R131" s="6" t="s">
        <v>32</v>
      </c>
      <c r="S131" s="6">
        <v>5.742495917E9</v>
      </c>
      <c r="T131" s="4" t="s">
        <v>191</v>
      </c>
    </row>
    <row r="132" ht="15.75" hidden="1" customHeight="1">
      <c r="A132" s="21" t="s">
        <v>782</v>
      </c>
      <c r="C132" s="6" t="s">
        <v>60</v>
      </c>
      <c r="D132" s="11" t="s">
        <v>23</v>
      </c>
      <c r="E132" s="6" t="s">
        <v>783</v>
      </c>
      <c r="F132" s="7" t="s">
        <v>784</v>
      </c>
      <c r="G132" s="6">
        <v>1.0</v>
      </c>
      <c r="H132" s="8" t="s">
        <v>785</v>
      </c>
      <c r="I132" s="12" t="str">
        <f t="shared" si="6"/>
        <v>2XL / Black</v>
      </c>
      <c r="J132" s="9" t="s">
        <v>786</v>
      </c>
      <c r="K132" s="9" t="s">
        <v>787</v>
      </c>
      <c r="L132" s="9" t="s">
        <v>788</v>
      </c>
      <c r="M132" s="6"/>
      <c r="O132" s="4" t="s">
        <v>789</v>
      </c>
      <c r="P132" s="7">
        <v>85142.0</v>
      </c>
      <c r="Q132" s="6" t="s">
        <v>419</v>
      </c>
      <c r="R132" s="6" t="s">
        <v>32</v>
      </c>
      <c r="S132" s="6">
        <v>8.1590949E9</v>
      </c>
      <c r="T132" s="6" t="s">
        <v>420</v>
      </c>
    </row>
    <row r="133" ht="15.75" hidden="1" customHeight="1">
      <c r="A133" s="21" t="s">
        <v>782</v>
      </c>
      <c r="C133" s="6" t="s">
        <v>60</v>
      </c>
      <c r="D133" s="11" t="s">
        <v>23</v>
      </c>
      <c r="E133" s="6" t="s">
        <v>783</v>
      </c>
      <c r="F133" s="7" t="s">
        <v>784</v>
      </c>
      <c r="G133" s="6">
        <v>1.0</v>
      </c>
      <c r="H133" s="8" t="s">
        <v>790</v>
      </c>
      <c r="I133" s="12" t="str">
        <f t="shared" si="6"/>
        <v>M / Black</v>
      </c>
      <c r="J133" s="9" t="s">
        <v>786</v>
      </c>
      <c r="K133" s="9" t="s">
        <v>787</v>
      </c>
      <c r="L133" s="9" t="s">
        <v>788</v>
      </c>
      <c r="M133" s="6"/>
      <c r="O133" s="4" t="s">
        <v>789</v>
      </c>
      <c r="P133" s="7">
        <v>85142.0</v>
      </c>
      <c r="Q133" s="6" t="s">
        <v>419</v>
      </c>
      <c r="R133" s="6" t="s">
        <v>32</v>
      </c>
      <c r="S133" s="6">
        <v>8.1590949E9</v>
      </c>
      <c r="T133" s="6" t="s">
        <v>420</v>
      </c>
    </row>
    <row r="134" ht="15.75" hidden="1" customHeight="1">
      <c r="A134" s="19" t="s">
        <v>70</v>
      </c>
      <c r="C134" s="6" t="s">
        <v>791</v>
      </c>
      <c r="D134" s="11" t="s">
        <v>23</v>
      </c>
      <c r="E134" s="6" t="s">
        <v>792</v>
      </c>
      <c r="F134" s="7" t="s">
        <v>793</v>
      </c>
      <c r="G134" s="6">
        <v>1.0</v>
      </c>
      <c r="H134" s="8" t="s">
        <v>556</v>
      </c>
      <c r="I134" s="12" t="str">
        <f t="shared" si="6"/>
        <v>Fleece Hoodie / L / All print</v>
      </c>
      <c r="J134" s="9" t="s">
        <v>88</v>
      </c>
      <c r="K134" s="9" t="s">
        <v>794</v>
      </c>
      <c r="L134" s="9" t="s">
        <v>795</v>
      </c>
      <c r="M134" s="6">
        <v>8.0</v>
      </c>
      <c r="O134" s="4" t="s">
        <v>796</v>
      </c>
      <c r="P134" s="7">
        <v>90630.0</v>
      </c>
      <c r="Q134" s="6" t="s">
        <v>268</v>
      </c>
      <c r="R134" s="6" t="s">
        <v>32</v>
      </c>
      <c r="S134" s="6">
        <v>7.146974869E9</v>
      </c>
      <c r="T134" s="6" t="s">
        <v>269</v>
      </c>
    </row>
    <row r="135" ht="15.75" hidden="1" customHeight="1">
      <c r="A135" s="22" t="s">
        <v>293</v>
      </c>
      <c r="C135" s="6" t="s">
        <v>60</v>
      </c>
      <c r="D135" s="11" t="s">
        <v>23</v>
      </c>
      <c r="E135" s="6" t="s">
        <v>797</v>
      </c>
      <c r="F135" s="7" t="s">
        <v>798</v>
      </c>
      <c r="G135" s="6">
        <v>1.0</v>
      </c>
      <c r="H135" s="8" t="s">
        <v>799</v>
      </c>
      <c r="I135" s="12" t="str">
        <f t="shared" si="6"/>
        <v>2XL / Black</v>
      </c>
      <c r="J135" s="9" t="s">
        <v>800</v>
      </c>
      <c r="K135" s="9" t="s">
        <v>801</v>
      </c>
      <c r="L135" s="9" t="s">
        <v>802</v>
      </c>
      <c r="M135" s="6"/>
      <c r="O135" s="4" t="s">
        <v>803</v>
      </c>
      <c r="P135" s="7">
        <v>98383.0</v>
      </c>
      <c r="Q135" s="6" t="s">
        <v>454</v>
      </c>
      <c r="R135" s="6" t="s">
        <v>32</v>
      </c>
      <c r="S135" s="6">
        <v>9.045831696E9</v>
      </c>
      <c r="T135" s="6" t="s">
        <v>455</v>
      </c>
    </row>
    <row r="136" ht="15.75" hidden="1" customHeight="1">
      <c r="A136" s="19" t="s">
        <v>48</v>
      </c>
      <c r="C136" s="6" t="s">
        <v>22</v>
      </c>
      <c r="D136" s="11" t="s">
        <v>23</v>
      </c>
      <c r="E136" s="6" t="s">
        <v>804</v>
      </c>
      <c r="F136" s="7" t="s">
        <v>805</v>
      </c>
      <c r="G136" s="6">
        <v>1.0</v>
      </c>
      <c r="H136" s="8" t="s">
        <v>488</v>
      </c>
      <c r="I136" s="12" t="str">
        <f t="shared" si="6"/>
        <v>3XL / Full print</v>
      </c>
      <c r="J136" s="9" t="s">
        <v>489</v>
      </c>
      <c r="K136" s="9" t="s">
        <v>806</v>
      </c>
      <c r="L136" s="9" t="s">
        <v>807</v>
      </c>
      <c r="M136" s="6"/>
      <c r="O136" s="4" t="s">
        <v>808</v>
      </c>
      <c r="P136" s="7">
        <v>18104.0</v>
      </c>
      <c r="Q136" s="6" t="s">
        <v>284</v>
      </c>
      <c r="R136" s="6" t="s">
        <v>32</v>
      </c>
      <c r="S136" s="6">
        <v>6.106743006E9</v>
      </c>
      <c r="T136" s="6" t="s">
        <v>285</v>
      </c>
    </row>
    <row r="137" ht="15.75" hidden="1" customHeight="1">
      <c r="A137" s="18" t="s">
        <v>259</v>
      </c>
      <c r="C137" s="6" t="s">
        <v>80</v>
      </c>
      <c r="D137" s="11" t="s">
        <v>23</v>
      </c>
      <c r="E137" s="6" t="s">
        <v>809</v>
      </c>
      <c r="F137" s="7" t="s">
        <v>810</v>
      </c>
      <c r="G137" s="6">
        <v>1.0</v>
      </c>
      <c r="H137" s="8" t="s">
        <v>811</v>
      </c>
      <c r="I137" s="12" t="str">
        <f t="shared" si="6"/>
        <v>One size / All print</v>
      </c>
      <c r="J137" s="9" t="s">
        <v>275</v>
      </c>
      <c r="K137" s="9" t="s">
        <v>812</v>
      </c>
      <c r="L137" s="9" t="s">
        <v>813</v>
      </c>
      <c r="M137" s="6"/>
      <c r="O137" s="4" t="s">
        <v>814</v>
      </c>
      <c r="P137" s="7">
        <v>13424.0</v>
      </c>
      <c r="Q137" s="6" t="s">
        <v>171</v>
      </c>
      <c r="R137" s="6" t="s">
        <v>32</v>
      </c>
      <c r="S137" s="6">
        <v>3.155200316E9</v>
      </c>
      <c r="T137" s="6" t="s">
        <v>172</v>
      </c>
    </row>
    <row r="138" ht="15.75" hidden="1" customHeight="1">
      <c r="A138" s="19" t="s">
        <v>48</v>
      </c>
      <c r="C138" s="6" t="s">
        <v>22</v>
      </c>
      <c r="D138" s="11" t="s">
        <v>23</v>
      </c>
      <c r="E138" s="6" t="s">
        <v>815</v>
      </c>
      <c r="F138" s="7" t="s">
        <v>816</v>
      </c>
      <c r="G138" s="6">
        <v>1.0</v>
      </c>
      <c r="H138" s="8" t="s">
        <v>817</v>
      </c>
      <c r="I138" s="12" t="str">
        <f t="shared" si="6"/>
        <v>God is bigger than Lion King Blue Black Hoodie 3D #v - HOODIE RAGLAN SLEEVE / M / All Print</v>
      </c>
      <c r="J138" s="9" t="s">
        <v>818</v>
      </c>
      <c r="K138" s="9" t="s">
        <v>819</v>
      </c>
      <c r="L138" s="9" t="s">
        <v>820</v>
      </c>
      <c r="M138" s="6"/>
      <c r="O138" s="4" t="s">
        <v>821</v>
      </c>
      <c r="P138" s="7" t="s">
        <v>822</v>
      </c>
      <c r="Q138" s="6" t="s">
        <v>475</v>
      </c>
      <c r="R138" s="6" t="s">
        <v>476</v>
      </c>
      <c r="S138" s="6">
        <v>4.165809967E9</v>
      </c>
      <c r="T138" s="6" t="s">
        <v>477</v>
      </c>
    </row>
    <row r="139" ht="15.75" hidden="1" customHeight="1">
      <c r="A139" s="19" t="s">
        <v>48</v>
      </c>
      <c r="C139" s="6" t="s">
        <v>60</v>
      </c>
      <c r="D139" s="11" t="s">
        <v>23</v>
      </c>
      <c r="E139" s="6" t="s">
        <v>823</v>
      </c>
      <c r="F139" s="7" t="s">
        <v>824</v>
      </c>
      <c r="G139" s="6">
        <v>1.0</v>
      </c>
      <c r="H139" s="8" t="s">
        <v>825</v>
      </c>
      <c r="I139" s="12" t="str">
        <f t="shared" si="6"/>
        <v>US Queen</v>
      </c>
      <c r="J139" s="9" t="s">
        <v>826</v>
      </c>
      <c r="K139" s="9" t="s">
        <v>827</v>
      </c>
      <c r="L139" s="9" t="s">
        <v>828</v>
      </c>
      <c r="M139" s="6"/>
      <c r="O139" s="4" t="s">
        <v>829</v>
      </c>
      <c r="P139" s="7" t="s">
        <v>830</v>
      </c>
      <c r="Q139" s="6" t="s">
        <v>567</v>
      </c>
      <c r="R139" s="6" t="s">
        <v>476</v>
      </c>
      <c r="S139" s="6">
        <v>4.187305563E9</v>
      </c>
      <c r="T139" s="6" t="s">
        <v>568</v>
      </c>
    </row>
    <row r="140" ht="15.75" hidden="1" customHeight="1">
      <c r="A140" s="22" t="s">
        <v>293</v>
      </c>
      <c r="C140" s="6" t="s">
        <v>22</v>
      </c>
      <c r="D140" s="11" t="s">
        <v>23</v>
      </c>
      <c r="E140" s="6" t="s">
        <v>831</v>
      </c>
      <c r="F140" s="7" t="s">
        <v>832</v>
      </c>
      <c r="G140" s="6">
        <v>1.0</v>
      </c>
      <c r="H140" s="8" t="s">
        <v>833</v>
      </c>
      <c r="I140" s="12" t="str">
        <f t="shared" si="6"/>
        <v>AOP UNISEX HOODIE / L / All Print</v>
      </c>
      <c r="J140" s="9" t="s">
        <v>834</v>
      </c>
      <c r="K140" s="9" t="s">
        <v>835</v>
      </c>
      <c r="L140" s="9" t="s">
        <v>836</v>
      </c>
      <c r="M140" s="6"/>
      <c r="O140" s="4" t="s">
        <v>837</v>
      </c>
      <c r="P140" s="7">
        <v>30263.0</v>
      </c>
      <c r="Q140" s="6" t="s">
        <v>78</v>
      </c>
      <c r="R140" s="6" t="s">
        <v>32</v>
      </c>
      <c r="S140" s="6">
        <v>6.784857697E9</v>
      </c>
      <c r="T140" s="6" t="s">
        <v>79</v>
      </c>
    </row>
    <row r="141" ht="15.75" hidden="1" customHeight="1">
      <c r="A141" s="22" t="s">
        <v>181</v>
      </c>
      <c r="C141" s="6" t="s">
        <v>22</v>
      </c>
      <c r="D141" s="11" t="s">
        <v>838</v>
      </c>
      <c r="E141" s="6" t="s">
        <v>839</v>
      </c>
      <c r="F141" s="7" t="s">
        <v>840</v>
      </c>
      <c r="G141" s="6">
        <v>1.0</v>
      </c>
      <c r="H141" s="8" t="s">
        <v>841</v>
      </c>
      <c r="I141" s="12" t="str">
        <f t="shared" si="6"/>
        <v>All print / 32 inches</v>
      </c>
      <c r="J141" s="26">
        <v>1.0E15</v>
      </c>
      <c r="K141" s="9" t="s">
        <v>842</v>
      </c>
      <c r="L141" s="9" t="s">
        <v>843</v>
      </c>
      <c r="M141" s="6"/>
      <c r="O141" s="4" t="s">
        <v>844</v>
      </c>
      <c r="P141" s="7">
        <v>6479.0</v>
      </c>
      <c r="Q141" s="6" t="s">
        <v>845</v>
      </c>
      <c r="R141" s="6" t="s">
        <v>32</v>
      </c>
      <c r="S141" s="6">
        <v>8.602573095E9</v>
      </c>
      <c r="T141" s="6" t="s">
        <v>846</v>
      </c>
    </row>
    <row r="142" ht="16.5" hidden="1" customHeight="1">
      <c r="A142" s="22" t="s">
        <v>181</v>
      </c>
      <c r="C142" s="6" t="s">
        <v>22</v>
      </c>
      <c r="D142" s="11" t="s">
        <v>23</v>
      </c>
      <c r="E142" s="6" t="s">
        <v>847</v>
      </c>
      <c r="F142" s="7" t="s">
        <v>848</v>
      </c>
      <c r="G142" s="6">
        <v>1.0</v>
      </c>
      <c r="H142" s="8" t="s">
        <v>583</v>
      </c>
      <c r="I142" s="12" t="str">
        <f t="shared" si="6"/>
        <v>Spare Tire Cover / All print / 34 inches</v>
      </c>
      <c r="J142" s="26">
        <v>1.0E15</v>
      </c>
      <c r="K142" s="9" t="s">
        <v>849</v>
      </c>
      <c r="L142" s="9" t="s">
        <v>850</v>
      </c>
      <c r="M142" s="6"/>
      <c r="O142" s="4" t="s">
        <v>851</v>
      </c>
      <c r="P142" s="7">
        <v>49735.0</v>
      </c>
      <c r="Q142" s="6" t="s">
        <v>403</v>
      </c>
      <c r="R142" s="6" t="s">
        <v>32</v>
      </c>
      <c r="S142" s="6">
        <v>9.89370297E9</v>
      </c>
      <c r="T142" s="6" t="s">
        <v>404</v>
      </c>
    </row>
    <row r="143" ht="15.75" hidden="1" customHeight="1">
      <c r="A143" s="19" t="s">
        <v>48</v>
      </c>
      <c r="B143" s="13"/>
      <c r="C143" s="14" t="s">
        <v>791</v>
      </c>
      <c r="D143" s="14" t="s">
        <v>34</v>
      </c>
      <c r="E143" s="14" t="s">
        <v>852</v>
      </c>
      <c r="F143" s="15" t="s">
        <v>853</v>
      </c>
      <c r="G143" s="14">
        <v>2.0</v>
      </c>
      <c r="H143" s="16" t="s">
        <v>854</v>
      </c>
      <c r="I143" s="24" t="s">
        <v>855</v>
      </c>
      <c r="J143" s="17" t="s">
        <v>119</v>
      </c>
      <c r="K143" s="17" t="s">
        <v>856</v>
      </c>
      <c r="L143" s="17" t="s">
        <v>857</v>
      </c>
      <c r="M143" s="14"/>
      <c r="N143" s="13"/>
      <c r="O143" s="13" t="s">
        <v>858</v>
      </c>
      <c r="P143" s="15">
        <v>88030.0</v>
      </c>
      <c r="Q143" s="14" t="s">
        <v>599</v>
      </c>
      <c r="R143" s="14" t="s">
        <v>32</v>
      </c>
      <c r="S143" s="14" t="s">
        <v>859</v>
      </c>
      <c r="T143" s="14" t="s">
        <v>600</v>
      </c>
      <c r="U143" s="13"/>
      <c r="V143" s="13"/>
      <c r="W143" s="13"/>
      <c r="X143" s="13"/>
      <c r="Y143" s="13"/>
    </row>
    <row r="144" ht="15.75" hidden="1" customHeight="1">
      <c r="A144" s="27" t="s">
        <v>37</v>
      </c>
      <c r="C144" s="6" t="s">
        <v>22</v>
      </c>
      <c r="D144" s="11" t="s">
        <v>23</v>
      </c>
      <c r="E144" s="6" t="s">
        <v>860</v>
      </c>
      <c r="F144" s="7" t="s">
        <v>861</v>
      </c>
      <c r="G144" s="6">
        <v>1.0</v>
      </c>
      <c r="H144" s="8" t="s">
        <v>862</v>
      </c>
      <c r="I144" s="12" t="str">
        <f t="shared" ref="I144:I170" si="7">RIGHT(H144,LEN(H144) - (FIND("-",H144) + 1))</f>
        <v>ania Custom Name Hoodie 3D #KV - AOP UNISEX HOODIE / L / All Print</v>
      </c>
      <c r="J144" s="9" t="s">
        <v>863</v>
      </c>
      <c r="K144" s="9" t="s">
        <v>864</v>
      </c>
      <c r="L144" s="9" t="s">
        <v>865</v>
      </c>
      <c r="M144" s="6"/>
      <c r="O144" s="4" t="s">
        <v>866</v>
      </c>
      <c r="P144" s="7">
        <v>98258.0</v>
      </c>
      <c r="Q144" s="6" t="s">
        <v>454</v>
      </c>
      <c r="R144" s="6" t="s">
        <v>32</v>
      </c>
      <c r="S144" s="6">
        <v>4.252994169E9</v>
      </c>
      <c r="T144" s="6" t="s">
        <v>455</v>
      </c>
    </row>
    <row r="145" ht="15.75" hidden="1" customHeight="1">
      <c r="A145" s="27" t="s">
        <v>37</v>
      </c>
      <c r="C145" s="6" t="s">
        <v>22</v>
      </c>
      <c r="D145" s="11" t="s">
        <v>23</v>
      </c>
      <c r="E145" s="6" t="s">
        <v>860</v>
      </c>
      <c r="F145" s="7" t="s">
        <v>861</v>
      </c>
      <c r="G145" s="6">
        <v>1.0</v>
      </c>
      <c r="H145" s="8" t="s">
        <v>867</v>
      </c>
      <c r="I145" s="12" t="str">
        <f t="shared" si="7"/>
        <v>AOP UNISEX HOODIE / L / Blue</v>
      </c>
      <c r="J145" s="9" t="s">
        <v>868</v>
      </c>
      <c r="K145" s="9" t="s">
        <v>864</v>
      </c>
      <c r="L145" s="9" t="s">
        <v>865</v>
      </c>
      <c r="M145" s="6"/>
      <c r="O145" s="4" t="s">
        <v>866</v>
      </c>
      <c r="P145" s="7">
        <v>98258.0</v>
      </c>
      <c r="Q145" s="6" t="s">
        <v>454</v>
      </c>
      <c r="R145" s="6" t="s">
        <v>32</v>
      </c>
      <c r="S145" s="6">
        <v>4.252994169E9</v>
      </c>
      <c r="T145" s="6" t="s">
        <v>455</v>
      </c>
    </row>
    <row r="146" ht="15.75" hidden="1" customHeight="1">
      <c r="A146" s="19" t="s">
        <v>48</v>
      </c>
      <c r="C146" s="6" t="s">
        <v>22</v>
      </c>
      <c r="D146" s="11" t="s">
        <v>23</v>
      </c>
      <c r="E146" s="6" t="s">
        <v>869</v>
      </c>
      <c r="F146" s="7" t="s">
        <v>870</v>
      </c>
      <c r="G146" s="6">
        <v>1.0</v>
      </c>
      <c r="H146" s="8" t="s">
        <v>871</v>
      </c>
      <c r="I146" s="12" t="str">
        <f t="shared" si="7"/>
        <v>AOP Unisex Raglan Hoodie / L / All print</v>
      </c>
      <c r="J146" s="9" t="s">
        <v>872</v>
      </c>
      <c r="K146" s="9" t="s">
        <v>873</v>
      </c>
      <c r="L146" s="9" t="s">
        <v>874</v>
      </c>
      <c r="M146" s="6"/>
      <c r="O146" s="4" t="s">
        <v>875</v>
      </c>
      <c r="P146" s="7">
        <v>94806.0</v>
      </c>
      <c r="Q146" s="6" t="s">
        <v>268</v>
      </c>
      <c r="R146" s="6" t="s">
        <v>32</v>
      </c>
      <c r="S146" s="6">
        <v>5.105590114E9</v>
      </c>
      <c r="T146" s="6" t="s">
        <v>269</v>
      </c>
    </row>
    <row r="147" ht="15.75" hidden="1" customHeight="1">
      <c r="A147" s="21" t="s">
        <v>876</v>
      </c>
      <c r="C147" s="6" t="s">
        <v>22</v>
      </c>
      <c r="D147" s="11" t="s">
        <v>23</v>
      </c>
      <c r="E147" s="6" t="s">
        <v>877</v>
      </c>
      <c r="F147" s="7" t="s">
        <v>878</v>
      </c>
      <c r="G147" s="6">
        <v>1.0</v>
      </c>
      <c r="H147" s="8" t="s">
        <v>879</v>
      </c>
      <c r="I147" s="12" t="str">
        <f t="shared" si="7"/>
        <v>L / Full Print</v>
      </c>
      <c r="J147" s="9" t="s">
        <v>880</v>
      </c>
      <c r="K147" s="9" t="s">
        <v>881</v>
      </c>
      <c r="L147" s="9" t="s">
        <v>882</v>
      </c>
      <c r="M147" s="6"/>
      <c r="O147" s="4" t="s">
        <v>883</v>
      </c>
      <c r="P147" s="7">
        <v>66206.0</v>
      </c>
      <c r="Q147" s="6" t="s">
        <v>508</v>
      </c>
      <c r="R147" s="6" t="s">
        <v>32</v>
      </c>
      <c r="S147" s="6">
        <v>9.134398677E9</v>
      </c>
      <c r="T147" s="6" t="s">
        <v>509</v>
      </c>
    </row>
    <row r="148" ht="15.75" hidden="1" customHeight="1">
      <c r="A148" s="19" t="s">
        <v>884</v>
      </c>
      <c r="C148" s="6" t="s">
        <v>80</v>
      </c>
      <c r="D148" s="11" t="s">
        <v>23</v>
      </c>
      <c r="E148" s="6" t="s">
        <v>885</v>
      </c>
      <c r="F148" s="7" t="s">
        <v>886</v>
      </c>
      <c r="G148" s="6">
        <v>1.0</v>
      </c>
      <c r="H148" s="8" t="s">
        <v>887</v>
      </c>
      <c r="I148" s="12" t="str">
        <f t="shared" si="7"/>
        <v>XL / All Print</v>
      </c>
      <c r="J148" s="9" t="s">
        <v>888</v>
      </c>
      <c r="K148" s="9" t="s">
        <v>889</v>
      </c>
      <c r="L148" s="9" t="s">
        <v>890</v>
      </c>
      <c r="M148" s="6"/>
      <c r="O148" s="4" t="s">
        <v>891</v>
      </c>
      <c r="P148" s="7">
        <v>95407.0</v>
      </c>
      <c r="Q148" s="6" t="s">
        <v>268</v>
      </c>
      <c r="R148" s="6" t="s">
        <v>32</v>
      </c>
      <c r="S148" s="6">
        <v>7.079758471E9</v>
      </c>
      <c r="T148" s="6" t="s">
        <v>269</v>
      </c>
    </row>
    <row r="149" ht="15.75" hidden="1" customHeight="1">
      <c r="A149" s="19" t="s">
        <v>892</v>
      </c>
      <c r="C149" s="6" t="s">
        <v>123</v>
      </c>
      <c r="D149" s="11" t="s">
        <v>23</v>
      </c>
      <c r="E149" s="6" t="s">
        <v>893</v>
      </c>
      <c r="F149" s="7" t="s">
        <v>894</v>
      </c>
      <c r="G149" s="6">
        <v>1.0</v>
      </c>
      <c r="H149" s="8" t="s">
        <v>895</v>
      </c>
      <c r="I149" s="12" t="str">
        <f t="shared" si="7"/>
        <v>24X36in</v>
      </c>
      <c r="J149" s="9" t="s">
        <v>896</v>
      </c>
      <c r="K149" s="9" t="s">
        <v>897</v>
      </c>
      <c r="L149" s="9" t="s">
        <v>898</v>
      </c>
      <c r="M149" s="6"/>
      <c r="O149" s="4" t="s">
        <v>899</v>
      </c>
      <c r="P149" s="7">
        <v>60440.0</v>
      </c>
      <c r="Q149" s="6" t="s">
        <v>114</v>
      </c>
      <c r="R149" s="6" t="s">
        <v>32</v>
      </c>
      <c r="S149" s="6" t="s">
        <v>900</v>
      </c>
      <c r="T149" s="6" t="s">
        <v>115</v>
      </c>
    </row>
    <row r="150" ht="15.75" hidden="1" customHeight="1">
      <c r="A150" s="21" t="s">
        <v>428</v>
      </c>
      <c r="C150" s="6" t="s">
        <v>529</v>
      </c>
      <c r="D150" s="11" t="s">
        <v>23</v>
      </c>
      <c r="E150" s="6" t="s">
        <v>901</v>
      </c>
      <c r="F150" s="7" t="s">
        <v>902</v>
      </c>
      <c r="G150" s="6">
        <v>1.0</v>
      </c>
      <c r="H150" s="8" t="s">
        <v>903</v>
      </c>
      <c r="I150" s="12" t="str">
        <f t="shared" si="7"/>
        <v>LEGGING / L / All Print</v>
      </c>
      <c r="J150" s="9" t="s">
        <v>904</v>
      </c>
      <c r="K150" s="9" t="s">
        <v>905</v>
      </c>
      <c r="L150" s="9" t="s">
        <v>906</v>
      </c>
      <c r="M150" s="6"/>
      <c r="O150" s="4" t="s">
        <v>907</v>
      </c>
      <c r="P150" s="7">
        <v>55976.0</v>
      </c>
      <c r="Q150" s="6" t="s">
        <v>537</v>
      </c>
      <c r="R150" s="6" t="s">
        <v>32</v>
      </c>
      <c r="S150" s="6">
        <v>5.072503557E9</v>
      </c>
      <c r="T150" s="6" t="s">
        <v>538</v>
      </c>
    </row>
    <row r="151" ht="15.75" hidden="1" customHeight="1">
      <c r="A151" s="22" t="s">
        <v>181</v>
      </c>
      <c r="C151" s="6" t="s">
        <v>22</v>
      </c>
      <c r="D151" s="11" t="s">
        <v>23</v>
      </c>
      <c r="E151" s="6" t="s">
        <v>908</v>
      </c>
      <c r="F151" s="7" t="s">
        <v>909</v>
      </c>
      <c r="G151" s="6">
        <v>1.0</v>
      </c>
      <c r="H151" s="8" t="s">
        <v>910</v>
      </c>
      <c r="I151" s="12" t="str">
        <f t="shared" si="7"/>
        <v>HOODIE RAGLAN SLEEVE / 2XL / All Print</v>
      </c>
      <c r="J151" s="28" t="s">
        <v>911</v>
      </c>
      <c r="K151" s="9" t="s">
        <v>912</v>
      </c>
      <c r="L151" s="9" t="s">
        <v>913</v>
      </c>
      <c r="M151" s="6"/>
      <c r="O151" s="4" t="s">
        <v>914</v>
      </c>
      <c r="P151" s="7">
        <v>24589.0</v>
      </c>
      <c r="Q151" s="6" t="s">
        <v>389</v>
      </c>
      <c r="R151" s="6" t="s">
        <v>32</v>
      </c>
      <c r="S151" s="6">
        <v>4.345791165E9</v>
      </c>
      <c r="T151" s="6" t="s">
        <v>390</v>
      </c>
    </row>
    <row r="152" ht="15.75" hidden="1" customHeight="1">
      <c r="A152" s="18" t="s">
        <v>915</v>
      </c>
      <c r="C152" s="6" t="s">
        <v>22</v>
      </c>
      <c r="D152" s="11" t="s">
        <v>23</v>
      </c>
      <c r="E152" s="6" t="s">
        <v>916</v>
      </c>
      <c r="F152" s="7" t="s">
        <v>917</v>
      </c>
      <c r="G152" s="6">
        <v>1.0</v>
      </c>
      <c r="H152" s="8" t="s">
        <v>918</v>
      </c>
      <c r="I152" s="12" t="str">
        <f t="shared" si="7"/>
        <v>hirt #kv - XL / Full Print</v>
      </c>
      <c r="J152" s="9" t="s">
        <v>919</v>
      </c>
      <c r="K152" s="9" t="s">
        <v>920</v>
      </c>
      <c r="L152" s="9" t="s">
        <v>921</v>
      </c>
      <c r="M152" s="6"/>
      <c r="O152" s="4" t="s">
        <v>922</v>
      </c>
      <c r="P152" s="7">
        <v>17019.0</v>
      </c>
      <c r="Q152" s="6" t="s">
        <v>284</v>
      </c>
      <c r="R152" s="6" t="s">
        <v>32</v>
      </c>
      <c r="S152" s="6">
        <v>7.172240877E9</v>
      </c>
      <c r="T152" s="6" t="s">
        <v>285</v>
      </c>
    </row>
    <row r="153" ht="15.75" hidden="1" customHeight="1">
      <c r="A153" s="22" t="s">
        <v>181</v>
      </c>
      <c r="C153" s="6" t="s">
        <v>791</v>
      </c>
      <c r="D153" s="11" t="s">
        <v>23</v>
      </c>
      <c r="E153" s="6" t="s">
        <v>923</v>
      </c>
      <c r="F153" s="7" t="s">
        <v>924</v>
      </c>
      <c r="G153" s="6">
        <v>1.0</v>
      </c>
      <c r="H153" s="8" t="s">
        <v>925</v>
      </c>
      <c r="I153" s="12" t="str">
        <f t="shared" si="7"/>
        <v>Fleece hoodie / M / Black</v>
      </c>
      <c r="J153" s="9" t="s">
        <v>926</v>
      </c>
      <c r="K153" s="9" t="s">
        <v>927</v>
      </c>
      <c r="L153" s="9" t="s">
        <v>928</v>
      </c>
      <c r="M153" s="6"/>
      <c r="O153" s="4" t="s">
        <v>929</v>
      </c>
      <c r="P153" s="7">
        <v>13092.0</v>
      </c>
      <c r="Q153" s="6" t="s">
        <v>171</v>
      </c>
      <c r="R153" s="6" t="s">
        <v>32</v>
      </c>
      <c r="S153" s="6">
        <v>3.154069943E9</v>
      </c>
      <c r="T153" s="6" t="s">
        <v>172</v>
      </c>
    </row>
    <row r="154" ht="15.75" hidden="1" customHeight="1">
      <c r="A154" s="10" t="s">
        <v>21</v>
      </c>
      <c r="C154" s="6" t="s">
        <v>22</v>
      </c>
      <c r="D154" s="11" t="s">
        <v>23</v>
      </c>
      <c r="E154" s="6" t="s">
        <v>930</v>
      </c>
      <c r="F154" s="7" t="s">
        <v>931</v>
      </c>
      <c r="G154" s="6">
        <v>1.0</v>
      </c>
      <c r="H154" s="8" t="s">
        <v>932</v>
      </c>
      <c r="I154" s="12" t="str">
        <f t="shared" si="7"/>
        <v>AOP Unisex Raglan Hoodie / XL / Black</v>
      </c>
      <c r="J154" s="9" t="s">
        <v>933</v>
      </c>
      <c r="K154" s="9" t="s">
        <v>934</v>
      </c>
      <c r="L154" s="9" t="s">
        <v>935</v>
      </c>
      <c r="M154" s="6"/>
      <c r="O154" s="4" t="s">
        <v>936</v>
      </c>
      <c r="P154" s="7">
        <v>60084.0</v>
      </c>
      <c r="Q154" s="6" t="s">
        <v>114</v>
      </c>
      <c r="R154" s="6" t="s">
        <v>32</v>
      </c>
      <c r="S154" s="6">
        <v>1.2243744495E10</v>
      </c>
      <c r="T154" s="6" t="s">
        <v>115</v>
      </c>
    </row>
    <row r="155" ht="15.75" hidden="1" customHeight="1">
      <c r="A155" s="18" t="s">
        <v>259</v>
      </c>
      <c r="C155" s="6" t="s">
        <v>22</v>
      </c>
      <c r="D155" s="11" t="s">
        <v>23</v>
      </c>
      <c r="E155" s="6" t="s">
        <v>937</v>
      </c>
      <c r="F155" s="7" t="s">
        <v>938</v>
      </c>
      <c r="G155" s="6">
        <v>1.0</v>
      </c>
      <c r="H155" s="8" t="s">
        <v>939</v>
      </c>
      <c r="I155" s="12" t="str">
        <f t="shared" si="7"/>
        <v>UNISEX HOODIE ZIP-UP / L / All Print</v>
      </c>
      <c r="J155" s="9" t="s">
        <v>940</v>
      </c>
      <c r="K155" s="9" t="s">
        <v>941</v>
      </c>
      <c r="L155" s="9" t="s">
        <v>942</v>
      </c>
      <c r="M155" s="6"/>
      <c r="O155" s="4" t="s">
        <v>943</v>
      </c>
      <c r="P155" s="7">
        <v>2633.0</v>
      </c>
      <c r="Q155" s="6" t="s">
        <v>301</v>
      </c>
      <c r="R155" s="6" t="s">
        <v>32</v>
      </c>
      <c r="S155" s="6">
        <v>7.743537418E9</v>
      </c>
      <c r="T155" s="6" t="s">
        <v>302</v>
      </c>
    </row>
    <row r="156" ht="15.75" hidden="1" customHeight="1">
      <c r="A156" s="18" t="s">
        <v>259</v>
      </c>
      <c r="C156" s="6" t="s">
        <v>22</v>
      </c>
      <c r="D156" s="11" t="s">
        <v>23</v>
      </c>
      <c r="E156" s="6" t="s">
        <v>944</v>
      </c>
      <c r="F156" s="7" t="s">
        <v>945</v>
      </c>
      <c r="G156" s="6">
        <v>1.0</v>
      </c>
      <c r="H156" s="8" t="s">
        <v>946</v>
      </c>
      <c r="I156" s="12" t="str">
        <f t="shared" si="7"/>
        <v>AOP Unisex Raglan Hoodie / S / All print</v>
      </c>
      <c r="J156" s="9" t="s">
        <v>947</v>
      </c>
      <c r="K156" s="9" t="s">
        <v>948</v>
      </c>
      <c r="L156" s="9" t="s">
        <v>949</v>
      </c>
      <c r="M156" s="6"/>
      <c r="O156" s="4" t="s">
        <v>950</v>
      </c>
      <c r="P156" s="7">
        <v>96789.0</v>
      </c>
      <c r="Q156" s="6" t="s">
        <v>951</v>
      </c>
      <c r="R156" s="6" t="s">
        <v>32</v>
      </c>
      <c r="S156" s="6">
        <v>8.083915203E9</v>
      </c>
      <c r="T156" s="6" t="s">
        <v>952</v>
      </c>
    </row>
    <row r="157" ht="15.75" hidden="1" customHeight="1">
      <c r="A157" s="27" t="s">
        <v>37</v>
      </c>
      <c r="C157" s="6" t="s">
        <v>22</v>
      </c>
      <c r="D157" s="25" t="s">
        <v>953</v>
      </c>
      <c r="E157" s="6" t="s">
        <v>954</v>
      </c>
      <c r="F157" s="7" t="s">
        <v>955</v>
      </c>
      <c r="G157" s="6">
        <v>2.0</v>
      </c>
      <c r="H157" s="8" t="s">
        <v>956</v>
      </c>
      <c r="I157" s="12" t="str">
        <f t="shared" si="7"/>
        <v>1pcs / All print</v>
      </c>
      <c r="J157" s="9" t="s">
        <v>957</v>
      </c>
      <c r="K157" s="9" t="s">
        <v>958</v>
      </c>
      <c r="L157" s="9" t="s">
        <v>959</v>
      </c>
      <c r="M157" s="6"/>
      <c r="O157" s="4" t="s">
        <v>960</v>
      </c>
      <c r="P157" s="7">
        <v>53523.0</v>
      </c>
      <c r="Q157" s="6" t="s">
        <v>158</v>
      </c>
      <c r="R157" s="6" t="s">
        <v>32</v>
      </c>
      <c r="S157" s="6">
        <v>6.082061061E9</v>
      </c>
      <c r="T157" s="6" t="s">
        <v>159</v>
      </c>
    </row>
    <row r="158" ht="15.75" hidden="1" customHeight="1">
      <c r="A158" s="27" t="s">
        <v>37</v>
      </c>
      <c r="C158" s="6" t="s">
        <v>22</v>
      </c>
      <c r="D158" s="25" t="s">
        <v>953</v>
      </c>
      <c r="E158" s="6" t="s">
        <v>954</v>
      </c>
      <c r="F158" s="7" t="s">
        <v>955</v>
      </c>
      <c r="G158" s="6">
        <v>1.0</v>
      </c>
      <c r="H158" s="8" t="s">
        <v>961</v>
      </c>
      <c r="I158" s="12" t="str">
        <f t="shared" si="7"/>
        <v>1pcs / All print</v>
      </c>
      <c r="J158" s="9" t="s">
        <v>957</v>
      </c>
      <c r="K158" s="9" t="s">
        <v>958</v>
      </c>
      <c r="L158" s="9" t="s">
        <v>959</v>
      </c>
      <c r="M158" s="6"/>
      <c r="O158" s="4" t="s">
        <v>960</v>
      </c>
      <c r="P158" s="7">
        <v>53523.0</v>
      </c>
      <c r="Q158" s="6" t="s">
        <v>158</v>
      </c>
      <c r="R158" s="6" t="s">
        <v>32</v>
      </c>
      <c r="S158" s="6">
        <v>6.082061061E9</v>
      </c>
      <c r="T158" s="6" t="s">
        <v>159</v>
      </c>
    </row>
    <row r="159" ht="15.75" hidden="1" customHeight="1">
      <c r="A159" s="21" t="s">
        <v>782</v>
      </c>
      <c r="C159" s="6" t="s">
        <v>80</v>
      </c>
      <c r="D159" s="11" t="s">
        <v>23</v>
      </c>
      <c r="E159" s="6" t="s">
        <v>962</v>
      </c>
      <c r="F159" s="7" t="s">
        <v>963</v>
      </c>
      <c r="G159" s="6">
        <v>1.0</v>
      </c>
      <c r="H159" s="8" t="s">
        <v>964</v>
      </c>
      <c r="I159" s="12" t="str">
        <f t="shared" si="7"/>
        <v>One size / All print</v>
      </c>
      <c r="J159" s="9" t="s">
        <v>965</v>
      </c>
      <c r="K159" s="9" t="s">
        <v>966</v>
      </c>
      <c r="L159" s="9" t="s">
        <v>967</v>
      </c>
      <c r="M159" s="6"/>
      <c r="O159" s="4" t="s">
        <v>240</v>
      </c>
      <c r="P159" s="7">
        <v>27703.0</v>
      </c>
      <c r="Q159" s="6" t="s">
        <v>225</v>
      </c>
      <c r="R159" s="6" t="s">
        <v>32</v>
      </c>
      <c r="S159" s="6">
        <v>6.365799246E9</v>
      </c>
      <c r="T159" s="6" t="s">
        <v>226</v>
      </c>
    </row>
    <row r="160" ht="15.75" hidden="1" customHeight="1">
      <c r="A160" s="18" t="s">
        <v>259</v>
      </c>
      <c r="C160" s="6" t="s">
        <v>80</v>
      </c>
      <c r="D160" s="11" t="s">
        <v>23</v>
      </c>
      <c r="E160" s="6" t="s">
        <v>968</v>
      </c>
      <c r="F160" s="7" t="s">
        <v>969</v>
      </c>
      <c r="G160" s="6">
        <v>1.0</v>
      </c>
      <c r="H160" s="8" t="s">
        <v>970</v>
      </c>
      <c r="I160" s="12" t="str">
        <f t="shared" si="7"/>
        <v>One size / All print</v>
      </c>
      <c r="J160" s="9" t="s">
        <v>971</v>
      </c>
      <c r="K160" s="9" t="s">
        <v>972</v>
      </c>
      <c r="L160" s="9" t="s">
        <v>973</v>
      </c>
      <c r="M160" s="6"/>
      <c r="O160" s="4" t="s">
        <v>974</v>
      </c>
      <c r="P160" s="7">
        <v>37920.0</v>
      </c>
      <c r="Q160" s="6" t="s">
        <v>31</v>
      </c>
      <c r="R160" s="6" t="s">
        <v>32</v>
      </c>
      <c r="S160" s="6">
        <v>8.654547626E9</v>
      </c>
      <c r="T160" s="6" t="s">
        <v>33</v>
      </c>
    </row>
    <row r="161" ht="15.75" customHeight="1">
      <c r="A161" s="10" t="s">
        <v>162</v>
      </c>
      <c r="C161" s="6" t="s">
        <v>80</v>
      </c>
      <c r="D161" s="11" t="s">
        <v>23</v>
      </c>
      <c r="E161" s="6" t="s">
        <v>975</v>
      </c>
      <c r="F161" s="7" t="s">
        <v>976</v>
      </c>
      <c r="G161" s="6">
        <v>1.0</v>
      </c>
      <c r="H161" s="8" t="s">
        <v>977</v>
      </c>
      <c r="I161" s="12" t="str">
        <f t="shared" si="7"/>
        <v>Women / 9 / Red</v>
      </c>
      <c r="J161" s="9" t="s">
        <v>166</v>
      </c>
      <c r="K161" s="9" t="s">
        <v>978</v>
      </c>
      <c r="L161" s="9" t="s">
        <v>979</v>
      </c>
      <c r="M161" s="6"/>
      <c r="O161" s="4" t="s">
        <v>980</v>
      </c>
      <c r="P161" s="7">
        <v>18512.0</v>
      </c>
      <c r="Q161" s="6" t="s">
        <v>284</v>
      </c>
      <c r="R161" s="6" t="s">
        <v>32</v>
      </c>
      <c r="S161" s="6" t="s">
        <v>981</v>
      </c>
      <c r="T161" s="6" t="s">
        <v>285</v>
      </c>
    </row>
    <row r="162" ht="15.75" hidden="1" customHeight="1">
      <c r="A162" s="18" t="s">
        <v>259</v>
      </c>
      <c r="C162" s="6" t="s">
        <v>22</v>
      </c>
      <c r="D162" s="11" t="s">
        <v>23</v>
      </c>
      <c r="E162" s="6" t="s">
        <v>982</v>
      </c>
      <c r="F162" s="7" t="s">
        <v>983</v>
      </c>
      <c r="G162" s="6">
        <v>1.0</v>
      </c>
      <c r="H162" s="8" t="s">
        <v>984</v>
      </c>
      <c r="I162" s="12" t="str">
        <f t="shared" si="7"/>
        <v>Leggings 3D #101121KV - AOP UNISEX HOODIE / L / All Print</v>
      </c>
      <c r="J162" s="9" t="s">
        <v>985</v>
      </c>
      <c r="K162" s="9" t="s">
        <v>986</v>
      </c>
      <c r="L162" s="9" t="s">
        <v>987</v>
      </c>
      <c r="M162" s="6"/>
      <c r="O162" s="4" t="s">
        <v>988</v>
      </c>
      <c r="P162" s="7">
        <v>43140.0</v>
      </c>
      <c r="Q162" s="6" t="s">
        <v>46</v>
      </c>
      <c r="R162" s="6" t="s">
        <v>32</v>
      </c>
      <c r="S162" s="6">
        <v>7.405009138E9</v>
      </c>
      <c r="T162" s="6" t="s">
        <v>47</v>
      </c>
    </row>
    <row r="163" ht="15.75" hidden="1" customHeight="1">
      <c r="A163" s="27" t="s">
        <v>37</v>
      </c>
      <c r="C163" s="6" t="s">
        <v>123</v>
      </c>
      <c r="D163" s="11" t="s">
        <v>23</v>
      </c>
      <c r="E163" s="6" t="s">
        <v>989</v>
      </c>
      <c r="F163" s="7" t="s">
        <v>990</v>
      </c>
      <c r="G163" s="6">
        <v>1.0</v>
      </c>
      <c r="H163" s="8" t="s">
        <v>377</v>
      </c>
      <c r="I163" s="12" t="str">
        <f t="shared" si="7"/>
        <v>60x80 in</v>
      </c>
      <c r="J163" s="9" t="s">
        <v>127</v>
      </c>
      <c r="K163" s="9" t="s">
        <v>991</v>
      </c>
      <c r="L163" s="9" t="s">
        <v>992</v>
      </c>
      <c r="M163" s="6"/>
      <c r="O163" s="4" t="s">
        <v>993</v>
      </c>
      <c r="P163" s="7">
        <v>43022.0</v>
      </c>
      <c r="Q163" s="6" t="s">
        <v>46</v>
      </c>
      <c r="R163" s="6" t="s">
        <v>32</v>
      </c>
      <c r="S163" s="6">
        <v>1.740507275E10</v>
      </c>
      <c r="T163" s="6" t="s">
        <v>47</v>
      </c>
    </row>
    <row r="164" ht="15.75" hidden="1" customHeight="1">
      <c r="A164" s="19" t="s">
        <v>70</v>
      </c>
      <c r="C164" s="6" t="s">
        <v>22</v>
      </c>
      <c r="D164" s="11" t="s">
        <v>23</v>
      </c>
      <c r="E164" s="6" t="s">
        <v>994</v>
      </c>
      <c r="F164" s="7" t="s">
        <v>995</v>
      </c>
      <c r="G164" s="6">
        <v>1.0</v>
      </c>
      <c r="H164" s="8" t="s">
        <v>996</v>
      </c>
      <c r="I164" s="12" t="str">
        <f t="shared" si="7"/>
        <v>HOODIE RAGLAN SLEEVE / XL / All Print</v>
      </c>
      <c r="J164" s="9" t="s">
        <v>997</v>
      </c>
      <c r="K164" s="9" t="s">
        <v>998</v>
      </c>
      <c r="L164" s="9" t="s">
        <v>999</v>
      </c>
      <c r="M164" s="6"/>
      <c r="O164" s="4" t="s">
        <v>1000</v>
      </c>
      <c r="P164" s="7">
        <v>60586.0</v>
      </c>
      <c r="Q164" s="6" t="s">
        <v>114</v>
      </c>
      <c r="R164" s="6" t="s">
        <v>32</v>
      </c>
      <c r="S164" s="6">
        <v>7.084201997E9</v>
      </c>
      <c r="T164" s="6" t="s">
        <v>115</v>
      </c>
    </row>
    <row r="165" ht="15.75" hidden="1" customHeight="1">
      <c r="A165" s="19" t="s">
        <v>70</v>
      </c>
      <c r="C165" s="6" t="s">
        <v>22</v>
      </c>
      <c r="D165" s="11" t="s">
        <v>23</v>
      </c>
      <c r="E165" s="6" t="s">
        <v>994</v>
      </c>
      <c r="F165" s="7" t="s">
        <v>995</v>
      </c>
      <c r="G165" s="6">
        <v>1.0</v>
      </c>
      <c r="H165" s="8" t="s">
        <v>1001</v>
      </c>
      <c r="I165" s="12" t="str">
        <f t="shared" si="7"/>
        <v>AOP UNISEX HOODIE / XL / All Print</v>
      </c>
      <c r="J165" s="9" t="s">
        <v>1002</v>
      </c>
      <c r="K165" s="9" t="s">
        <v>998</v>
      </c>
      <c r="L165" s="9" t="s">
        <v>999</v>
      </c>
      <c r="M165" s="6"/>
      <c r="O165" s="4" t="s">
        <v>1000</v>
      </c>
      <c r="P165" s="7">
        <v>60586.0</v>
      </c>
      <c r="Q165" s="6" t="s">
        <v>114</v>
      </c>
      <c r="R165" s="6" t="s">
        <v>32</v>
      </c>
      <c r="S165" s="6">
        <v>7.084201997E9</v>
      </c>
      <c r="T165" s="6" t="s">
        <v>115</v>
      </c>
    </row>
    <row r="166" ht="15.75" hidden="1" customHeight="1">
      <c r="A166" s="10" t="s">
        <v>21</v>
      </c>
      <c r="B166" s="13"/>
      <c r="C166" s="14" t="s">
        <v>22</v>
      </c>
      <c r="D166" s="14" t="s">
        <v>34</v>
      </c>
      <c r="E166" s="14" t="s">
        <v>1003</v>
      </c>
      <c r="F166" s="15" t="s">
        <v>1004</v>
      </c>
      <c r="G166" s="14">
        <v>1.0</v>
      </c>
      <c r="H166" s="16" t="s">
        <v>423</v>
      </c>
      <c r="I166" s="13" t="str">
        <f t="shared" si="7"/>
        <v>hirt 3d #301221l - S / Full Print</v>
      </c>
      <c r="J166" s="17" t="s">
        <v>424</v>
      </c>
      <c r="K166" s="17" t="s">
        <v>1005</v>
      </c>
      <c r="L166" s="17" t="s">
        <v>1006</v>
      </c>
      <c r="M166" s="14"/>
      <c r="N166" s="13"/>
      <c r="O166" s="13" t="s">
        <v>1007</v>
      </c>
      <c r="P166" s="15">
        <v>15147.0</v>
      </c>
      <c r="Q166" s="14" t="s">
        <v>284</v>
      </c>
      <c r="R166" s="14" t="s">
        <v>32</v>
      </c>
      <c r="S166" s="14">
        <v>4.127283559E9</v>
      </c>
      <c r="T166" s="14" t="s">
        <v>285</v>
      </c>
      <c r="U166" s="13"/>
      <c r="V166" s="13"/>
      <c r="W166" s="13"/>
      <c r="X166" s="13"/>
      <c r="Y166" s="13"/>
    </row>
    <row r="167" ht="15.75" hidden="1" customHeight="1">
      <c r="A167" s="10" t="s">
        <v>21</v>
      </c>
      <c r="B167" s="13"/>
      <c r="C167" s="14" t="s">
        <v>22</v>
      </c>
      <c r="D167" s="14" t="s">
        <v>34</v>
      </c>
      <c r="E167" s="14" t="s">
        <v>1003</v>
      </c>
      <c r="F167" s="15" t="s">
        <v>1004</v>
      </c>
      <c r="G167" s="14">
        <v>1.0</v>
      </c>
      <c r="H167" s="16" t="s">
        <v>1008</v>
      </c>
      <c r="I167" s="13" t="str">
        <f t="shared" si="7"/>
        <v>hirt 3d #l - S / Full Print</v>
      </c>
      <c r="J167" s="17" t="s">
        <v>619</v>
      </c>
      <c r="K167" s="17" t="s">
        <v>1005</v>
      </c>
      <c r="L167" s="17" t="s">
        <v>1006</v>
      </c>
      <c r="M167" s="14"/>
      <c r="N167" s="13"/>
      <c r="O167" s="13" t="s">
        <v>1007</v>
      </c>
      <c r="P167" s="15">
        <v>15147.0</v>
      </c>
      <c r="Q167" s="14" t="s">
        <v>284</v>
      </c>
      <c r="R167" s="14" t="s">
        <v>32</v>
      </c>
      <c r="S167" s="14">
        <v>4.127283559E9</v>
      </c>
      <c r="T167" s="14" t="s">
        <v>285</v>
      </c>
      <c r="U167" s="13"/>
      <c r="V167" s="13"/>
      <c r="W167" s="13"/>
      <c r="X167" s="13"/>
      <c r="Y167" s="13"/>
    </row>
    <row r="168" ht="15.75" customHeight="1">
      <c r="A168" s="19" t="s">
        <v>528</v>
      </c>
      <c r="C168" s="6" t="s">
        <v>22</v>
      </c>
      <c r="D168" s="11" t="s">
        <v>23</v>
      </c>
      <c r="E168" s="6" t="s">
        <v>1009</v>
      </c>
      <c r="F168" s="7" t="s">
        <v>1010</v>
      </c>
      <c r="G168" s="6">
        <v>1.0</v>
      </c>
      <c r="H168" s="8" t="s">
        <v>1011</v>
      </c>
      <c r="I168" s="12" t="str">
        <f t="shared" si="7"/>
        <v>HOODIE RAGLAN SLEEVE / 2XL / All Print</v>
      </c>
      <c r="J168" s="9" t="s">
        <v>101</v>
      </c>
      <c r="K168" s="9" t="s">
        <v>1012</v>
      </c>
      <c r="L168" s="9" t="s">
        <v>1013</v>
      </c>
      <c r="M168" s="6"/>
      <c r="O168" s="4" t="s">
        <v>1014</v>
      </c>
      <c r="P168" s="7">
        <v>53538.0</v>
      </c>
      <c r="Q168" s="6" t="s">
        <v>158</v>
      </c>
      <c r="R168" s="6" t="s">
        <v>32</v>
      </c>
      <c r="S168" s="6">
        <v>1.9207239242E10</v>
      </c>
      <c r="T168" s="6" t="s">
        <v>159</v>
      </c>
    </row>
    <row r="169" ht="15.75" hidden="1" customHeight="1">
      <c r="A169" s="18" t="s">
        <v>259</v>
      </c>
      <c r="C169" s="6" t="s">
        <v>22</v>
      </c>
      <c r="D169" s="25" t="s">
        <v>1015</v>
      </c>
      <c r="E169" s="6" t="s">
        <v>1016</v>
      </c>
      <c r="F169" s="7" t="s">
        <v>1017</v>
      </c>
      <c r="G169" s="6">
        <v>1.0</v>
      </c>
      <c r="H169" s="8" t="s">
        <v>1018</v>
      </c>
      <c r="I169" s="12" t="str">
        <f t="shared" si="7"/>
        <v>1pcs / All print</v>
      </c>
      <c r="J169" s="9" t="s">
        <v>1019</v>
      </c>
      <c r="K169" s="9" t="s">
        <v>1020</v>
      </c>
      <c r="L169" s="9" t="s">
        <v>1021</v>
      </c>
      <c r="M169" s="6"/>
      <c r="O169" s="4" t="s">
        <v>1022</v>
      </c>
      <c r="P169" s="7">
        <v>11704.0</v>
      </c>
      <c r="Q169" s="6" t="s">
        <v>171</v>
      </c>
      <c r="R169" s="6" t="s">
        <v>32</v>
      </c>
      <c r="S169" s="6">
        <v>5.168591066E9</v>
      </c>
      <c r="T169" s="6" t="s">
        <v>172</v>
      </c>
    </row>
    <row r="170" ht="15.75" hidden="1" customHeight="1">
      <c r="A170" s="27" t="s">
        <v>37</v>
      </c>
      <c r="C170" s="6" t="s">
        <v>22</v>
      </c>
      <c r="D170" s="11" t="s">
        <v>23</v>
      </c>
      <c r="E170" s="6" t="s">
        <v>1023</v>
      </c>
      <c r="F170" s="7" t="s">
        <v>1024</v>
      </c>
      <c r="G170" s="6">
        <v>1.0</v>
      </c>
      <c r="H170" s="8" t="s">
        <v>1025</v>
      </c>
      <c r="I170" s="12" t="str">
        <f t="shared" si="7"/>
        <v>HOODIE RAGLAN SLEEVE / L / All Print</v>
      </c>
      <c r="J170" s="9" t="s">
        <v>1026</v>
      </c>
      <c r="K170" s="9" t="s">
        <v>1027</v>
      </c>
      <c r="L170" s="9" t="s">
        <v>1028</v>
      </c>
      <c r="M170" s="6"/>
      <c r="O170" s="4" t="s">
        <v>1029</v>
      </c>
      <c r="P170" s="7">
        <v>55112.0</v>
      </c>
      <c r="Q170" s="6" t="s">
        <v>537</v>
      </c>
      <c r="R170" s="6" t="s">
        <v>32</v>
      </c>
      <c r="S170" s="6">
        <v>6.124759454E9</v>
      </c>
      <c r="T170" s="6" t="s">
        <v>538</v>
      </c>
    </row>
    <row r="171" ht="15.75" hidden="1" customHeight="1">
      <c r="A171" s="19" t="s">
        <v>48</v>
      </c>
      <c r="C171" s="6" t="s">
        <v>22</v>
      </c>
      <c r="D171" s="11" t="s">
        <v>23</v>
      </c>
      <c r="E171" s="6" t="s">
        <v>1030</v>
      </c>
      <c r="F171" s="7" t="s">
        <v>1031</v>
      </c>
      <c r="G171" s="6">
        <v>1.0</v>
      </c>
      <c r="H171" s="8" t="s">
        <v>1032</v>
      </c>
      <c r="I171" s="23" t="s">
        <v>1033</v>
      </c>
      <c r="J171" s="9" t="s">
        <v>1034</v>
      </c>
      <c r="K171" s="9" t="s">
        <v>1035</v>
      </c>
      <c r="L171" s="9" t="s">
        <v>1036</v>
      </c>
      <c r="M171" s="6"/>
      <c r="O171" s="4" t="s">
        <v>1037</v>
      </c>
      <c r="P171" s="7">
        <v>97526.0</v>
      </c>
      <c r="Q171" s="6" t="s">
        <v>1038</v>
      </c>
      <c r="R171" s="6" t="s">
        <v>32</v>
      </c>
      <c r="S171" s="6">
        <v>4.155964616E9</v>
      </c>
      <c r="T171" s="6" t="s">
        <v>1039</v>
      </c>
    </row>
    <row r="172" ht="15.75" hidden="1" customHeight="1">
      <c r="A172" s="19" t="s">
        <v>48</v>
      </c>
      <c r="C172" s="6" t="s">
        <v>80</v>
      </c>
      <c r="D172" s="11" t="s">
        <v>23</v>
      </c>
      <c r="E172" s="6" t="s">
        <v>1030</v>
      </c>
      <c r="F172" s="7" t="s">
        <v>1031</v>
      </c>
      <c r="G172" s="6">
        <v>1.0</v>
      </c>
      <c r="H172" s="8" t="s">
        <v>495</v>
      </c>
      <c r="I172" s="12" t="str">
        <f t="shared" ref="I172:I181" si="8">RIGHT(H172,LEN(H172) - (FIND("-",H172) + 1))</f>
        <v>One size / All print</v>
      </c>
      <c r="J172" s="28" t="s">
        <v>1040</v>
      </c>
      <c r="K172" s="9" t="s">
        <v>1035</v>
      </c>
      <c r="L172" s="9" t="s">
        <v>1036</v>
      </c>
      <c r="M172" s="6"/>
      <c r="O172" s="4" t="s">
        <v>1037</v>
      </c>
      <c r="P172" s="7">
        <v>97526.0</v>
      </c>
      <c r="Q172" s="6" t="s">
        <v>1038</v>
      </c>
      <c r="R172" s="6" t="s">
        <v>32</v>
      </c>
      <c r="S172" s="6">
        <v>4.155964616E9</v>
      </c>
      <c r="T172" s="6" t="s">
        <v>1039</v>
      </c>
    </row>
    <row r="173" ht="15.75" hidden="1" customHeight="1">
      <c r="A173" s="19" t="s">
        <v>48</v>
      </c>
      <c r="C173" s="6" t="s">
        <v>22</v>
      </c>
      <c r="D173" s="11" t="s">
        <v>23</v>
      </c>
      <c r="E173" s="6" t="s">
        <v>1041</v>
      </c>
      <c r="F173" s="7" t="s">
        <v>1042</v>
      </c>
      <c r="G173" s="6">
        <v>1.0</v>
      </c>
      <c r="H173" s="8" t="s">
        <v>1043</v>
      </c>
      <c r="I173" s="12" t="str">
        <f t="shared" si="8"/>
        <v>HOODIE RAGLAN SLEEVE ZIP-UP / L / All Print</v>
      </c>
      <c r="J173" s="9" t="s">
        <v>1044</v>
      </c>
      <c r="K173" s="9" t="s">
        <v>1045</v>
      </c>
      <c r="L173" s="9" t="s">
        <v>1046</v>
      </c>
      <c r="M173" s="6"/>
      <c r="O173" s="4" t="s">
        <v>1047</v>
      </c>
      <c r="P173" s="7">
        <v>38633.0</v>
      </c>
      <c r="Q173" s="6" t="s">
        <v>1048</v>
      </c>
      <c r="R173" s="6" t="s">
        <v>32</v>
      </c>
      <c r="S173" s="6">
        <v>8.138484262E9</v>
      </c>
      <c r="T173" s="6" t="s">
        <v>1049</v>
      </c>
    </row>
    <row r="174" ht="15.75" hidden="1" customHeight="1">
      <c r="A174" s="19" t="s">
        <v>48</v>
      </c>
      <c r="C174" s="6" t="s">
        <v>22</v>
      </c>
      <c r="D174" s="11" t="s">
        <v>23</v>
      </c>
      <c r="E174" s="6" t="s">
        <v>1050</v>
      </c>
      <c r="F174" s="7" t="s">
        <v>1051</v>
      </c>
      <c r="G174" s="6">
        <v>1.0</v>
      </c>
      <c r="H174" s="8" t="s">
        <v>1052</v>
      </c>
      <c r="I174" s="12" t="str">
        <f t="shared" si="8"/>
        <v>AOP Unisex Raglan Hoodie / 4XL / All print</v>
      </c>
      <c r="J174" s="9" t="s">
        <v>1053</v>
      </c>
      <c r="K174" s="9" t="s">
        <v>1054</v>
      </c>
      <c r="L174" s="9" t="s">
        <v>1055</v>
      </c>
      <c r="M174" s="6"/>
      <c r="O174" s="4" t="s">
        <v>1056</v>
      </c>
      <c r="P174" s="7">
        <v>86322.0</v>
      </c>
      <c r="Q174" s="6" t="s">
        <v>419</v>
      </c>
      <c r="R174" s="6" t="s">
        <v>32</v>
      </c>
      <c r="S174" s="6">
        <v>2.604797477E9</v>
      </c>
      <c r="T174" s="6" t="s">
        <v>420</v>
      </c>
    </row>
    <row r="175" ht="15.75" hidden="1" customHeight="1">
      <c r="A175" s="27" t="s">
        <v>37</v>
      </c>
      <c r="C175" s="6" t="s">
        <v>22</v>
      </c>
      <c r="D175" s="11" t="s">
        <v>23</v>
      </c>
      <c r="E175" s="11" t="s">
        <v>1057</v>
      </c>
      <c r="F175" s="7" t="s">
        <v>1058</v>
      </c>
      <c r="G175" s="6">
        <v>1.0</v>
      </c>
      <c r="H175" s="8" t="s">
        <v>1059</v>
      </c>
      <c r="I175" s="12" t="str">
        <f t="shared" si="8"/>
        <v>15x25 / All print</v>
      </c>
      <c r="J175" s="9" t="s">
        <v>1060</v>
      </c>
      <c r="K175" s="9" t="s">
        <v>1061</v>
      </c>
      <c r="L175" s="9" t="s">
        <v>1062</v>
      </c>
      <c r="M175" s="6"/>
      <c r="O175" s="4" t="s">
        <v>1063</v>
      </c>
      <c r="P175" s="7">
        <v>69125.0</v>
      </c>
      <c r="Q175" s="6" t="s">
        <v>1064</v>
      </c>
      <c r="R175" s="6" t="s">
        <v>32</v>
      </c>
      <c r="S175" s="6">
        <v>3.082790617E9</v>
      </c>
      <c r="T175" s="6" t="s">
        <v>1065</v>
      </c>
    </row>
    <row r="176" ht="15.75" hidden="1" customHeight="1">
      <c r="A176" s="18" t="s">
        <v>259</v>
      </c>
      <c r="C176" s="6" t="s">
        <v>22</v>
      </c>
      <c r="D176" s="11" t="s">
        <v>23</v>
      </c>
      <c r="E176" s="6" t="s">
        <v>1066</v>
      </c>
      <c r="F176" s="7" t="s">
        <v>1067</v>
      </c>
      <c r="G176" s="6">
        <v>2.0</v>
      </c>
      <c r="H176" s="8" t="s">
        <v>1068</v>
      </c>
      <c r="I176" s="12" t="str">
        <f t="shared" si="8"/>
        <v>UNISEX HOODIE ZIP-UP / M / All Print</v>
      </c>
      <c r="J176" s="9" t="s">
        <v>1069</v>
      </c>
      <c r="K176" s="9" t="s">
        <v>1070</v>
      </c>
      <c r="L176" s="9" t="s">
        <v>1071</v>
      </c>
      <c r="M176" s="6"/>
      <c r="O176" s="4" t="s">
        <v>1072</v>
      </c>
      <c r="P176" s="7">
        <v>2180.0</v>
      </c>
      <c r="Q176" s="6" t="s">
        <v>301</v>
      </c>
      <c r="R176" s="6" t="s">
        <v>32</v>
      </c>
      <c r="S176" s="6">
        <v>7.81856484E9</v>
      </c>
      <c r="T176" s="6" t="s">
        <v>302</v>
      </c>
    </row>
    <row r="177" ht="15.75" hidden="1" customHeight="1">
      <c r="A177" s="19" t="s">
        <v>70</v>
      </c>
      <c r="C177" s="6" t="s">
        <v>22</v>
      </c>
      <c r="D177" s="11" t="s">
        <v>23</v>
      </c>
      <c r="E177" s="6" t="s">
        <v>1066</v>
      </c>
      <c r="F177" s="7" t="s">
        <v>1067</v>
      </c>
      <c r="G177" s="6">
        <v>1.0</v>
      </c>
      <c r="H177" s="8" t="s">
        <v>1073</v>
      </c>
      <c r="I177" s="12" t="str">
        <f t="shared" si="8"/>
        <v>AOP UNISEX HOODIE / S / All Print</v>
      </c>
      <c r="J177" s="9" t="s">
        <v>1074</v>
      </c>
      <c r="K177" s="9" t="s">
        <v>1070</v>
      </c>
      <c r="L177" s="9" t="s">
        <v>1071</v>
      </c>
      <c r="M177" s="6"/>
      <c r="O177" s="4" t="s">
        <v>1072</v>
      </c>
      <c r="P177" s="7">
        <v>2180.0</v>
      </c>
      <c r="Q177" s="6" t="s">
        <v>301</v>
      </c>
      <c r="R177" s="6" t="s">
        <v>32</v>
      </c>
      <c r="S177" s="6">
        <v>7.81856484E9</v>
      </c>
      <c r="T177" s="6" t="s">
        <v>302</v>
      </c>
    </row>
    <row r="178" ht="15.75" hidden="1" customHeight="1">
      <c r="A178" s="18" t="s">
        <v>259</v>
      </c>
      <c r="C178" s="6" t="s">
        <v>22</v>
      </c>
      <c r="D178" s="11" t="s">
        <v>23</v>
      </c>
      <c r="E178" s="6" t="s">
        <v>1066</v>
      </c>
      <c r="F178" s="7" t="s">
        <v>1067</v>
      </c>
      <c r="G178" s="6">
        <v>1.0</v>
      </c>
      <c r="H178" s="8" t="s">
        <v>1075</v>
      </c>
      <c r="I178" s="12" t="str">
        <f t="shared" si="8"/>
        <v>AOP UNISEX HOODIE / XL / All Print</v>
      </c>
      <c r="J178" s="9" t="s">
        <v>1002</v>
      </c>
      <c r="K178" s="9" t="s">
        <v>1070</v>
      </c>
      <c r="L178" s="9" t="s">
        <v>1071</v>
      </c>
      <c r="M178" s="6"/>
      <c r="O178" s="4" t="s">
        <v>1072</v>
      </c>
      <c r="P178" s="7">
        <v>2180.0</v>
      </c>
      <c r="Q178" s="6" t="s">
        <v>301</v>
      </c>
      <c r="R178" s="6" t="s">
        <v>32</v>
      </c>
      <c r="S178" s="6">
        <v>7.81856484E9</v>
      </c>
      <c r="T178" s="6" t="s">
        <v>302</v>
      </c>
    </row>
    <row r="179" ht="15.75" hidden="1" customHeight="1">
      <c r="A179" s="27" t="s">
        <v>37</v>
      </c>
      <c r="C179" s="6" t="s">
        <v>22</v>
      </c>
      <c r="D179" s="11" t="s">
        <v>23</v>
      </c>
      <c r="E179" s="6" t="s">
        <v>1076</v>
      </c>
      <c r="F179" s="7" t="s">
        <v>1077</v>
      </c>
      <c r="G179" s="6">
        <v>1.0</v>
      </c>
      <c r="H179" s="8" t="s">
        <v>1078</v>
      </c>
      <c r="I179" s="12" t="str">
        <f t="shared" si="8"/>
        <v>AOP Unisex Raglan Hoodie / 2XL / All print</v>
      </c>
      <c r="J179" s="9" t="s">
        <v>1079</v>
      </c>
      <c r="K179" s="9" t="s">
        <v>1080</v>
      </c>
      <c r="L179" s="9" t="s">
        <v>1081</v>
      </c>
      <c r="M179" s="6" t="s">
        <v>1082</v>
      </c>
      <c r="O179" s="4" t="s">
        <v>1083</v>
      </c>
      <c r="P179" s="7">
        <v>53036.0</v>
      </c>
      <c r="Q179" s="6" t="s">
        <v>158</v>
      </c>
      <c r="R179" s="6" t="s">
        <v>32</v>
      </c>
      <c r="S179" s="6">
        <v>9.203423181E9</v>
      </c>
      <c r="T179" s="6" t="s">
        <v>159</v>
      </c>
    </row>
    <row r="180" ht="15.75" hidden="1" customHeight="1">
      <c r="A180" s="19" t="s">
        <v>48</v>
      </c>
      <c r="C180" s="6" t="s">
        <v>22</v>
      </c>
      <c r="D180" s="11" t="s">
        <v>23</v>
      </c>
      <c r="E180" s="6" t="s">
        <v>1084</v>
      </c>
      <c r="F180" s="7" t="s">
        <v>1085</v>
      </c>
      <c r="G180" s="6">
        <v>1.0</v>
      </c>
      <c r="H180" s="8" t="s">
        <v>1086</v>
      </c>
      <c r="I180" s="12" t="str">
        <f t="shared" si="8"/>
        <v>Hawaiian shirt / 2XL / Full Print</v>
      </c>
      <c r="J180" s="26">
        <v>6.84187E17</v>
      </c>
      <c r="K180" s="9" t="s">
        <v>1087</v>
      </c>
      <c r="L180" s="9" t="s">
        <v>1088</v>
      </c>
      <c r="M180" s="6"/>
      <c r="O180" s="4" t="s">
        <v>1089</v>
      </c>
      <c r="P180" s="7">
        <v>56367.0</v>
      </c>
      <c r="Q180" s="6" t="s">
        <v>537</v>
      </c>
      <c r="R180" s="6" t="s">
        <v>32</v>
      </c>
      <c r="S180" s="6">
        <v>3.202482237E9</v>
      </c>
      <c r="T180" s="6" t="s">
        <v>538</v>
      </c>
    </row>
    <row r="181" ht="15.75" customHeight="1">
      <c r="A181" s="13" t="s">
        <v>671</v>
      </c>
      <c r="B181" s="13"/>
      <c r="C181" s="14" t="s">
        <v>80</v>
      </c>
      <c r="D181" s="14" t="s">
        <v>1090</v>
      </c>
      <c r="E181" s="14" t="s">
        <v>1091</v>
      </c>
      <c r="F181" s="15" t="s">
        <v>1092</v>
      </c>
      <c r="G181" s="14">
        <v>0.0</v>
      </c>
      <c r="H181" s="16" t="s">
        <v>1093</v>
      </c>
      <c r="I181" s="13" t="str">
        <f t="shared" si="8"/>
        <v>Women / 8 / Black</v>
      </c>
      <c r="J181" s="17" t="s">
        <v>1094</v>
      </c>
      <c r="K181" s="17" t="s">
        <v>1095</v>
      </c>
      <c r="L181" s="17" t="s">
        <v>1096</v>
      </c>
      <c r="M181" s="14"/>
      <c r="N181" s="13"/>
      <c r="O181" s="13" t="s">
        <v>1097</v>
      </c>
      <c r="P181" s="15">
        <v>6614.0</v>
      </c>
      <c r="Q181" s="14" t="s">
        <v>845</v>
      </c>
      <c r="R181" s="14" t="s">
        <v>32</v>
      </c>
      <c r="S181" s="14">
        <v>2.034288132E9</v>
      </c>
      <c r="T181" s="14" t="s">
        <v>846</v>
      </c>
      <c r="U181" s="13"/>
      <c r="V181" s="13"/>
      <c r="W181" s="13"/>
      <c r="X181" s="13"/>
      <c r="Y181" s="13"/>
    </row>
    <row r="182" ht="15.75" hidden="1" customHeight="1">
      <c r="A182" s="19" t="s">
        <v>48</v>
      </c>
      <c r="C182" s="6" t="s">
        <v>22</v>
      </c>
      <c r="D182" s="11" t="s">
        <v>23</v>
      </c>
      <c r="E182" s="6" t="s">
        <v>1098</v>
      </c>
      <c r="F182" s="7" t="s">
        <v>1099</v>
      </c>
      <c r="G182" s="6">
        <v>1.0</v>
      </c>
      <c r="H182" s="8" t="s">
        <v>1100</v>
      </c>
      <c r="I182" s="23" t="s">
        <v>1101</v>
      </c>
      <c r="J182" s="9" t="s">
        <v>1102</v>
      </c>
      <c r="K182" s="9" t="s">
        <v>1103</v>
      </c>
      <c r="L182" s="9" t="s">
        <v>1104</v>
      </c>
      <c r="M182" s="6"/>
      <c r="O182" s="4" t="s">
        <v>1105</v>
      </c>
      <c r="P182" s="7">
        <v>79938.0</v>
      </c>
      <c r="Q182" s="6" t="s">
        <v>131</v>
      </c>
      <c r="R182" s="6" t="s">
        <v>32</v>
      </c>
      <c r="S182" s="6">
        <v>9.158204934E9</v>
      </c>
      <c r="T182" s="6" t="s">
        <v>132</v>
      </c>
    </row>
    <row r="183" ht="15.75" hidden="1" customHeight="1">
      <c r="A183" s="22" t="s">
        <v>293</v>
      </c>
      <c r="C183" s="6" t="s">
        <v>22</v>
      </c>
      <c r="D183" s="11" t="s">
        <v>23</v>
      </c>
      <c r="E183" s="6" t="s">
        <v>1106</v>
      </c>
      <c r="F183" s="7" t="s">
        <v>1107</v>
      </c>
      <c r="G183" s="6">
        <v>1.0</v>
      </c>
      <c r="H183" s="8" t="s">
        <v>1108</v>
      </c>
      <c r="I183" s="12" t="str">
        <f t="shared" ref="I183:I199" si="9">RIGHT(H183,LEN(H183) - (FIND("-",H183) + 1))</f>
        <v>AOP Unisex Sweater / 3XL / All Print</v>
      </c>
      <c r="J183" s="9" t="s">
        <v>1109</v>
      </c>
      <c r="K183" s="9" t="s">
        <v>1110</v>
      </c>
      <c r="L183" s="9" t="s">
        <v>1111</v>
      </c>
      <c r="M183" s="6"/>
      <c r="O183" s="4" t="s">
        <v>1112</v>
      </c>
      <c r="P183" s="7">
        <v>90710.0</v>
      </c>
      <c r="Q183" s="6" t="s">
        <v>268</v>
      </c>
      <c r="R183" s="6" t="s">
        <v>32</v>
      </c>
      <c r="S183" s="6">
        <v>3.104279997E9</v>
      </c>
      <c r="T183" s="6" t="s">
        <v>269</v>
      </c>
    </row>
    <row r="184" ht="15.75" hidden="1" customHeight="1">
      <c r="A184" s="22" t="s">
        <v>181</v>
      </c>
      <c r="C184" s="6" t="s">
        <v>529</v>
      </c>
      <c r="D184" s="11" t="s">
        <v>23</v>
      </c>
      <c r="E184" s="6" t="s">
        <v>1106</v>
      </c>
      <c r="F184" s="7" t="s">
        <v>1107</v>
      </c>
      <c r="G184" s="6">
        <v>1.0</v>
      </c>
      <c r="H184" s="8" t="s">
        <v>1113</v>
      </c>
      <c r="I184" s="12" t="str">
        <f t="shared" si="9"/>
        <v>hirt - Unisex Short Sleeve Classic Tee / Black / 3XL</v>
      </c>
      <c r="J184" s="9" t="s">
        <v>1114</v>
      </c>
      <c r="K184" s="9" t="s">
        <v>1110</v>
      </c>
      <c r="L184" s="9" t="s">
        <v>1111</v>
      </c>
      <c r="M184" s="6"/>
      <c r="O184" s="4" t="s">
        <v>1112</v>
      </c>
      <c r="P184" s="7">
        <v>90710.0</v>
      </c>
      <c r="Q184" s="6" t="s">
        <v>268</v>
      </c>
      <c r="R184" s="6" t="s">
        <v>32</v>
      </c>
      <c r="S184" s="6">
        <v>3.104279997E9</v>
      </c>
      <c r="T184" s="6" t="s">
        <v>269</v>
      </c>
    </row>
    <row r="185" ht="15.75" hidden="1" customHeight="1">
      <c r="A185" s="27" t="s">
        <v>37</v>
      </c>
      <c r="C185" s="6" t="s">
        <v>22</v>
      </c>
      <c r="D185" s="11" t="s">
        <v>23</v>
      </c>
      <c r="E185" s="6" t="s">
        <v>1106</v>
      </c>
      <c r="F185" s="7" t="s">
        <v>1107</v>
      </c>
      <c r="G185" s="6">
        <v>1.0</v>
      </c>
      <c r="H185" s="8" t="s">
        <v>1115</v>
      </c>
      <c r="I185" s="12" t="str">
        <f t="shared" si="9"/>
        <v>hirt #KV - Unisex Tshirt 2D / BLACK / 3XL</v>
      </c>
      <c r="J185" s="9" t="s">
        <v>1116</v>
      </c>
      <c r="K185" s="9" t="s">
        <v>1110</v>
      </c>
      <c r="L185" s="9" t="s">
        <v>1111</v>
      </c>
      <c r="M185" s="6"/>
      <c r="O185" s="4" t="s">
        <v>1112</v>
      </c>
      <c r="P185" s="7">
        <v>90710.0</v>
      </c>
      <c r="Q185" s="6" t="s">
        <v>268</v>
      </c>
      <c r="R185" s="6" t="s">
        <v>32</v>
      </c>
      <c r="S185" s="6">
        <v>3.104279997E9</v>
      </c>
      <c r="T185" s="6" t="s">
        <v>269</v>
      </c>
    </row>
    <row r="186" ht="15.75" hidden="1" customHeight="1">
      <c r="A186" s="22" t="s">
        <v>181</v>
      </c>
      <c r="C186" s="6" t="s">
        <v>80</v>
      </c>
      <c r="D186" s="11" t="s">
        <v>23</v>
      </c>
      <c r="E186" s="6" t="s">
        <v>1106</v>
      </c>
      <c r="F186" s="7" t="s">
        <v>1107</v>
      </c>
      <c r="G186" s="6">
        <v>1.0</v>
      </c>
      <c r="H186" s="8" t="s">
        <v>1117</v>
      </c>
      <c r="I186" s="12" t="str">
        <f t="shared" si="9"/>
        <v>One size / All print</v>
      </c>
      <c r="J186" s="9" t="s">
        <v>1118</v>
      </c>
      <c r="K186" s="9" t="s">
        <v>1110</v>
      </c>
      <c r="L186" s="9" t="s">
        <v>1111</v>
      </c>
      <c r="M186" s="6"/>
      <c r="O186" s="4" t="s">
        <v>1112</v>
      </c>
      <c r="P186" s="7">
        <v>90710.0</v>
      </c>
      <c r="Q186" s="6" t="s">
        <v>268</v>
      </c>
      <c r="R186" s="6" t="s">
        <v>32</v>
      </c>
      <c r="S186" s="6">
        <v>3.104279997E9</v>
      </c>
      <c r="T186" s="6" t="s">
        <v>269</v>
      </c>
    </row>
    <row r="187" ht="15.75" hidden="1" customHeight="1">
      <c r="A187" s="10" t="s">
        <v>21</v>
      </c>
      <c r="C187" s="6" t="s">
        <v>22</v>
      </c>
      <c r="D187" s="11" t="s">
        <v>23</v>
      </c>
      <c r="E187" s="6" t="s">
        <v>1106</v>
      </c>
      <c r="F187" s="7" t="s">
        <v>1107</v>
      </c>
      <c r="G187" s="6">
        <v>1.0</v>
      </c>
      <c r="H187" s="8" t="s">
        <v>1119</v>
      </c>
      <c r="I187" s="12" t="str">
        <f t="shared" si="9"/>
        <v>hirt 3d - 3XL / Blue</v>
      </c>
      <c r="J187" s="26">
        <v>1.0E15</v>
      </c>
      <c r="K187" s="9" t="s">
        <v>1110</v>
      </c>
      <c r="L187" s="9" t="s">
        <v>1111</v>
      </c>
      <c r="M187" s="6"/>
      <c r="O187" s="4" t="s">
        <v>1112</v>
      </c>
      <c r="P187" s="7">
        <v>90710.0</v>
      </c>
      <c r="Q187" s="6" t="s">
        <v>268</v>
      </c>
      <c r="R187" s="6" t="s">
        <v>32</v>
      </c>
      <c r="S187" s="6">
        <v>3.104279997E9</v>
      </c>
      <c r="T187" s="6" t="s">
        <v>269</v>
      </c>
    </row>
    <row r="188" ht="15.75" hidden="1" customHeight="1">
      <c r="A188" s="22" t="s">
        <v>181</v>
      </c>
      <c r="C188" s="6" t="s">
        <v>22</v>
      </c>
      <c r="D188" s="11" t="s">
        <v>23</v>
      </c>
      <c r="E188" s="6" t="s">
        <v>1106</v>
      </c>
      <c r="F188" s="7" t="s">
        <v>1107</v>
      </c>
      <c r="G188" s="6">
        <v>1.0</v>
      </c>
      <c r="H188" s="8" t="s">
        <v>1120</v>
      </c>
      <c r="I188" s="12" t="str">
        <f t="shared" si="9"/>
        <v>3 Pave Low 1 Unisex 3D T-Shirt - 3XL / Full Print</v>
      </c>
      <c r="J188" s="9" t="s">
        <v>1121</v>
      </c>
      <c r="K188" s="9" t="s">
        <v>1110</v>
      </c>
      <c r="L188" s="9" t="s">
        <v>1111</v>
      </c>
      <c r="M188" s="6"/>
      <c r="O188" s="4" t="s">
        <v>1112</v>
      </c>
      <c r="P188" s="7">
        <v>90710.0</v>
      </c>
      <c r="Q188" s="6" t="s">
        <v>268</v>
      </c>
      <c r="R188" s="6" t="s">
        <v>32</v>
      </c>
      <c r="S188" s="6">
        <v>3.104279997E9</v>
      </c>
      <c r="T188" s="6" t="s">
        <v>269</v>
      </c>
    </row>
    <row r="189" ht="15.75" hidden="1" customHeight="1">
      <c r="A189" s="22" t="s">
        <v>181</v>
      </c>
      <c r="C189" s="6" t="s">
        <v>22</v>
      </c>
      <c r="D189" s="11" t="s">
        <v>23</v>
      </c>
      <c r="E189" s="6" t="s">
        <v>1122</v>
      </c>
      <c r="F189" s="7" t="s">
        <v>1123</v>
      </c>
      <c r="G189" s="6">
        <v>1.0</v>
      </c>
      <c r="H189" s="8" t="s">
        <v>1124</v>
      </c>
      <c r="I189" s="12" t="str">
        <f t="shared" si="9"/>
        <v>HOODIE RAGLAN SLEEVE / M / All Print</v>
      </c>
      <c r="J189" s="9" t="s">
        <v>1125</v>
      </c>
      <c r="K189" s="9" t="s">
        <v>1126</v>
      </c>
      <c r="L189" s="9" t="s">
        <v>1127</v>
      </c>
      <c r="M189" s="6"/>
      <c r="O189" s="4" t="s">
        <v>1128</v>
      </c>
      <c r="P189" s="7">
        <v>54956.0</v>
      </c>
      <c r="Q189" s="6" t="s">
        <v>158</v>
      </c>
      <c r="R189" s="6" t="s">
        <v>32</v>
      </c>
      <c r="S189" s="6" t="s">
        <v>1129</v>
      </c>
      <c r="T189" s="6" t="s">
        <v>159</v>
      </c>
    </row>
    <row r="190" ht="15.75" hidden="1" customHeight="1">
      <c r="A190" s="27" t="s">
        <v>37</v>
      </c>
      <c r="C190" s="6" t="s">
        <v>22</v>
      </c>
      <c r="D190" s="11" t="s">
        <v>23</v>
      </c>
      <c r="E190" s="6" t="s">
        <v>1130</v>
      </c>
      <c r="F190" s="7" t="s">
        <v>1131</v>
      </c>
      <c r="G190" s="6">
        <v>1.0</v>
      </c>
      <c r="H190" s="8" t="s">
        <v>1132</v>
      </c>
      <c r="I190" s="12" t="str">
        <f t="shared" si="9"/>
        <v>All print / 32 inches / Spare Tire Cover</v>
      </c>
      <c r="J190" s="26">
        <v>1.0E15</v>
      </c>
      <c r="K190" s="9" t="s">
        <v>1133</v>
      </c>
      <c r="L190" s="9" t="s">
        <v>1134</v>
      </c>
      <c r="M190" s="6"/>
      <c r="O190" s="4" t="s">
        <v>1135</v>
      </c>
      <c r="P190" s="7">
        <v>76210.0</v>
      </c>
      <c r="Q190" s="6" t="s">
        <v>131</v>
      </c>
      <c r="R190" s="6" t="s">
        <v>32</v>
      </c>
      <c r="S190" s="6">
        <v>2.148432061E9</v>
      </c>
      <c r="T190" s="6" t="s">
        <v>132</v>
      </c>
    </row>
    <row r="191" ht="15.75" customHeight="1">
      <c r="A191" s="29" t="s">
        <v>162</v>
      </c>
      <c r="B191" s="29"/>
      <c r="C191" s="11" t="s">
        <v>80</v>
      </c>
      <c r="D191" s="11" t="s">
        <v>23</v>
      </c>
      <c r="E191" s="11" t="s">
        <v>1136</v>
      </c>
      <c r="F191" s="30" t="s">
        <v>1137</v>
      </c>
      <c r="G191" s="31">
        <v>1.0</v>
      </c>
      <c r="H191" s="32" t="s">
        <v>1138</v>
      </c>
      <c r="I191" s="29" t="str">
        <f t="shared" si="9"/>
        <v>Men / 9 / Blue</v>
      </c>
      <c r="J191" s="33" t="s">
        <v>166</v>
      </c>
      <c r="K191" s="33" t="s">
        <v>1139</v>
      </c>
      <c r="L191" s="33" t="s">
        <v>1140</v>
      </c>
      <c r="M191" s="11"/>
      <c r="N191" s="29"/>
      <c r="O191" s="29" t="s">
        <v>1141</v>
      </c>
      <c r="P191" s="30">
        <v>41314.0</v>
      </c>
      <c r="Q191" s="11" t="s">
        <v>1142</v>
      </c>
      <c r="R191" s="11" t="s">
        <v>32</v>
      </c>
      <c r="S191" s="34">
        <v>6.06569E19</v>
      </c>
      <c r="T191" s="11" t="s">
        <v>1143</v>
      </c>
      <c r="U191" s="29"/>
      <c r="V191" s="29"/>
      <c r="W191" s="29"/>
      <c r="X191" s="29"/>
      <c r="Y191" s="29"/>
    </row>
    <row r="192" ht="15.75" customHeight="1">
      <c r="A192" s="21" t="s">
        <v>97</v>
      </c>
      <c r="C192" s="6" t="s">
        <v>80</v>
      </c>
      <c r="D192" s="11" t="s">
        <v>23</v>
      </c>
      <c r="E192" s="6" t="s">
        <v>1136</v>
      </c>
      <c r="F192" s="7" t="s">
        <v>1137</v>
      </c>
      <c r="G192" s="6">
        <v>1.0</v>
      </c>
      <c r="H192" s="8" t="s">
        <v>1144</v>
      </c>
      <c r="I192" s="12" t="str">
        <f t="shared" si="9"/>
        <v>Women / 8 / WHITE</v>
      </c>
      <c r="J192" s="9" t="s">
        <v>166</v>
      </c>
      <c r="K192" s="9" t="s">
        <v>1139</v>
      </c>
      <c r="L192" s="9" t="s">
        <v>1140</v>
      </c>
      <c r="M192" s="6"/>
      <c r="O192" s="4" t="s">
        <v>1141</v>
      </c>
      <c r="P192" s="7">
        <v>41314.0</v>
      </c>
      <c r="Q192" s="6" t="s">
        <v>1142</v>
      </c>
      <c r="R192" s="6" t="s">
        <v>32</v>
      </c>
      <c r="S192" s="35">
        <v>6.06569E19</v>
      </c>
      <c r="T192" s="6" t="s">
        <v>1143</v>
      </c>
    </row>
    <row r="193" ht="15.75" hidden="1" customHeight="1">
      <c r="A193" s="10" t="s">
        <v>21</v>
      </c>
      <c r="C193" s="6" t="s">
        <v>22</v>
      </c>
      <c r="D193" s="11" t="s">
        <v>23</v>
      </c>
      <c r="E193" s="6" t="s">
        <v>1145</v>
      </c>
      <c r="F193" s="7" t="s">
        <v>1146</v>
      </c>
      <c r="G193" s="6">
        <v>1.0</v>
      </c>
      <c r="H193" s="8" t="s">
        <v>1147</v>
      </c>
      <c r="I193" s="12" t="str">
        <f t="shared" si="9"/>
        <v>HOODIE RAGLAN SLEEVE / 3XL / All Print</v>
      </c>
      <c r="J193" s="9" t="s">
        <v>1148</v>
      </c>
      <c r="K193" s="9" t="s">
        <v>1149</v>
      </c>
      <c r="L193" s="9" t="s">
        <v>1150</v>
      </c>
      <c r="M193" s="6"/>
      <c r="O193" s="4" t="s">
        <v>1151</v>
      </c>
      <c r="P193" s="7">
        <v>53081.0</v>
      </c>
      <c r="Q193" s="6" t="s">
        <v>158</v>
      </c>
      <c r="R193" s="6" t="s">
        <v>32</v>
      </c>
      <c r="S193" s="6">
        <v>7.738494357E9</v>
      </c>
      <c r="T193" s="6" t="s">
        <v>159</v>
      </c>
    </row>
    <row r="194" ht="15.75" hidden="1" customHeight="1">
      <c r="A194" s="22" t="s">
        <v>181</v>
      </c>
      <c r="C194" s="6" t="s">
        <v>22</v>
      </c>
      <c r="D194" s="11" t="s">
        <v>23</v>
      </c>
      <c r="E194" s="6" t="s">
        <v>1152</v>
      </c>
      <c r="F194" s="7" t="s">
        <v>1153</v>
      </c>
      <c r="G194" s="6">
        <v>1.0</v>
      </c>
      <c r="H194" s="8" t="s">
        <v>1154</v>
      </c>
      <c r="I194" s="12" t="str">
        <f t="shared" si="9"/>
        <v>Spare Tire Cover With Backup Camera Hole / All print / 32 inches</v>
      </c>
      <c r="J194" s="26">
        <v>1.0E15</v>
      </c>
      <c r="K194" s="9" t="s">
        <v>1155</v>
      </c>
      <c r="L194" s="9" t="s">
        <v>1156</v>
      </c>
      <c r="M194" s="6"/>
      <c r="O194" s="4" t="s">
        <v>1157</v>
      </c>
      <c r="P194" s="7">
        <v>11040.0</v>
      </c>
      <c r="Q194" s="6" t="s">
        <v>171</v>
      </c>
      <c r="R194" s="6" t="s">
        <v>32</v>
      </c>
      <c r="S194" s="6">
        <v>5.164973319E9</v>
      </c>
      <c r="T194" s="6" t="s">
        <v>172</v>
      </c>
    </row>
    <row r="195" ht="15.75" hidden="1" customHeight="1">
      <c r="A195" s="10" t="s">
        <v>21</v>
      </c>
      <c r="C195" s="6" t="s">
        <v>22</v>
      </c>
      <c r="D195" s="11" t="s">
        <v>23</v>
      </c>
      <c r="E195" s="6" t="s">
        <v>1158</v>
      </c>
      <c r="F195" s="7" t="s">
        <v>1159</v>
      </c>
      <c r="G195" s="6">
        <v>1.0</v>
      </c>
      <c r="H195" s="8" t="s">
        <v>1160</v>
      </c>
      <c r="I195" s="12" t="str">
        <f t="shared" si="9"/>
        <v>hirt - hoodie 3D #71221l - UNISEX T-SHIRT 3D / M / All print</v>
      </c>
      <c r="J195" s="9" t="s">
        <v>289</v>
      </c>
      <c r="K195" s="9" t="s">
        <v>1161</v>
      </c>
      <c r="L195" s="9" t="s">
        <v>1162</v>
      </c>
      <c r="M195" s="6"/>
      <c r="O195" s="4" t="s">
        <v>1163</v>
      </c>
      <c r="P195" s="7">
        <v>33027.0</v>
      </c>
      <c r="Q195" s="6" t="s">
        <v>68</v>
      </c>
      <c r="R195" s="6" t="s">
        <v>32</v>
      </c>
      <c r="S195" s="6">
        <v>7.863991328E9</v>
      </c>
      <c r="T195" s="6" t="s">
        <v>69</v>
      </c>
    </row>
    <row r="196" ht="15.75" hidden="1" customHeight="1">
      <c r="A196" s="10" t="s">
        <v>21</v>
      </c>
      <c r="C196" s="6" t="s">
        <v>22</v>
      </c>
      <c r="D196" s="11" t="s">
        <v>23</v>
      </c>
      <c r="E196" s="6" t="s">
        <v>1158</v>
      </c>
      <c r="F196" s="7" t="s">
        <v>1159</v>
      </c>
      <c r="G196" s="6">
        <v>1.0</v>
      </c>
      <c r="H196" s="8" t="s">
        <v>1164</v>
      </c>
      <c r="I196" s="12" t="str">
        <f t="shared" si="9"/>
        <v>hirt - hoodie 3D #71221l - AOP Unisex Raglan Zip Hoodie / M / All print</v>
      </c>
      <c r="J196" s="9" t="s">
        <v>1165</v>
      </c>
      <c r="K196" s="9" t="s">
        <v>1161</v>
      </c>
      <c r="L196" s="9" t="s">
        <v>1162</v>
      </c>
      <c r="M196" s="6"/>
      <c r="O196" s="4" t="s">
        <v>1163</v>
      </c>
      <c r="P196" s="7">
        <v>33027.0</v>
      </c>
      <c r="Q196" s="6" t="s">
        <v>68</v>
      </c>
      <c r="R196" s="6" t="s">
        <v>32</v>
      </c>
      <c r="S196" s="6">
        <v>7.863991328E9</v>
      </c>
      <c r="T196" s="6" t="s">
        <v>69</v>
      </c>
    </row>
    <row r="197" ht="15.75" hidden="1" customHeight="1">
      <c r="A197" s="21" t="s">
        <v>782</v>
      </c>
      <c r="C197" s="6" t="s">
        <v>22</v>
      </c>
      <c r="D197" s="11" t="s">
        <v>23</v>
      </c>
      <c r="E197" s="6" t="s">
        <v>1166</v>
      </c>
      <c r="F197" s="7" t="s">
        <v>1167</v>
      </c>
      <c r="G197" s="6">
        <v>1.0</v>
      </c>
      <c r="H197" s="8" t="s">
        <v>1168</v>
      </c>
      <c r="I197" s="12" t="str">
        <f t="shared" si="9"/>
        <v>AOP UNISEX HOODIE / S / All Print</v>
      </c>
      <c r="J197" s="9" t="s">
        <v>1169</v>
      </c>
      <c r="K197" s="9" t="s">
        <v>1170</v>
      </c>
      <c r="L197" s="9" t="s">
        <v>1171</v>
      </c>
      <c r="M197" s="6"/>
      <c r="O197" s="4" t="s">
        <v>1172</v>
      </c>
      <c r="P197" s="7">
        <v>57701.0</v>
      </c>
      <c r="Q197" s="6" t="s">
        <v>1173</v>
      </c>
      <c r="R197" s="6" t="s">
        <v>32</v>
      </c>
      <c r="S197" s="6">
        <v>6.052091414E9</v>
      </c>
      <c r="T197" s="6" t="s">
        <v>1174</v>
      </c>
    </row>
    <row r="198" ht="15.75" hidden="1" customHeight="1">
      <c r="A198" s="27" t="s">
        <v>37</v>
      </c>
      <c r="C198" s="6" t="s">
        <v>22</v>
      </c>
      <c r="D198" s="25" t="s">
        <v>1175</v>
      </c>
      <c r="E198" s="6" t="s">
        <v>1176</v>
      </c>
      <c r="F198" s="7" t="s">
        <v>1177</v>
      </c>
      <c r="G198" s="6">
        <v>1.0</v>
      </c>
      <c r="H198" s="8" t="s">
        <v>1178</v>
      </c>
      <c r="I198" s="12" t="str">
        <f t="shared" si="9"/>
        <v>1pcs / All print</v>
      </c>
      <c r="J198" s="9" t="s">
        <v>957</v>
      </c>
      <c r="K198" s="9" t="s">
        <v>1179</v>
      </c>
      <c r="L198" s="9" t="s">
        <v>1180</v>
      </c>
      <c r="M198" s="6"/>
      <c r="O198" s="4" t="s">
        <v>1181</v>
      </c>
      <c r="P198" s="7">
        <v>28528.0</v>
      </c>
      <c r="Q198" s="6" t="s">
        <v>225</v>
      </c>
      <c r="R198" s="6" t="s">
        <v>32</v>
      </c>
      <c r="S198" s="6">
        <v>1.2522415439E10</v>
      </c>
      <c r="T198" s="6" t="s">
        <v>226</v>
      </c>
    </row>
    <row r="199" ht="15.75" hidden="1" customHeight="1">
      <c r="A199" s="10" t="s">
        <v>271</v>
      </c>
      <c r="C199" s="6" t="s">
        <v>22</v>
      </c>
      <c r="D199" s="11" t="s">
        <v>23</v>
      </c>
      <c r="E199" s="6" t="s">
        <v>1182</v>
      </c>
      <c r="F199" s="7" t="s">
        <v>1183</v>
      </c>
      <c r="G199" s="6">
        <v>1.0</v>
      </c>
      <c r="H199" s="8" t="s">
        <v>1184</v>
      </c>
      <c r="I199" s="12" t="str">
        <f t="shared" si="9"/>
        <v>2XL / All Print</v>
      </c>
      <c r="J199" s="9" t="s">
        <v>1185</v>
      </c>
      <c r="K199" s="9" t="s">
        <v>1186</v>
      </c>
      <c r="L199" s="9" t="s">
        <v>1187</v>
      </c>
      <c r="M199" s="6"/>
      <c r="O199" s="4" t="s">
        <v>1188</v>
      </c>
      <c r="P199" s="7">
        <v>13322.0</v>
      </c>
      <c r="Q199" s="6" t="s">
        <v>171</v>
      </c>
      <c r="R199" s="6" t="s">
        <v>32</v>
      </c>
      <c r="S199" s="6">
        <v>3.157237359E9</v>
      </c>
      <c r="T199" s="6" t="s">
        <v>172</v>
      </c>
    </row>
    <row r="200" ht="15.75" hidden="1" customHeight="1">
      <c r="A200" s="19" t="s">
        <v>48</v>
      </c>
      <c r="C200" s="6" t="s">
        <v>791</v>
      </c>
      <c r="D200" s="11" t="s">
        <v>23</v>
      </c>
      <c r="E200" s="6" t="s">
        <v>1189</v>
      </c>
      <c r="F200" s="7" t="s">
        <v>1190</v>
      </c>
      <c r="G200" s="6">
        <v>1.0</v>
      </c>
      <c r="H200" s="8" t="s">
        <v>1191</v>
      </c>
      <c r="I200" s="36" t="s">
        <v>1192</v>
      </c>
      <c r="J200" s="9" t="s">
        <v>738</v>
      </c>
      <c r="K200" s="9" t="s">
        <v>1193</v>
      </c>
      <c r="L200" s="9" t="s">
        <v>1194</v>
      </c>
      <c r="M200" s="6"/>
      <c r="O200" s="4" t="s">
        <v>1195</v>
      </c>
      <c r="P200" s="7">
        <v>6450.0</v>
      </c>
      <c r="Q200" s="6" t="s">
        <v>845</v>
      </c>
      <c r="R200" s="6" t="s">
        <v>32</v>
      </c>
      <c r="S200" s="6">
        <v>2.035375834E9</v>
      </c>
      <c r="T200" s="6" t="s">
        <v>846</v>
      </c>
    </row>
    <row r="201" ht="15.75" hidden="1" customHeight="1">
      <c r="A201" s="19" t="s">
        <v>48</v>
      </c>
      <c r="C201" s="6" t="s">
        <v>791</v>
      </c>
      <c r="D201" s="11" t="s">
        <v>23</v>
      </c>
      <c r="E201" s="6" t="s">
        <v>1189</v>
      </c>
      <c r="F201" s="7" t="s">
        <v>1190</v>
      </c>
      <c r="G201" s="6">
        <v>1.0</v>
      </c>
      <c r="H201" s="8" t="s">
        <v>1196</v>
      </c>
      <c r="I201" s="36" t="s">
        <v>1197</v>
      </c>
      <c r="J201" s="9" t="s">
        <v>743</v>
      </c>
      <c r="K201" s="9" t="s">
        <v>1193</v>
      </c>
      <c r="L201" s="9" t="s">
        <v>1194</v>
      </c>
      <c r="M201" s="6"/>
      <c r="O201" s="4" t="s">
        <v>1195</v>
      </c>
      <c r="P201" s="7">
        <v>6450.0</v>
      </c>
      <c r="Q201" s="6" t="s">
        <v>845</v>
      </c>
      <c r="R201" s="6" t="s">
        <v>32</v>
      </c>
      <c r="S201" s="6">
        <v>2.035375834E9</v>
      </c>
      <c r="T201" s="6" t="s">
        <v>846</v>
      </c>
    </row>
    <row r="202" ht="15.75" hidden="1" customHeight="1">
      <c r="A202" s="22" t="s">
        <v>181</v>
      </c>
      <c r="C202" s="6" t="s">
        <v>22</v>
      </c>
      <c r="D202" s="11" t="s">
        <v>23</v>
      </c>
      <c r="E202" s="6" t="s">
        <v>1198</v>
      </c>
      <c r="F202" s="7" t="s">
        <v>1199</v>
      </c>
      <c r="G202" s="6">
        <v>1.0</v>
      </c>
      <c r="H202" s="8" t="s">
        <v>578</v>
      </c>
      <c r="I202" s="12" t="str">
        <f t="shared" ref="I202:I223" si="10">RIGHT(H202,LEN(H202) - (FIND("-",H202) + 1))</f>
        <v>All print / 34 inches</v>
      </c>
      <c r="J202" s="26">
        <v>1.0E15</v>
      </c>
      <c r="K202" s="9" t="s">
        <v>1200</v>
      </c>
      <c r="L202" s="9" t="s">
        <v>1201</v>
      </c>
      <c r="M202" s="6"/>
      <c r="O202" s="4" t="s">
        <v>1202</v>
      </c>
      <c r="P202" s="7">
        <v>23322.0</v>
      </c>
      <c r="Q202" s="6" t="s">
        <v>389</v>
      </c>
      <c r="R202" s="6" t="s">
        <v>32</v>
      </c>
      <c r="S202" s="6">
        <v>7.574392688E9</v>
      </c>
      <c r="T202" s="6" t="s">
        <v>390</v>
      </c>
    </row>
    <row r="203" ht="15.75" hidden="1" customHeight="1">
      <c r="A203" s="22" t="s">
        <v>181</v>
      </c>
      <c r="B203" s="4"/>
      <c r="C203" s="37" t="s">
        <v>22</v>
      </c>
      <c r="D203" s="11" t="s">
        <v>23</v>
      </c>
      <c r="E203" s="37" t="s">
        <v>1203</v>
      </c>
      <c r="F203" s="37" t="s">
        <v>1204</v>
      </c>
      <c r="G203" s="37">
        <v>1.0</v>
      </c>
      <c r="H203" s="38" t="s">
        <v>1205</v>
      </c>
      <c r="I203" s="12" t="str">
        <f t="shared" si="10"/>
        <v>HOODIE RAGLAN SLEEVE / L / All Print</v>
      </c>
      <c r="J203" s="38" t="s">
        <v>1206</v>
      </c>
      <c r="K203" s="38" t="s">
        <v>1207</v>
      </c>
      <c r="L203" s="9" t="s">
        <v>1208</v>
      </c>
      <c r="M203" s="9"/>
      <c r="N203" s="9"/>
      <c r="O203" s="38" t="s">
        <v>1209</v>
      </c>
      <c r="P203" s="39">
        <v>44470.0</v>
      </c>
      <c r="Q203" s="38" t="s">
        <v>46</v>
      </c>
      <c r="R203" s="38" t="s">
        <v>32</v>
      </c>
      <c r="S203" s="39">
        <v>4.403212811E9</v>
      </c>
      <c r="T203" s="38" t="s">
        <v>47</v>
      </c>
      <c r="U203" s="4"/>
      <c r="V203" s="4"/>
      <c r="W203" s="4"/>
      <c r="X203" s="4"/>
      <c r="Y203" s="4"/>
    </row>
    <row r="204" ht="15.75" hidden="1" customHeight="1">
      <c r="A204" s="19" t="s">
        <v>70</v>
      </c>
      <c r="B204" s="4"/>
      <c r="C204" s="37" t="s">
        <v>22</v>
      </c>
      <c r="D204" s="11" t="s">
        <v>23</v>
      </c>
      <c r="E204" s="37" t="s">
        <v>1210</v>
      </c>
      <c r="F204" s="37" t="s">
        <v>1211</v>
      </c>
      <c r="G204" s="37">
        <v>1.0</v>
      </c>
      <c r="H204" s="38" t="s">
        <v>135</v>
      </c>
      <c r="I204" s="12" t="str">
        <f t="shared" si="10"/>
        <v>HOODIE RAGLAN SLEEVE / L / All Print</v>
      </c>
      <c r="J204" s="38" t="s">
        <v>136</v>
      </c>
      <c r="K204" s="38" t="s">
        <v>1212</v>
      </c>
      <c r="L204" s="38" t="s">
        <v>1213</v>
      </c>
      <c r="M204" s="39">
        <v>229.0</v>
      </c>
      <c r="N204" s="38"/>
      <c r="O204" s="38" t="s">
        <v>1214</v>
      </c>
      <c r="P204" s="39">
        <v>80260.0</v>
      </c>
      <c r="Q204" s="38" t="s">
        <v>1215</v>
      </c>
      <c r="R204" s="38" t="s">
        <v>32</v>
      </c>
      <c r="S204" s="39">
        <v>7.374008635E9</v>
      </c>
      <c r="T204" s="38" t="s">
        <v>1216</v>
      </c>
      <c r="U204" s="4"/>
      <c r="V204" s="4"/>
      <c r="W204" s="4"/>
      <c r="X204" s="4"/>
      <c r="Y204" s="4"/>
    </row>
    <row r="205" ht="15.75" hidden="1" customHeight="1">
      <c r="A205" s="18" t="s">
        <v>37</v>
      </c>
      <c r="B205" s="4"/>
      <c r="C205" s="37" t="s">
        <v>22</v>
      </c>
      <c r="D205" s="11" t="s">
        <v>23</v>
      </c>
      <c r="E205" s="37" t="s">
        <v>1217</v>
      </c>
      <c r="F205" s="37" t="s">
        <v>1218</v>
      </c>
      <c r="G205" s="37">
        <v>1.0</v>
      </c>
      <c r="H205" s="38" t="s">
        <v>1219</v>
      </c>
      <c r="I205" s="12" t="str">
        <f t="shared" si="10"/>
        <v>5XL / Full Print</v>
      </c>
      <c r="J205" s="38" t="s">
        <v>1220</v>
      </c>
      <c r="K205" s="38" t="s">
        <v>1221</v>
      </c>
      <c r="L205" s="9" t="s">
        <v>1222</v>
      </c>
      <c r="M205" s="9"/>
      <c r="N205" s="38"/>
      <c r="O205" s="38" t="s">
        <v>1223</v>
      </c>
      <c r="P205" s="39">
        <v>97504.0</v>
      </c>
      <c r="Q205" s="38" t="s">
        <v>1038</v>
      </c>
      <c r="R205" s="38" t="s">
        <v>32</v>
      </c>
      <c r="S205" s="39">
        <v>5.418412852E9</v>
      </c>
      <c r="T205" s="38" t="s">
        <v>1039</v>
      </c>
      <c r="U205" s="4"/>
      <c r="V205" s="4"/>
      <c r="W205" s="4"/>
      <c r="X205" s="4"/>
      <c r="Y205" s="4"/>
    </row>
    <row r="206" ht="15.75" hidden="1" customHeight="1">
      <c r="A206" s="19" t="s">
        <v>70</v>
      </c>
      <c r="B206" s="4"/>
      <c r="C206" s="37" t="s">
        <v>22</v>
      </c>
      <c r="D206" s="11" t="s">
        <v>23</v>
      </c>
      <c r="E206" s="37" t="s">
        <v>1224</v>
      </c>
      <c r="F206" s="37" t="s">
        <v>1225</v>
      </c>
      <c r="G206" s="37">
        <v>1.0</v>
      </c>
      <c r="H206" s="38" t="s">
        <v>1226</v>
      </c>
      <c r="I206" s="12" t="str">
        <f t="shared" si="10"/>
        <v>AOP UNISEX HOODIE / M / All Print</v>
      </c>
      <c r="J206" s="38" t="s">
        <v>1227</v>
      </c>
      <c r="K206" s="38" t="s">
        <v>1228</v>
      </c>
      <c r="L206" s="9" t="s">
        <v>1229</v>
      </c>
      <c r="M206" s="9"/>
      <c r="N206" s="38"/>
      <c r="O206" s="38" t="s">
        <v>1230</v>
      </c>
      <c r="P206" s="39">
        <v>78541.0</v>
      </c>
      <c r="Q206" s="38" t="s">
        <v>131</v>
      </c>
      <c r="R206" s="38" t="s">
        <v>32</v>
      </c>
      <c r="S206" s="39">
        <v>9.565023963E9</v>
      </c>
      <c r="T206" s="38" t="s">
        <v>132</v>
      </c>
      <c r="U206" s="4"/>
      <c r="V206" s="4"/>
      <c r="W206" s="4"/>
      <c r="X206" s="4"/>
      <c r="Y206" s="4"/>
    </row>
    <row r="207" ht="15.75" hidden="1" customHeight="1">
      <c r="A207" s="18" t="s">
        <v>37</v>
      </c>
      <c r="B207" s="4"/>
      <c r="C207" s="37" t="s">
        <v>60</v>
      </c>
      <c r="D207" s="11" t="s">
        <v>23</v>
      </c>
      <c r="E207" s="37" t="s">
        <v>1231</v>
      </c>
      <c r="F207" s="37" t="s">
        <v>1232</v>
      </c>
      <c r="G207" s="37">
        <v>1.0</v>
      </c>
      <c r="H207" s="38" t="s">
        <v>334</v>
      </c>
      <c r="I207" s="12" t="str">
        <f t="shared" si="10"/>
        <v>15.7inch / All print</v>
      </c>
      <c r="J207" s="38" t="s">
        <v>335</v>
      </c>
      <c r="K207" s="38" t="s">
        <v>1233</v>
      </c>
      <c r="L207" s="9" t="s">
        <v>1234</v>
      </c>
      <c r="M207" s="9"/>
      <c r="N207" s="9"/>
      <c r="O207" s="38" t="s">
        <v>1235</v>
      </c>
      <c r="P207" s="39">
        <v>47846.0</v>
      </c>
      <c r="Q207" s="38" t="s">
        <v>190</v>
      </c>
      <c r="R207" s="38" t="s">
        <v>32</v>
      </c>
      <c r="S207" s="38" t="s">
        <v>1236</v>
      </c>
      <c r="T207" s="38" t="s">
        <v>191</v>
      </c>
      <c r="U207" s="4"/>
      <c r="V207" s="4"/>
      <c r="W207" s="4"/>
      <c r="X207" s="4"/>
      <c r="Y207" s="4"/>
    </row>
    <row r="208" ht="15.75" hidden="1" customHeight="1">
      <c r="A208" s="21" t="s">
        <v>428</v>
      </c>
      <c r="B208" s="4"/>
      <c r="C208" s="37" t="s">
        <v>22</v>
      </c>
      <c r="D208" s="11" t="s">
        <v>23</v>
      </c>
      <c r="E208" s="37" t="s">
        <v>1237</v>
      </c>
      <c r="F208" s="37" t="s">
        <v>1238</v>
      </c>
      <c r="G208" s="37">
        <v>1.0</v>
      </c>
      <c r="H208" s="38" t="s">
        <v>1239</v>
      </c>
      <c r="I208" s="12" t="str">
        <f t="shared" si="10"/>
        <v>AOP UNISEX HOODIE / 4XL / All Print</v>
      </c>
      <c r="J208" s="38" t="s">
        <v>1240</v>
      </c>
      <c r="K208" s="38" t="s">
        <v>1241</v>
      </c>
      <c r="L208" s="9" t="s">
        <v>1242</v>
      </c>
      <c r="M208" s="9"/>
      <c r="N208" s="9"/>
      <c r="O208" s="38" t="s">
        <v>1243</v>
      </c>
      <c r="P208" s="39">
        <v>53954.0</v>
      </c>
      <c r="Q208" s="38" t="s">
        <v>158</v>
      </c>
      <c r="R208" s="38" t="s">
        <v>32</v>
      </c>
      <c r="S208" s="39">
        <v>6.086177166E9</v>
      </c>
      <c r="T208" s="38" t="s">
        <v>159</v>
      </c>
      <c r="U208" s="4"/>
      <c r="V208" s="4"/>
      <c r="W208" s="4"/>
      <c r="X208" s="4"/>
      <c r="Y208" s="4"/>
    </row>
    <row r="209" ht="15.75" hidden="1" customHeight="1">
      <c r="A209" s="18" t="s">
        <v>37</v>
      </c>
      <c r="B209" s="4"/>
      <c r="C209" s="37" t="s">
        <v>22</v>
      </c>
      <c r="D209" s="11" t="s">
        <v>23</v>
      </c>
      <c r="E209" s="37" t="s">
        <v>1244</v>
      </c>
      <c r="F209" s="37" t="s">
        <v>1245</v>
      </c>
      <c r="G209" s="37">
        <v>3.0</v>
      </c>
      <c r="H209" s="38" t="s">
        <v>1246</v>
      </c>
      <c r="I209" s="12" t="str">
        <f t="shared" si="10"/>
        <v>24x35 / All print</v>
      </c>
      <c r="J209" s="38" t="s">
        <v>1247</v>
      </c>
      <c r="K209" s="38" t="s">
        <v>1248</v>
      </c>
      <c r="L209" s="9" t="s">
        <v>1249</v>
      </c>
      <c r="M209" s="9"/>
      <c r="N209" s="38"/>
      <c r="O209" s="38" t="s">
        <v>1250</v>
      </c>
      <c r="P209" s="39">
        <v>68866.0</v>
      </c>
      <c r="Q209" s="38" t="s">
        <v>1064</v>
      </c>
      <c r="R209" s="38" t="s">
        <v>32</v>
      </c>
      <c r="S209" s="39">
        <v>3.083882701E9</v>
      </c>
      <c r="T209" s="38" t="s">
        <v>1065</v>
      </c>
      <c r="U209" s="4"/>
      <c r="V209" s="4"/>
      <c r="W209" s="4"/>
      <c r="X209" s="4"/>
      <c r="Y209" s="4"/>
    </row>
    <row r="210" ht="15.75" hidden="1" customHeight="1">
      <c r="A210" s="19" t="s">
        <v>48</v>
      </c>
      <c r="B210" s="4"/>
      <c r="C210" s="37" t="s">
        <v>22</v>
      </c>
      <c r="D210" s="11" t="s">
        <v>23</v>
      </c>
      <c r="E210" s="37" t="s">
        <v>1251</v>
      </c>
      <c r="F210" s="37" t="s">
        <v>1252</v>
      </c>
      <c r="G210" s="37">
        <v>1.0</v>
      </c>
      <c r="H210" s="38" t="s">
        <v>1253</v>
      </c>
      <c r="I210" s="12" t="str">
        <f t="shared" si="10"/>
        <v>Legging 3D - LEGGING / L / All Print</v>
      </c>
      <c r="J210" s="38" t="s">
        <v>1254</v>
      </c>
      <c r="K210" s="38" t="s">
        <v>1255</v>
      </c>
      <c r="L210" s="9" t="s">
        <v>1256</v>
      </c>
      <c r="M210" s="9"/>
      <c r="N210" s="38"/>
      <c r="O210" s="38" t="s">
        <v>1257</v>
      </c>
      <c r="P210" s="39">
        <v>94565.0</v>
      </c>
      <c r="Q210" s="38" t="s">
        <v>268</v>
      </c>
      <c r="R210" s="38" t="s">
        <v>32</v>
      </c>
      <c r="S210" s="39">
        <v>9.252075132E9</v>
      </c>
      <c r="T210" s="38" t="s">
        <v>269</v>
      </c>
      <c r="U210" s="4"/>
      <c r="V210" s="4"/>
      <c r="W210" s="4"/>
      <c r="X210" s="4"/>
      <c r="Y210" s="4"/>
    </row>
    <row r="211" ht="15.75" hidden="1" customHeight="1">
      <c r="A211" s="19" t="s">
        <v>48</v>
      </c>
      <c r="B211" s="4"/>
      <c r="C211" s="37" t="s">
        <v>22</v>
      </c>
      <c r="D211" s="11" t="s">
        <v>23</v>
      </c>
      <c r="E211" s="37" t="s">
        <v>1258</v>
      </c>
      <c r="F211" s="37" t="s">
        <v>1259</v>
      </c>
      <c r="G211" s="37">
        <v>1.0</v>
      </c>
      <c r="H211" s="38" t="s">
        <v>1260</v>
      </c>
      <c r="I211" s="12" t="str">
        <f t="shared" si="10"/>
        <v>AOP Unisex Raglan Hoodie / L / BROWN</v>
      </c>
      <c r="J211" s="38" t="s">
        <v>1261</v>
      </c>
      <c r="K211" s="38" t="s">
        <v>1262</v>
      </c>
      <c r="L211" s="9" t="s">
        <v>1263</v>
      </c>
      <c r="M211" s="9"/>
      <c r="N211" s="38"/>
      <c r="O211" s="38" t="s">
        <v>1264</v>
      </c>
      <c r="P211" s="39">
        <v>14616.0</v>
      </c>
      <c r="Q211" s="38" t="s">
        <v>171</v>
      </c>
      <c r="R211" s="38" t="s">
        <v>32</v>
      </c>
      <c r="S211" s="39">
        <v>5.853018023E9</v>
      </c>
      <c r="T211" s="38" t="s">
        <v>172</v>
      </c>
      <c r="U211" s="4"/>
      <c r="V211" s="4"/>
      <c r="W211" s="4"/>
      <c r="X211" s="4"/>
      <c r="Y211" s="4"/>
    </row>
    <row r="212" ht="15.75" hidden="1" customHeight="1">
      <c r="A212" s="19" t="s">
        <v>48</v>
      </c>
      <c r="B212" s="4"/>
      <c r="C212" s="37" t="s">
        <v>791</v>
      </c>
      <c r="D212" s="11" t="s">
        <v>23</v>
      </c>
      <c r="E212" s="37" t="s">
        <v>1265</v>
      </c>
      <c r="F212" s="37" t="s">
        <v>1266</v>
      </c>
      <c r="G212" s="37">
        <v>1.0</v>
      </c>
      <c r="H212" s="38" t="s">
        <v>722</v>
      </c>
      <c r="I212" s="12" t="str">
        <f t="shared" si="10"/>
        <v>joggers 3D #v - AOP Unisex Raglan Zip Hoodie / 2XL / All print</v>
      </c>
      <c r="J212" s="38" t="s">
        <v>723</v>
      </c>
      <c r="K212" s="38" t="s">
        <v>1267</v>
      </c>
      <c r="L212" s="38" t="s">
        <v>1268</v>
      </c>
      <c r="M212" s="38" t="s">
        <v>1269</v>
      </c>
      <c r="N212" s="38"/>
      <c r="O212" s="38" t="s">
        <v>1270</v>
      </c>
      <c r="P212" s="39">
        <v>48141.0</v>
      </c>
      <c r="Q212" s="38" t="s">
        <v>403</v>
      </c>
      <c r="R212" s="38" t="s">
        <v>32</v>
      </c>
      <c r="S212" s="39">
        <v>7.345523028E9</v>
      </c>
      <c r="T212" s="38" t="s">
        <v>404</v>
      </c>
      <c r="U212" s="4"/>
      <c r="V212" s="4"/>
      <c r="W212" s="4"/>
      <c r="X212" s="4"/>
      <c r="Y212" s="4"/>
    </row>
    <row r="213" ht="15.75" hidden="1" customHeight="1">
      <c r="A213" s="19" t="s">
        <v>48</v>
      </c>
      <c r="B213" s="4"/>
      <c r="C213" s="37" t="s">
        <v>791</v>
      </c>
      <c r="D213" s="11" t="s">
        <v>23</v>
      </c>
      <c r="E213" s="37" t="s">
        <v>1265</v>
      </c>
      <c r="F213" s="37" t="s">
        <v>1266</v>
      </c>
      <c r="G213" s="37">
        <v>1.0</v>
      </c>
      <c r="H213" s="38" t="s">
        <v>1271</v>
      </c>
      <c r="I213" s="12" t="str">
        <f t="shared" si="10"/>
        <v>joggers 3D #v - AOP Unisex Joggers / 2XL / All print</v>
      </c>
      <c r="J213" s="38" t="s">
        <v>723</v>
      </c>
      <c r="K213" s="38" t="s">
        <v>1267</v>
      </c>
      <c r="L213" s="38" t="s">
        <v>1268</v>
      </c>
      <c r="M213" s="38" t="s">
        <v>1269</v>
      </c>
      <c r="N213" s="38"/>
      <c r="O213" s="38" t="s">
        <v>1270</v>
      </c>
      <c r="P213" s="39">
        <v>48141.0</v>
      </c>
      <c r="Q213" s="38" t="s">
        <v>403</v>
      </c>
      <c r="R213" s="38" t="s">
        <v>32</v>
      </c>
      <c r="S213" s="39">
        <v>7.345523028E9</v>
      </c>
      <c r="T213" s="38" t="s">
        <v>404</v>
      </c>
      <c r="U213" s="4"/>
      <c r="V213" s="4"/>
      <c r="W213" s="4"/>
      <c r="X213" s="4"/>
      <c r="Y213" s="4"/>
    </row>
    <row r="214" ht="15.75" hidden="1" customHeight="1">
      <c r="A214" s="18" t="s">
        <v>37</v>
      </c>
      <c r="B214" s="4"/>
      <c r="C214" s="37" t="s">
        <v>60</v>
      </c>
      <c r="D214" s="11" t="s">
        <v>23</v>
      </c>
      <c r="E214" s="37" t="s">
        <v>1272</v>
      </c>
      <c r="F214" s="37" t="s">
        <v>1273</v>
      </c>
      <c r="G214" s="37">
        <v>1.0</v>
      </c>
      <c r="H214" s="38" t="s">
        <v>334</v>
      </c>
      <c r="I214" s="12" t="str">
        <f t="shared" si="10"/>
        <v>15.7inch / All print</v>
      </c>
      <c r="J214" s="38" t="s">
        <v>335</v>
      </c>
      <c r="K214" s="38" t="s">
        <v>1274</v>
      </c>
      <c r="L214" s="9" t="s">
        <v>1275</v>
      </c>
      <c r="M214" s="9"/>
      <c r="N214" s="38"/>
      <c r="O214" s="38" t="s">
        <v>1276</v>
      </c>
      <c r="P214" s="39">
        <v>43512.0</v>
      </c>
      <c r="Q214" s="38" t="s">
        <v>46</v>
      </c>
      <c r="R214" s="38" t="s">
        <v>32</v>
      </c>
      <c r="S214" s="39">
        <v>4.199568883E9</v>
      </c>
      <c r="T214" s="38" t="s">
        <v>47</v>
      </c>
      <c r="U214" s="4"/>
      <c r="V214" s="4"/>
      <c r="W214" s="4"/>
      <c r="X214" s="4"/>
      <c r="Y214" s="4"/>
    </row>
    <row r="215" ht="15.75" hidden="1" customHeight="1">
      <c r="A215" s="22" t="s">
        <v>181</v>
      </c>
      <c r="B215" s="4"/>
      <c r="C215" s="37" t="s">
        <v>22</v>
      </c>
      <c r="D215" s="11" t="s">
        <v>23</v>
      </c>
      <c r="E215" s="37" t="s">
        <v>1277</v>
      </c>
      <c r="F215" s="37" t="s">
        <v>1278</v>
      </c>
      <c r="G215" s="37">
        <v>1.0</v>
      </c>
      <c r="H215" s="38" t="s">
        <v>1279</v>
      </c>
      <c r="I215" s="12" t="str">
        <f t="shared" si="10"/>
        <v>Joggers - AOP Unisex Raglan Hoodie / L / All Print</v>
      </c>
      <c r="J215" s="38" t="s">
        <v>738</v>
      </c>
      <c r="K215" s="38" t="s">
        <v>1280</v>
      </c>
      <c r="L215" s="9" t="s">
        <v>1281</v>
      </c>
      <c r="M215" s="9"/>
      <c r="N215" s="38"/>
      <c r="O215" s="38" t="s">
        <v>1282</v>
      </c>
      <c r="P215" s="39">
        <v>31093.0</v>
      </c>
      <c r="Q215" s="38" t="s">
        <v>78</v>
      </c>
      <c r="R215" s="38" t="s">
        <v>32</v>
      </c>
      <c r="S215" s="39">
        <v>8.436933981E9</v>
      </c>
      <c r="T215" s="38" t="s">
        <v>79</v>
      </c>
      <c r="U215" s="4"/>
      <c r="V215" s="4"/>
      <c r="W215" s="4"/>
      <c r="X215" s="4"/>
      <c r="Y215" s="4"/>
    </row>
    <row r="216" ht="15.75" hidden="1" customHeight="1">
      <c r="A216" s="19" t="s">
        <v>70</v>
      </c>
      <c r="B216" s="4"/>
      <c r="C216" s="37" t="s">
        <v>22</v>
      </c>
      <c r="D216" s="11" t="s">
        <v>23</v>
      </c>
      <c r="E216" s="37" t="s">
        <v>1277</v>
      </c>
      <c r="F216" s="37" t="s">
        <v>1278</v>
      </c>
      <c r="G216" s="37">
        <v>1.0</v>
      </c>
      <c r="H216" s="38" t="s">
        <v>1283</v>
      </c>
      <c r="I216" s="12" t="str">
        <f t="shared" si="10"/>
        <v>AOP UNISEX HOODIE / L / All Print</v>
      </c>
      <c r="J216" s="38" t="s">
        <v>1284</v>
      </c>
      <c r="K216" s="38" t="s">
        <v>1280</v>
      </c>
      <c r="L216" s="9" t="s">
        <v>1281</v>
      </c>
      <c r="M216" s="9"/>
      <c r="N216" s="38"/>
      <c r="O216" s="38" t="s">
        <v>1282</v>
      </c>
      <c r="P216" s="39">
        <v>31093.0</v>
      </c>
      <c r="Q216" s="38" t="s">
        <v>78</v>
      </c>
      <c r="R216" s="38" t="s">
        <v>32</v>
      </c>
      <c r="S216" s="39">
        <v>8.436933981E9</v>
      </c>
      <c r="T216" s="38" t="s">
        <v>79</v>
      </c>
      <c r="U216" s="4"/>
      <c r="V216" s="4"/>
      <c r="W216" s="4"/>
      <c r="X216" s="4"/>
      <c r="Y216" s="4"/>
    </row>
    <row r="217" ht="15.75" hidden="1" customHeight="1">
      <c r="A217" s="19" t="s">
        <v>70</v>
      </c>
      <c r="B217" s="4"/>
      <c r="C217" s="37" t="s">
        <v>22</v>
      </c>
      <c r="D217" s="11" t="s">
        <v>23</v>
      </c>
      <c r="E217" s="37" t="s">
        <v>1277</v>
      </c>
      <c r="F217" s="37" t="s">
        <v>1278</v>
      </c>
      <c r="G217" s="37">
        <v>1.0</v>
      </c>
      <c r="H217" s="38" t="s">
        <v>1285</v>
      </c>
      <c r="I217" s="12" t="str">
        <f t="shared" si="10"/>
        <v>AOP UNISEX HOODIE / XL / All Print</v>
      </c>
      <c r="J217" s="38" t="s">
        <v>1286</v>
      </c>
      <c r="K217" s="38" t="s">
        <v>1280</v>
      </c>
      <c r="L217" s="9" t="s">
        <v>1281</v>
      </c>
      <c r="M217" s="9"/>
      <c r="N217" s="38"/>
      <c r="O217" s="38" t="s">
        <v>1282</v>
      </c>
      <c r="P217" s="39">
        <v>31093.0</v>
      </c>
      <c r="Q217" s="38" t="s">
        <v>78</v>
      </c>
      <c r="R217" s="38" t="s">
        <v>32</v>
      </c>
      <c r="S217" s="39">
        <v>8.436933981E9</v>
      </c>
      <c r="T217" s="38" t="s">
        <v>79</v>
      </c>
      <c r="U217" s="4"/>
      <c r="V217" s="4"/>
      <c r="W217" s="4"/>
      <c r="X217" s="4"/>
      <c r="Y217" s="4"/>
    </row>
    <row r="218" ht="15.75" hidden="1" customHeight="1">
      <c r="A218" s="19" t="s">
        <v>48</v>
      </c>
      <c r="B218" s="4"/>
      <c r="C218" s="37" t="s">
        <v>123</v>
      </c>
      <c r="D218" s="11" t="s">
        <v>23</v>
      </c>
      <c r="E218" s="37" t="s">
        <v>1287</v>
      </c>
      <c r="F218" s="37" t="s">
        <v>1288</v>
      </c>
      <c r="G218" s="37">
        <v>1.0</v>
      </c>
      <c r="H218" s="38" t="s">
        <v>1289</v>
      </c>
      <c r="I218" s="12" t="str">
        <f t="shared" si="10"/>
        <v>50x60 in</v>
      </c>
      <c r="J218" s="38" t="s">
        <v>1290</v>
      </c>
      <c r="K218" s="38" t="s">
        <v>1291</v>
      </c>
      <c r="L218" s="9" t="s">
        <v>1292</v>
      </c>
      <c r="M218" s="9"/>
      <c r="N218" s="38"/>
      <c r="O218" s="38" t="s">
        <v>1293</v>
      </c>
      <c r="P218" s="39">
        <v>56001.0</v>
      </c>
      <c r="Q218" s="38" t="s">
        <v>537</v>
      </c>
      <c r="R218" s="38" t="s">
        <v>32</v>
      </c>
      <c r="S218" s="39">
        <v>5.073867959E9</v>
      </c>
      <c r="T218" s="38" t="s">
        <v>538</v>
      </c>
      <c r="U218" s="4"/>
      <c r="V218" s="4"/>
      <c r="W218" s="4"/>
      <c r="X218" s="4"/>
      <c r="Y218" s="4"/>
    </row>
    <row r="219" ht="15.75" hidden="1" customHeight="1">
      <c r="A219" s="21" t="s">
        <v>782</v>
      </c>
      <c r="B219" s="4"/>
      <c r="C219" s="37" t="s">
        <v>123</v>
      </c>
      <c r="D219" s="11" t="s">
        <v>1294</v>
      </c>
      <c r="E219" s="37" t="s">
        <v>1295</v>
      </c>
      <c r="F219" s="37" t="s">
        <v>1296</v>
      </c>
      <c r="G219" s="37">
        <v>1.0</v>
      </c>
      <c r="H219" s="38" t="s">
        <v>1297</v>
      </c>
      <c r="I219" s="12" t="str">
        <f t="shared" si="10"/>
        <v>16X24in</v>
      </c>
      <c r="J219" s="38" t="s">
        <v>1298</v>
      </c>
      <c r="K219" s="38" t="s">
        <v>1299</v>
      </c>
      <c r="L219" s="9" t="s">
        <v>1300</v>
      </c>
      <c r="M219" s="9"/>
      <c r="N219" s="38"/>
      <c r="O219" s="38" t="s">
        <v>1301</v>
      </c>
      <c r="P219" s="39">
        <v>99686.0</v>
      </c>
      <c r="Q219" s="38" t="s">
        <v>1302</v>
      </c>
      <c r="R219" s="38" t="s">
        <v>32</v>
      </c>
      <c r="S219" s="39">
        <v>9.078342838E9</v>
      </c>
      <c r="T219" s="38" t="s">
        <v>1303</v>
      </c>
      <c r="U219" s="4"/>
      <c r="V219" s="4"/>
      <c r="W219" s="4"/>
      <c r="X219" s="4"/>
      <c r="Y219" s="4"/>
    </row>
    <row r="220" ht="15.75" hidden="1" customHeight="1">
      <c r="A220" s="18" t="s">
        <v>37</v>
      </c>
      <c r="B220" s="4"/>
      <c r="C220" s="37" t="s">
        <v>22</v>
      </c>
      <c r="D220" s="11" t="s">
        <v>23</v>
      </c>
      <c r="E220" s="37" t="s">
        <v>1304</v>
      </c>
      <c r="F220" s="37" t="s">
        <v>1305</v>
      </c>
      <c r="G220" s="37">
        <v>1.0</v>
      </c>
      <c r="H220" s="38" t="s">
        <v>1306</v>
      </c>
      <c r="I220" s="12" t="str">
        <f t="shared" si="10"/>
        <v>AOP UNISEX HOODIE / 4XL / All Print</v>
      </c>
      <c r="J220" s="38" t="s">
        <v>1307</v>
      </c>
      <c r="K220" s="38" t="s">
        <v>1308</v>
      </c>
      <c r="L220" s="9" t="s">
        <v>1309</v>
      </c>
      <c r="M220" s="9"/>
      <c r="N220" s="38"/>
      <c r="O220" s="38" t="s">
        <v>1310</v>
      </c>
      <c r="P220" s="39">
        <v>43935.0</v>
      </c>
      <c r="Q220" s="38" t="s">
        <v>46</v>
      </c>
      <c r="R220" s="38" t="s">
        <v>32</v>
      </c>
      <c r="S220" s="38" t="s">
        <v>1311</v>
      </c>
      <c r="T220" s="38" t="s">
        <v>47</v>
      </c>
      <c r="U220" s="4"/>
      <c r="V220" s="4"/>
      <c r="W220" s="4"/>
      <c r="X220" s="4"/>
      <c r="Y220" s="4"/>
    </row>
    <row r="221" ht="15.75" hidden="1" customHeight="1">
      <c r="A221" s="18" t="s">
        <v>37</v>
      </c>
      <c r="B221" s="4"/>
      <c r="C221" s="37" t="s">
        <v>80</v>
      </c>
      <c r="D221" s="11" t="s">
        <v>23</v>
      </c>
      <c r="E221" s="37" t="s">
        <v>1312</v>
      </c>
      <c r="F221" s="37" t="s">
        <v>1313</v>
      </c>
      <c r="G221" s="37">
        <v>1.0</v>
      </c>
      <c r="H221" s="38" t="s">
        <v>1314</v>
      </c>
      <c r="I221" s="12" t="str">
        <f t="shared" si="10"/>
        <v>All print / 18 x 18 inch</v>
      </c>
      <c r="J221" s="38" t="s">
        <v>527</v>
      </c>
      <c r="K221" s="38" t="s">
        <v>1315</v>
      </c>
      <c r="L221" s="9" t="s">
        <v>1316</v>
      </c>
      <c r="M221" s="9"/>
      <c r="N221" s="9"/>
      <c r="O221" s="38" t="s">
        <v>1317</v>
      </c>
      <c r="P221" s="39">
        <v>84120.0</v>
      </c>
      <c r="Q221" s="38" t="s">
        <v>1318</v>
      </c>
      <c r="R221" s="38" t="s">
        <v>32</v>
      </c>
      <c r="S221" s="39">
        <v>8.018427231E9</v>
      </c>
      <c r="T221" s="38" t="s">
        <v>1319</v>
      </c>
      <c r="U221" s="4"/>
      <c r="V221" s="4"/>
      <c r="W221" s="4"/>
      <c r="X221" s="4"/>
      <c r="Y221" s="4"/>
    </row>
    <row r="222" ht="15.75" hidden="1" customHeight="1">
      <c r="A222" s="19" t="s">
        <v>70</v>
      </c>
      <c r="B222" s="4"/>
      <c r="C222" s="37" t="s">
        <v>80</v>
      </c>
      <c r="D222" s="11" t="s">
        <v>23</v>
      </c>
      <c r="E222" s="37" t="s">
        <v>1320</v>
      </c>
      <c r="F222" s="37" t="s">
        <v>1321</v>
      </c>
      <c r="G222" s="37">
        <v>1.0</v>
      </c>
      <c r="H222" s="38" t="s">
        <v>1322</v>
      </c>
      <c r="I222" s="12" t="str">
        <f t="shared" si="10"/>
        <v>Fleece Hoodie / 5XL / All print</v>
      </c>
      <c r="J222" s="38" t="s">
        <v>1323</v>
      </c>
      <c r="K222" s="38" t="s">
        <v>1324</v>
      </c>
      <c r="L222" s="9" t="s">
        <v>1325</v>
      </c>
      <c r="M222" s="9"/>
      <c r="N222" s="38"/>
      <c r="O222" s="38" t="s">
        <v>1326</v>
      </c>
      <c r="P222" s="39">
        <v>92506.0</v>
      </c>
      <c r="Q222" s="38" t="s">
        <v>268</v>
      </c>
      <c r="R222" s="38" t="s">
        <v>32</v>
      </c>
      <c r="S222" s="39">
        <v>9.512369932E9</v>
      </c>
      <c r="T222" s="38" t="s">
        <v>269</v>
      </c>
      <c r="U222" s="4"/>
      <c r="V222" s="4"/>
      <c r="W222" s="4"/>
      <c r="X222" s="4"/>
      <c r="Y222" s="4"/>
    </row>
    <row r="223" ht="15.75" hidden="1" customHeight="1">
      <c r="A223" s="10" t="s">
        <v>271</v>
      </c>
      <c r="B223" s="4"/>
      <c r="C223" s="37" t="s">
        <v>22</v>
      </c>
      <c r="D223" s="11" t="s">
        <v>23</v>
      </c>
      <c r="E223" s="37" t="s">
        <v>1327</v>
      </c>
      <c r="F223" s="37" t="s">
        <v>1328</v>
      </c>
      <c r="G223" s="37">
        <v>1.0</v>
      </c>
      <c r="H223" s="38" t="s">
        <v>1329</v>
      </c>
      <c r="I223" s="12" t="str">
        <f t="shared" si="10"/>
        <v>XL / All Print</v>
      </c>
      <c r="J223" s="38" t="s">
        <v>1330</v>
      </c>
      <c r="K223" s="38" t="s">
        <v>1331</v>
      </c>
      <c r="L223" s="9" t="s">
        <v>1332</v>
      </c>
      <c r="M223" s="9"/>
      <c r="N223" s="38"/>
      <c r="O223" s="38" t="s">
        <v>1333</v>
      </c>
      <c r="P223" s="39">
        <v>99835.0</v>
      </c>
      <c r="Q223" s="38" t="s">
        <v>1302</v>
      </c>
      <c r="R223" s="38" t="s">
        <v>32</v>
      </c>
      <c r="S223" s="39">
        <v>9.077380675E9</v>
      </c>
      <c r="T223" s="38" t="s">
        <v>1303</v>
      </c>
      <c r="U223" s="4"/>
      <c r="V223" s="4"/>
      <c r="W223" s="4"/>
      <c r="X223" s="4"/>
      <c r="Y223" s="4"/>
    </row>
    <row r="224" ht="15.75" hidden="1" customHeight="1">
      <c r="A224" s="40"/>
      <c r="B224" s="40"/>
      <c r="C224" s="41"/>
      <c r="D224" s="41"/>
      <c r="E224" s="41"/>
      <c r="F224" s="42"/>
      <c r="G224" s="41"/>
      <c r="H224" s="43"/>
      <c r="I224" s="44"/>
      <c r="J224" s="44"/>
      <c r="K224" s="44"/>
      <c r="L224" s="41"/>
      <c r="M224" s="40"/>
      <c r="N224" s="40"/>
      <c r="O224" s="42"/>
      <c r="P224" s="41"/>
      <c r="Q224" s="41"/>
      <c r="R224" s="41"/>
      <c r="S224" s="41"/>
      <c r="T224" s="40"/>
      <c r="U224" s="40"/>
      <c r="V224" s="40"/>
      <c r="W224" s="40"/>
      <c r="X224" s="40"/>
      <c r="Y224" s="40"/>
    </row>
    <row r="225" ht="15.75" hidden="1" customHeight="1">
      <c r="A225" s="4"/>
      <c r="C225" s="6"/>
      <c r="D225" s="6"/>
      <c r="E225" s="6"/>
      <c r="F225" s="7"/>
      <c r="G225" s="6"/>
      <c r="H225" s="8"/>
      <c r="I225" s="9"/>
      <c r="J225" s="9"/>
      <c r="K225" s="9"/>
      <c r="L225" s="6"/>
      <c r="N225" s="4"/>
      <c r="O225" s="7"/>
      <c r="P225" s="6"/>
      <c r="Q225" s="6"/>
      <c r="R225" s="6"/>
      <c r="S225" s="6"/>
    </row>
    <row r="226" ht="15.75" hidden="1" customHeight="1">
      <c r="A226" s="4"/>
      <c r="C226" s="6"/>
      <c r="D226" s="6"/>
      <c r="E226" s="6"/>
      <c r="F226" s="7"/>
      <c r="G226" s="6"/>
      <c r="H226" s="8"/>
      <c r="I226" s="9"/>
      <c r="J226" s="9"/>
      <c r="K226" s="9"/>
      <c r="L226" s="6"/>
      <c r="N226" s="4"/>
      <c r="O226" s="7"/>
      <c r="P226" s="6"/>
      <c r="Q226" s="6"/>
      <c r="R226" s="6"/>
      <c r="S226" s="6"/>
    </row>
    <row r="227" ht="15.75" hidden="1" customHeight="1">
      <c r="A227" s="4"/>
      <c r="C227" s="6"/>
      <c r="D227" s="6"/>
      <c r="E227" s="6"/>
      <c r="F227" s="7"/>
      <c r="G227" s="6"/>
      <c r="H227" s="8"/>
      <c r="I227" s="9"/>
      <c r="J227" s="9"/>
      <c r="K227" s="9"/>
      <c r="L227" s="6"/>
      <c r="N227" s="4"/>
      <c r="O227" s="7"/>
      <c r="P227" s="6"/>
      <c r="Q227" s="6"/>
      <c r="R227" s="6"/>
      <c r="S227" s="6"/>
    </row>
    <row r="228" ht="15.75" hidden="1" customHeight="1">
      <c r="A228" s="4"/>
      <c r="B228" s="45">
        <v>44564.0</v>
      </c>
      <c r="C228" s="6"/>
      <c r="D228" s="6"/>
      <c r="E228" s="6"/>
      <c r="F228" s="7"/>
      <c r="G228" s="6"/>
      <c r="H228" s="8"/>
      <c r="I228" s="9"/>
      <c r="J228" s="9"/>
      <c r="K228" s="9"/>
      <c r="L228" s="6"/>
      <c r="N228" s="4"/>
      <c r="O228" s="7"/>
      <c r="P228" s="6"/>
      <c r="Q228" s="6"/>
      <c r="R228" s="6"/>
      <c r="S228" s="6"/>
    </row>
    <row r="229" ht="15.75" hidden="1" customHeight="1">
      <c r="A229" s="19" t="s">
        <v>48</v>
      </c>
      <c r="C229" s="37" t="s">
        <v>80</v>
      </c>
      <c r="D229" s="11" t="s">
        <v>23</v>
      </c>
      <c r="E229" s="6" t="s">
        <v>1334</v>
      </c>
      <c r="F229" s="7" t="s">
        <v>1335</v>
      </c>
      <c r="G229" s="6">
        <v>1.0</v>
      </c>
      <c r="H229" s="8" t="s">
        <v>1336</v>
      </c>
      <c r="I229" s="12" t="str">
        <f t="shared" ref="I229:I309" si="11">RIGHT(H229,LEN(H229) - (FIND("-",H229) + 1))</f>
        <v>S / Full Print</v>
      </c>
      <c r="J229" s="9" t="s">
        <v>1337</v>
      </c>
      <c r="K229" s="9" t="s">
        <v>1338</v>
      </c>
      <c r="L229" s="9" t="s">
        <v>1339</v>
      </c>
      <c r="M229" s="6"/>
      <c r="O229" s="4" t="s">
        <v>1340</v>
      </c>
      <c r="P229" s="7">
        <v>80123.0</v>
      </c>
      <c r="Q229" s="6" t="s">
        <v>1215</v>
      </c>
      <c r="R229" s="6" t="s">
        <v>32</v>
      </c>
      <c r="S229" s="6">
        <v>7.207887035E9</v>
      </c>
      <c r="T229" s="6" t="s">
        <v>1216</v>
      </c>
    </row>
    <row r="230" ht="15.75" hidden="1" customHeight="1">
      <c r="A230" s="27" t="s">
        <v>37</v>
      </c>
      <c r="C230" s="6" t="s">
        <v>60</v>
      </c>
      <c r="D230" s="11" t="s">
        <v>23</v>
      </c>
      <c r="E230" s="6" t="s">
        <v>1341</v>
      </c>
      <c r="F230" s="7" t="s">
        <v>1342</v>
      </c>
      <c r="G230" s="6">
        <v>2.0</v>
      </c>
      <c r="H230" s="8" t="s">
        <v>1343</v>
      </c>
      <c r="I230" s="12" t="str">
        <f t="shared" si="11"/>
        <v>15.7inch / All print</v>
      </c>
      <c r="J230" s="9" t="s">
        <v>335</v>
      </c>
      <c r="K230" s="9" t="s">
        <v>1344</v>
      </c>
      <c r="L230" s="9" t="s">
        <v>1345</v>
      </c>
      <c r="M230" s="6"/>
      <c r="O230" s="4" t="s">
        <v>1346</v>
      </c>
      <c r="P230" s="7">
        <v>38343.0</v>
      </c>
      <c r="Q230" s="6" t="s">
        <v>31</v>
      </c>
      <c r="R230" s="6" t="s">
        <v>32</v>
      </c>
      <c r="S230" s="6">
        <v>7.314246679E9</v>
      </c>
      <c r="T230" s="6" t="s">
        <v>33</v>
      </c>
    </row>
    <row r="231" ht="15.75" hidden="1" customHeight="1">
      <c r="A231" s="27" t="s">
        <v>37</v>
      </c>
      <c r="C231" s="6" t="s">
        <v>22</v>
      </c>
      <c r="D231" s="11" t="s">
        <v>23</v>
      </c>
      <c r="E231" s="6" t="s">
        <v>1347</v>
      </c>
      <c r="F231" s="7" t="s">
        <v>1348</v>
      </c>
      <c r="G231" s="6">
        <v>1.0</v>
      </c>
      <c r="H231" s="8" t="s">
        <v>1349</v>
      </c>
      <c r="I231" s="12" t="str">
        <f t="shared" si="11"/>
        <v>M / Full Print</v>
      </c>
      <c r="J231" s="9" t="s">
        <v>1350</v>
      </c>
      <c r="K231" s="9" t="s">
        <v>1351</v>
      </c>
      <c r="L231" s="9" t="s">
        <v>1352</v>
      </c>
      <c r="M231" s="6"/>
      <c r="O231" s="4" t="s">
        <v>1353</v>
      </c>
      <c r="P231" s="7">
        <v>96796.0</v>
      </c>
      <c r="Q231" s="6" t="s">
        <v>951</v>
      </c>
      <c r="R231" s="6" t="s">
        <v>32</v>
      </c>
      <c r="S231" s="6">
        <v>8.086518333E9</v>
      </c>
      <c r="T231" s="6" t="s">
        <v>952</v>
      </c>
    </row>
    <row r="232" ht="15.75" hidden="1" customHeight="1">
      <c r="A232" s="27" t="s">
        <v>37</v>
      </c>
      <c r="C232" s="6" t="s">
        <v>22</v>
      </c>
      <c r="D232" s="11" t="s">
        <v>23</v>
      </c>
      <c r="E232" s="6" t="s">
        <v>1354</v>
      </c>
      <c r="F232" s="7" t="s">
        <v>1355</v>
      </c>
      <c r="G232" s="6">
        <v>1.0</v>
      </c>
      <c r="H232" s="8" t="s">
        <v>1356</v>
      </c>
      <c r="I232" s="12" t="str">
        <f t="shared" si="11"/>
        <v>HOODIE RAGLAN SLEEVE / 2XL / All Print</v>
      </c>
      <c r="J232" s="9" t="s">
        <v>1357</v>
      </c>
      <c r="K232" s="9" t="s">
        <v>1358</v>
      </c>
      <c r="L232" s="9" t="s">
        <v>1359</v>
      </c>
      <c r="M232" s="6"/>
      <c r="O232" s="4" t="s">
        <v>1360</v>
      </c>
      <c r="P232" s="7">
        <v>54613.0</v>
      </c>
      <c r="Q232" s="6" t="s">
        <v>158</v>
      </c>
      <c r="R232" s="6" t="s">
        <v>32</v>
      </c>
      <c r="S232" s="6">
        <v>6.085479223E9</v>
      </c>
      <c r="T232" s="6" t="s">
        <v>159</v>
      </c>
    </row>
    <row r="233" ht="15.75" hidden="1" customHeight="1">
      <c r="A233" s="27" t="s">
        <v>37</v>
      </c>
      <c r="C233" s="6" t="s">
        <v>22</v>
      </c>
      <c r="D233" s="11" t="s">
        <v>23</v>
      </c>
      <c r="E233" s="6" t="s">
        <v>1354</v>
      </c>
      <c r="F233" s="7" t="s">
        <v>1355</v>
      </c>
      <c r="G233" s="6">
        <v>1.0</v>
      </c>
      <c r="H233" s="8" t="s">
        <v>1361</v>
      </c>
      <c r="I233" s="12" t="str">
        <f t="shared" si="11"/>
        <v>HOODIE RAGLAN SLEEVE / L / All Print</v>
      </c>
      <c r="J233" s="9" t="s">
        <v>1362</v>
      </c>
      <c r="K233" s="9" t="s">
        <v>1358</v>
      </c>
      <c r="L233" s="9" t="s">
        <v>1359</v>
      </c>
      <c r="M233" s="6"/>
      <c r="O233" s="4" t="s">
        <v>1360</v>
      </c>
      <c r="P233" s="7">
        <v>54613.0</v>
      </c>
      <c r="Q233" s="6" t="s">
        <v>158</v>
      </c>
      <c r="R233" s="6" t="s">
        <v>32</v>
      </c>
      <c r="S233" s="6">
        <v>6.085479223E9</v>
      </c>
      <c r="T233" s="6" t="s">
        <v>159</v>
      </c>
    </row>
    <row r="234" ht="15.75" hidden="1" customHeight="1">
      <c r="A234" s="18" t="s">
        <v>259</v>
      </c>
      <c r="C234" s="6" t="s">
        <v>123</v>
      </c>
      <c r="D234" s="11" t="s">
        <v>23</v>
      </c>
      <c r="E234" s="6" t="s">
        <v>1363</v>
      </c>
      <c r="F234" s="7" t="s">
        <v>1364</v>
      </c>
      <c r="G234" s="6">
        <v>1.0</v>
      </c>
      <c r="H234" s="8" t="s">
        <v>1365</v>
      </c>
      <c r="I234" s="12" t="str">
        <f t="shared" si="11"/>
        <v>60x80 in</v>
      </c>
      <c r="J234" s="9" t="s">
        <v>127</v>
      </c>
      <c r="K234" s="9" t="s">
        <v>1366</v>
      </c>
      <c r="L234" s="9" t="s">
        <v>1367</v>
      </c>
      <c r="M234" s="6"/>
      <c r="O234" s="4" t="s">
        <v>1368</v>
      </c>
      <c r="P234" s="7">
        <v>32780.0</v>
      </c>
      <c r="Q234" s="6" t="s">
        <v>68</v>
      </c>
      <c r="R234" s="6" t="s">
        <v>32</v>
      </c>
      <c r="S234" s="6">
        <v>3.212980082E9</v>
      </c>
      <c r="T234" s="6" t="s">
        <v>69</v>
      </c>
    </row>
    <row r="235" ht="15.75" hidden="1" customHeight="1">
      <c r="A235" s="19" t="s">
        <v>48</v>
      </c>
      <c r="C235" s="6" t="s">
        <v>22</v>
      </c>
      <c r="D235" s="11" t="s">
        <v>23</v>
      </c>
      <c r="E235" s="6" t="s">
        <v>1369</v>
      </c>
      <c r="F235" s="7" t="s">
        <v>1370</v>
      </c>
      <c r="G235" s="6">
        <v>1.0</v>
      </c>
      <c r="H235" s="8" t="s">
        <v>109</v>
      </c>
      <c r="I235" s="12" t="str">
        <f t="shared" si="11"/>
        <v>joggers 3D #v - AOP Unisex Raglan Hoodie / XL / All print</v>
      </c>
      <c r="J235" s="9" t="s">
        <v>110</v>
      </c>
      <c r="K235" s="9" t="s">
        <v>1371</v>
      </c>
      <c r="L235" s="9" t="s">
        <v>1372</v>
      </c>
      <c r="M235" s="6"/>
      <c r="O235" s="4" t="s">
        <v>1373</v>
      </c>
      <c r="P235" s="7">
        <v>7735.0</v>
      </c>
      <c r="Q235" s="6" t="s">
        <v>257</v>
      </c>
      <c r="R235" s="6" t="s">
        <v>32</v>
      </c>
      <c r="S235" s="6">
        <v>7.326182489E9</v>
      </c>
      <c r="T235" s="6" t="s">
        <v>258</v>
      </c>
    </row>
    <row r="236" ht="15.75" hidden="1" customHeight="1">
      <c r="A236" s="19" t="s">
        <v>884</v>
      </c>
      <c r="C236" s="37" t="s">
        <v>80</v>
      </c>
      <c r="D236" s="11" t="s">
        <v>23</v>
      </c>
      <c r="E236" s="6" t="s">
        <v>1374</v>
      </c>
      <c r="F236" s="7" t="s">
        <v>1375</v>
      </c>
      <c r="G236" s="6">
        <v>1.0</v>
      </c>
      <c r="H236" s="8" t="s">
        <v>144</v>
      </c>
      <c r="I236" s="12" t="str">
        <f t="shared" si="11"/>
        <v>Fleece Hoodie / 2XL / All print</v>
      </c>
      <c r="J236" s="9" t="s">
        <v>145</v>
      </c>
      <c r="K236" s="9" t="s">
        <v>1376</v>
      </c>
      <c r="L236" s="9" t="s">
        <v>1377</v>
      </c>
      <c r="M236" s="6"/>
      <c r="O236" s="4" t="s">
        <v>1378</v>
      </c>
      <c r="P236" s="7">
        <v>14527.0</v>
      </c>
      <c r="Q236" s="6" t="s">
        <v>171</v>
      </c>
      <c r="R236" s="6" t="s">
        <v>32</v>
      </c>
      <c r="S236" s="6">
        <v>3.157194171E9</v>
      </c>
      <c r="T236" s="6" t="s">
        <v>172</v>
      </c>
    </row>
    <row r="237" ht="15.75" hidden="1" customHeight="1">
      <c r="A237" s="19" t="s">
        <v>70</v>
      </c>
      <c r="C237" s="37" t="s">
        <v>80</v>
      </c>
      <c r="D237" s="11" t="s">
        <v>23</v>
      </c>
      <c r="E237" s="6" t="s">
        <v>1374</v>
      </c>
      <c r="F237" s="7" t="s">
        <v>1375</v>
      </c>
      <c r="G237" s="6">
        <v>1.0</v>
      </c>
      <c r="H237" s="8" t="s">
        <v>1379</v>
      </c>
      <c r="I237" s="12" t="str">
        <f t="shared" si="11"/>
        <v>Joggers #V - AOP Unisex Raglan Hoodie / 3XL / All Print</v>
      </c>
      <c r="J237" s="9" t="s">
        <v>1380</v>
      </c>
      <c r="K237" s="9" t="s">
        <v>1376</v>
      </c>
      <c r="L237" s="9" t="s">
        <v>1377</v>
      </c>
      <c r="M237" s="6"/>
      <c r="O237" s="4" t="s">
        <v>1378</v>
      </c>
      <c r="P237" s="7">
        <v>14527.0</v>
      </c>
      <c r="Q237" s="6" t="s">
        <v>171</v>
      </c>
      <c r="R237" s="6" t="s">
        <v>32</v>
      </c>
      <c r="S237" s="6">
        <v>3.157194171E9</v>
      </c>
      <c r="T237" s="6" t="s">
        <v>172</v>
      </c>
    </row>
    <row r="238" ht="15.75" hidden="1" customHeight="1">
      <c r="A238" s="19" t="s">
        <v>70</v>
      </c>
      <c r="C238" s="37" t="s">
        <v>80</v>
      </c>
      <c r="D238" s="11" t="s">
        <v>23</v>
      </c>
      <c r="E238" s="6" t="s">
        <v>1374</v>
      </c>
      <c r="F238" s="7" t="s">
        <v>1375</v>
      </c>
      <c r="G238" s="6">
        <v>1.0</v>
      </c>
      <c r="H238" s="8" t="s">
        <v>1381</v>
      </c>
      <c r="I238" s="12" t="str">
        <f t="shared" si="11"/>
        <v>Joggers #V - Joggers / 2XL / All Print</v>
      </c>
      <c r="J238" s="9" t="s">
        <v>1382</v>
      </c>
      <c r="K238" s="9" t="s">
        <v>1376</v>
      </c>
      <c r="L238" s="9" t="s">
        <v>1377</v>
      </c>
      <c r="M238" s="6"/>
      <c r="O238" s="4" t="s">
        <v>1378</v>
      </c>
      <c r="P238" s="7">
        <v>14527.0</v>
      </c>
      <c r="Q238" s="6" t="s">
        <v>171</v>
      </c>
      <c r="R238" s="6" t="s">
        <v>32</v>
      </c>
      <c r="S238" s="6">
        <v>3.157194171E9</v>
      </c>
      <c r="T238" s="6" t="s">
        <v>172</v>
      </c>
    </row>
    <row r="239" ht="15.75" hidden="1" customHeight="1">
      <c r="A239" s="10" t="s">
        <v>271</v>
      </c>
      <c r="C239" s="6" t="s">
        <v>22</v>
      </c>
      <c r="D239" s="11" t="s">
        <v>23</v>
      </c>
      <c r="E239" s="6" t="s">
        <v>1383</v>
      </c>
      <c r="F239" s="7" t="s">
        <v>1384</v>
      </c>
      <c r="G239" s="6">
        <v>1.0</v>
      </c>
      <c r="H239" s="8" t="s">
        <v>1385</v>
      </c>
      <c r="I239" s="12" t="str">
        <f t="shared" si="11"/>
        <v>XL / All Print</v>
      </c>
      <c r="J239" s="9" t="s">
        <v>1386</v>
      </c>
      <c r="K239" s="9" t="s">
        <v>1387</v>
      </c>
      <c r="L239" s="9" t="s">
        <v>1388</v>
      </c>
      <c r="M239" s="6"/>
      <c r="O239" s="4" t="s">
        <v>1389</v>
      </c>
      <c r="P239" s="7">
        <v>29909.0</v>
      </c>
      <c r="Q239" s="6" t="s">
        <v>56</v>
      </c>
      <c r="R239" s="6" t="s">
        <v>32</v>
      </c>
      <c r="S239" s="6">
        <v>5.402737988E9</v>
      </c>
      <c r="T239" s="6" t="s">
        <v>57</v>
      </c>
    </row>
    <row r="240" ht="15.75" hidden="1" customHeight="1">
      <c r="A240" s="27" t="s">
        <v>37</v>
      </c>
      <c r="C240" s="6" t="s">
        <v>123</v>
      </c>
      <c r="D240" s="11" t="s">
        <v>23</v>
      </c>
      <c r="E240" s="6" t="s">
        <v>1390</v>
      </c>
      <c r="F240" s="7" t="s">
        <v>1391</v>
      </c>
      <c r="G240" s="6">
        <v>1.0</v>
      </c>
      <c r="H240" s="8" t="s">
        <v>1392</v>
      </c>
      <c r="I240" s="12" t="str">
        <f t="shared" si="11"/>
        <v>24X36in / All print</v>
      </c>
      <c r="J240" s="9" t="s">
        <v>1393</v>
      </c>
      <c r="K240" s="9" t="s">
        <v>1394</v>
      </c>
      <c r="L240" s="9" t="s">
        <v>1395</v>
      </c>
      <c r="M240" s="6"/>
      <c r="O240" s="4" t="s">
        <v>1396</v>
      </c>
      <c r="P240" s="7">
        <v>36301.0</v>
      </c>
      <c r="Q240" s="6" t="s">
        <v>140</v>
      </c>
      <c r="R240" s="6" t="s">
        <v>32</v>
      </c>
      <c r="S240" s="6">
        <v>9.726899054E9</v>
      </c>
      <c r="T240" s="6" t="s">
        <v>141</v>
      </c>
    </row>
    <row r="241" ht="15.75" hidden="1" customHeight="1">
      <c r="A241" s="19" t="s">
        <v>48</v>
      </c>
      <c r="C241" s="6" t="s">
        <v>22</v>
      </c>
      <c r="D241" s="11" t="s">
        <v>23</v>
      </c>
      <c r="E241" s="6" t="s">
        <v>1397</v>
      </c>
      <c r="F241" s="7" t="s">
        <v>1398</v>
      </c>
      <c r="G241" s="6">
        <v>1.0</v>
      </c>
      <c r="H241" s="8" t="s">
        <v>1399</v>
      </c>
      <c r="I241" s="12" t="str">
        <f t="shared" si="11"/>
        <v>AOP Unisex Raglan Zip Hoodie / 3XL / All print</v>
      </c>
      <c r="J241" s="9" t="s">
        <v>1400</v>
      </c>
      <c r="K241" s="9" t="s">
        <v>1401</v>
      </c>
      <c r="L241" s="9" t="s">
        <v>1402</v>
      </c>
      <c r="M241" s="6"/>
      <c r="O241" s="4" t="s">
        <v>1403</v>
      </c>
      <c r="P241" s="7">
        <v>75407.0</v>
      </c>
      <c r="Q241" s="6" t="s">
        <v>131</v>
      </c>
      <c r="R241" s="6" t="s">
        <v>32</v>
      </c>
      <c r="S241" s="6">
        <v>1.2145379455E10</v>
      </c>
      <c r="T241" s="6" t="s">
        <v>132</v>
      </c>
    </row>
    <row r="242" ht="15.75" hidden="1" customHeight="1">
      <c r="A242" s="21" t="s">
        <v>782</v>
      </c>
      <c r="C242" s="6" t="s">
        <v>123</v>
      </c>
      <c r="D242" s="11" t="s">
        <v>23</v>
      </c>
      <c r="E242" s="6" t="s">
        <v>1404</v>
      </c>
      <c r="F242" s="7" t="s">
        <v>1405</v>
      </c>
      <c r="G242" s="6">
        <v>1.0</v>
      </c>
      <c r="H242" s="8" t="s">
        <v>1406</v>
      </c>
      <c r="I242" s="12" t="str">
        <f t="shared" si="11"/>
        <v>50x60 IN</v>
      </c>
      <c r="J242" s="9" t="s">
        <v>1407</v>
      </c>
      <c r="K242" s="9" t="s">
        <v>1408</v>
      </c>
      <c r="L242" s="9" t="s">
        <v>1409</v>
      </c>
      <c r="M242" s="6"/>
      <c r="O242" s="4" t="s">
        <v>1410</v>
      </c>
      <c r="P242" s="7">
        <v>92345.0</v>
      </c>
      <c r="Q242" s="6" t="s">
        <v>268</v>
      </c>
      <c r="R242" s="6" t="s">
        <v>32</v>
      </c>
      <c r="S242" s="6">
        <v>9.097255843E9</v>
      </c>
      <c r="T242" s="6" t="s">
        <v>269</v>
      </c>
    </row>
    <row r="243" ht="15.75" hidden="1" customHeight="1">
      <c r="A243" s="19" t="s">
        <v>48</v>
      </c>
      <c r="C243" s="37" t="s">
        <v>80</v>
      </c>
      <c r="D243" s="11" t="s">
        <v>23</v>
      </c>
      <c r="E243" s="6" t="s">
        <v>1411</v>
      </c>
      <c r="F243" s="7" t="s">
        <v>1412</v>
      </c>
      <c r="G243" s="6">
        <v>1.0</v>
      </c>
      <c r="H243" s="8" t="s">
        <v>1413</v>
      </c>
      <c r="I243" s="12" t="str">
        <f t="shared" si="11"/>
        <v>M / Full Print</v>
      </c>
      <c r="J243" s="9" t="s">
        <v>1337</v>
      </c>
      <c r="K243" s="9" t="s">
        <v>1414</v>
      </c>
      <c r="L243" s="9" t="s">
        <v>1415</v>
      </c>
      <c r="M243" s="6">
        <v>106.0</v>
      </c>
      <c r="O243" s="4" t="s">
        <v>1416</v>
      </c>
      <c r="P243" s="7">
        <v>34748.0</v>
      </c>
      <c r="Q243" s="6" t="s">
        <v>68</v>
      </c>
      <c r="R243" s="6" t="s">
        <v>32</v>
      </c>
      <c r="S243" s="6">
        <v>1.8632239693E10</v>
      </c>
      <c r="T243" s="6" t="s">
        <v>69</v>
      </c>
    </row>
    <row r="244" ht="15.75" hidden="1" customHeight="1">
      <c r="A244" s="21" t="s">
        <v>876</v>
      </c>
      <c r="C244" s="6" t="s">
        <v>123</v>
      </c>
      <c r="D244" s="11" t="s">
        <v>23</v>
      </c>
      <c r="E244" s="6" t="s">
        <v>1417</v>
      </c>
      <c r="F244" s="7" t="s">
        <v>1418</v>
      </c>
      <c r="G244" s="6">
        <v>1.0</v>
      </c>
      <c r="H244" s="8" t="s">
        <v>1419</v>
      </c>
      <c r="I244" s="12" t="str">
        <f t="shared" si="11"/>
        <v>50x60 in</v>
      </c>
      <c r="J244" s="9" t="s">
        <v>1420</v>
      </c>
      <c r="K244" s="9" t="s">
        <v>1421</v>
      </c>
      <c r="L244" s="9" t="s">
        <v>1422</v>
      </c>
      <c r="M244" s="6" t="s">
        <v>1423</v>
      </c>
      <c r="O244" s="4" t="s">
        <v>1424</v>
      </c>
      <c r="P244" s="7">
        <v>79605.0</v>
      </c>
      <c r="Q244" s="6" t="s">
        <v>131</v>
      </c>
      <c r="R244" s="6" t="s">
        <v>32</v>
      </c>
      <c r="S244" s="6">
        <v>7.143664028E9</v>
      </c>
      <c r="T244" s="6" t="s">
        <v>132</v>
      </c>
    </row>
    <row r="245" ht="15.75" hidden="1" customHeight="1">
      <c r="A245" s="22" t="s">
        <v>293</v>
      </c>
      <c r="C245" s="37" t="s">
        <v>80</v>
      </c>
      <c r="D245" s="11" t="s">
        <v>23</v>
      </c>
      <c r="E245" s="6" t="s">
        <v>1425</v>
      </c>
      <c r="F245" s="7" t="s">
        <v>1426</v>
      </c>
      <c r="G245" s="6">
        <v>1.0</v>
      </c>
      <c r="H245" s="8" t="s">
        <v>1427</v>
      </c>
      <c r="I245" s="12" t="str">
        <f t="shared" si="11"/>
        <v>One size / All print</v>
      </c>
      <c r="J245" s="9" t="s">
        <v>1118</v>
      </c>
      <c r="K245" s="9" t="s">
        <v>1428</v>
      </c>
      <c r="L245" s="9" t="s">
        <v>1429</v>
      </c>
      <c r="M245" s="6"/>
      <c r="O245" s="4" t="s">
        <v>1430</v>
      </c>
      <c r="P245" s="7">
        <v>55024.0</v>
      </c>
      <c r="Q245" s="6" t="s">
        <v>537</v>
      </c>
      <c r="R245" s="6" t="s">
        <v>32</v>
      </c>
      <c r="S245" s="6">
        <v>6.126442762E9</v>
      </c>
      <c r="T245" s="6" t="s">
        <v>538</v>
      </c>
    </row>
    <row r="246" ht="15.75" hidden="1" customHeight="1">
      <c r="A246" s="27" t="s">
        <v>37</v>
      </c>
      <c r="C246" s="6" t="s">
        <v>22</v>
      </c>
      <c r="D246" s="11" t="s">
        <v>23</v>
      </c>
      <c r="E246" s="6" t="s">
        <v>1431</v>
      </c>
      <c r="F246" s="7" t="s">
        <v>1432</v>
      </c>
      <c r="G246" s="6">
        <v>1.0</v>
      </c>
      <c r="H246" s="8" t="s">
        <v>1433</v>
      </c>
      <c r="I246" s="12" t="str">
        <f t="shared" si="11"/>
        <v>AOP UNISEX HOODIE / 2XL / All Print</v>
      </c>
      <c r="J246" s="9" t="s">
        <v>1434</v>
      </c>
      <c r="K246" s="9" t="s">
        <v>1435</v>
      </c>
      <c r="L246" s="9" t="s">
        <v>1436</v>
      </c>
      <c r="M246" s="6"/>
      <c r="O246" s="4" t="s">
        <v>1437</v>
      </c>
      <c r="P246" s="7">
        <v>75601.0</v>
      </c>
      <c r="Q246" s="6" t="s">
        <v>131</v>
      </c>
      <c r="R246" s="6" t="s">
        <v>32</v>
      </c>
      <c r="S246" s="6">
        <v>9.03235661E9</v>
      </c>
      <c r="T246" s="6" t="s">
        <v>132</v>
      </c>
    </row>
    <row r="247" ht="15.75" hidden="1" customHeight="1">
      <c r="A247" s="27" t="s">
        <v>37</v>
      </c>
      <c r="C247" s="6" t="s">
        <v>22</v>
      </c>
      <c r="D247" s="11" t="s">
        <v>23</v>
      </c>
      <c r="E247" s="6" t="s">
        <v>1431</v>
      </c>
      <c r="F247" s="7" t="s">
        <v>1432</v>
      </c>
      <c r="G247" s="6">
        <v>1.0</v>
      </c>
      <c r="H247" s="8" t="s">
        <v>1438</v>
      </c>
      <c r="I247" s="12" t="str">
        <f t="shared" si="11"/>
        <v>AOP UNISEX HOODIE / S / All Print</v>
      </c>
      <c r="J247" s="9" t="s">
        <v>1439</v>
      </c>
      <c r="K247" s="9" t="s">
        <v>1435</v>
      </c>
      <c r="L247" s="9" t="s">
        <v>1436</v>
      </c>
      <c r="M247" s="6"/>
      <c r="O247" s="4" t="s">
        <v>1437</v>
      </c>
      <c r="P247" s="7">
        <v>75601.0</v>
      </c>
      <c r="Q247" s="6" t="s">
        <v>131</v>
      </c>
      <c r="R247" s="6" t="s">
        <v>32</v>
      </c>
      <c r="S247" s="6">
        <v>9.03235661E9</v>
      </c>
      <c r="T247" s="6" t="s">
        <v>132</v>
      </c>
    </row>
    <row r="248" ht="15.75" hidden="1" customHeight="1">
      <c r="A248" s="19" t="s">
        <v>48</v>
      </c>
      <c r="C248" s="6" t="s">
        <v>60</v>
      </c>
      <c r="D248" s="11" t="s">
        <v>23</v>
      </c>
      <c r="E248" s="6" t="s">
        <v>1440</v>
      </c>
      <c r="F248" s="7" t="s">
        <v>1441</v>
      </c>
      <c r="G248" s="6">
        <v>1.0</v>
      </c>
      <c r="H248" s="8" t="s">
        <v>1442</v>
      </c>
      <c r="I248" s="12" t="str">
        <f t="shared" si="11"/>
        <v>M / Full print</v>
      </c>
      <c r="J248" s="9" t="s">
        <v>1443</v>
      </c>
      <c r="K248" s="9" t="s">
        <v>1444</v>
      </c>
      <c r="L248" s="9" t="s">
        <v>1445</v>
      </c>
      <c r="M248" s="6"/>
      <c r="O248" s="4" t="s">
        <v>1446</v>
      </c>
      <c r="P248" s="7">
        <v>99587.0</v>
      </c>
      <c r="Q248" s="6" t="s">
        <v>1302</v>
      </c>
      <c r="R248" s="6" t="s">
        <v>32</v>
      </c>
      <c r="S248" s="6">
        <v>9.073821201E9</v>
      </c>
      <c r="T248" s="6" t="s">
        <v>1303</v>
      </c>
    </row>
    <row r="249" ht="15.75" hidden="1" customHeight="1">
      <c r="A249" s="22" t="s">
        <v>181</v>
      </c>
      <c r="C249" s="6" t="s">
        <v>60</v>
      </c>
      <c r="D249" s="11" t="s">
        <v>23</v>
      </c>
      <c r="E249" s="6" t="s">
        <v>1440</v>
      </c>
      <c r="F249" s="7" t="s">
        <v>1441</v>
      </c>
      <c r="G249" s="6">
        <v>1.0</v>
      </c>
      <c r="H249" s="8" t="s">
        <v>1447</v>
      </c>
      <c r="I249" s="12" t="str">
        <f t="shared" si="11"/>
        <v>M / Full print</v>
      </c>
      <c r="J249" s="9" t="s">
        <v>1448</v>
      </c>
      <c r="K249" s="9" t="s">
        <v>1444</v>
      </c>
      <c r="L249" s="9" t="s">
        <v>1445</v>
      </c>
      <c r="M249" s="6"/>
      <c r="O249" s="4" t="s">
        <v>1446</v>
      </c>
      <c r="P249" s="7">
        <v>99587.0</v>
      </c>
      <c r="Q249" s="6" t="s">
        <v>1302</v>
      </c>
      <c r="R249" s="6" t="s">
        <v>32</v>
      </c>
      <c r="S249" s="6">
        <v>9.073821201E9</v>
      </c>
      <c r="T249" s="6" t="s">
        <v>1303</v>
      </c>
    </row>
    <row r="250" ht="15.75" hidden="1" customHeight="1">
      <c r="A250" s="19" t="s">
        <v>70</v>
      </c>
      <c r="C250" s="37" t="s">
        <v>80</v>
      </c>
      <c r="D250" s="11" t="s">
        <v>23</v>
      </c>
      <c r="E250" s="6" t="s">
        <v>1449</v>
      </c>
      <c r="F250" s="7" t="s">
        <v>1450</v>
      </c>
      <c r="G250" s="6">
        <v>1.0</v>
      </c>
      <c r="H250" s="8" t="s">
        <v>499</v>
      </c>
      <c r="I250" s="12" t="str">
        <f t="shared" si="11"/>
        <v>One size / All print</v>
      </c>
      <c r="J250" s="9" t="s">
        <v>500</v>
      </c>
      <c r="K250" s="9" t="s">
        <v>1451</v>
      </c>
      <c r="L250" s="9" t="s">
        <v>1452</v>
      </c>
      <c r="M250" s="6"/>
      <c r="O250" s="4" t="s">
        <v>1453</v>
      </c>
      <c r="P250" s="7">
        <v>91773.0</v>
      </c>
      <c r="Q250" s="6" t="s">
        <v>268</v>
      </c>
      <c r="R250" s="6" t="s">
        <v>32</v>
      </c>
      <c r="S250" s="6">
        <v>9.092695856E9</v>
      </c>
      <c r="T250" s="6" t="s">
        <v>269</v>
      </c>
    </row>
    <row r="251" ht="15.75" hidden="1" customHeight="1">
      <c r="A251" s="27" t="s">
        <v>37</v>
      </c>
      <c r="C251" s="6" t="s">
        <v>22</v>
      </c>
      <c r="D251" s="11" t="s">
        <v>23</v>
      </c>
      <c r="E251" s="6" t="s">
        <v>1454</v>
      </c>
      <c r="F251" s="7" t="s">
        <v>1455</v>
      </c>
      <c r="G251" s="6">
        <v>1.0</v>
      </c>
      <c r="H251" s="8" t="s">
        <v>1456</v>
      </c>
      <c r="I251" s="12" t="str">
        <f t="shared" si="11"/>
        <v>hirt 3D #KV - 2XL / Full Print</v>
      </c>
      <c r="J251" s="9" t="s">
        <v>1457</v>
      </c>
      <c r="K251" s="9" t="s">
        <v>1458</v>
      </c>
      <c r="L251" s="9" t="s">
        <v>1459</v>
      </c>
      <c r="M251" s="6"/>
      <c r="O251" s="4" t="s">
        <v>1460</v>
      </c>
      <c r="P251" s="7">
        <v>98685.0</v>
      </c>
      <c r="Q251" s="6" t="s">
        <v>454</v>
      </c>
      <c r="R251" s="6" t="s">
        <v>32</v>
      </c>
      <c r="S251" s="6">
        <v>3.607725337E9</v>
      </c>
      <c r="T251" s="6" t="s">
        <v>455</v>
      </c>
    </row>
    <row r="252" ht="15.75" hidden="1" customHeight="1">
      <c r="A252" s="22" t="s">
        <v>293</v>
      </c>
      <c r="C252" s="6" t="s">
        <v>22</v>
      </c>
      <c r="D252" s="11" t="s">
        <v>23</v>
      </c>
      <c r="E252" s="6" t="s">
        <v>1461</v>
      </c>
      <c r="F252" s="7" t="s">
        <v>1462</v>
      </c>
      <c r="G252" s="6">
        <v>1.0</v>
      </c>
      <c r="H252" s="8" t="s">
        <v>1463</v>
      </c>
      <c r="I252" s="12" t="str">
        <f t="shared" si="11"/>
        <v>HOODIE RAGLAN SLEEVE / 2XL / All Print</v>
      </c>
      <c r="J252" s="9" t="s">
        <v>1464</v>
      </c>
      <c r="K252" s="9" t="s">
        <v>1465</v>
      </c>
      <c r="L252" s="9" t="s">
        <v>1466</v>
      </c>
      <c r="M252" s="6"/>
      <c r="O252" s="4" t="s">
        <v>1467</v>
      </c>
      <c r="P252" s="7">
        <v>48162.0</v>
      </c>
      <c r="Q252" s="6" t="s">
        <v>403</v>
      </c>
      <c r="R252" s="6" t="s">
        <v>32</v>
      </c>
      <c r="S252" s="6">
        <v>7.347909449E9</v>
      </c>
      <c r="T252" s="6" t="s">
        <v>404</v>
      </c>
    </row>
    <row r="253" ht="15.75" hidden="1" customHeight="1">
      <c r="A253" s="22" t="s">
        <v>293</v>
      </c>
      <c r="C253" s="37" t="s">
        <v>80</v>
      </c>
      <c r="D253" s="11" t="s">
        <v>23</v>
      </c>
      <c r="E253" s="6" t="s">
        <v>1461</v>
      </c>
      <c r="F253" s="7" t="s">
        <v>1462</v>
      </c>
      <c r="G253" s="6">
        <v>1.0</v>
      </c>
      <c r="H253" s="8" t="s">
        <v>1468</v>
      </c>
      <c r="I253" s="12" t="str">
        <f t="shared" si="11"/>
        <v>Joggers - AOP Unisex Joggers / S / All Print</v>
      </c>
      <c r="J253" s="9" t="s">
        <v>1469</v>
      </c>
      <c r="K253" s="9" t="s">
        <v>1465</v>
      </c>
      <c r="L253" s="9" t="s">
        <v>1466</v>
      </c>
      <c r="M253" s="6"/>
      <c r="O253" s="4" t="s">
        <v>1467</v>
      </c>
      <c r="P253" s="7">
        <v>48162.0</v>
      </c>
      <c r="Q253" s="6" t="s">
        <v>403</v>
      </c>
      <c r="R253" s="6" t="s">
        <v>32</v>
      </c>
      <c r="S253" s="6">
        <v>7.347909449E9</v>
      </c>
      <c r="T253" s="6" t="s">
        <v>404</v>
      </c>
    </row>
    <row r="254" ht="15.75" hidden="1" customHeight="1">
      <c r="A254" s="22" t="s">
        <v>1470</v>
      </c>
      <c r="C254" s="6" t="s">
        <v>22</v>
      </c>
      <c r="D254" s="11" t="s">
        <v>23</v>
      </c>
      <c r="E254" s="6" t="s">
        <v>1471</v>
      </c>
      <c r="F254" s="7" t="s">
        <v>1472</v>
      </c>
      <c r="G254" s="6">
        <v>1.0</v>
      </c>
      <c r="H254" s="8" t="s">
        <v>1473</v>
      </c>
      <c r="I254" s="12" t="str">
        <f t="shared" si="11"/>
        <v>AOP UNISEX HOODIE / XL / All Print</v>
      </c>
      <c r="J254" s="9" t="s">
        <v>1474</v>
      </c>
      <c r="K254" s="9" t="s">
        <v>1475</v>
      </c>
      <c r="L254" s="9" t="s">
        <v>1476</v>
      </c>
      <c r="M254" s="6"/>
      <c r="O254" s="4" t="s">
        <v>1477</v>
      </c>
      <c r="P254" s="7">
        <v>70506.0</v>
      </c>
      <c r="Q254" s="6" t="s">
        <v>201</v>
      </c>
      <c r="R254" s="6" t="s">
        <v>32</v>
      </c>
      <c r="S254" s="6">
        <v>3772238.0</v>
      </c>
      <c r="T254" s="6" t="s">
        <v>202</v>
      </c>
    </row>
    <row r="255" ht="15.75" hidden="1" customHeight="1">
      <c r="A255" s="22" t="s">
        <v>293</v>
      </c>
      <c r="C255" s="6" t="s">
        <v>22</v>
      </c>
      <c r="D255" s="11" t="s">
        <v>23</v>
      </c>
      <c r="E255" s="6" t="s">
        <v>1478</v>
      </c>
      <c r="F255" s="7" t="s">
        <v>1479</v>
      </c>
      <c r="G255" s="6">
        <v>1.0</v>
      </c>
      <c r="H255" s="8" t="s">
        <v>1480</v>
      </c>
      <c r="I255" s="12" t="str">
        <f t="shared" si="11"/>
        <v>L / All Print</v>
      </c>
      <c r="J255" s="9" t="s">
        <v>769</v>
      </c>
      <c r="K255" s="9" t="s">
        <v>1481</v>
      </c>
      <c r="L255" s="9" t="s">
        <v>1482</v>
      </c>
      <c r="M255" s="6"/>
      <c r="O255" s="4" t="s">
        <v>1483</v>
      </c>
      <c r="P255" s="7">
        <v>98144.0</v>
      </c>
      <c r="Q255" s="6" t="s">
        <v>454</v>
      </c>
      <c r="R255" s="6" t="s">
        <v>32</v>
      </c>
      <c r="S255" s="6">
        <v>2.066796354E9</v>
      </c>
      <c r="T255" s="6" t="s">
        <v>455</v>
      </c>
    </row>
    <row r="256" ht="15.75" hidden="1" customHeight="1">
      <c r="A256" s="18" t="s">
        <v>37</v>
      </c>
      <c r="C256" s="6" t="s">
        <v>22</v>
      </c>
      <c r="D256" s="11" t="s">
        <v>23</v>
      </c>
      <c r="E256" s="6" t="s">
        <v>1484</v>
      </c>
      <c r="F256" s="7" t="s">
        <v>1485</v>
      </c>
      <c r="G256" s="6">
        <v>1.0</v>
      </c>
      <c r="H256" s="8" t="s">
        <v>1486</v>
      </c>
      <c r="I256" s="12" t="str">
        <f t="shared" si="11"/>
        <v>hirt #KV - 4XL / Full Print</v>
      </c>
      <c r="J256" s="9" t="s">
        <v>1487</v>
      </c>
      <c r="K256" s="9" t="s">
        <v>1488</v>
      </c>
      <c r="L256" s="9" t="s">
        <v>1489</v>
      </c>
      <c r="M256" s="6"/>
      <c r="O256" s="4" t="s">
        <v>1490</v>
      </c>
      <c r="P256" s="7">
        <v>28412.0</v>
      </c>
      <c r="Q256" s="6" t="s">
        <v>225</v>
      </c>
      <c r="R256" s="6" t="s">
        <v>32</v>
      </c>
      <c r="S256" s="6">
        <v>9.104706793E9</v>
      </c>
      <c r="T256" s="6" t="s">
        <v>226</v>
      </c>
    </row>
    <row r="257" ht="15.75" hidden="1" customHeight="1">
      <c r="A257" s="22" t="s">
        <v>181</v>
      </c>
      <c r="C257" s="6" t="s">
        <v>60</v>
      </c>
      <c r="D257" s="11" t="s">
        <v>23</v>
      </c>
      <c r="E257" s="6" t="s">
        <v>1491</v>
      </c>
      <c r="F257" s="7" t="s">
        <v>1492</v>
      </c>
      <c r="G257" s="6">
        <v>1.0</v>
      </c>
      <c r="H257" s="8" t="s">
        <v>1493</v>
      </c>
      <c r="I257" s="12" t="str">
        <f t="shared" si="11"/>
        <v>1pcs / All print</v>
      </c>
      <c r="J257" s="9" t="s">
        <v>957</v>
      </c>
      <c r="K257" s="9" t="s">
        <v>1494</v>
      </c>
      <c r="L257" s="9" t="s">
        <v>1495</v>
      </c>
      <c r="M257" s="6"/>
      <c r="O257" s="4" t="s">
        <v>1496</v>
      </c>
      <c r="P257" s="7">
        <v>95991.0</v>
      </c>
      <c r="Q257" s="6" t="s">
        <v>268</v>
      </c>
      <c r="R257" s="6" t="s">
        <v>32</v>
      </c>
      <c r="S257" s="6">
        <v>5.303126212E9</v>
      </c>
      <c r="T257" s="6" t="s">
        <v>269</v>
      </c>
    </row>
    <row r="258" ht="15.75" hidden="1" customHeight="1">
      <c r="A258" s="22" t="s">
        <v>293</v>
      </c>
      <c r="C258" s="6" t="s">
        <v>60</v>
      </c>
      <c r="D258" s="11" t="s">
        <v>23</v>
      </c>
      <c r="E258" s="6" t="s">
        <v>1497</v>
      </c>
      <c r="F258" s="7" t="s">
        <v>1498</v>
      </c>
      <c r="G258" s="6">
        <v>1.0</v>
      </c>
      <c r="H258" s="8" t="s">
        <v>1499</v>
      </c>
      <c r="I258" s="12" t="str">
        <f t="shared" si="11"/>
        <v>3XL / Black</v>
      </c>
      <c r="J258" s="9" t="s">
        <v>800</v>
      </c>
      <c r="K258" s="9" t="s">
        <v>1500</v>
      </c>
      <c r="L258" s="9" t="s">
        <v>1501</v>
      </c>
      <c r="M258" s="6"/>
      <c r="O258" s="4" t="s">
        <v>1502</v>
      </c>
      <c r="P258" s="7">
        <v>80920.0</v>
      </c>
      <c r="Q258" s="6" t="s">
        <v>1215</v>
      </c>
      <c r="R258" s="6" t="s">
        <v>32</v>
      </c>
      <c r="S258" s="6" t="s">
        <v>1503</v>
      </c>
      <c r="T258" s="6" t="s">
        <v>1216</v>
      </c>
    </row>
    <row r="259" ht="15.75" hidden="1" customHeight="1">
      <c r="A259" s="18" t="s">
        <v>37</v>
      </c>
      <c r="C259" s="6" t="s">
        <v>60</v>
      </c>
      <c r="D259" s="11" t="s">
        <v>23</v>
      </c>
      <c r="E259" s="6" t="s">
        <v>1497</v>
      </c>
      <c r="F259" s="7" t="s">
        <v>1498</v>
      </c>
      <c r="G259" s="6">
        <v>1.0</v>
      </c>
      <c r="H259" s="8" t="s">
        <v>1504</v>
      </c>
      <c r="I259" s="12" t="str">
        <f t="shared" si="11"/>
        <v>3XL / Black</v>
      </c>
      <c r="J259" s="9" t="s">
        <v>1505</v>
      </c>
      <c r="K259" s="9" t="s">
        <v>1500</v>
      </c>
      <c r="L259" s="9" t="s">
        <v>1501</v>
      </c>
      <c r="M259" s="6"/>
      <c r="O259" s="4" t="s">
        <v>1502</v>
      </c>
      <c r="P259" s="7">
        <v>80920.0</v>
      </c>
      <c r="Q259" s="6" t="s">
        <v>1215</v>
      </c>
      <c r="R259" s="6" t="s">
        <v>32</v>
      </c>
      <c r="S259" s="6" t="s">
        <v>1503</v>
      </c>
      <c r="T259" s="6" t="s">
        <v>1216</v>
      </c>
    </row>
    <row r="260" ht="15.75" hidden="1" customHeight="1">
      <c r="A260" s="21" t="s">
        <v>428</v>
      </c>
      <c r="C260" s="6" t="s">
        <v>22</v>
      </c>
      <c r="D260" s="11" t="s">
        <v>23</v>
      </c>
      <c r="E260" s="6" t="s">
        <v>1506</v>
      </c>
      <c r="F260" s="7" t="s">
        <v>1507</v>
      </c>
      <c r="G260" s="6">
        <v>1.0</v>
      </c>
      <c r="H260" s="8" t="s">
        <v>1508</v>
      </c>
      <c r="I260" s="12" t="str">
        <f t="shared" si="11"/>
        <v>AOP UNISEX HOODIE / L / All Print</v>
      </c>
      <c r="J260" s="9" t="s">
        <v>74</v>
      </c>
      <c r="K260" s="9" t="s">
        <v>1509</v>
      </c>
      <c r="L260" s="9" t="s">
        <v>1510</v>
      </c>
      <c r="M260" s="6"/>
      <c r="O260" s="4" t="s">
        <v>1511</v>
      </c>
      <c r="P260" s="7">
        <v>33594.0</v>
      </c>
      <c r="Q260" s="6" t="s">
        <v>68</v>
      </c>
      <c r="R260" s="6" t="s">
        <v>32</v>
      </c>
      <c r="S260" s="6">
        <v>8.13712954E9</v>
      </c>
      <c r="T260" s="6" t="s">
        <v>69</v>
      </c>
    </row>
    <row r="261" ht="15.75" hidden="1" customHeight="1">
      <c r="A261" s="19" t="s">
        <v>70</v>
      </c>
      <c r="C261" s="6" t="s">
        <v>22</v>
      </c>
      <c r="D261" s="11" t="s">
        <v>23</v>
      </c>
      <c r="E261" s="6" t="s">
        <v>1512</v>
      </c>
      <c r="F261" s="7" t="s">
        <v>1513</v>
      </c>
      <c r="G261" s="6">
        <v>1.0</v>
      </c>
      <c r="H261" s="8" t="s">
        <v>1514</v>
      </c>
      <c r="I261" s="12" t="str">
        <f t="shared" si="11"/>
        <v>2XL / Full Print</v>
      </c>
      <c r="J261" s="9" t="s">
        <v>1515</v>
      </c>
      <c r="K261" s="9" t="s">
        <v>1516</v>
      </c>
      <c r="L261" s="9" t="s">
        <v>1517</v>
      </c>
      <c r="M261" s="6"/>
      <c r="O261" s="4" t="s">
        <v>1416</v>
      </c>
      <c r="P261" s="7">
        <v>31763.0</v>
      </c>
      <c r="Q261" s="6" t="s">
        <v>78</v>
      </c>
      <c r="R261" s="6" t="s">
        <v>32</v>
      </c>
      <c r="S261" s="6">
        <v>1.2293492288E10</v>
      </c>
      <c r="T261" s="6" t="s">
        <v>79</v>
      </c>
    </row>
    <row r="262" ht="15.75" hidden="1" customHeight="1">
      <c r="A262" s="22" t="s">
        <v>293</v>
      </c>
      <c r="C262" s="6" t="s">
        <v>22</v>
      </c>
      <c r="D262" s="11" t="s">
        <v>23</v>
      </c>
      <c r="E262" s="6" t="s">
        <v>1518</v>
      </c>
      <c r="F262" s="7" t="s">
        <v>1519</v>
      </c>
      <c r="G262" s="6">
        <v>1.0</v>
      </c>
      <c r="H262" s="8" t="s">
        <v>1520</v>
      </c>
      <c r="I262" s="12" t="str">
        <f t="shared" si="11"/>
        <v>hirt 3D #11121H - L / Full Print</v>
      </c>
      <c r="J262" s="9" t="s">
        <v>1521</v>
      </c>
      <c r="K262" s="9" t="s">
        <v>1522</v>
      </c>
      <c r="L262" s="9" t="s">
        <v>1523</v>
      </c>
      <c r="M262" s="6"/>
      <c r="O262" s="4" t="s">
        <v>1524</v>
      </c>
      <c r="P262" s="7">
        <v>63051.0</v>
      </c>
      <c r="Q262" s="6" t="s">
        <v>105</v>
      </c>
      <c r="R262" s="6" t="s">
        <v>32</v>
      </c>
      <c r="S262" s="6">
        <v>6.366719743E9</v>
      </c>
      <c r="T262" s="6" t="s">
        <v>106</v>
      </c>
    </row>
    <row r="263" ht="15.75" hidden="1" customHeight="1">
      <c r="A263" s="19" t="s">
        <v>70</v>
      </c>
      <c r="C263" s="6" t="s">
        <v>22</v>
      </c>
      <c r="D263" s="11" t="s">
        <v>23</v>
      </c>
      <c r="E263" s="6" t="s">
        <v>1525</v>
      </c>
      <c r="F263" s="7" t="s">
        <v>1526</v>
      </c>
      <c r="G263" s="6">
        <v>1.0</v>
      </c>
      <c r="H263" s="8" t="s">
        <v>1527</v>
      </c>
      <c r="I263" s="12" t="str">
        <f t="shared" si="11"/>
        <v>AOP UNISEX HOODIE / 2XL / All Print</v>
      </c>
      <c r="J263" s="9" t="s">
        <v>1528</v>
      </c>
      <c r="K263" s="9" t="s">
        <v>1529</v>
      </c>
      <c r="L263" s="9" t="s">
        <v>1530</v>
      </c>
      <c r="M263" s="6"/>
      <c r="O263" s="4" t="s">
        <v>1531</v>
      </c>
      <c r="P263" s="7">
        <v>30145.0</v>
      </c>
      <c r="Q263" s="6" t="s">
        <v>78</v>
      </c>
      <c r="R263" s="6" t="s">
        <v>32</v>
      </c>
      <c r="S263" s="6">
        <v>7.062521632E9</v>
      </c>
      <c r="T263" s="6" t="s">
        <v>79</v>
      </c>
    </row>
    <row r="264" ht="15.75" hidden="1" customHeight="1">
      <c r="A264" s="27" t="s">
        <v>37</v>
      </c>
      <c r="C264" s="6" t="s">
        <v>22</v>
      </c>
      <c r="D264" s="11" t="s">
        <v>23</v>
      </c>
      <c r="E264" s="6" t="s">
        <v>1532</v>
      </c>
      <c r="F264" s="7" t="s">
        <v>1533</v>
      </c>
      <c r="G264" s="6">
        <v>1.0</v>
      </c>
      <c r="H264" s="8" t="s">
        <v>1534</v>
      </c>
      <c r="I264" s="12" t="str">
        <f t="shared" si="11"/>
        <v>HOODIE RAGLAN SLEEVE / 3XL / All Print</v>
      </c>
      <c r="J264" s="9" t="s">
        <v>1535</v>
      </c>
      <c r="K264" s="9" t="s">
        <v>1536</v>
      </c>
      <c r="L264" s="9" t="s">
        <v>1537</v>
      </c>
      <c r="M264" s="6"/>
      <c r="O264" s="4" t="s">
        <v>1538</v>
      </c>
      <c r="P264" s="7">
        <v>52639.0</v>
      </c>
      <c r="Q264" s="6" t="s">
        <v>629</v>
      </c>
      <c r="R264" s="6" t="s">
        <v>32</v>
      </c>
      <c r="S264" s="6">
        <v>3.197956296E9</v>
      </c>
      <c r="T264" s="6" t="s">
        <v>630</v>
      </c>
    </row>
    <row r="265" ht="15.75" hidden="1" customHeight="1">
      <c r="A265" s="18" t="s">
        <v>259</v>
      </c>
      <c r="B265" s="13"/>
      <c r="C265" s="14" t="s">
        <v>123</v>
      </c>
      <c r="D265" s="14" t="s">
        <v>34</v>
      </c>
      <c r="E265" s="14" t="s">
        <v>1539</v>
      </c>
      <c r="F265" s="15" t="s">
        <v>1540</v>
      </c>
      <c r="G265" s="14">
        <v>1.0</v>
      </c>
      <c r="H265" s="16" t="s">
        <v>1541</v>
      </c>
      <c r="I265" s="13" t="str">
        <f t="shared" si="11"/>
        <v>50x60 in</v>
      </c>
      <c r="J265" s="17" t="s">
        <v>1542</v>
      </c>
      <c r="K265" s="17" t="s">
        <v>1543</v>
      </c>
      <c r="L265" s="17" t="s">
        <v>1544</v>
      </c>
      <c r="M265" s="14"/>
      <c r="N265" s="13"/>
      <c r="O265" s="13" t="s">
        <v>1545</v>
      </c>
      <c r="P265" s="15">
        <v>27519.0</v>
      </c>
      <c r="Q265" s="14" t="s">
        <v>225</v>
      </c>
      <c r="R265" s="14" t="s">
        <v>32</v>
      </c>
      <c r="S265" s="14">
        <v>9.198970679E9</v>
      </c>
      <c r="T265" s="14" t="s">
        <v>226</v>
      </c>
      <c r="U265" s="13"/>
      <c r="V265" s="13"/>
      <c r="W265" s="13"/>
      <c r="X265" s="13"/>
      <c r="Y265" s="13"/>
    </row>
    <row r="266" ht="15.75" hidden="1" customHeight="1">
      <c r="A266" s="18" t="s">
        <v>915</v>
      </c>
      <c r="C266" s="6" t="s">
        <v>22</v>
      </c>
      <c r="D266" s="11" t="s">
        <v>23</v>
      </c>
      <c r="E266" s="6" t="s">
        <v>1546</v>
      </c>
      <c r="F266" s="7" t="s">
        <v>1547</v>
      </c>
      <c r="G266" s="6">
        <v>1.0</v>
      </c>
      <c r="H266" s="8" t="s">
        <v>1548</v>
      </c>
      <c r="I266" s="12" t="str">
        <f t="shared" si="11"/>
        <v>hirt 3D #kv - XL / Full Print</v>
      </c>
      <c r="J266" s="9" t="s">
        <v>1549</v>
      </c>
      <c r="K266" s="9" t="s">
        <v>1550</v>
      </c>
      <c r="L266" s="9" t="s">
        <v>1551</v>
      </c>
      <c r="M266" s="6"/>
      <c r="O266" s="4" t="s">
        <v>1552</v>
      </c>
      <c r="P266" s="7">
        <v>75092.0</v>
      </c>
      <c r="Q266" s="6" t="s">
        <v>131</v>
      </c>
      <c r="R266" s="6" t="s">
        <v>32</v>
      </c>
      <c r="S266" s="6">
        <v>9.03487976E9</v>
      </c>
      <c r="T266" s="6" t="s">
        <v>132</v>
      </c>
    </row>
    <row r="267" ht="15.75" hidden="1" customHeight="1">
      <c r="A267" s="19" t="s">
        <v>70</v>
      </c>
      <c r="C267" s="6" t="s">
        <v>22</v>
      </c>
      <c r="D267" s="11" t="s">
        <v>23</v>
      </c>
      <c r="E267" s="6" t="s">
        <v>1553</v>
      </c>
      <c r="F267" s="7" t="s">
        <v>1554</v>
      </c>
      <c r="G267" s="6">
        <v>1.0</v>
      </c>
      <c r="H267" s="8" t="s">
        <v>1555</v>
      </c>
      <c r="I267" s="12" t="str">
        <f t="shared" si="11"/>
        <v>UNISEX HOODIE ZIP-UP / 4XL / Black</v>
      </c>
      <c r="J267" s="9" t="s">
        <v>1556</v>
      </c>
      <c r="K267" s="9" t="s">
        <v>1557</v>
      </c>
      <c r="L267" s="9" t="s">
        <v>1558</v>
      </c>
      <c r="M267" s="6"/>
      <c r="O267" s="4" t="s">
        <v>1559</v>
      </c>
      <c r="P267" s="7">
        <v>77084.0</v>
      </c>
      <c r="Q267" s="6" t="s">
        <v>131</v>
      </c>
      <c r="R267" s="6" t="s">
        <v>32</v>
      </c>
      <c r="S267" s="6" t="s">
        <v>1560</v>
      </c>
      <c r="T267" s="6" t="s">
        <v>132</v>
      </c>
    </row>
    <row r="268" ht="15.75" hidden="1" customHeight="1">
      <c r="A268" s="10" t="s">
        <v>271</v>
      </c>
      <c r="C268" s="6" t="s">
        <v>22</v>
      </c>
      <c r="D268" s="25" t="s">
        <v>1561</v>
      </c>
      <c r="E268" s="6" t="s">
        <v>1562</v>
      </c>
      <c r="F268" s="7" t="s">
        <v>1563</v>
      </c>
      <c r="G268" s="6">
        <v>1.0</v>
      </c>
      <c r="H268" s="8" t="s">
        <v>1564</v>
      </c>
      <c r="I268" s="12" t="str">
        <f t="shared" si="11"/>
        <v>Legging 3D #L - HOODIE RAGLAN SLEEVE / L / All Print</v>
      </c>
      <c r="J268" s="9" t="s">
        <v>328</v>
      </c>
      <c r="K268" s="9" t="s">
        <v>1565</v>
      </c>
      <c r="L268" s="6" t="s">
        <v>1566</v>
      </c>
      <c r="N268" s="4"/>
      <c r="O268" s="7" t="s">
        <v>1567</v>
      </c>
      <c r="P268" s="6">
        <v>30281.0</v>
      </c>
      <c r="Q268" s="6" t="s">
        <v>78</v>
      </c>
      <c r="R268" s="6" t="s">
        <v>32</v>
      </c>
      <c r="S268" s="6">
        <v>6.786343641E9</v>
      </c>
      <c r="T268" s="4" t="s">
        <v>79</v>
      </c>
    </row>
    <row r="269" ht="15.75" hidden="1" customHeight="1">
      <c r="A269" s="21" t="s">
        <v>782</v>
      </c>
      <c r="C269" s="6" t="s">
        <v>22</v>
      </c>
      <c r="D269" s="11" t="s">
        <v>23</v>
      </c>
      <c r="E269" s="6" t="s">
        <v>1568</v>
      </c>
      <c r="F269" s="7" t="s">
        <v>1569</v>
      </c>
      <c r="G269" s="6">
        <v>1.0</v>
      </c>
      <c r="H269" s="8" t="s">
        <v>1570</v>
      </c>
      <c r="I269" s="12" t="str">
        <f t="shared" si="11"/>
        <v>3XL / Full Print</v>
      </c>
      <c r="J269" s="9" t="s">
        <v>1571</v>
      </c>
      <c r="K269" s="9" t="s">
        <v>1572</v>
      </c>
      <c r="L269" s="6" t="s">
        <v>1573</v>
      </c>
      <c r="N269" s="4"/>
      <c r="O269" s="7" t="s">
        <v>1574</v>
      </c>
      <c r="P269" s="6">
        <v>34983.0</v>
      </c>
      <c r="Q269" s="6" t="s">
        <v>68</v>
      </c>
      <c r="R269" s="6" t="s">
        <v>32</v>
      </c>
      <c r="S269" s="6">
        <v>9.135496449E9</v>
      </c>
      <c r="T269" s="4" t="s">
        <v>69</v>
      </c>
    </row>
    <row r="270" ht="15.75" hidden="1" customHeight="1">
      <c r="A270" s="19" t="s">
        <v>48</v>
      </c>
      <c r="C270" s="6" t="s">
        <v>22</v>
      </c>
      <c r="D270" s="11" t="s">
        <v>23</v>
      </c>
      <c r="E270" s="6" t="s">
        <v>1575</v>
      </c>
      <c r="F270" s="7" t="s">
        <v>1576</v>
      </c>
      <c r="G270" s="6">
        <v>1.0</v>
      </c>
      <c r="H270" s="8" t="s">
        <v>1577</v>
      </c>
      <c r="I270" s="12" t="str">
        <f t="shared" si="11"/>
        <v>hirt 3D - XL / Full Print</v>
      </c>
      <c r="J270" s="9" t="s">
        <v>1578</v>
      </c>
      <c r="K270" s="9" t="s">
        <v>1579</v>
      </c>
      <c r="L270" s="6" t="s">
        <v>1580</v>
      </c>
      <c r="N270" s="4"/>
      <c r="O270" s="7" t="s">
        <v>1581</v>
      </c>
      <c r="P270" s="6">
        <v>43055.0</v>
      </c>
      <c r="Q270" s="6" t="s">
        <v>46</v>
      </c>
      <c r="R270" s="6" t="s">
        <v>32</v>
      </c>
      <c r="S270" s="6">
        <v>7.404059201E9</v>
      </c>
      <c r="T270" s="4" t="s">
        <v>47</v>
      </c>
    </row>
    <row r="271" ht="15.75" hidden="1" customHeight="1">
      <c r="A271" s="18" t="s">
        <v>259</v>
      </c>
      <c r="C271" s="6" t="s">
        <v>80</v>
      </c>
      <c r="D271" s="11" t="s">
        <v>23</v>
      </c>
      <c r="E271" s="6" t="s">
        <v>1575</v>
      </c>
      <c r="F271" s="7" t="s">
        <v>1576</v>
      </c>
      <c r="G271" s="6">
        <v>2.0</v>
      </c>
      <c r="H271" s="8" t="s">
        <v>1582</v>
      </c>
      <c r="I271" s="12" t="str">
        <f t="shared" si="11"/>
        <v>Joggers - AOP Unisex Joggers / XL / All Print</v>
      </c>
      <c r="J271" s="9" t="s">
        <v>1583</v>
      </c>
      <c r="K271" s="9" t="s">
        <v>1579</v>
      </c>
      <c r="L271" s="6" t="s">
        <v>1580</v>
      </c>
      <c r="N271" s="4"/>
      <c r="O271" s="7" t="s">
        <v>1581</v>
      </c>
      <c r="P271" s="6">
        <v>43055.0</v>
      </c>
      <c r="Q271" s="6" t="s">
        <v>46</v>
      </c>
      <c r="R271" s="6" t="s">
        <v>32</v>
      </c>
      <c r="S271" s="6">
        <v>7.404059201E9</v>
      </c>
      <c r="T271" s="4" t="s">
        <v>47</v>
      </c>
    </row>
    <row r="272" ht="15.75" hidden="1" customHeight="1">
      <c r="A272" s="19" t="s">
        <v>70</v>
      </c>
      <c r="C272" s="6" t="s">
        <v>80</v>
      </c>
      <c r="D272" s="11" t="s">
        <v>23</v>
      </c>
      <c r="E272" s="6" t="s">
        <v>1575</v>
      </c>
      <c r="F272" s="7" t="s">
        <v>1576</v>
      </c>
      <c r="G272" s="6">
        <v>1.0</v>
      </c>
      <c r="H272" s="8" t="s">
        <v>1584</v>
      </c>
      <c r="I272" s="12" t="str">
        <f t="shared" si="11"/>
        <v>Joggers #V - AOP Unisex Raglan Zip Hoodie / XL / All Print</v>
      </c>
      <c r="J272" s="9" t="s">
        <v>1585</v>
      </c>
      <c r="K272" s="9" t="s">
        <v>1579</v>
      </c>
      <c r="L272" s="6" t="s">
        <v>1580</v>
      </c>
      <c r="N272" s="4"/>
      <c r="O272" s="7" t="s">
        <v>1581</v>
      </c>
      <c r="P272" s="6">
        <v>43055.0</v>
      </c>
      <c r="Q272" s="6" t="s">
        <v>46</v>
      </c>
      <c r="R272" s="6" t="s">
        <v>32</v>
      </c>
      <c r="S272" s="6">
        <v>7.404059201E9</v>
      </c>
      <c r="T272" s="4" t="s">
        <v>47</v>
      </c>
    </row>
    <row r="273" ht="15.75" hidden="1" customHeight="1">
      <c r="A273" s="19" t="s">
        <v>70</v>
      </c>
      <c r="C273" s="6" t="s">
        <v>80</v>
      </c>
      <c r="D273" s="11" t="s">
        <v>23</v>
      </c>
      <c r="E273" s="6" t="s">
        <v>1575</v>
      </c>
      <c r="F273" s="7" t="s">
        <v>1576</v>
      </c>
      <c r="G273" s="6">
        <v>1.0</v>
      </c>
      <c r="H273" s="8" t="s">
        <v>1586</v>
      </c>
      <c r="I273" s="12" t="str">
        <f t="shared" si="11"/>
        <v>Joggers #V - Joggers / XL / All Print</v>
      </c>
      <c r="J273" s="9" t="s">
        <v>1587</v>
      </c>
      <c r="K273" s="9" t="s">
        <v>1579</v>
      </c>
      <c r="L273" s="6" t="s">
        <v>1580</v>
      </c>
      <c r="N273" s="4"/>
      <c r="O273" s="7" t="s">
        <v>1581</v>
      </c>
      <c r="P273" s="6">
        <v>43055.0</v>
      </c>
      <c r="Q273" s="6" t="s">
        <v>46</v>
      </c>
      <c r="R273" s="6" t="s">
        <v>32</v>
      </c>
      <c r="S273" s="6">
        <v>7.404059201E9</v>
      </c>
      <c r="T273" s="4" t="s">
        <v>47</v>
      </c>
    </row>
    <row r="274" ht="15.75" hidden="1" customHeight="1">
      <c r="A274" s="18" t="s">
        <v>259</v>
      </c>
      <c r="C274" s="6" t="s">
        <v>80</v>
      </c>
      <c r="D274" s="11" t="s">
        <v>23</v>
      </c>
      <c r="E274" s="6" t="s">
        <v>1575</v>
      </c>
      <c r="F274" s="7" t="s">
        <v>1576</v>
      </c>
      <c r="G274" s="6">
        <v>1.0</v>
      </c>
      <c r="H274" s="8" t="s">
        <v>1588</v>
      </c>
      <c r="I274" s="12" t="str">
        <f t="shared" si="11"/>
        <v>Joggers - AOP Unisex Raglan Hoodie / XL / All Print</v>
      </c>
      <c r="J274" s="9" t="s">
        <v>1589</v>
      </c>
      <c r="K274" s="9" t="s">
        <v>1579</v>
      </c>
      <c r="L274" s="6" t="s">
        <v>1580</v>
      </c>
      <c r="N274" s="4"/>
      <c r="O274" s="7" t="s">
        <v>1581</v>
      </c>
      <c r="P274" s="6">
        <v>43055.0</v>
      </c>
      <c r="Q274" s="6" t="s">
        <v>46</v>
      </c>
      <c r="R274" s="6" t="s">
        <v>32</v>
      </c>
      <c r="S274" s="6">
        <v>7.404059201E9</v>
      </c>
      <c r="T274" s="4" t="s">
        <v>47</v>
      </c>
    </row>
    <row r="275" ht="15.75" hidden="1" customHeight="1">
      <c r="A275" s="22" t="s">
        <v>293</v>
      </c>
      <c r="C275" s="6" t="s">
        <v>80</v>
      </c>
      <c r="D275" s="11" t="s">
        <v>23</v>
      </c>
      <c r="E275" s="6" t="s">
        <v>1590</v>
      </c>
      <c r="F275" s="7" t="s">
        <v>1591</v>
      </c>
      <c r="G275" s="6">
        <v>1.0</v>
      </c>
      <c r="H275" s="8" t="s">
        <v>1592</v>
      </c>
      <c r="I275" s="12" t="str">
        <f t="shared" si="11"/>
        <v>Joggers #291021H - AOP Unisex Raglan Zip Hoodie / XL / All Print</v>
      </c>
      <c r="J275" s="9" t="s">
        <v>1593</v>
      </c>
      <c r="K275" s="9" t="s">
        <v>1594</v>
      </c>
      <c r="L275" s="6" t="s">
        <v>1595</v>
      </c>
      <c r="N275" s="4"/>
      <c r="O275" s="7" t="s">
        <v>1596</v>
      </c>
      <c r="P275" s="6">
        <v>28326.0</v>
      </c>
      <c r="Q275" s="6" t="s">
        <v>225</v>
      </c>
      <c r="R275" s="6" t="s">
        <v>32</v>
      </c>
      <c r="S275" s="6">
        <v>9.177425424E9</v>
      </c>
      <c r="T275" s="4" t="s">
        <v>226</v>
      </c>
    </row>
    <row r="276" ht="15.75" hidden="1" customHeight="1">
      <c r="A276" s="22" t="s">
        <v>293</v>
      </c>
      <c r="C276" s="6" t="s">
        <v>80</v>
      </c>
      <c r="D276" s="11" t="s">
        <v>23</v>
      </c>
      <c r="E276" s="6" t="s">
        <v>1590</v>
      </c>
      <c r="F276" s="7" t="s">
        <v>1591</v>
      </c>
      <c r="G276" s="6">
        <v>1.0</v>
      </c>
      <c r="H276" s="8" t="s">
        <v>1597</v>
      </c>
      <c r="I276" s="12" t="str">
        <f t="shared" si="11"/>
        <v>Joggers #291021H - AOP Unisex Joggers / XL / All Print</v>
      </c>
      <c r="J276" s="9" t="s">
        <v>1598</v>
      </c>
      <c r="K276" s="9" t="s">
        <v>1594</v>
      </c>
      <c r="L276" s="6" t="s">
        <v>1595</v>
      </c>
      <c r="N276" s="4"/>
      <c r="O276" s="7" t="s">
        <v>1596</v>
      </c>
      <c r="P276" s="6">
        <v>28326.0</v>
      </c>
      <c r="Q276" s="6" t="s">
        <v>225</v>
      </c>
      <c r="R276" s="6" t="s">
        <v>32</v>
      </c>
      <c r="S276" s="6">
        <v>9.177425424E9</v>
      </c>
      <c r="T276" s="4" t="s">
        <v>226</v>
      </c>
    </row>
    <row r="277" ht="15.75" hidden="1" customHeight="1">
      <c r="A277" s="22" t="s">
        <v>181</v>
      </c>
      <c r="C277" s="6" t="s">
        <v>22</v>
      </c>
      <c r="D277" s="11" t="s">
        <v>23</v>
      </c>
      <c r="E277" s="6" t="s">
        <v>1599</v>
      </c>
      <c r="F277" s="7" t="s">
        <v>1600</v>
      </c>
      <c r="G277" s="6">
        <v>1.0</v>
      </c>
      <c r="H277" s="8" t="s">
        <v>1601</v>
      </c>
      <c r="I277" s="12" t="str">
        <f t="shared" si="11"/>
        <v>Legging 3D #271021h - HOODIE RAGLAN SLEEVE / M / All Print</v>
      </c>
      <c r="J277" s="9" t="s">
        <v>1602</v>
      </c>
      <c r="K277" s="9" t="s">
        <v>1603</v>
      </c>
      <c r="L277" s="6" t="s">
        <v>1604</v>
      </c>
      <c r="N277" s="4"/>
      <c r="O277" s="7" t="s">
        <v>1605</v>
      </c>
      <c r="P277" s="6">
        <v>76065.0</v>
      </c>
      <c r="Q277" s="6" t="s">
        <v>131</v>
      </c>
      <c r="R277" s="6" t="s">
        <v>32</v>
      </c>
      <c r="S277" s="6">
        <v>8.17564336E9</v>
      </c>
      <c r="T277" s="4" t="s">
        <v>132</v>
      </c>
    </row>
    <row r="278" ht="15.75" hidden="1" customHeight="1">
      <c r="A278" s="10" t="s">
        <v>1606</v>
      </c>
      <c r="C278" s="6" t="s">
        <v>80</v>
      </c>
      <c r="D278" s="11" t="s">
        <v>23</v>
      </c>
      <c r="E278" s="6" t="s">
        <v>1599</v>
      </c>
      <c r="F278" s="7" t="s">
        <v>1600</v>
      </c>
      <c r="G278" s="6">
        <v>1.0</v>
      </c>
      <c r="H278" s="8" t="s">
        <v>1607</v>
      </c>
      <c r="I278" s="12" t="str">
        <f t="shared" si="11"/>
        <v>TANK TOP + LEGGING / M / All Print</v>
      </c>
      <c r="J278" s="9" t="s">
        <v>408</v>
      </c>
      <c r="K278" s="9" t="s">
        <v>1603</v>
      </c>
      <c r="L278" s="6" t="s">
        <v>1604</v>
      </c>
      <c r="N278" s="4"/>
      <c r="O278" s="7" t="s">
        <v>1605</v>
      </c>
      <c r="P278" s="6">
        <v>76065.0</v>
      </c>
      <c r="Q278" s="6" t="s">
        <v>131</v>
      </c>
      <c r="R278" s="6" t="s">
        <v>32</v>
      </c>
      <c r="S278" s="6">
        <v>8.17564336E9</v>
      </c>
      <c r="T278" s="4" t="s">
        <v>132</v>
      </c>
    </row>
    <row r="279" ht="15.75" hidden="1" customHeight="1">
      <c r="A279" s="19" t="s">
        <v>70</v>
      </c>
      <c r="C279" s="6" t="s">
        <v>22</v>
      </c>
      <c r="D279" s="11" t="s">
        <v>23</v>
      </c>
      <c r="E279" s="6" t="s">
        <v>1608</v>
      </c>
      <c r="F279" s="7" t="s">
        <v>1609</v>
      </c>
      <c r="G279" s="6">
        <v>1.0</v>
      </c>
      <c r="H279" s="8" t="s">
        <v>1610</v>
      </c>
      <c r="I279" s="12" t="str">
        <f t="shared" si="11"/>
        <v>HOODIE RAGLAN SLEEVE ZIP-UP / XL / All Print</v>
      </c>
      <c r="J279" s="9" t="s">
        <v>1611</v>
      </c>
      <c r="K279" s="9" t="s">
        <v>1612</v>
      </c>
      <c r="L279" s="6" t="s">
        <v>1613</v>
      </c>
      <c r="N279" s="4"/>
      <c r="O279" s="7" t="s">
        <v>1614</v>
      </c>
      <c r="P279" s="6">
        <v>85343.0</v>
      </c>
      <c r="Q279" s="6" t="s">
        <v>419</v>
      </c>
      <c r="R279" s="6" t="s">
        <v>32</v>
      </c>
      <c r="S279" s="6">
        <v>6.236067895E9</v>
      </c>
      <c r="T279" s="4" t="s">
        <v>420</v>
      </c>
    </row>
    <row r="280" ht="15.75" hidden="1" customHeight="1">
      <c r="A280" s="19" t="s">
        <v>48</v>
      </c>
      <c r="C280" s="6" t="s">
        <v>22</v>
      </c>
      <c r="D280" s="11" t="s">
        <v>23</v>
      </c>
      <c r="E280" s="6" t="s">
        <v>1615</v>
      </c>
      <c r="F280" s="7" t="s">
        <v>1616</v>
      </c>
      <c r="G280" s="6">
        <v>1.0</v>
      </c>
      <c r="H280" s="8" t="s">
        <v>1617</v>
      </c>
      <c r="I280" s="12" t="str">
        <f t="shared" si="11"/>
        <v>Legging 3D #v - LEGGING / M / All Print</v>
      </c>
      <c r="J280" s="9" t="s">
        <v>1618</v>
      </c>
      <c r="K280" s="9" t="s">
        <v>1619</v>
      </c>
      <c r="L280" s="6" t="s">
        <v>1620</v>
      </c>
      <c r="N280" s="4"/>
      <c r="O280" s="7" t="s">
        <v>1621</v>
      </c>
      <c r="P280" s="6">
        <v>60439.0</v>
      </c>
      <c r="Q280" s="6" t="s">
        <v>114</v>
      </c>
      <c r="R280" s="6" t="s">
        <v>32</v>
      </c>
      <c r="S280" s="6">
        <v>6.306403139E9</v>
      </c>
      <c r="T280" s="4" t="s">
        <v>115</v>
      </c>
    </row>
    <row r="281" ht="15.75" hidden="1" customHeight="1">
      <c r="A281" s="19" t="s">
        <v>48</v>
      </c>
      <c r="C281" s="6" t="s">
        <v>22</v>
      </c>
      <c r="D281" s="11" t="s">
        <v>23</v>
      </c>
      <c r="E281" s="6" t="s">
        <v>1622</v>
      </c>
      <c r="F281" s="7" t="s">
        <v>1623</v>
      </c>
      <c r="G281" s="6">
        <v>1.0</v>
      </c>
      <c r="H281" s="8" t="s">
        <v>1624</v>
      </c>
      <c r="I281" s="12" t="str">
        <f t="shared" si="11"/>
        <v>AOP Unisex Raglan Zip Hoodie / XL / All print</v>
      </c>
      <c r="J281" s="9" t="s">
        <v>1625</v>
      </c>
      <c r="K281" s="9" t="s">
        <v>1626</v>
      </c>
      <c r="L281" s="6" t="s">
        <v>1627</v>
      </c>
      <c r="N281" s="4"/>
      <c r="O281" s="7" t="s">
        <v>1628</v>
      </c>
      <c r="P281" s="6">
        <v>43074.0</v>
      </c>
      <c r="Q281" s="6" t="s">
        <v>46</v>
      </c>
      <c r="R281" s="6" t="s">
        <v>32</v>
      </c>
      <c r="S281" s="6">
        <v>6.14205322E9</v>
      </c>
      <c r="T281" s="4" t="s">
        <v>47</v>
      </c>
    </row>
    <row r="282" ht="15.75" hidden="1" customHeight="1">
      <c r="A282" s="19" t="s">
        <v>48</v>
      </c>
      <c r="C282" s="6" t="s">
        <v>22</v>
      </c>
      <c r="D282" s="11" t="s">
        <v>23</v>
      </c>
      <c r="E282" s="6" t="s">
        <v>1622</v>
      </c>
      <c r="F282" s="7" t="s">
        <v>1623</v>
      </c>
      <c r="G282" s="6">
        <v>1.0</v>
      </c>
      <c r="H282" s="8" t="s">
        <v>1629</v>
      </c>
      <c r="I282" s="12" t="str">
        <f t="shared" si="11"/>
        <v>AOP Unisex Raglan Zip Hoodie / XL / All print</v>
      </c>
      <c r="J282" s="9" t="s">
        <v>1630</v>
      </c>
      <c r="K282" s="9" t="s">
        <v>1626</v>
      </c>
      <c r="L282" s="6" t="s">
        <v>1627</v>
      </c>
      <c r="N282" s="4"/>
      <c r="O282" s="7" t="s">
        <v>1628</v>
      </c>
      <c r="P282" s="6">
        <v>43074.0</v>
      </c>
      <c r="Q282" s="6" t="s">
        <v>46</v>
      </c>
      <c r="R282" s="6" t="s">
        <v>32</v>
      </c>
      <c r="S282" s="6">
        <v>6.14205322E9</v>
      </c>
      <c r="T282" s="4" t="s">
        <v>47</v>
      </c>
    </row>
    <row r="283" ht="15.75" hidden="1" customHeight="1">
      <c r="A283" s="18" t="s">
        <v>37</v>
      </c>
      <c r="C283" s="6" t="s">
        <v>60</v>
      </c>
      <c r="D283" s="11" t="s">
        <v>23</v>
      </c>
      <c r="E283" s="6" t="s">
        <v>1631</v>
      </c>
      <c r="F283" s="7" t="s">
        <v>1632</v>
      </c>
      <c r="G283" s="6">
        <v>1.0</v>
      </c>
      <c r="H283" s="8" t="s">
        <v>334</v>
      </c>
      <c r="I283" s="12" t="str">
        <f t="shared" si="11"/>
        <v>15.7inch / All print</v>
      </c>
      <c r="J283" s="9" t="s">
        <v>335</v>
      </c>
      <c r="K283" s="9" t="s">
        <v>1633</v>
      </c>
      <c r="L283" s="6" t="s">
        <v>1634</v>
      </c>
      <c r="N283" s="4"/>
      <c r="O283" s="7" t="s">
        <v>189</v>
      </c>
      <c r="P283" s="6">
        <v>46234.0</v>
      </c>
      <c r="Q283" s="6" t="s">
        <v>190</v>
      </c>
      <c r="R283" s="6" t="s">
        <v>32</v>
      </c>
      <c r="S283" s="6">
        <v>4.435173569E9</v>
      </c>
      <c r="T283" s="4" t="s">
        <v>191</v>
      </c>
    </row>
    <row r="284" ht="15.75" hidden="1" customHeight="1">
      <c r="A284" s="19" t="s">
        <v>70</v>
      </c>
      <c r="C284" s="6" t="s">
        <v>80</v>
      </c>
      <c r="D284" s="11" t="s">
        <v>23</v>
      </c>
      <c r="E284" s="6" t="s">
        <v>1635</v>
      </c>
      <c r="F284" s="7" t="s">
        <v>1636</v>
      </c>
      <c r="G284" s="6">
        <v>1.0</v>
      </c>
      <c r="H284" s="8" t="s">
        <v>1637</v>
      </c>
      <c r="I284" s="12" t="str">
        <f t="shared" si="11"/>
        <v>Joggers 3D #171221V - AOP Unisex Raglan Zip Hoodie / 3XL / All Print</v>
      </c>
      <c r="J284" s="9" t="s">
        <v>1638</v>
      </c>
      <c r="K284" s="9" t="s">
        <v>1639</v>
      </c>
      <c r="L284" s="6" t="s">
        <v>1640</v>
      </c>
      <c r="N284" s="4"/>
      <c r="O284" s="7" t="s">
        <v>1641</v>
      </c>
      <c r="P284" s="6">
        <v>52336.0</v>
      </c>
      <c r="Q284" s="6" t="s">
        <v>629</v>
      </c>
      <c r="R284" s="6" t="s">
        <v>32</v>
      </c>
      <c r="S284" s="6">
        <v>3.193501277E9</v>
      </c>
      <c r="T284" s="4" t="s">
        <v>630</v>
      </c>
    </row>
    <row r="285" ht="15.75" hidden="1" customHeight="1">
      <c r="A285" s="19" t="s">
        <v>70</v>
      </c>
      <c r="C285" s="6" t="s">
        <v>80</v>
      </c>
      <c r="D285" s="11" t="s">
        <v>23</v>
      </c>
      <c r="E285" s="6" t="s">
        <v>1635</v>
      </c>
      <c r="F285" s="7" t="s">
        <v>1636</v>
      </c>
      <c r="G285" s="6">
        <v>1.0</v>
      </c>
      <c r="H285" s="8" t="s">
        <v>1642</v>
      </c>
      <c r="I285" s="12" t="str">
        <f t="shared" si="11"/>
        <v>Joggers 3D #171221V - Joggers / 3XL / All Print</v>
      </c>
      <c r="J285" s="9" t="s">
        <v>1643</v>
      </c>
      <c r="K285" s="9" t="s">
        <v>1639</v>
      </c>
      <c r="L285" s="6" t="s">
        <v>1640</v>
      </c>
      <c r="N285" s="4"/>
      <c r="O285" s="7" t="s">
        <v>1641</v>
      </c>
      <c r="P285" s="6">
        <v>52336.0</v>
      </c>
      <c r="Q285" s="6" t="s">
        <v>629</v>
      </c>
      <c r="R285" s="6" t="s">
        <v>32</v>
      </c>
      <c r="S285" s="6">
        <v>3.193501277E9</v>
      </c>
      <c r="T285" s="4" t="s">
        <v>630</v>
      </c>
    </row>
    <row r="286" ht="15.75" hidden="1" customHeight="1">
      <c r="A286" s="21" t="s">
        <v>782</v>
      </c>
      <c r="C286" s="6" t="s">
        <v>22</v>
      </c>
      <c r="D286" s="11" t="s">
        <v>23</v>
      </c>
      <c r="E286" s="6" t="s">
        <v>1644</v>
      </c>
      <c r="F286" s="7" t="s">
        <v>1645</v>
      </c>
      <c r="G286" s="6">
        <v>1.0</v>
      </c>
      <c r="H286" s="8" t="s">
        <v>1646</v>
      </c>
      <c r="I286" s="12" t="str">
        <f t="shared" si="11"/>
        <v>AOP UNISEX HOODIE / L / All Print</v>
      </c>
      <c r="J286" s="9" t="s">
        <v>1647</v>
      </c>
      <c r="K286" s="9" t="s">
        <v>1648</v>
      </c>
      <c r="L286" s="6" t="s">
        <v>1649</v>
      </c>
      <c r="N286" s="4"/>
      <c r="O286" s="7" t="s">
        <v>1650</v>
      </c>
      <c r="P286" s="6">
        <v>26807.0</v>
      </c>
      <c r="Q286" s="6" t="s">
        <v>1651</v>
      </c>
      <c r="R286" s="6" t="s">
        <v>32</v>
      </c>
      <c r="S286" s="6">
        <v>3.045828975E9</v>
      </c>
      <c r="T286" s="4" t="s">
        <v>1652</v>
      </c>
    </row>
    <row r="287" ht="15.75" hidden="1" customHeight="1">
      <c r="A287" s="19" t="s">
        <v>48</v>
      </c>
      <c r="C287" s="6" t="s">
        <v>22</v>
      </c>
      <c r="D287" s="11" t="s">
        <v>23</v>
      </c>
      <c r="E287" s="6" t="s">
        <v>1653</v>
      </c>
      <c r="F287" s="7" t="s">
        <v>1654</v>
      </c>
      <c r="G287" s="6">
        <v>1.0</v>
      </c>
      <c r="H287" s="8" t="s">
        <v>1655</v>
      </c>
      <c r="I287" s="12" t="str">
        <f t="shared" si="11"/>
        <v>AOP Unisex Raglan Hoodie / 2XL / BROWN</v>
      </c>
      <c r="J287" s="9" t="s">
        <v>1656</v>
      </c>
      <c r="K287" s="9" t="s">
        <v>1657</v>
      </c>
      <c r="L287" s="6" t="s">
        <v>1658</v>
      </c>
      <c r="M287" s="4" t="s">
        <v>1659</v>
      </c>
      <c r="N287" s="4"/>
      <c r="O287" s="7" t="s">
        <v>1660</v>
      </c>
      <c r="P287" s="6">
        <v>28803.0</v>
      </c>
      <c r="Q287" s="6" t="s">
        <v>225</v>
      </c>
      <c r="R287" s="6" t="s">
        <v>32</v>
      </c>
      <c r="S287" s="6">
        <v>8.287128729E9</v>
      </c>
      <c r="T287" s="4" t="s">
        <v>226</v>
      </c>
    </row>
    <row r="288" ht="15.75" hidden="1" customHeight="1">
      <c r="A288" s="18" t="s">
        <v>259</v>
      </c>
      <c r="C288" s="6" t="s">
        <v>80</v>
      </c>
      <c r="D288" s="11" t="s">
        <v>23</v>
      </c>
      <c r="E288" s="6" t="s">
        <v>1661</v>
      </c>
      <c r="F288" s="7" t="s">
        <v>1662</v>
      </c>
      <c r="G288" s="6">
        <v>2.0</v>
      </c>
      <c r="H288" s="8" t="s">
        <v>970</v>
      </c>
      <c r="I288" s="12" t="str">
        <f t="shared" si="11"/>
        <v>One size / All print</v>
      </c>
      <c r="J288" s="9" t="s">
        <v>971</v>
      </c>
      <c r="K288" s="9" t="s">
        <v>1663</v>
      </c>
      <c r="L288" s="6" t="s">
        <v>1664</v>
      </c>
      <c r="N288" s="4"/>
      <c r="O288" s="7" t="s">
        <v>1665</v>
      </c>
      <c r="P288" s="6">
        <v>83113.0</v>
      </c>
      <c r="Q288" s="6" t="s">
        <v>1666</v>
      </c>
      <c r="R288" s="6" t="s">
        <v>32</v>
      </c>
      <c r="S288" s="6">
        <v>3.072765347E9</v>
      </c>
      <c r="T288" s="4" t="s">
        <v>1667</v>
      </c>
    </row>
    <row r="289" ht="15.75" hidden="1" customHeight="1">
      <c r="A289" s="19" t="s">
        <v>70</v>
      </c>
      <c r="C289" s="6" t="s">
        <v>80</v>
      </c>
      <c r="D289" s="11" t="s">
        <v>23</v>
      </c>
      <c r="E289" s="6" t="s">
        <v>1668</v>
      </c>
      <c r="F289" s="7" t="s">
        <v>1636</v>
      </c>
      <c r="G289" s="6">
        <v>1.0</v>
      </c>
      <c r="H289" s="8" t="s">
        <v>1637</v>
      </c>
      <c r="I289" s="12" t="str">
        <f t="shared" si="11"/>
        <v>Joggers 3D #171221V - AOP Unisex Raglan Zip Hoodie / 3XL / All Print</v>
      </c>
      <c r="J289" s="9" t="s">
        <v>1638</v>
      </c>
      <c r="K289" s="9" t="s">
        <v>1639</v>
      </c>
      <c r="L289" s="6" t="s">
        <v>1640</v>
      </c>
      <c r="N289" s="4"/>
      <c r="O289" s="7" t="s">
        <v>1641</v>
      </c>
      <c r="P289" s="6">
        <v>52336.0</v>
      </c>
      <c r="Q289" s="6" t="s">
        <v>629</v>
      </c>
      <c r="R289" s="6" t="s">
        <v>32</v>
      </c>
      <c r="S289" s="6">
        <v>3.193501277E9</v>
      </c>
      <c r="T289" s="4" t="s">
        <v>630</v>
      </c>
    </row>
    <row r="290" ht="15.75" hidden="1" customHeight="1">
      <c r="A290" s="19" t="s">
        <v>70</v>
      </c>
      <c r="C290" s="6" t="s">
        <v>80</v>
      </c>
      <c r="D290" s="11" t="s">
        <v>23</v>
      </c>
      <c r="E290" s="6" t="s">
        <v>1668</v>
      </c>
      <c r="F290" s="7" t="s">
        <v>1636</v>
      </c>
      <c r="G290" s="6">
        <v>1.0</v>
      </c>
      <c r="H290" s="8" t="s">
        <v>1642</v>
      </c>
      <c r="I290" s="12" t="str">
        <f t="shared" si="11"/>
        <v>Joggers 3D #171221V - Joggers / 3XL / All Print</v>
      </c>
      <c r="J290" s="9" t="s">
        <v>1643</v>
      </c>
      <c r="K290" s="9" t="s">
        <v>1639</v>
      </c>
      <c r="L290" s="6" t="s">
        <v>1640</v>
      </c>
      <c r="N290" s="4"/>
      <c r="O290" s="7" t="s">
        <v>1641</v>
      </c>
      <c r="P290" s="6">
        <v>52336.0</v>
      </c>
      <c r="Q290" s="6" t="s">
        <v>629</v>
      </c>
      <c r="R290" s="6" t="s">
        <v>32</v>
      </c>
      <c r="S290" s="6">
        <v>3.193501277E9</v>
      </c>
      <c r="T290" s="4" t="s">
        <v>630</v>
      </c>
    </row>
    <row r="291" ht="15.75" hidden="1" customHeight="1">
      <c r="A291" s="19" t="s">
        <v>48</v>
      </c>
      <c r="C291" s="6" t="s">
        <v>22</v>
      </c>
      <c r="D291" s="11" t="s">
        <v>23</v>
      </c>
      <c r="E291" s="6" t="s">
        <v>1669</v>
      </c>
      <c r="F291" s="7" t="s">
        <v>1670</v>
      </c>
      <c r="G291" s="6">
        <v>1.0</v>
      </c>
      <c r="H291" s="8" t="s">
        <v>1671</v>
      </c>
      <c r="I291" s="12" t="str">
        <f t="shared" si="11"/>
        <v>AOP Unisex Raglan Hoodie / L / All print</v>
      </c>
      <c r="J291" s="9" t="s">
        <v>1672</v>
      </c>
      <c r="K291" s="9" t="s">
        <v>1673</v>
      </c>
      <c r="L291" s="6" t="s">
        <v>1674</v>
      </c>
      <c r="N291" s="4"/>
      <c r="O291" s="7" t="s">
        <v>1675</v>
      </c>
      <c r="P291" s="6">
        <v>80102.0</v>
      </c>
      <c r="Q291" s="6" t="s">
        <v>1215</v>
      </c>
      <c r="R291" s="6" t="s">
        <v>32</v>
      </c>
      <c r="S291" s="6">
        <v>3.032410418E9</v>
      </c>
      <c r="T291" s="4" t="s">
        <v>1216</v>
      </c>
    </row>
    <row r="292" ht="15.75" hidden="1" customHeight="1">
      <c r="A292" s="10" t="s">
        <v>21</v>
      </c>
      <c r="C292" s="6" t="s">
        <v>22</v>
      </c>
      <c r="D292" s="11" t="s">
        <v>23</v>
      </c>
      <c r="E292" s="6" t="s">
        <v>1669</v>
      </c>
      <c r="F292" s="7" t="s">
        <v>1670</v>
      </c>
      <c r="G292" s="6">
        <v>1.0</v>
      </c>
      <c r="H292" s="8" t="s">
        <v>1676</v>
      </c>
      <c r="I292" s="12" t="str">
        <f t="shared" si="11"/>
        <v>hirt - Unisex Short Sleeve Classic Tee / Black / M</v>
      </c>
      <c r="J292" s="9" t="s">
        <v>1677</v>
      </c>
      <c r="K292" s="9" t="s">
        <v>1673</v>
      </c>
      <c r="L292" s="6" t="s">
        <v>1674</v>
      </c>
      <c r="N292" s="4"/>
      <c r="O292" s="7" t="s">
        <v>1675</v>
      </c>
      <c r="P292" s="6">
        <v>80102.0</v>
      </c>
      <c r="Q292" s="6" t="s">
        <v>1215</v>
      </c>
      <c r="R292" s="6" t="s">
        <v>32</v>
      </c>
      <c r="S292" s="6">
        <v>3.032410418E9</v>
      </c>
      <c r="T292" s="4" t="s">
        <v>1216</v>
      </c>
    </row>
    <row r="293" ht="15.75" hidden="1" customHeight="1">
      <c r="A293" s="18" t="s">
        <v>37</v>
      </c>
      <c r="C293" s="6" t="s">
        <v>22</v>
      </c>
      <c r="D293" s="11" t="s">
        <v>23</v>
      </c>
      <c r="E293" s="6" t="s">
        <v>1669</v>
      </c>
      <c r="F293" s="7" t="s">
        <v>1670</v>
      </c>
      <c r="G293" s="6">
        <v>1.0</v>
      </c>
      <c r="H293" s="8" t="s">
        <v>1678</v>
      </c>
      <c r="I293" s="12" t="str">
        <f t="shared" si="11"/>
        <v>hirt 3D #KV - M / Full Print</v>
      </c>
      <c r="J293" s="9" t="s">
        <v>1679</v>
      </c>
      <c r="K293" s="9" t="s">
        <v>1673</v>
      </c>
      <c r="L293" s="6" t="s">
        <v>1674</v>
      </c>
      <c r="N293" s="4"/>
      <c r="O293" s="7" t="s">
        <v>1675</v>
      </c>
      <c r="P293" s="6">
        <v>80102.0</v>
      </c>
      <c r="Q293" s="6" t="s">
        <v>1215</v>
      </c>
      <c r="R293" s="6" t="s">
        <v>32</v>
      </c>
      <c r="S293" s="6">
        <v>3.032410418E9</v>
      </c>
      <c r="T293" s="4" t="s">
        <v>1216</v>
      </c>
    </row>
    <row r="294" ht="15.75" hidden="1" customHeight="1">
      <c r="A294" s="19" t="s">
        <v>48</v>
      </c>
      <c r="C294" s="6" t="s">
        <v>80</v>
      </c>
      <c r="D294" s="11" t="s">
        <v>23</v>
      </c>
      <c r="E294" s="6" t="s">
        <v>1669</v>
      </c>
      <c r="F294" s="7" t="s">
        <v>1670</v>
      </c>
      <c r="G294" s="6">
        <v>1.0</v>
      </c>
      <c r="H294" s="8" t="s">
        <v>1680</v>
      </c>
      <c r="I294" s="12" t="str">
        <f t="shared" si="11"/>
        <v>Jogger / M / Navy</v>
      </c>
      <c r="J294" s="9" t="s">
        <v>1681</v>
      </c>
      <c r="K294" s="9" t="s">
        <v>1673</v>
      </c>
      <c r="L294" s="6" t="s">
        <v>1674</v>
      </c>
      <c r="N294" s="4"/>
      <c r="O294" s="7" t="s">
        <v>1675</v>
      </c>
      <c r="P294" s="6">
        <v>80102.0</v>
      </c>
      <c r="Q294" s="6" t="s">
        <v>1215</v>
      </c>
      <c r="R294" s="6" t="s">
        <v>32</v>
      </c>
      <c r="S294" s="6">
        <v>3.032410418E9</v>
      </c>
      <c r="T294" s="4" t="s">
        <v>1216</v>
      </c>
    </row>
    <row r="295" ht="15.75" hidden="1" customHeight="1">
      <c r="A295" s="18" t="s">
        <v>37</v>
      </c>
      <c r="C295" s="6" t="s">
        <v>22</v>
      </c>
      <c r="D295" s="11" t="s">
        <v>23</v>
      </c>
      <c r="E295" s="6" t="s">
        <v>1669</v>
      </c>
      <c r="F295" s="7" t="s">
        <v>1670</v>
      </c>
      <c r="G295" s="6">
        <v>1.0</v>
      </c>
      <c r="H295" s="8" t="s">
        <v>1682</v>
      </c>
      <c r="I295" s="12" t="str">
        <f t="shared" si="11"/>
        <v>20x35 / All print</v>
      </c>
      <c r="J295" s="9" t="s">
        <v>1247</v>
      </c>
      <c r="K295" s="9" t="s">
        <v>1673</v>
      </c>
      <c r="L295" s="6" t="s">
        <v>1674</v>
      </c>
      <c r="N295" s="4"/>
      <c r="O295" s="7" t="s">
        <v>1675</v>
      </c>
      <c r="P295" s="6">
        <v>80102.0</v>
      </c>
      <c r="Q295" s="6" t="s">
        <v>1215</v>
      </c>
      <c r="R295" s="6" t="s">
        <v>32</v>
      </c>
      <c r="S295" s="6">
        <v>3.032410418E9</v>
      </c>
      <c r="T295" s="4" t="s">
        <v>1216</v>
      </c>
    </row>
    <row r="296" ht="15.75" hidden="1" customHeight="1">
      <c r="A296" s="22" t="s">
        <v>181</v>
      </c>
      <c r="C296" s="6" t="s">
        <v>22</v>
      </c>
      <c r="D296" s="11" t="s">
        <v>23</v>
      </c>
      <c r="E296" s="6" t="s">
        <v>1683</v>
      </c>
      <c r="F296" s="7" t="s">
        <v>1684</v>
      </c>
      <c r="G296" s="6">
        <v>1.0</v>
      </c>
      <c r="H296" s="8" t="s">
        <v>1685</v>
      </c>
      <c r="I296" s="12" t="str">
        <f t="shared" si="11"/>
        <v>AOP Unisex Raglan Hoodie / XL / All print</v>
      </c>
      <c r="J296" s="9" t="s">
        <v>716</v>
      </c>
      <c r="K296" s="9" t="s">
        <v>1686</v>
      </c>
      <c r="L296" s="6" t="s">
        <v>1687</v>
      </c>
      <c r="N296" s="4"/>
      <c r="O296" s="7" t="s">
        <v>1688</v>
      </c>
      <c r="P296" s="6">
        <v>19148.0</v>
      </c>
      <c r="Q296" s="6" t="s">
        <v>284</v>
      </c>
      <c r="R296" s="6" t="s">
        <v>32</v>
      </c>
      <c r="S296" s="6">
        <v>2.153500665E9</v>
      </c>
      <c r="T296" s="4" t="s">
        <v>285</v>
      </c>
    </row>
    <row r="297" ht="15.75" hidden="1" customHeight="1">
      <c r="A297" s="22" t="s">
        <v>181</v>
      </c>
      <c r="C297" s="6" t="s">
        <v>22</v>
      </c>
      <c r="D297" s="11" t="s">
        <v>23</v>
      </c>
      <c r="E297" s="6" t="s">
        <v>1683</v>
      </c>
      <c r="F297" s="7" t="s">
        <v>1684</v>
      </c>
      <c r="G297" s="6">
        <v>1.0</v>
      </c>
      <c r="H297" s="8" t="s">
        <v>1689</v>
      </c>
      <c r="I297" s="12" t="str">
        <f t="shared" si="11"/>
        <v>AOP Unisex Raglan Hoodie / S / All print</v>
      </c>
      <c r="J297" s="9" t="s">
        <v>1690</v>
      </c>
      <c r="K297" s="9" t="s">
        <v>1686</v>
      </c>
      <c r="L297" s="6" t="s">
        <v>1687</v>
      </c>
      <c r="N297" s="4"/>
      <c r="O297" s="7" t="s">
        <v>1688</v>
      </c>
      <c r="P297" s="6">
        <v>19148.0</v>
      </c>
      <c r="Q297" s="6" t="s">
        <v>284</v>
      </c>
      <c r="R297" s="6" t="s">
        <v>32</v>
      </c>
      <c r="S297" s="6">
        <v>2.153500665E9</v>
      </c>
      <c r="T297" s="4" t="s">
        <v>285</v>
      </c>
    </row>
    <row r="298" ht="15.75" hidden="1" customHeight="1">
      <c r="A298" s="19" t="s">
        <v>70</v>
      </c>
      <c r="C298" s="6" t="s">
        <v>22</v>
      </c>
      <c r="D298" s="11" t="s">
        <v>23</v>
      </c>
      <c r="E298" s="6" t="s">
        <v>1691</v>
      </c>
      <c r="F298" s="7" t="s">
        <v>1692</v>
      </c>
      <c r="G298" s="6">
        <v>1.0</v>
      </c>
      <c r="H298" s="8" t="s">
        <v>1693</v>
      </c>
      <c r="I298" s="12" t="str">
        <f t="shared" si="11"/>
        <v>HOODIE RAGLAN SLEEVE / 2XL / All Print</v>
      </c>
      <c r="J298" s="9" t="s">
        <v>328</v>
      </c>
      <c r="K298" s="9" t="s">
        <v>1694</v>
      </c>
      <c r="L298" s="6" t="s">
        <v>1695</v>
      </c>
      <c r="N298" s="4"/>
      <c r="O298" s="7" t="s">
        <v>1696</v>
      </c>
      <c r="P298" s="6">
        <v>4092.0</v>
      </c>
      <c r="Q298" s="6" t="s">
        <v>1697</v>
      </c>
      <c r="R298" s="6" t="s">
        <v>32</v>
      </c>
      <c r="S298" s="6">
        <v>2.072741203E9</v>
      </c>
      <c r="T298" s="4" t="s">
        <v>1698</v>
      </c>
    </row>
    <row r="299" ht="15.75" hidden="1" customHeight="1">
      <c r="A299" s="19" t="s">
        <v>48</v>
      </c>
      <c r="C299" s="6" t="s">
        <v>80</v>
      </c>
      <c r="D299" s="11" t="s">
        <v>23</v>
      </c>
      <c r="E299" s="6" t="s">
        <v>1699</v>
      </c>
      <c r="F299" s="7" t="s">
        <v>1700</v>
      </c>
      <c r="G299" s="6">
        <v>1.0</v>
      </c>
      <c r="H299" s="8" t="s">
        <v>1701</v>
      </c>
      <c r="I299" s="12" t="str">
        <f t="shared" si="11"/>
        <v>One size / All print</v>
      </c>
      <c r="J299" s="9" t="s">
        <v>1118</v>
      </c>
      <c r="K299" s="9" t="s">
        <v>1702</v>
      </c>
      <c r="L299" s="6" t="s">
        <v>1703</v>
      </c>
      <c r="N299" s="4"/>
      <c r="O299" s="7" t="s">
        <v>1704</v>
      </c>
      <c r="P299" s="6">
        <v>91340.0</v>
      </c>
      <c r="Q299" s="6" t="s">
        <v>268</v>
      </c>
      <c r="R299" s="6" t="s">
        <v>32</v>
      </c>
      <c r="S299" s="6">
        <v>8.182719487E9</v>
      </c>
      <c r="T299" s="4" t="s">
        <v>269</v>
      </c>
    </row>
    <row r="300" ht="15.75" hidden="1" customHeight="1">
      <c r="A300" s="22" t="s">
        <v>181</v>
      </c>
      <c r="C300" s="6" t="s">
        <v>80</v>
      </c>
      <c r="D300" s="11" t="s">
        <v>23</v>
      </c>
      <c r="E300" s="6" t="s">
        <v>1705</v>
      </c>
      <c r="F300" s="7" t="s">
        <v>1706</v>
      </c>
      <c r="G300" s="6">
        <v>1.0</v>
      </c>
      <c r="H300" s="8" t="s">
        <v>1707</v>
      </c>
      <c r="I300" s="12" t="str">
        <f t="shared" si="11"/>
        <v>Fleece hoodie / L / Black</v>
      </c>
      <c r="J300" s="9" t="s">
        <v>352</v>
      </c>
      <c r="K300" s="9" t="s">
        <v>1708</v>
      </c>
      <c r="L300" s="6" t="s">
        <v>1709</v>
      </c>
      <c r="M300" s="4">
        <v>1.0</v>
      </c>
      <c r="N300" s="4"/>
      <c r="O300" s="7" t="s">
        <v>1710</v>
      </c>
      <c r="P300" s="6">
        <v>85390.0</v>
      </c>
      <c r="Q300" s="6" t="s">
        <v>419</v>
      </c>
      <c r="R300" s="6" t="s">
        <v>32</v>
      </c>
      <c r="S300" s="6">
        <v>6.024719667E9</v>
      </c>
      <c r="T300" s="4" t="s">
        <v>420</v>
      </c>
    </row>
    <row r="301" ht="15.75" hidden="1" customHeight="1">
      <c r="A301" s="22" t="s">
        <v>181</v>
      </c>
      <c r="C301" s="6" t="s">
        <v>80</v>
      </c>
      <c r="D301" s="11" t="s">
        <v>23</v>
      </c>
      <c r="E301" s="6" t="s">
        <v>1705</v>
      </c>
      <c r="F301" s="7" t="s">
        <v>1706</v>
      </c>
      <c r="G301" s="6">
        <v>1.0</v>
      </c>
      <c r="H301" s="8" t="s">
        <v>1711</v>
      </c>
      <c r="I301" s="12" t="str">
        <f t="shared" si="11"/>
        <v>Fleece hoodie / 3XL / Black</v>
      </c>
      <c r="J301" s="9" t="s">
        <v>1712</v>
      </c>
      <c r="K301" s="9" t="s">
        <v>1708</v>
      </c>
      <c r="L301" s="6" t="s">
        <v>1709</v>
      </c>
      <c r="M301" s="4">
        <v>1.0</v>
      </c>
      <c r="N301" s="4"/>
      <c r="O301" s="7" t="s">
        <v>1710</v>
      </c>
      <c r="P301" s="6">
        <v>85390.0</v>
      </c>
      <c r="Q301" s="6" t="s">
        <v>419</v>
      </c>
      <c r="R301" s="6" t="s">
        <v>32</v>
      </c>
      <c r="S301" s="6">
        <v>6.024719667E9</v>
      </c>
      <c r="T301" s="4" t="s">
        <v>420</v>
      </c>
    </row>
    <row r="302" ht="15.75" hidden="1" customHeight="1">
      <c r="A302" s="18" t="s">
        <v>37</v>
      </c>
      <c r="C302" s="6" t="s">
        <v>60</v>
      </c>
      <c r="D302" s="11" t="s">
        <v>23</v>
      </c>
      <c r="E302" s="6" t="s">
        <v>1713</v>
      </c>
      <c r="F302" s="7" t="s">
        <v>1714</v>
      </c>
      <c r="G302" s="6">
        <v>1.0</v>
      </c>
      <c r="H302" s="8" t="s">
        <v>1715</v>
      </c>
      <c r="I302" s="12" t="str">
        <f t="shared" si="11"/>
        <v>20 oz / All print</v>
      </c>
      <c r="J302" s="9" t="s">
        <v>1716</v>
      </c>
      <c r="K302" s="9" t="s">
        <v>1717</v>
      </c>
      <c r="L302" s="6" t="s">
        <v>1718</v>
      </c>
      <c r="N302" s="4"/>
      <c r="O302" s="7" t="s">
        <v>492</v>
      </c>
      <c r="P302" s="6">
        <v>32208.0</v>
      </c>
      <c r="Q302" s="6" t="s">
        <v>68</v>
      </c>
      <c r="R302" s="6" t="s">
        <v>32</v>
      </c>
      <c r="S302" s="6">
        <v>9.045541545E9</v>
      </c>
      <c r="T302" s="4" t="s">
        <v>69</v>
      </c>
    </row>
    <row r="303" ht="15.75" hidden="1" customHeight="1">
      <c r="A303" s="22" t="s">
        <v>181</v>
      </c>
      <c r="C303" s="6" t="s">
        <v>22</v>
      </c>
      <c r="D303" s="11" t="s">
        <v>23</v>
      </c>
      <c r="E303" s="6" t="s">
        <v>1719</v>
      </c>
      <c r="F303" s="7" t="s">
        <v>1720</v>
      </c>
      <c r="G303" s="6">
        <v>1.0</v>
      </c>
      <c r="H303" s="8" t="s">
        <v>1721</v>
      </c>
      <c r="I303" s="12" t="str">
        <f t="shared" si="11"/>
        <v>Legging 3D #271021h - LEGGING / L / All Print</v>
      </c>
      <c r="J303" s="9" t="s">
        <v>1722</v>
      </c>
      <c r="K303" s="9" t="s">
        <v>1723</v>
      </c>
      <c r="L303" s="6" t="s">
        <v>1724</v>
      </c>
      <c r="N303" s="4"/>
      <c r="O303" s="7" t="s">
        <v>1725</v>
      </c>
      <c r="P303" s="6">
        <v>70546.0</v>
      </c>
      <c r="Q303" s="6" t="s">
        <v>201</v>
      </c>
      <c r="R303" s="6" t="s">
        <v>32</v>
      </c>
      <c r="S303" s="6">
        <v>3.372756081E9</v>
      </c>
      <c r="T303" s="4" t="s">
        <v>202</v>
      </c>
    </row>
    <row r="304" ht="15.75" hidden="1" customHeight="1">
      <c r="A304" s="18" t="s">
        <v>37</v>
      </c>
      <c r="C304" s="6" t="s">
        <v>22</v>
      </c>
      <c r="D304" s="11" t="s">
        <v>23</v>
      </c>
      <c r="E304" s="6" t="s">
        <v>1719</v>
      </c>
      <c r="F304" s="7" t="s">
        <v>1720</v>
      </c>
      <c r="G304" s="6">
        <v>1.0</v>
      </c>
      <c r="H304" s="8" t="s">
        <v>1726</v>
      </c>
      <c r="I304" s="12" t="str">
        <f t="shared" si="11"/>
        <v>LEGGING / L / All Print</v>
      </c>
      <c r="J304" s="9" t="s">
        <v>1727</v>
      </c>
      <c r="K304" s="9" t="s">
        <v>1723</v>
      </c>
      <c r="L304" s="6" t="s">
        <v>1724</v>
      </c>
      <c r="N304" s="4"/>
      <c r="O304" s="7" t="s">
        <v>1725</v>
      </c>
      <c r="P304" s="6">
        <v>70546.0</v>
      </c>
      <c r="Q304" s="6" t="s">
        <v>201</v>
      </c>
      <c r="R304" s="6" t="s">
        <v>32</v>
      </c>
      <c r="S304" s="6">
        <v>3.372756081E9</v>
      </c>
      <c r="T304" s="4" t="s">
        <v>202</v>
      </c>
    </row>
    <row r="305" ht="15.75" hidden="1" customHeight="1">
      <c r="A305" s="22" t="s">
        <v>181</v>
      </c>
      <c r="C305" s="6" t="s">
        <v>22</v>
      </c>
      <c r="D305" s="11" t="s">
        <v>23</v>
      </c>
      <c r="E305" s="6" t="s">
        <v>1719</v>
      </c>
      <c r="F305" s="7" t="s">
        <v>1720</v>
      </c>
      <c r="G305" s="6">
        <v>1.0</v>
      </c>
      <c r="H305" s="8" t="s">
        <v>1728</v>
      </c>
      <c r="I305" s="12" t="str">
        <f t="shared" si="11"/>
        <v>Legging 3D #060921h - LEGGING / L / All Print</v>
      </c>
      <c r="J305" s="9" t="s">
        <v>1722</v>
      </c>
      <c r="K305" s="9" t="s">
        <v>1723</v>
      </c>
      <c r="L305" s="6" t="s">
        <v>1724</v>
      </c>
      <c r="N305" s="4"/>
      <c r="O305" s="7" t="s">
        <v>1725</v>
      </c>
      <c r="P305" s="6">
        <v>70546.0</v>
      </c>
      <c r="Q305" s="6" t="s">
        <v>201</v>
      </c>
      <c r="R305" s="6" t="s">
        <v>32</v>
      </c>
      <c r="S305" s="6">
        <v>3.372756081E9</v>
      </c>
      <c r="T305" s="4" t="s">
        <v>202</v>
      </c>
    </row>
    <row r="306" ht="15.75" hidden="1" customHeight="1">
      <c r="A306" s="10" t="s">
        <v>21</v>
      </c>
      <c r="C306" s="6" t="s">
        <v>22</v>
      </c>
      <c r="D306" s="11" t="s">
        <v>23</v>
      </c>
      <c r="E306" s="6" t="s">
        <v>1729</v>
      </c>
      <c r="F306" s="7" t="s">
        <v>1730</v>
      </c>
      <c r="G306" s="6">
        <v>1.0</v>
      </c>
      <c r="H306" s="8" t="s">
        <v>1731</v>
      </c>
      <c r="I306" s="12" t="str">
        <f t="shared" si="11"/>
        <v>hirt - hoodie 3D #l - UNISEX T-SHIRT 3D / XL / All print</v>
      </c>
      <c r="J306" s="9" t="s">
        <v>1732</v>
      </c>
      <c r="K306" s="9" t="s">
        <v>1733</v>
      </c>
      <c r="L306" s="6" t="s">
        <v>1734</v>
      </c>
      <c r="N306" s="4"/>
      <c r="O306" s="7" t="s">
        <v>1735</v>
      </c>
      <c r="P306" s="6">
        <v>43050.0</v>
      </c>
      <c r="Q306" s="6" t="s">
        <v>46</v>
      </c>
      <c r="R306" s="6" t="s">
        <v>32</v>
      </c>
      <c r="S306" s="6">
        <v>7.404854688E9</v>
      </c>
      <c r="T306" s="4" t="s">
        <v>47</v>
      </c>
    </row>
    <row r="307" ht="15.75" hidden="1" customHeight="1">
      <c r="A307" s="22" t="s">
        <v>181</v>
      </c>
      <c r="C307" s="6" t="s">
        <v>22</v>
      </c>
      <c r="D307" s="11" t="s">
        <v>23</v>
      </c>
      <c r="E307" s="6" t="s">
        <v>1736</v>
      </c>
      <c r="F307" s="7" t="s">
        <v>1737</v>
      </c>
      <c r="G307" s="6">
        <v>1.0</v>
      </c>
      <c r="H307" s="8" t="s">
        <v>1738</v>
      </c>
      <c r="I307" s="12" t="str">
        <f t="shared" si="11"/>
        <v>  Unicorn Skull Hoodie - Legging 3D #090421h - HOODIE RAGLAN SLEEVE / 3XL / All Print</v>
      </c>
      <c r="J307" s="9" t="s">
        <v>1739</v>
      </c>
      <c r="K307" s="9" t="s">
        <v>1740</v>
      </c>
      <c r="L307" s="6" t="s">
        <v>1741</v>
      </c>
      <c r="N307" s="4"/>
      <c r="O307" s="7" t="s">
        <v>1742</v>
      </c>
      <c r="P307" s="6">
        <v>80525.0</v>
      </c>
      <c r="Q307" s="6" t="s">
        <v>1215</v>
      </c>
      <c r="R307" s="6" t="s">
        <v>32</v>
      </c>
      <c r="S307" s="6">
        <v>1.9706919446E10</v>
      </c>
      <c r="T307" s="4" t="s">
        <v>1216</v>
      </c>
    </row>
    <row r="308" ht="15.75" hidden="1" customHeight="1">
      <c r="A308" s="19" t="s">
        <v>48</v>
      </c>
      <c r="C308" s="6" t="s">
        <v>22</v>
      </c>
      <c r="D308" s="11" t="s">
        <v>23</v>
      </c>
      <c r="E308" s="6" t="s">
        <v>1743</v>
      </c>
      <c r="F308" s="7" t="s">
        <v>1744</v>
      </c>
      <c r="G308" s="6">
        <v>1.0</v>
      </c>
      <c r="H308" s="8" t="s">
        <v>1745</v>
      </c>
      <c r="I308" s="12" t="str">
        <f t="shared" si="11"/>
        <v>jogger 3D #v - AOP Unisex Raglan Zip Hoodie / XL / Full print</v>
      </c>
      <c r="J308" s="9" t="s">
        <v>1746</v>
      </c>
      <c r="K308" s="9" t="s">
        <v>1747</v>
      </c>
      <c r="L308" s="6" t="s">
        <v>1748</v>
      </c>
      <c r="N308" s="4"/>
      <c r="O308" s="7" t="s">
        <v>1749</v>
      </c>
      <c r="P308" s="6">
        <v>85032.0</v>
      </c>
      <c r="Q308" s="6" t="s">
        <v>419</v>
      </c>
      <c r="R308" s="6" t="s">
        <v>32</v>
      </c>
      <c r="S308" s="6">
        <v>6.236947397E9</v>
      </c>
      <c r="T308" s="4" t="s">
        <v>420</v>
      </c>
    </row>
    <row r="309" ht="15.75" customHeight="1">
      <c r="A309" s="21" t="s">
        <v>1750</v>
      </c>
      <c r="C309" s="6" t="s">
        <v>22</v>
      </c>
      <c r="D309" s="11" t="s">
        <v>23</v>
      </c>
      <c r="E309" s="6" t="s">
        <v>1751</v>
      </c>
      <c r="F309" s="7" t="s">
        <v>1752</v>
      </c>
      <c r="G309" s="6">
        <v>1.0</v>
      </c>
      <c r="H309" s="8" t="s">
        <v>1753</v>
      </c>
      <c r="I309" s="12" t="str">
        <f t="shared" si="11"/>
        <v>HOODIE RAGLAN SLEEVE / 3XL / All Print</v>
      </c>
      <c r="J309" s="9" t="s">
        <v>1754</v>
      </c>
      <c r="K309" s="9" t="s">
        <v>1755</v>
      </c>
      <c r="L309" s="6" t="s">
        <v>1756</v>
      </c>
      <c r="N309" s="4"/>
      <c r="O309" s="7" t="s">
        <v>1757</v>
      </c>
      <c r="P309" s="6">
        <v>46038.0</v>
      </c>
      <c r="Q309" s="6" t="s">
        <v>190</v>
      </c>
      <c r="R309" s="6" t="s">
        <v>32</v>
      </c>
      <c r="S309" s="6">
        <v>3.174800115E9</v>
      </c>
      <c r="T309" s="4" t="s">
        <v>191</v>
      </c>
    </row>
    <row r="310" ht="15.75" hidden="1" customHeight="1">
      <c r="A310" s="46"/>
      <c r="B310" s="46"/>
      <c r="C310" s="47"/>
      <c r="D310" s="47"/>
      <c r="E310" s="47"/>
      <c r="F310" s="48"/>
      <c r="G310" s="47"/>
      <c r="H310" s="49"/>
      <c r="I310" s="50"/>
      <c r="J310" s="50"/>
      <c r="K310" s="50"/>
      <c r="L310" s="47"/>
      <c r="M310" s="46"/>
      <c r="N310" s="46"/>
      <c r="O310" s="48"/>
      <c r="P310" s="47"/>
      <c r="Q310" s="47"/>
      <c r="R310" s="47"/>
      <c r="S310" s="47"/>
      <c r="T310" s="46"/>
      <c r="U310" s="46"/>
      <c r="V310" s="46"/>
      <c r="W310" s="46"/>
      <c r="X310" s="46"/>
      <c r="Y310" s="46"/>
    </row>
    <row r="311" ht="15.75" hidden="1" customHeight="1">
      <c r="A311" s="4"/>
      <c r="C311" s="6"/>
      <c r="D311" s="6"/>
      <c r="E311" s="6"/>
      <c r="F311" s="7"/>
      <c r="G311" s="6"/>
      <c r="H311" s="8"/>
      <c r="I311" s="9"/>
      <c r="J311" s="9"/>
      <c r="K311" s="9"/>
      <c r="L311" s="6"/>
      <c r="N311" s="4"/>
      <c r="O311" s="7"/>
      <c r="P311" s="6"/>
      <c r="Q311" s="6"/>
      <c r="R311" s="6"/>
      <c r="S311" s="6"/>
    </row>
    <row r="312" ht="15.75" hidden="1" customHeight="1">
      <c r="A312" s="4"/>
      <c r="C312" s="6"/>
      <c r="D312" s="6"/>
      <c r="E312" s="6"/>
      <c r="F312" s="7"/>
      <c r="G312" s="6"/>
      <c r="H312" s="8"/>
      <c r="I312" s="9"/>
      <c r="J312" s="9"/>
      <c r="K312" s="9"/>
      <c r="L312" s="6"/>
      <c r="N312" s="4"/>
      <c r="O312" s="7"/>
      <c r="P312" s="6"/>
      <c r="Q312" s="6"/>
      <c r="R312" s="6"/>
      <c r="S312" s="6"/>
    </row>
    <row r="313" ht="15.75" hidden="1" customHeight="1">
      <c r="A313" s="4"/>
      <c r="B313" s="45">
        <v>44565.0</v>
      </c>
      <c r="C313" s="6"/>
      <c r="D313" s="6"/>
      <c r="E313" s="6"/>
      <c r="F313" s="7"/>
      <c r="G313" s="6"/>
      <c r="H313" s="8"/>
      <c r="I313" s="9"/>
      <c r="J313" s="9"/>
      <c r="K313" s="9"/>
      <c r="L313" s="6"/>
      <c r="N313" s="4"/>
      <c r="O313" s="7"/>
      <c r="P313" s="6"/>
      <c r="Q313" s="6"/>
      <c r="R313" s="6"/>
      <c r="S313" s="6"/>
    </row>
    <row r="314" ht="15.75" hidden="1" customHeight="1">
      <c r="A314" s="18" t="s">
        <v>259</v>
      </c>
      <c r="C314" s="6" t="s">
        <v>123</v>
      </c>
      <c r="D314" s="11" t="s">
        <v>23</v>
      </c>
      <c r="E314" s="6" t="s">
        <v>1758</v>
      </c>
      <c r="F314" s="7" t="s">
        <v>1759</v>
      </c>
      <c r="G314" s="6">
        <v>1.0</v>
      </c>
      <c r="H314" s="8" t="s">
        <v>1760</v>
      </c>
      <c r="I314" s="12" t="str">
        <f t="shared" ref="I314:I317" si="12">RIGHT(H314,LEN(H314) - (FIND("-",H314) + 1))</f>
        <v>50x60 in</v>
      </c>
      <c r="J314" s="9" t="s">
        <v>1761</v>
      </c>
      <c r="K314" s="9" t="s">
        <v>1762</v>
      </c>
      <c r="L314" s="9" t="s">
        <v>1763</v>
      </c>
      <c r="M314" s="6" t="s">
        <v>1764</v>
      </c>
      <c r="O314" s="4" t="s">
        <v>1688</v>
      </c>
      <c r="P314" s="7">
        <v>19121.0</v>
      </c>
      <c r="Q314" s="6" t="s">
        <v>284</v>
      </c>
      <c r="R314" s="6" t="s">
        <v>32</v>
      </c>
      <c r="S314" s="6">
        <v>6.512728639E9</v>
      </c>
      <c r="T314" s="6" t="s">
        <v>285</v>
      </c>
    </row>
    <row r="315" ht="15.75" hidden="1" customHeight="1">
      <c r="A315" s="21" t="s">
        <v>876</v>
      </c>
      <c r="C315" s="6" t="s">
        <v>80</v>
      </c>
      <c r="D315" s="11" t="s">
        <v>23</v>
      </c>
      <c r="E315" s="6" t="s">
        <v>1765</v>
      </c>
      <c r="F315" s="7" t="s">
        <v>1766</v>
      </c>
      <c r="G315" s="6">
        <v>1.0</v>
      </c>
      <c r="H315" s="8" t="s">
        <v>1767</v>
      </c>
      <c r="I315" s="12" t="str">
        <f t="shared" si="12"/>
        <v>Fleece hoodie / Black / XL</v>
      </c>
      <c r="J315" s="9" t="s">
        <v>1768</v>
      </c>
      <c r="K315" s="9" t="s">
        <v>1769</v>
      </c>
      <c r="L315" s="9" t="s">
        <v>1770</v>
      </c>
      <c r="M315" s="6"/>
      <c r="O315" s="4" t="s">
        <v>1771</v>
      </c>
      <c r="P315" s="7">
        <v>47630.0</v>
      </c>
      <c r="Q315" s="6" t="s">
        <v>190</v>
      </c>
      <c r="R315" s="6" t="s">
        <v>32</v>
      </c>
      <c r="S315" s="6">
        <v>8.124495033E9</v>
      </c>
      <c r="T315" s="6" t="s">
        <v>191</v>
      </c>
    </row>
    <row r="316" ht="15.75" hidden="1" customHeight="1">
      <c r="A316" s="19" t="s">
        <v>48</v>
      </c>
      <c r="C316" s="6" t="s">
        <v>80</v>
      </c>
      <c r="D316" s="11" t="s">
        <v>23</v>
      </c>
      <c r="E316" s="6" t="s">
        <v>1772</v>
      </c>
      <c r="F316" s="7" t="s">
        <v>1773</v>
      </c>
      <c r="G316" s="6">
        <v>1.0</v>
      </c>
      <c r="H316" s="8" t="s">
        <v>1774</v>
      </c>
      <c r="I316" s="12" t="str">
        <f t="shared" si="12"/>
        <v>jogger #v - Fleece hoodie / Full print / 5XL</v>
      </c>
      <c r="J316" s="9" t="s">
        <v>1775</v>
      </c>
      <c r="K316" s="9" t="s">
        <v>1776</v>
      </c>
      <c r="L316" s="9" t="s">
        <v>1777</v>
      </c>
      <c r="M316" s="6"/>
      <c r="O316" s="4" t="s">
        <v>1778</v>
      </c>
      <c r="P316" s="7">
        <v>75126.0</v>
      </c>
      <c r="Q316" s="6" t="s">
        <v>131</v>
      </c>
      <c r="R316" s="6" t="s">
        <v>32</v>
      </c>
      <c r="S316" s="6">
        <v>9.035741277E9</v>
      </c>
      <c r="T316" s="6" t="s">
        <v>132</v>
      </c>
    </row>
    <row r="317" ht="15.75" hidden="1" customHeight="1">
      <c r="A317" s="19" t="s">
        <v>48</v>
      </c>
      <c r="C317" s="6" t="s">
        <v>22</v>
      </c>
      <c r="D317" s="11" t="s">
        <v>23</v>
      </c>
      <c r="E317" s="6" t="s">
        <v>1772</v>
      </c>
      <c r="F317" s="7" t="s">
        <v>1773</v>
      </c>
      <c r="G317" s="6">
        <v>1.0</v>
      </c>
      <c r="H317" s="8" t="s">
        <v>1779</v>
      </c>
      <c r="I317" s="12" t="str">
        <f t="shared" si="12"/>
        <v>AOP Unisex Raglan Hoodie / L / All print</v>
      </c>
      <c r="J317" s="9" t="s">
        <v>1780</v>
      </c>
      <c r="K317" s="9" t="s">
        <v>1776</v>
      </c>
      <c r="L317" s="9" t="s">
        <v>1777</v>
      </c>
      <c r="M317" s="6"/>
      <c r="O317" s="4" t="s">
        <v>1778</v>
      </c>
      <c r="P317" s="7">
        <v>75126.0</v>
      </c>
      <c r="Q317" s="6" t="s">
        <v>131</v>
      </c>
      <c r="R317" s="6" t="s">
        <v>32</v>
      </c>
      <c r="S317" s="6">
        <v>9.035741277E9</v>
      </c>
      <c r="T317" s="6" t="s">
        <v>132</v>
      </c>
    </row>
    <row r="318" ht="15.75" hidden="1" customHeight="1">
      <c r="A318" s="10" t="s">
        <v>1781</v>
      </c>
      <c r="C318" s="6" t="s">
        <v>22</v>
      </c>
      <c r="D318" s="11" t="s">
        <v>23</v>
      </c>
      <c r="E318" s="6" t="s">
        <v>1782</v>
      </c>
      <c r="F318" s="7" t="s">
        <v>1783</v>
      </c>
      <c r="G318" s="6">
        <v>1.0</v>
      </c>
      <c r="H318" s="8" t="s">
        <v>1784</v>
      </c>
      <c r="I318" s="23" t="s">
        <v>1785</v>
      </c>
      <c r="J318" s="9" t="s">
        <v>1786</v>
      </c>
      <c r="K318" s="9" t="s">
        <v>1787</v>
      </c>
      <c r="L318" s="9" t="s">
        <v>1788</v>
      </c>
      <c r="M318" s="6"/>
      <c r="O318" s="4" t="s">
        <v>1789</v>
      </c>
      <c r="P318" s="7">
        <v>49004.0</v>
      </c>
      <c r="Q318" s="6" t="s">
        <v>403</v>
      </c>
      <c r="R318" s="6" t="s">
        <v>32</v>
      </c>
      <c r="S318" s="6">
        <v>2.693484579E9</v>
      </c>
      <c r="T318" s="6" t="s">
        <v>404</v>
      </c>
    </row>
    <row r="319" ht="15.75" hidden="1" customHeight="1">
      <c r="A319" s="10" t="s">
        <v>1781</v>
      </c>
      <c r="C319" s="6" t="s">
        <v>22</v>
      </c>
      <c r="D319" s="11" t="s">
        <v>23</v>
      </c>
      <c r="E319" s="6" t="s">
        <v>1782</v>
      </c>
      <c r="F319" s="7" t="s">
        <v>1783</v>
      </c>
      <c r="G319" s="6">
        <v>1.0</v>
      </c>
      <c r="H319" s="8" t="s">
        <v>1790</v>
      </c>
      <c r="I319" s="23" t="s">
        <v>1791</v>
      </c>
      <c r="J319" s="9" t="s">
        <v>1792</v>
      </c>
      <c r="K319" s="9" t="s">
        <v>1787</v>
      </c>
      <c r="L319" s="9" t="s">
        <v>1788</v>
      </c>
      <c r="M319" s="6"/>
      <c r="O319" s="4" t="s">
        <v>1789</v>
      </c>
      <c r="P319" s="7">
        <v>49004.0</v>
      </c>
      <c r="Q319" s="6" t="s">
        <v>403</v>
      </c>
      <c r="R319" s="6" t="s">
        <v>32</v>
      </c>
      <c r="S319" s="6">
        <v>2.693484579E9</v>
      </c>
      <c r="T319" s="6" t="s">
        <v>404</v>
      </c>
    </row>
    <row r="320" ht="15.75" hidden="1" customHeight="1">
      <c r="A320" s="19" t="s">
        <v>70</v>
      </c>
      <c r="C320" s="6" t="s">
        <v>22</v>
      </c>
      <c r="D320" s="11" t="s">
        <v>23</v>
      </c>
      <c r="E320" s="6" t="s">
        <v>1793</v>
      </c>
      <c r="F320" s="7" t="s">
        <v>1794</v>
      </c>
      <c r="G320" s="6">
        <v>1.0</v>
      </c>
      <c r="H320" s="8" t="s">
        <v>1795</v>
      </c>
      <c r="I320" s="12" t="str">
        <f t="shared" ref="I320:I331" si="13">RIGHT(H320,LEN(H320) - (FIND("-",H320) + 1))</f>
        <v>HOODIE RAGLAN SLEEVE / L / All Print</v>
      </c>
      <c r="J320" s="9" t="s">
        <v>1796</v>
      </c>
      <c r="K320" s="9" t="s">
        <v>1797</v>
      </c>
      <c r="L320" s="9" t="s">
        <v>1798</v>
      </c>
      <c r="M320" s="6"/>
      <c r="O320" s="4" t="s">
        <v>1799</v>
      </c>
      <c r="P320" s="7">
        <v>78616.0</v>
      </c>
      <c r="Q320" s="6" t="s">
        <v>131</v>
      </c>
      <c r="R320" s="6" t="s">
        <v>32</v>
      </c>
      <c r="S320" s="6">
        <v>5.127148089E9</v>
      </c>
      <c r="T320" s="6" t="s">
        <v>132</v>
      </c>
    </row>
    <row r="321" ht="15.75" hidden="1" customHeight="1">
      <c r="A321" s="27" t="s">
        <v>37</v>
      </c>
      <c r="C321" s="6" t="s">
        <v>22</v>
      </c>
      <c r="D321" s="11" t="s">
        <v>23</v>
      </c>
      <c r="E321" s="6" t="s">
        <v>1800</v>
      </c>
      <c r="F321" s="7" t="s">
        <v>1801</v>
      </c>
      <c r="G321" s="6">
        <v>1.0</v>
      </c>
      <c r="H321" s="8" t="s">
        <v>1802</v>
      </c>
      <c r="I321" s="12" t="str">
        <f t="shared" si="13"/>
        <v>AOP UNISEX HOODIE / 2XL / Red</v>
      </c>
      <c r="J321" s="9" t="s">
        <v>1803</v>
      </c>
      <c r="K321" s="9" t="s">
        <v>1804</v>
      </c>
      <c r="L321" s="9" t="s">
        <v>1805</v>
      </c>
      <c r="M321" s="6"/>
      <c r="O321" s="4" t="s">
        <v>1806</v>
      </c>
      <c r="P321" s="7">
        <v>37087.0</v>
      </c>
      <c r="Q321" s="6" t="s">
        <v>31</v>
      </c>
      <c r="R321" s="6" t="s">
        <v>32</v>
      </c>
      <c r="S321" s="6">
        <v>6.156308975E9</v>
      </c>
      <c r="T321" s="6" t="s">
        <v>33</v>
      </c>
    </row>
    <row r="322" ht="15.75" hidden="1" customHeight="1">
      <c r="A322" s="10" t="s">
        <v>21</v>
      </c>
      <c r="C322" s="6" t="s">
        <v>60</v>
      </c>
      <c r="D322" s="11" t="s">
        <v>23</v>
      </c>
      <c r="E322" s="6" t="s">
        <v>1807</v>
      </c>
      <c r="F322" s="7" t="s">
        <v>1808</v>
      </c>
      <c r="G322" s="6">
        <v>1.0</v>
      </c>
      <c r="H322" s="8" t="s">
        <v>1809</v>
      </c>
      <c r="I322" s="12" t="str">
        <f t="shared" si="13"/>
        <v>US Queen</v>
      </c>
      <c r="J322" s="9" t="s">
        <v>826</v>
      </c>
      <c r="K322" s="9" t="s">
        <v>1810</v>
      </c>
      <c r="L322" s="9" t="s">
        <v>1811</v>
      </c>
      <c r="M322" s="6"/>
      <c r="O322" s="4" t="s">
        <v>1812</v>
      </c>
      <c r="P322" s="7">
        <v>93723.0</v>
      </c>
      <c r="Q322" s="6" t="s">
        <v>268</v>
      </c>
      <c r="R322" s="6" t="s">
        <v>32</v>
      </c>
      <c r="S322" s="6">
        <v>5.593523998E9</v>
      </c>
      <c r="T322" s="6" t="s">
        <v>269</v>
      </c>
    </row>
    <row r="323" ht="15.75" hidden="1" customHeight="1">
      <c r="A323" s="19" t="s">
        <v>48</v>
      </c>
      <c r="C323" s="6" t="s">
        <v>22</v>
      </c>
      <c r="D323" s="11" t="s">
        <v>23</v>
      </c>
      <c r="E323" s="6" t="s">
        <v>1813</v>
      </c>
      <c r="F323" s="7" t="s">
        <v>1814</v>
      </c>
      <c r="G323" s="6">
        <v>1.0</v>
      </c>
      <c r="H323" s="8" t="s">
        <v>1815</v>
      </c>
      <c r="I323" s="12" t="str">
        <f t="shared" si="13"/>
        <v>AOP Unisex Raglan Hoodie / 5XL / All print</v>
      </c>
      <c r="J323" s="9" t="s">
        <v>1816</v>
      </c>
      <c r="K323" s="9" t="s">
        <v>1817</v>
      </c>
      <c r="L323" s="9" t="s">
        <v>1818</v>
      </c>
      <c r="M323" s="6"/>
      <c r="O323" s="4" t="s">
        <v>1819</v>
      </c>
      <c r="P323" s="7">
        <v>98930.0</v>
      </c>
      <c r="Q323" s="6" t="s">
        <v>454</v>
      </c>
      <c r="R323" s="6" t="s">
        <v>32</v>
      </c>
      <c r="S323" s="6">
        <v>5.09391048E9</v>
      </c>
      <c r="T323" s="6" t="s">
        <v>455</v>
      </c>
    </row>
    <row r="324" ht="15.75" hidden="1" customHeight="1">
      <c r="A324" s="19" t="s">
        <v>48</v>
      </c>
      <c r="C324" s="6" t="s">
        <v>22</v>
      </c>
      <c r="D324" s="11" t="s">
        <v>23</v>
      </c>
      <c r="E324" s="6" t="s">
        <v>1813</v>
      </c>
      <c r="F324" s="7" t="s">
        <v>1814</v>
      </c>
      <c r="G324" s="6">
        <v>1.0</v>
      </c>
      <c r="H324" s="8" t="s">
        <v>1820</v>
      </c>
      <c r="I324" s="12" t="str">
        <f t="shared" si="13"/>
        <v>AOP Unisex Raglan Hoodie / S / All print</v>
      </c>
      <c r="J324" s="9" t="s">
        <v>212</v>
      </c>
      <c r="K324" s="9" t="s">
        <v>1817</v>
      </c>
      <c r="L324" s="9" t="s">
        <v>1818</v>
      </c>
      <c r="M324" s="6"/>
      <c r="O324" s="4" t="s">
        <v>1819</v>
      </c>
      <c r="P324" s="7">
        <v>98930.0</v>
      </c>
      <c r="Q324" s="6" t="s">
        <v>454</v>
      </c>
      <c r="R324" s="6" t="s">
        <v>32</v>
      </c>
      <c r="S324" s="6">
        <v>5.09391048E9</v>
      </c>
      <c r="T324" s="6" t="s">
        <v>455</v>
      </c>
    </row>
    <row r="325" ht="15.75" hidden="1" customHeight="1">
      <c r="A325" s="21" t="s">
        <v>782</v>
      </c>
      <c r="C325" s="6" t="s">
        <v>22</v>
      </c>
      <c r="D325" s="11" t="s">
        <v>23</v>
      </c>
      <c r="E325" s="6" t="s">
        <v>1821</v>
      </c>
      <c r="F325" s="7" t="s">
        <v>1822</v>
      </c>
      <c r="G325" s="6">
        <v>1.0</v>
      </c>
      <c r="H325" s="8" t="s">
        <v>1823</v>
      </c>
      <c r="I325" s="12" t="str">
        <f t="shared" si="13"/>
        <v>XL / Full Print</v>
      </c>
      <c r="J325" s="9" t="s">
        <v>1824</v>
      </c>
      <c r="K325" s="9" t="s">
        <v>1825</v>
      </c>
      <c r="L325" s="9" t="s">
        <v>1826</v>
      </c>
      <c r="M325" s="6"/>
      <c r="O325" s="4" t="s">
        <v>1827</v>
      </c>
      <c r="P325" s="7">
        <v>32763.0</v>
      </c>
      <c r="Q325" s="6" t="s">
        <v>68</v>
      </c>
      <c r="R325" s="6" t="s">
        <v>32</v>
      </c>
      <c r="S325" s="6">
        <v>5.185423225E9</v>
      </c>
      <c r="T325" s="6" t="s">
        <v>69</v>
      </c>
    </row>
    <row r="326" ht="15.75" hidden="1" customHeight="1">
      <c r="A326" s="19" t="s">
        <v>456</v>
      </c>
      <c r="C326" s="6" t="s">
        <v>22</v>
      </c>
      <c r="D326" s="11" t="s">
        <v>23</v>
      </c>
      <c r="E326" s="6" t="s">
        <v>1828</v>
      </c>
      <c r="F326" s="7" t="s">
        <v>1829</v>
      </c>
      <c r="G326" s="6">
        <v>1.0</v>
      </c>
      <c r="H326" s="8" t="s">
        <v>1830</v>
      </c>
      <c r="I326" s="12" t="str">
        <f t="shared" si="13"/>
        <v>AOP Unisex Raglan Hoodie / L / All print</v>
      </c>
      <c r="J326" s="9" t="s">
        <v>328</v>
      </c>
      <c r="K326" s="9" t="s">
        <v>1831</v>
      </c>
      <c r="L326" s="9" t="s">
        <v>1832</v>
      </c>
      <c r="M326" s="6"/>
      <c r="O326" s="4" t="s">
        <v>1833</v>
      </c>
      <c r="P326" s="7">
        <v>85138.0</v>
      </c>
      <c r="Q326" s="6" t="s">
        <v>419</v>
      </c>
      <c r="R326" s="6" t="s">
        <v>32</v>
      </c>
      <c r="S326" s="6">
        <v>4.80572651E9</v>
      </c>
      <c r="T326" s="6" t="s">
        <v>420</v>
      </c>
    </row>
    <row r="327" ht="15.75" customHeight="1">
      <c r="A327" s="21" t="s">
        <v>97</v>
      </c>
      <c r="C327" s="6" t="s">
        <v>22</v>
      </c>
      <c r="D327" s="11" t="s">
        <v>23</v>
      </c>
      <c r="E327" s="6" t="s">
        <v>1834</v>
      </c>
      <c r="F327" s="7" t="s">
        <v>1835</v>
      </c>
      <c r="G327" s="6">
        <v>1.0</v>
      </c>
      <c r="H327" s="8" t="s">
        <v>1836</v>
      </c>
      <c r="I327" s="12" t="str">
        <f t="shared" si="13"/>
        <v>HOODIE RAGLAN SLEEVE / L / MY LIGHTS</v>
      </c>
      <c r="J327" s="9" t="s">
        <v>1837</v>
      </c>
      <c r="K327" s="9" t="s">
        <v>1838</v>
      </c>
      <c r="L327" s="9" t="s">
        <v>1839</v>
      </c>
      <c r="M327" s="6">
        <v>244.0</v>
      </c>
      <c r="O327" s="4" t="s">
        <v>1840</v>
      </c>
      <c r="P327" s="7">
        <v>95776.0</v>
      </c>
      <c r="Q327" s="6" t="s">
        <v>268</v>
      </c>
      <c r="R327" s="6" t="s">
        <v>32</v>
      </c>
      <c r="S327" s="6">
        <v>5.303414256E9</v>
      </c>
      <c r="T327" s="6" t="s">
        <v>269</v>
      </c>
    </row>
    <row r="328" ht="15.75" hidden="1" customHeight="1">
      <c r="A328" s="27" t="s">
        <v>37</v>
      </c>
      <c r="C328" s="6" t="s">
        <v>22</v>
      </c>
      <c r="D328" s="11" t="s">
        <v>23</v>
      </c>
      <c r="E328" s="6" t="s">
        <v>1841</v>
      </c>
      <c r="F328" s="7" t="s">
        <v>1842</v>
      </c>
      <c r="G328" s="6">
        <v>1.0</v>
      </c>
      <c r="H328" s="8" t="s">
        <v>1843</v>
      </c>
      <c r="I328" s="12" t="str">
        <f t="shared" si="13"/>
        <v>hirt #KV - Unisex Short Sleeve Classic Tee / BLACK / 2XL</v>
      </c>
      <c r="J328" s="9" t="s">
        <v>1844</v>
      </c>
      <c r="K328" s="9" t="s">
        <v>1845</v>
      </c>
      <c r="L328" s="9" t="s">
        <v>1846</v>
      </c>
      <c r="M328" s="6"/>
      <c r="O328" s="4" t="s">
        <v>1847</v>
      </c>
      <c r="P328" s="7">
        <v>29575.0</v>
      </c>
      <c r="Q328" s="6" t="s">
        <v>56</v>
      </c>
      <c r="R328" s="6" t="s">
        <v>32</v>
      </c>
      <c r="S328" s="6" t="s">
        <v>1848</v>
      </c>
      <c r="T328" s="6" t="s">
        <v>57</v>
      </c>
    </row>
    <row r="329" ht="15.75" customHeight="1">
      <c r="A329" s="10" t="s">
        <v>162</v>
      </c>
      <c r="C329" s="6" t="s">
        <v>80</v>
      </c>
      <c r="D329" s="11" t="s">
        <v>23</v>
      </c>
      <c r="E329" s="6" t="s">
        <v>1849</v>
      </c>
      <c r="F329" s="7" t="s">
        <v>1850</v>
      </c>
      <c r="G329" s="6">
        <v>1.0</v>
      </c>
      <c r="H329" s="8" t="s">
        <v>1851</v>
      </c>
      <c r="I329" s="12" t="str">
        <f t="shared" si="13"/>
        <v>Fleece hoodie / 3XL / All print</v>
      </c>
      <c r="J329" s="9" t="s">
        <v>1852</v>
      </c>
      <c r="K329" s="9" t="s">
        <v>1853</v>
      </c>
      <c r="L329" s="9" t="s">
        <v>1854</v>
      </c>
      <c r="M329" s="6"/>
      <c r="O329" s="4" t="s">
        <v>1855</v>
      </c>
      <c r="P329" s="7">
        <v>13865.0</v>
      </c>
      <c r="Q329" s="6" t="s">
        <v>171</v>
      </c>
      <c r="R329" s="6" t="s">
        <v>32</v>
      </c>
      <c r="S329" s="6">
        <v>5.702809208E9</v>
      </c>
      <c r="T329" s="6" t="s">
        <v>172</v>
      </c>
    </row>
    <row r="330" ht="15.75" customHeight="1">
      <c r="A330" s="21" t="s">
        <v>97</v>
      </c>
      <c r="C330" s="6" t="s">
        <v>22</v>
      </c>
      <c r="D330" s="11" t="s">
        <v>23</v>
      </c>
      <c r="E330" s="6" t="s">
        <v>1856</v>
      </c>
      <c r="F330" s="7" t="s">
        <v>1857</v>
      </c>
      <c r="G330" s="6">
        <v>1.0</v>
      </c>
      <c r="H330" s="8" t="s">
        <v>1858</v>
      </c>
      <c r="I330" s="12" t="str">
        <f t="shared" si="13"/>
        <v>HOODIE RAGLAN SLEEVE / S / All Print</v>
      </c>
      <c r="J330" s="9" t="s">
        <v>1859</v>
      </c>
      <c r="K330" s="9" t="s">
        <v>1860</v>
      </c>
      <c r="L330" s="9" t="s">
        <v>1861</v>
      </c>
      <c r="M330" s="6"/>
      <c r="O330" s="4" t="s">
        <v>1862</v>
      </c>
      <c r="P330" s="7">
        <v>95961.0</v>
      </c>
      <c r="Q330" s="6" t="s">
        <v>268</v>
      </c>
      <c r="R330" s="6" t="s">
        <v>32</v>
      </c>
      <c r="S330" s="6">
        <v>5.753611276E9</v>
      </c>
      <c r="T330" s="6" t="s">
        <v>269</v>
      </c>
    </row>
    <row r="331" ht="15.75" hidden="1" customHeight="1">
      <c r="A331" s="10" t="s">
        <v>21</v>
      </c>
      <c r="C331" s="6" t="s">
        <v>22</v>
      </c>
      <c r="D331" s="11" t="s">
        <v>23</v>
      </c>
      <c r="E331" s="6" t="s">
        <v>1863</v>
      </c>
      <c r="F331" s="7" t="s">
        <v>1864</v>
      </c>
      <c r="G331" s="6">
        <v>1.0</v>
      </c>
      <c r="H331" s="8" t="s">
        <v>1865</v>
      </c>
      <c r="I331" s="12" t="str">
        <f t="shared" si="13"/>
        <v>HOODIE RAGLAN SLEEVE / M / All Print</v>
      </c>
      <c r="J331" s="9" t="s">
        <v>1866</v>
      </c>
      <c r="K331" s="9" t="s">
        <v>1867</v>
      </c>
      <c r="L331" s="9" t="s">
        <v>1868</v>
      </c>
      <c r="M331" s="6"/>
      <c r="O331" s="4" t="s">
        <v>1869</v>
      </c>
      <c r="P331" s="7">
        <v>54449.0</v>
      </c>
      <c r="Q331" s="6" t="s">
        <v>158</v>
      </c>
      <c r="R331" s="6" t="s">
        <v>32</v>
      </c>
      <c r="S331" s="6">
        <v>1.7153876152E10</v>
      </c>
      <c r="T331" s="6" t="s">
        <v>159</v>
      </c>
    </row>
    <row r="332" ht="15.75" hidden="1" customHeight="1">
      <c r="A332" s="22" t="s">
        <v>293</v>
      </c>
      <c r="C332" s="6" t="s">
        <v>80</v>
      </c>
      <c r="D332" s="11" t="s">
        <v>23</v>
      </c>
      <c r="E332" s="6" t="s">
        <v>1870</v>
      </c>
      <c r="F332" s="7" t="s">
        <v>1871</v>
      </c>
      <c r="G332" s="6">
        <v>1.0</v>
      </c>
      <c r="H332" s="8" t="s">
        <v>1872</v>
      </c>
      <c r="I332" s="23" t="s">
        <v>1873</v>
      </c>
      <c r="J332" s="9" t="s">
        <v>1874</v>
      </c>
      <c r="K332" s="9" t="s">
        <v>1875</v>
      </c>
      <c r="L332" s="9" t="s">
        <v>1876</v>
      </c>
      <c r="M332" s="6"/>
      <c r="O332" s="4" t="s">
        <v>1877</v>
      </c>
      <c r="P332" s="7">
        <v>31088.0</v>
      </c>
      <c r="Q332" s="6" t="s">
        <v>78</v>
      </c>
      <c r="R332" s="6" t="s">
        <v>32</v>
      </c>
      <c r="S332" s="6">
        <v>2.294060064E9</v>
      </c>
      <c r="T332" s="6" t="s">
        <v>79</v>
      </c>
    </row>
    <row r="333" ht="15.75" hidden="1" customHeight="1">
      <c r="A333" s="22" t="s">
        <v>181</v>
      </c>
      <c r="C333" s="6" t="s">
        <v>22</v>
      </c>
      <c r="D333" s="11" t="s">
        <v>23</v>
      </c>
      <c r="E333" s="6" t="s">
        <v>1878</v>
      </c>
      <c r="F333" s="7" t="s">
        <v>1879</v>
      </c>
      <c r="G333" s="6">
        <v>1.0</v>
      </c>
      <c r="H333" s="8" t="s">
        <v>1880</v>
      </c>
      <c r="I333" s="12" t="str">
        <f t="shared" ref="I333:I410" si="14">RIGHT(H333,LEN(H333) - (FIND("-",H333) + 1))</f>
        <v>AOP Unisex Raglan Zip Hoodie / 3XL / All print</v>
      </c>
      <c r="J333" s="26">
        <v>1.0E15</v>
      </c>
      <c r="K333" s="9" t="s">
        <v>1881</v>
      </c>
      <c r="L333" s="9" t="s">
        <v>1882</v>
      </c>
      <c r="M333" s="6">
        <v>4.0</v>
      </c>
      <c r="O333" s="4" t="s">
        <v>1883</v>
      </c>
      <c r="P333" s="7">
        <v>96002.0</v>
      </c>
      <c r="Q333" s="6" t="s">
        <v>268</v>
      </c>
      <c r="R333" s="6" t="s">
        <v>32</v>
      </c>
      <c r="S333" s="6">
        <v>5.304406233E9</v>
      </c>
      <c r="T333" s="6" t="s">
        <v>269</v>
      </c>
    </row>
    <row r="334" ht="15.75" hidden="1" customHeight="1">
      <c r="A334" s="10" t="s">
        <v>21</v>
      </c>
      <c r="C334" s="6" t="s">
        <v>22</v>
      </c>
      <c r="D334" s="11" t="s">
        <v>23</v>
      </c>
      <c r="E334" s="6" t="s">
        <v>1884</v>
      </c>
      <c r="F334" s="7" t="s">
        <v>1885</v>
      </c>
      <c r="G334" s="6">
        <v>1.0</v>
      </c>
      <c r="H334" s="8" t="s">
        <v>1886</v>
      </c>
      <c r="I334" s="12" t="str">
        <f t="shared" si="14"/>
        <v>AOP Unisex Raglan Hoodie / 3XL / Full print</v>
      </c>
      <c r="J334" s="9" t="s">
        <v>1887</v>
      </c>
      <c r="K334" s="9" t="s">
        <v>1888</v>
      </c>
      <c r="L334" s="9" t="s">
        <v>1889</v>
      </c>
      <c r="M334" s="6"/>
      <c r="O334" s="4" t="s">
        <v>1890</v>
      </c>
      <c r="P334" s="7">
        <v>67005.0</v>
      </c>
      <c r="Q334" s="6" t="s">
        <v>508</v>
      </c>
      <c r="R334" s="6" t="s">
        <v>32</v>
      </c>
      <c r="S334" s="6">
        <v>6.206603793E9</v>
      </c>
      <c r="T334" s="6" t="s">
        <v>509</v>
      </c>
    </row>
    <row r="335" ht="15.75" hidden="1" customHeight="1">
      <c r="A335" s="19" t="s">
        <v>48</v>
      </c>
      <c r="C335" s="6" t="s">
        <v>80</v>
      </c>
      <c r="D335" s="11" t="s">
        <v>23</v>
      </c>
      <c r="E335" s="6" t="s">
        <v>1891</v>
      </c>
      <c r="F335" s="7" t="s">
        <v>1892</v>
      </c>
      <c r="G335" s="6">
        <v>1.0</v>
      </c>
      <c r="H335" s="8" t="s">
        <v>1893</v>
      </c>
      <c r="I335" s="12" t="str">
        <f t="shared" si="14"/>
        <v>Fleece hoodie / L / Black</v>
      </c>
      <c r="J335" s="9" t="s">
        <v>1894</v>
      </c>
      <c r="K335" s="9" t="s">
        <v>1895</v>
      </c>
      <c r="L335" s="9" t="s">
        <v>1896</v>
      </c>
      <c r="M335" s="6"/>
      <c r="O335" s="4" t="s">
        <v>1897</v>
      </c>
      <c r="P335" s="7">
        <v>79768.0</v>
      </c>
      <c r="Q335" s="6" t="s">
        <v>131</v>
      </c>
      <c r="R335" s="6" t="s">
        <v>32</v>
      </c>
      <c r="S335" s="6">
        <v>4.326382653E9</v>
      </c>
      <c r="T335" s="6" t="s">
        <v>132</v>
      </c>
    </row>
    <row r="336" ht="15.75" hidden="1" customHeight="1">
      <c r="A336" s="10" t="s">
        <v>21</v>
      </c>
      <c r="C336" s="6" t="s">
        <v>80</v>
      </c>
      <c r="D336" s="11" t="s">
        <v>23</v>
      </c>
      <c r="E336" s="6" t="s">
        <v>1898</v>
      </c>
      <c r="F336" s="7" t="s">
        <v>1899</v>
      </c>
      <c r="G336" s="6">
        <v>1.0</v>
      </c>
      <c r="H336" s="8" t="s">
        <v>1900</v>
      </c>
      <c r="I336" s="12" t="str">
        <f t="shared" si="14"/>
        <v>Fleece hoodie / L / Black</v>
      </c>
      <c r="J336" s="9" t="s">
        <v>1901</v>
      </c>
      <c r="K336" s="9" t="s">
        <v>1902</v>
      </c>
      <c r="L336" s="9" t="s">
        <v>1903</v>
      </c>
      <c r="M336" s="6"/>
      <c r="O336" s="4" t="s">
        <v>1904</v>
      </c>
      <c r="P336" s="7">
        <v>92082.0</v>
      </c>
      <c r="Q336" s="6" t="s">
        <v>268</v>
      </c>
      <c r="R336" s="6" t="s">
        <v>32</v>
      </c>
      <c r="S336" s="6">
        <v>7.605589169E9</v>
      </c>
      <c r="T336" s="6" t="s">
        <v>269</v>
      </c>
    </row>
    <row r="337" ht="15.75" hidden="1" customHeight="1">
      <c r="A337" s="19" t="s">
        <v>456</v>
      </c>
      <c r="C337" s="6" t="s">
        <v>22</v>
      </c>
      <c r="D337" s="11" t="s">
        <v>23</v>
      </c>
      <c r="E337" s="6" t="s">
        <v>1905</v>
      </c>
      <c r="F337" s="7" t="s">
        <v>1906</v>
      </c>
      <c r="G337" s="6">
        <v>1.0</v>
      </c>
      <c r="H337" s="8" t="s">
        <v>1907</v>
      </c>
      <c r="I337" s="12" t="str">
        <f t="shared" si="14"/>
        <v>HOODIE RAGLAN SLEEVE / L / All Print</v>
      </c>
      <c r="J337" s="9" t="s">
        <v>328</v>
      </c>
      <c r="K337" s="9" t="s">
        <v>1908</v>
      </c>
      <c r="L337" s="9" t="s">
        <v>1909</v>
      </c>
      <c r="M337" s="6"/>
      <c r="O337" s="4" t="s">
        <v>1910</v>
      </c>
      <c r="P337" s="7">
        <v>93247.0</v>
      </c>
      <c r="Q337" s="6" t="s">
        <v>268</v>
      </c>
      <c r="R337" s="6" t="s">
        <v>32</v>
      </c>
      <c r="S337" s="6">
        <v>1.559586496E10</v>
      </c>
      <c r="T337" s="6" t="s">
        <v>269</v>
      </c>
    </row>
    <row r="338" ht="15.75" hidden="1" customHeight="1">
      <c r="A338" s="19" t="s">
        <v>70</v>
      </c>
      <c r="C338" s="6" t="s">
        <v>22</v>
      </c>
      <c r="D338" s="11" t="s">
        <v>23</v>
      </c>
      <c r="E338" s="6" t="s">
        <v>1911</v>
      </c>
      <c r="F338" s="7" t="s">
        <v>1912</v>
      </c>
      <c r="G338" s="6">
        <v>1.0</v>
      </c>
      <c r="H338" s="8" t="s">
        <v>1913</v>
      </c>
      <c r="I338" s="12" t="str">
        <f t="shared" si="14"/>
        <v>UNISEX HOODIE ZIP-UP / XL / All Print</v>
      </c>
      <c r="J338" s="9" t="s">
        <v>1914</v>
      </c>
      <c r="K338" s="9" t="s">
        <v>1915</v>
      </c>
      <c r="L338" s="6" t="s">
        <v>1916</v>
      </c>
      <c r="N338" s="4"/>
      <c r="O338" s="7" t="s">
        <v>465</v>
      </c>
      <c r="P338" s="6">
        <v>37167.0</v>
      </c>
      <c r="Q338" s="6" t="s">
        <v>31</v>
      </c>
      <c r="R338" s="6" t="s">
        <v>32</v>
      </c>
      <c r="S338" s="6">
        <v>6.15571628E8</v>
      </c>
      <c r="T338" s="4" t="s">
        <v>33</v>
      </c>
    </row>
    <row r="339" ht="15.75" hidden="1" customHeight="1">
      <c r="A339" s="22" t="s">
        <v>181</v>
      </c>
      <c r="C339" s="6" t="s">
        <v>22</v>
      </c>
      <c r="D339" s="11" t="s">
        <v>23</v>
      </c>
      <c r="E339" s="6" t="s">
        <v>1917</v>
      </c>
      <c r="F339" s="7" t="s">
        <v>1918</v>
      </c>
      <c r="G339" s="6">
        <v>1.0</v>
      </c>
      <c r="H339" s="8" t="s">
        <v>1919</v>
      </c>
      <c r="I339" s="12" t="str">
        <f t="shared" si="14"/>
        <v>Spare Tire Cover With Backup Camera Hole / All print / 34 inches</v>
      </c>
      <c r="J339" s="9" t="s">
        <v>185</v>
      </c>
      <c r="K339" s="9" t="s">
        <v>1920</v>
      </c>
      <c r="L339" s="6" t="s">
        <v>1921</v>
      </c>
      <c r="N339" s="4"/>
      <c r="O339" s="7" t="s">
        <v>1922</v>
      </c>
      <c r="P339" s="6">
        <v>27966.0</v>
      </c>
      <c r="Q339" s="6" t="s">
        <v>225</v>
      </c>
      <c r="R339" s="6" t="s">
        <v>32</v>
      </c>
      <c r="S339" s="6">
        <v>2.5249149E9</v>
      </c>
      <c r="T339" s="4" t="s">
        <v>226</v>
      </c>
    </row>
    <row r="340" ht="15.75" hidden="1" customHeight="1">
      <c r="A340" s="27" t="s">
        <v>37</v>
      </c>
      <c r="C340" s="6" t="s">
        <v>22</v>
      </c>
      <c r="D340" s="11" t="s">
        <v>23</v>
      </c>
      <c r="E340" s="6" t="s">
        <v>1917</v>
      </c>
      <c r="F340" s="7" t="s">
        <v>1918</v>
      </c>
      <c r="G340" s="6">
        <v>1.0</v>
      </c>
      <c r="H340" s="8" t="s">
        <v>1923</v>
      </c>
      <c r="I340" s="12" t="str">
        <f t="shared" si="14"/>
        <v>All print / 34 inches</v>
      </c>
      <c r="J340" s="9" t="s">
        <v>185</v>
      </c>
      <c r="K340" s="9" t="s">
        <v>1920</v>
      </c>
      <c r="L340" s="6" t="s">
        <v>1921</v>
      </c>
      <c r="N340" s="4"/>
      <c r="O340" s="7" t="s">
        <v>1922</v>
      </c>
      <c r="P340" s="6">
        <v>27966.0</v>
      </c>
      <c r="Q340" s="6" t="s">
        <v>225</v>
      </c>
      <c r="R340" s="6" t="s">
        <v>32</v>
      </c>
      <c r="S340" s="6">
        <v>2.5249149E9</v>
      </c>
      <c r="T340" s="4" t="s">
        <v>226</v>
      </c>
    </row>
    <row r="341" ht="15.75" hidden="1" customHeight="1">
      <c r="A341" s="22" t="s">
        <v>181</v>
      </c>
      <c r="C341" s="6" t="s">
        <v>22</v>
      </c>
      <c r="D341" s="11" t="s">
        <v>23</v>
      </c>
      <c r="E341" s="6" t="s">
        <v>1924</v>
      </c>
      <c r="F341" s="7" t="s">
        <v>1925</v>
      </c>
      <c r="G341" s="6">
        <v>1.0</v>
      </c>
      <c r="H341" s="8" t="s">
        <v>1926</v>
      </c>
      <c r="I341" s="12" t="str">
        <f t="shared" si="14"/>
        <v>Legging 3D #230721h - LEGGING / S / All Print</v>
      </c>
      <c r="J341" s="9" t="s">
        <v>1927</v>
      </c>
      <c r="K341" s="9" t="s">
        <v>1928</v>
      </c>
      <c r="L341" s="6" t="s">
        <v>1929</v>
      </c>
      <c r="N341" s="4"/>
      <c r="O341" s="7" t="s">
        <v>1930</v>
      </c>
      <c r="P341" s="6">
        <v>75074.0</v>
      </c>
      <c r="Q341" s="6" t="s">
        <v>131</v>
      </c>
      <c r="R341" s="6" t="s">
        <v>32</v>
      </c>
      <c r="S341" s="6">
        <v>9.72469099E9</v>
      </c>
      <c r="T341" s="4" t="s">
        <v>132</v>
      </c>
    </row>
    <row r="342" ht="15.75" hidden="1" customHeight="1">
      <c r="A342" s="22" t="s">
        <v>293</v>
      </c>
      <c r="C342" s="6" t="s">
        <v>80</v>
      </c>
      <c r="D342" s="11" t="s">
        <v>23</v>
      </c>
      <c r="E342" s="6" t="s">
        <v>1924</v>
      </c>
      <c r="F342" s="7" t="s">
        <v>1925</v>
      </c>
      <c r="G342" s="6">
        <v>1.0</v>
      </c>
      <c r="H342" s="8" t="s">
        <v>1931</v>
      </c>
      <c r="I342" s="12" t="str">
        <f t="shared" si="14"/>
        <v>Legging 3D #19721H - Tank top / S / ALL PRINT</v>
      </c>
      <c r="J342" s="9" t="s">
        <v>1932</v>
      </c>
      <c r="K342" s="9" t="s">
        <v>1928</v>
      </c>
      <c r="L342" s="6" t="s">
        <v>1929</v>
      </c>
      <c r="N342" s="4"/>
      <c r="O342" s="7" t="s">
        <v>1930</v>
      </c>
      <c r="P342" s="6">
        <v>75074.0</v>
      </c>
      <c r="Q342" s="6" t="s">
        <v>131</v>
      </c>
      <c r="R342" s="6" t="s">
        <v>32</v>
      </c>
      <c r="S342" s="6">
        <v>9.72469099E9</v>
      </c>
      <c r="T342" s="4" t="s">
        <v>132</v>
      </c>
    </row>
    <row r="343" ht="15.75" hidden="1" customHeight="1">
      <c r="A343" s="22" t="s">
        <v>293</v>
      </c>
      <c r="C343" s="6" t="s">
        <v>80</v>
      </c>
      <c r="D343" s="11" t="s">
        <v>23</v>
      </c>
      <c r="E343" s="6" t="s">
        <v>1924</v>
      </c>
      <c r="F343" s="7" t="s">
        <v>1925</v>
      </c>
      <c r="G343" s="6">
        <v>1.0</v>
      </c>
      <c r="H343" s="8" t="s">
        <v>1933</v>
      </c>
      <c r="I343" s="12" t="str">
        <f t="shared" si="14"/>
        <v>Legging 3D #19721H - Legging / S / ALL PRINT</v>
      </c>
      <c r="J343" s="9" t="s">
        <v>1934</v>
      </c>
      <c r="K343" s="9" t="s">
        <v>1928</v>
      </c>
      <c r="L343" s="6" t="s">
        <v>1929</v>
      </c>
      <c r="N343" s="4"/>
      <c r="O343" s="7" t="s">
        <v>1930</v>
      </c>
      <c r="P343" s="6">
        <v>75074.0</v>
      </c>
      <c r="Q343" s="6" t="s">
        <v>131</v>
      </c>
      <c r="R343" s="6" t="s">
        <v>32</v>
      </c>
      <c r="S343" s="6">
        <v>9.72469099E9</v>
      </c>
      <c r="T343" s="4" t="s">
        <v>132</v>
      </c>
    </row>
    <row r="344" ht="15.75" hidden="1" customHeight="1">
      <c r="A344" s="18" t="s">
        <v>37</v>
      </c>
      <c r="C344" s="6" t="s">
        <v>22</v>
      </c>
      <c r="D344" s="11" t="s">
        <v>23</v>
      </c>
      <c r="E344" s="6" t="s">
        <v>1935</v>
      </c>
      <c r="F344" s="7" t="s">
        <v>1936</v>
      </c>
      <c r="G344" s="6">
        <v>1.0</v>
      </c>
      <c r="H344" s="8" t="s">
        <v>1937</v>
      </c>
      <c r="I344" s="12" t="str">
        <f t="shared" si="14"/>
        <v>HOODIE RAGLAN SLEEVE / L / All Print</v>
      </c>
      <c r="J344" s="9" t="s">
        <v>1938</v>
      </c>
      <c r="K344" s="9" t="s">
        <v>1939</v>
      </c>
      <c r="L344" s="6" t="s">
        <v>1940</v>
      </c>
      <c r="N344" s="4"/>
      <c r="O344" s="7" t="s">
        <v>1941</v>
      </c>
      <c r="P344" s="6">
        <v>15401.0</v>
      </c>
      <c r="Q344" s="6" t="s">
        <v>284</v>
      </c>
      <c r="R344" s="6" t="s">
        <v>32</v>
      </c>
      <c r="S344" s="6">
        <v>7.243663752E9</v>
      </c>
      <c r="T344" s="4" t="s">
        <v>285</v>
      </c>
    </row>
    <row r="345" ht="15.75" hidden="1" customHeight="1">
      <c r="A345" s="10" t="s">
        <v>21</v>
      </c>
      <c r="C345" s="6" t="s">
        <v>22</v>
      </c>
      <c r="D345" s="11" t="s">
        <v>23</v>
      </c>
      <c r="E345" s="6" t="s">
        <v>1942</v>
      </c>
      <c r="F345" s="7" t="s">
        <v>1943</v>
      </c>
      <c r="G345" s="6">
        <v>1.0</v>
      </c>
      <c r="H345" s="8" t="s">
        <v>1944</v>
      </c>
      <c r="I345" s="12" t="str">
        <f t="shared" si="14"/>
        <v>All print / 30 inches / Spare Tire Cover</v>
      </c>
      <c r="J345" s="9" t="s">
        <v>185</v>
      </c>
      <c r="K345" s="9" t="s">
        <v>1945</v>
      </c>
      <c r="L345" s="6" t="s">
        <v>1946</v>
      </c>
      <c r="N345" s="4"/>
      <c r="O345" s="7" t="s">
        <v>1947</v>
      </c>
      <c r="P345" s="6">
        <v>13111.0</v>
      </c>
      <c r="Q345" s="6" t="s">
        <v>171</v>
      </c>
      <c r="R345" s="6" t="s">
        <v>32</v>
      </c>
      <c r="S345" s="6">
        <v>3.152034358E9</v>
      </c>
      <c r="T345" s="4" t="s">
        <v>172</v>
      </c>
    </row>
    <row r="346" ht="15.75" hidden="1" customHeight="1">
      <c r="A346" s="27" t="s">
        <v>37</v>
      </c>
      <c r="C346" s="6" t="s">
        <v>22</v>
      </c>
      <c r="D346" s="11" t="s">
        <v>23</v>
      </c>
      <c r="E346" s="6" t="s">
        <v>1948</v>
      </c>
      <c r="F346" s="7" t="s">
        <v>1949</v>
      </c>
      <c r="G346" s="6">
        <v>1.0</v>
      </c>
      <c r="H346" s="8" t="s">
        <v>1950</v>
      </c>
      <c r="I346" s="12" t="str">
        <f t="shared" si="14"/>
        <v>hirt #KV - L / Full Print</v>
      </c>
      <c r="J346" s="9" t="s">
        <v>1951</v>
      </c>
      <c r="K346" s="9" t="s">
        <v>1952</v>
      </c>
      <c r="L346" s="6" t="s">
        <v>1953</v>
      </c>
      <c r="N346" s="4"/>
      <c r="O346" s="7" t="s">
        <v>1954</v>
      </c>
      <c r="P346" s="6">
        <v>11234.0</v>
      </c>
      <c r="Q346" s="6" t="s">
        <v>171</v>
      </c>
      <c r="R346" s="6" t="s">
        <v>32</v>
      </c>
      <c r="S346" s="6">
        <f>19175961947</f>
        <v>19175961947</v>
      </c>
      <c r="T346" s="4" t="s">
        <v>172</v>
      </c>
    </row>
    <row r="347" ht="15.75" hidden="1" customHeight="1">
      <c r="A347" s="21" t="s">
        <v>173</v>
      </c>
      <c r="C347" s="6" t="s">
        <v>22</v>
      </c>
      <c r="D347" s="11" t="s">
        <v>23</v>
      </c>
      <c r="E347" s="6" t="s">
        <v>1955</v>
      </c>
      <c r="F347" s="7" t="s">
        <v>1956</v>
      </c>
      <c r="G347" s="6">
        <v>1.0</v>
      </c>
      <c r="H347" s="8" t="s">
        <v>1957</v>
      </c>
      <c r="I347" s="12" t="str">
        <f t="shared" si="14"/>
        <v>UNISEX HOODIE ZIP-UP / 2XL / All Print</v>
      </c>
      <c r="J347" s="9" t="s">
        <v>1958</v>
      </c>
      <c r="K347" s="9" t="s">
        <v>1959</v>
      </c>
      <c r="L347" s="6" t="s">
        <v>1960</v>
      </c>
      <c r="N347" s="4"/>
      <c r="O347" s="7" t="s">
        <v>1961</v>
      </c>
      <c r="P347" s="6">
        <v>19508.0</v>
      </c>
      <c r="Q347" s="6" t="s">
        <v>284</v>
      </c>
      <c r="R347" s="6" t="s">
        <v>32</v>
      </c>
      <c r="S347" s="6">
        <v>4.84798731E9</v>
      </c>
      <c r="T347" s="4" t="s">
        <v>285</v>
      </c>
    </row>
    <row r="348" ht="15.75" customHeight="1">
      <c r="A348" s="10" t="s">
        <v>162</v>
      </c>
      <c r="C348" s="6" t="s">
        <v>80</v>
      </c>
      <c r="D348" s="11" t="s">
        <v>23</v>
      </c>
      <c r="E348" s="6" t="s">
        <v>1962</v>
      </c>
      <c r="F348" s="7" t="s">
        <v>1963</v>
      </c>
      <c r="G348" s="6">
        <v>1.0</v>
      </c>
      <c r="H348" s="8" t="s">
        <v>1964</v>
      </c>
      <c r="I348" s="12" t="str">
        <f t="shared" si="14"/>
        <v>Women / 11 / Red</v>
      </c>
      <c r="J348" s="9" t="s">
        <v>166</v>
      </c>
      <c r="K348" s="9" t="s">
        <v>1965</v>
      </c>
      <c r="L348" s="6" t="s">
        <v>1966</v>
      </c>
      <c r="N348" s="4"/>
      <c r="O348" s="7" t="s">
        <v>1967</v>
      </c>
      <c r="P348" s="6">
        <v>48912.0</v>
      </c>
      <c r="Q348" s="6" t="s">
        <v>403</v>
      </c>
      <c r="R348" s="6" t="s">
        <v>32</v>
      </c>
      <c r="S348" s="6">
        <v>1.517894465E10</v>
      </c>
      <c r="T348" s="4" t="s">
        <v>404</v>
      </c>
    </row>
    <row r="349" ht="15.75" hidden="1" customHeight="1">
      <c r="A349" s="19" t="s">
        <v>48</v>
      </c>
      <c r="C349" s="6" t="s">
        <v>22</v>
      </c>
      <c r="D349" s="11" t="s">
        <v>23</v>
      </c>
      <c r="E349" s="6" t="s">
        <v>1968</v>
      </c>
      <c r="F349" s="7" t="s">
        <v>1969</v>
      </c>
      <c r="G349" s="6">
        <v>1.0</v>
      </c>
      <c r="H349" s="8" t="s">
        <v>1970</v>
      </c>
      <c r="I349" s="12" t="str">
        <f t="shared" si="14"/>
        <v>S / Full print</v>
      </c>
      <c r="J349" s="9" t="s">
        <v>1971</v>
      </c>
      <c r="K349" s="9" t="s">
        <v>1972</v>
      </c>
      <c r="L349" s="6" t="s">
        <v>1973</v>
      </c>
      <c r="M349" s="4" t="s">
        <v>1974</v>
      </c>
      <c r="N349" s="4"/>
      <c r="O349" s="7" t="s">
        <v>1975</v>
      </c>
      <c r="P349" s="6">
        <v>91730.0</v>
      </c>
      <c r="Q349" s="6" t="s">
        <v>268</v>
      </c>
      <c r="R349" s="6" t="s">
        <v>32</v>
      </c>
      <c r="S349" s="6">
        <v>9.095522718E9</v>
      </c>
      <c r="T349" s="4" t="s">
        <v>269</v>
      </c>
    </row>
    <row r="350" ht="15.75" hidden="1" customHeight="1">
      <c r="A350" s="10" t="s">
        <v>21</v>
      </c>
      <c r="C350" s="6" t="s">
        <v>22</v>
      </c>
      <c r="D350" s="11" t="s">
        <v>23</v>
      </c>
      <c r="E350" s="6" t="s">
        <v>1976</v>
      </c>
      <c r="F350" s="7" t="s">
        <v>1977</v>
      </c>
      <c r="G350" s="6">
        <v>1.0</v>
      </c>
      <c r="H350" s="8" t="s">
        <v>1978</v>
      </c>
      <c r="I350" s="12" t="str">
        <f t="shared" si="14"/>
        <v>AOP Unisex Raglan Hoodie / 5XL / Full print</v>
      </c>
      <c r="J350" s="9" t="s">
        <v>1979</v>
      </c>
      <c r="K350" s="9" t="s">
        <v>1980</v>
      </c>
      <c r="L350" s="6" t="s">
        <v>1981</v>
      </c>
      <c r="N350" s="4"/>
      <c r="O350" s="7" t="s">
        <v>1982</v>
      </c>
      <c r="P350" s="6">
        <v>6110.0</v>
      </c>
      <c r="Q350" s="6" t="s">
        <v>845</v>
      </c>
      <c r="R350" s="6" t="s">
        <v>32</v>
      </c>
      <c r="S350" s="6">
        <v>8.602334457E9</v>
      </c>
      <c r="T350" s="4" t="s">
        <v>846</v>
      </c>
    </row>
    <row r="351" ht="15.75" hidden="1" customHeight="1">
      <c r="A351" s="10" t="s">
        <v>21</v>
      </c>
      <c r="C351" s="6" t="s">
        <v>22</v>
      </c>
      <c r="D351" s="11" t="s">
        <v>23</v>
      </c>
      <c r="E351" s="6" t="s">
        <v>1983</v>
      </c>
      <c r="F351" s="7" t="s">
        <v>1984</v>
      </c>
      <c r="G351" s="6">
        <v>1.0</v>
      </c>
      <c r="H351" s="8" t="s">
        <v>1985</v>
      </c>
      <c r="I351" s="12" t="str">
        <f t="shared" si="14"/>
        <v>L / Full Print</v>
      </c>
      <c r="J351" s="9" t="s">
        <v>1986</v>
      </c>
      <c r="K351" s="9" t="s">
        <v>1987</v>
      </c>
      <c r="L351" s="6" t="s">
        <v>1988</v>
      </c>
      <c r="N351" s="4"/>
      <c r="O351" s="7" t="s">
        <v>1989</v>
      </c>
      <c r="P351" s="6">
        <v>70816.0</v>
      </c>
      <c r="Q351" s="6" t="s">
        <v>201</v>
      </c>
      <c r="R351" s="6" t="s">
        <v>32</v>
      </c>
      <c r="S351" s="6">
        <v>2.252468354E9</v>
      </c>
      <c r="T351" s="4" t="s">
        <v>202</v>
      </c>
    </row>
    <row r="352" ht="15.75" hidden="1" customHeight="1">
      <c r="A352" s="21" t="s">
        <v>876</v>
      </c>
      <c r="C352" s="6" t="s">
        <v>22</v>
      </c>
      <c r="D352" s="11" t="s">
        <v>23</v>
      </c>
      <c r="E352" s="6" t="s">
        <v>1990</v>
      </c>
      <c r="F352" s="7" t="s">
        <v>1984</v>
      </c>
      <c r="G352" s="6">
        <v>1.0</v>
      </c>
      <c r="H352" s="8" t="s">
        <v>1991</v>
      </c>
      <c r="I352" s="12" t="str">
        <f t="shared" si="14"/>
        <v>S / Full Print</v>
      </c>
      <c r="J352" s="9" t="s">
        <v>1986</v>
      </c>
      <c r="K352" s="9" t="s">
        <v>1987</v>
      </c>
      <c r="L352" s="6" t="s">
        <v>1988</v>
      </c>
      <c r="N352" s="4"/>
      <c r="O352" s="7" t="s">
        <v>1989</v>
      </c>
      <c r="P352" s="6">
        <v>70816.0</v>
      </c>
      <c r="Q352" s="6" t="s">
        <v>201</v>
      </c>
      <c r="R352" s="6" t="s">
        <v>32</v>
      </c>
      <c r="S352" s="6">
        <v>2.252468354E9</v>
      </c>
      <c r="T352" s="4" t="s">
        <v>202</v>
      </c>
    </row>
    <row r="353" ht="15.75" hidden="1" customHeight="1">
      <c r="A353" s="10" t="s">
        <v>21</v>
      </c>
      <c r="C353" s="6" t="s">
        <v>22</v>
      </c>
      <c r="D353" s="11" t="s">
        <v>23</v>
      </c>
      <c r="E353" s="6" t="s">
        <v>1990</v>
      </c>
      <c r="F353" s="7" t="s">
        <v>1984</v>
      </c>
      <c r="G353" s="6">
        <v>1.0</v>
      </c>
      <c r="H353" s="8" t="s">
        <v>1992</v>
      </c>
      <c r="I353" s="12" t="str">
        <f t="shared" si="14"/>
        <v>S / Full Print</v>
      </c>
      <c r="J353" s="9" t="s">
        <v>1986</v>
      </c>
      <c r="K353" s="9" t="s">
        <v>1987</v>
      </c>
      <c r="L353" s="6" t="s">
        <v>1988</v>
      </c>
      <c r="N353" s="4"/>
      <c r="O353" s="7" t="s">
        <v>1989</v>
      </c>
      <c r="P353" s="6">
        <v>70816.0</v>
      </c>
      <c r="Q353" s="6" t="s">
        <v>201</v>
      </c>
      <c r="R353" s="6" t="s">
        <v>32</v>
      </c>
      <c r="S353" s="6">
        <v>2.252468354E9</v>
      </c>
      <c r="T353" s="4" t="s">
        <v>202</v>
      </c>
    </row>
    <row r="354" ht="15.75" hidden="1" customHeight="1">
      <c r="A354" s="18" t="s">
        <v>259</v>
      </c>
      <c r="C354" s="6" t="s">
        <v>123</v>
      </c>
      <c r="D354" s="11" t="s">
        <v>23</v>
      </c>
      <c r="E354" s="6" t="s">
        <v>1993</v>
      </c>
      <c r="F354" s="7" t="s">
        <v>1994</v>
      </c>
      <c r="G354" s="6">
        <v>1.0</v>
      </c>
      <c r="H354" s="8" t="s">
        <v>1995</v>
      </c>
      <c r="I354" s="12" t="str">
        <f t="shared" si="14"/>
        <v>50x60 in</v>
      </c>
      <c r="J354" s="9" t="s">
        <v>1996</v>
      </c>
      <c r="K354" s="9" t="s">
        <v>1997</v>
      </c>
      <c r="L354" s="6" t="s">
        <v>1998</v>
      </c>
      <c r="N354" s="4"/>
      <c r="O354" s="7" t="s">
        <v>1999</v>
      </c>
      <c r="P354" s="6">
        <v>98418.0</v>
      </c>
      <c r="Q354" s="6" t="s">
        <v>454</v>
      </c>
      <c r="R354" s="6" t="s">
        <v>32</v>
      </c>
      <c r="S354" s="6">
        <v>2.533658136E9</v>
      </c>
      <c r="T354" s="4" t="s">
        <v>455</v>
      </c>
    </row>
    <row r="355" ht="15.75" hidden="1" customHeight="1">
      <c r="A355" s="27" t="s">
        <v>37</v>
      </c>
      <c r="C355" s="6" t="s">
        <v>22</v>
      </c>
      <c r="D355" s="11" t="s">
        <v>23</v>
      </c>
      <c r="E355" s="6" t="s">
        <v>2000</v>
      </c>
      <c r="F355" s="7" t="s">
        <v>2001</v>
      </c>
      <c r="G355" s="6">
        <v>1.0</v>
      </c>
      <c r="H355" s="8" t="s">
        <v>2002</v>
      </c>
      <c r="I355" s="12" t="str">
        <f t="shared" si="14"/>
        <v>AOP UNISEX HOODIE / XL / All Print</v>
      </c>
      <c r="J355" s="9" t="s">
        <v>2003</v>
      </c>
      <c r="K355" s="9" t="s">
        <v>2004</v>
      </c>
      <c r="L355" s="6" t="s">
        <v>2005</v>
      </c>
      <c r="N355" s="4"/>
      <c r="O355" s="7" t="s">
        <v>2006</v>
      </c>
      <c r="P355" s="6">
        <v>54512.0</v>
      </c>
      <c r="Q355" s="6" t="s">
        <v>158</v>
      </c>
      <c r="R355" s="6" t="s">
        <v>32</v>
      </c>
      <c r="S355" s="6">
        <v>4.1437911E9</v>
      </c>
      <c r="T355" s="4" t="s">
        <v>159</v>
      </c>
    </row>
    <row r="356" ht="15.75" hidden="1" customHeight="1">
      <c r="A356" s="19" t="s">
        <v>70</v>
      </c>
      <c r="C356" s="6" t="s">
        <v>60</v>
      </c>
      <c r="D356" s="11" t="s">
        <v>23</v>
      </c>
      <c r="E356" s="6" t="s">
        <v>2007</v>
      </c>
      <c r="F356" s="7" t="s">
        <v>2008</v>
      </c>
      <c r="G356" s="6">
        <v>1.0</v>
      </c>
      <c r="H356" s="8" t="s">
        <v>2009</v>
      </c>
      <c r="I356" s="12" t="str">
        <f t="shared" si="14"/>
        <v>1pcs / All print</v>
      </c>
      <c r="J356" s="9" t="s">
        <v>2010</v>
      </c>
      <c r="K356" s="9" t="s">
        <v>2011</v>
      </c>
      <c r="L356" s="6" t="s">
        <v>2012</v>
      </c>
      <c r="N356" s="4"/>
      <c r="O356" s="7" t="s">
        <v>2013</v>
      </c>
      <c r="P356" s="6">
        <v>10980.0</v>
      </c>
      <c r="Q356" s="6" t="s">
        <v>171</v>
      </c>
      <c r="R356" s="6" t="s">
        <v>32</v>
      </c>
      <c r="S356" s="6">
        <v>8.459472262E9</v>
      </c>
      <c r="T356" s="4" t="s">
        <v>172</v>
      </c>
    </row>
    <row r="357" ht="15.75" hidden="1" customHeight="1">
      <c r="A357" s="19" t="s">
        <v>48</v>
      </c>
      <c r="C357" s="6" t="s">
        <v>22</v>
      </c>
      <c r="D357" s="11" t="s">
        <v>23</v>
      </c>
      <c r="E357" s="6" t="s">
        <v>2014</v>
      </c>
      <c r="F357" s="7" t="s">
        <v>2015</v>
      </c>
      <c r="G357" s="6">
        <v>1.0</v>
      </c>
      <c r="H357" s="8" t="s">
        <v>2016</v>
      </c>
      <c r="I357" s="12" t="str">
        <f t="shared" si="14"/>
        <v>hirt 3d #v - XL / Full print</v>
      </c>
      <c r="J357" s="9" t="s">
        <v>2017</v>
      </c>
      <c r="K357" s="9" t="s">
        <v>2018</v>
      </c>
      <c r="L357" s="6" t="s">
        <v>2019</v>
      </c>
      <c r="N357" s="4"/>
      <c r="O357" s="7" t="s">
        <v>2020</v>
      </c>
      <c r="P357" s="6">
        <v>95945.0</v>
      </c>
      <c r="Q357" s="6" t="s">
        <v>268</v>
      </c>
      <c r="R357" s="6" t="s">
        <v>32</v>
      </c>
      <c r="S357" s="6">
        <v>5.302055946E9</v>
      </c>
      <c r="T357" s="4" t="s">
        <v>269</v>
      </c>
    </row>
    <row r="358" ht="15.75" hidden="1" customHeight="1">
      <c r="A358" s="19" t="s">
        <v>48</v>
      </c>
      <c r="C358" s="6" t="s">
        <v>22</v>
      </c>
      <c r="D358" s="11" t="s">
        <v>23</v>
      </c>
      <c r="E358" s="6" t="s">
        <v>2014</v>
      </c>
      <c r="F358" s="7" t="s">
        <v>2015</v>
      </c>
      <c r="G358" s="6">
        <v>1.0</v>
      </c>
      <c r="H358" s="8" t="s">
        <v>2021</v>
      </c>
      <c r="I358" s="12" t="str">
        <f t="shared" si="14"/>
        <v>hirt 3d #v - XL / Full print</v>
      </c>
      <c r="J358" s="9" t="s">
        <v>2017</v>
      </c>
      <c r="K358" s="9" t="s">
        <v>2018</v>
      </c>
      <c r="L358" s="6" t="s">
        <v>2019</v>
      </c>
      <c r="N358" s="4"/>
      <c r="O358" s="7" t="s">
        <v>2020</v>
      </c>
      <c r="P358" s="6">
        <v>95945.0</v>
      </c>
      <c r="Q358" s="6" t="s">
        <v>268</v>
      </c>
      <c r="R358" s="6" t="s">
        <v>32</v>
      </c>
      <c r="S358" s="6">
        <v>5.302055946E9</v>
      </c>
      <c r="T358" s="4" t="s">
        <v>269</v>
      </c>
    </row>
    <row r="359" ht="15.75" hidden="1" customHeight="1">
      <c r="A359" s="19" t="s">
        <v>70</v>
      </c>
      <c r="C359" s="6" t="s">
        <v>22</v>
      </c>
      <c r="D359" s="11" t="s">
        <v>23</v>
      </c>
      <c r="E359" s="6" t="s">
        <v>2022</v>
      </c>
      <c r="F359" s="7" t="s">
        <v>2023</v>
      </c>
      <c r="G359" s="6">
        <v>1.0</v>
      </c>
      <c r="H359" s="8" t="s">
        <v>2024</v>
      </c>
      <c r="I359" s="12" t="str">
        <f t="shared" si="14"/>
        <v>AOP Unisex Raglan Hoodie / 3XL / All Print</v>
      </c>
      <c r="J359" s="9" t="s">
        <v>2025</v>
      </c>
      <c r="K359" s="9" t="s">
        <v>2026</v>
      </c>
      <c r="L359" s="6" t="s">
        <v>2027</v>
      </c>
      <c r="N359" s="4"/>
      <c r="O359" s="7" t="s">
        <v>2028</v>
      </c>
      <c r="P359" s="6">
        <v>47842.0</v>
      </c>
      <c r="Q359" s="6" t="s">
        <v>190</v>
      </c>
      <c r="R359" s="6" t="s">
        <v>32</v>
      </c>
      <c r="S359" s="6">
        <v>8.122307711E9</v>
      </c>
      <c r="T359" s="4" t="s">
        <v>191</v>
      </c>
    </row>
    <row r="360" ht="15.75" hidden="1" customHeight="1">
      <c r="A360" s="19" t="s">
        <v>70</v>
      </c>
      <c r="C360" s="6" t="s">
        <v>60</v>
      </c>
      <c r="D360" s="11" t="s">
        <v>23</v>
      </c>
      <c r="E360" s="6" t="s">
        <v>2029</v>
      </c>
      <c r="F360" s="7" t="s">
        <v>2008</v>
      </c>
      <c r="G360" s="6">
        <v>1.0</v>
      </c>
      <c r="H360" s="8" t="s">
        <v>2009</v>
      </c>
      <c r="I360" s="12" t="str">
        <f t="shared" si="14"/>
        <v>1pcs / All print</v>
      </c>
      <c r="J360" s="9" t="s">
        <v>2010</v>
      </c>
      <c r="K360" s="9" t="s">
        <v>2011</v>
      </c>
      <c r="L360" s="6" t="s">
        <v>2012</v>
      </c>
      <c r="N360" s="4"/>
      <c r="O360" s="7" t="s">
        <v>2013</v>
      </c>
      <c r="P360" s="6">
        <v>10980.0</v>
      </c>
      <c r="Q360" s="6" t="s">
        <v>171</v>
      </c>
      <c r="R360" s="6" t="s">
        <v>32</v>
      </c>
      <c r="S360" s="6">
        <v>8.459472262E9</v>
      </c>
      <c r="T360" s="4" t="s">
        <v>172</v>
      </c>
    </row>
    <row r="361" ht="15.75" hidden="1" customHeight="1">
      <c r="A361" s="22" t="s">
        <v>1470</v>
      </c>
      <c r="C361" s="6" t="s">
        <v>22</v>
      </c>
      <c r="D361" s="11" t="s">
        <v>23</v>
      </c>
      <c r="E361" s="6" t="s">
        <v>2030</v>
      </c>
      <c r="F361" s="7" t="s">
        <v>2031</v>
      </c>
      <c r="G361" s="6">
        <v>1.0</v>
      </c>
      <c r="H361" s="8" t="s">
        <v>2032</v>
      </c>
      <c r="I361" s="12" t="str">
        <f t="shared" si="14"/>
        <v>AOP UNISEX HOODIE ZIP-UP / L / Weirdo/Freak</v>
      </c>
      <c r="J361" s="9" t="s">
        <v>2033</v>
      </c>
      <c r="K361" s="9" t="s">
        <v>2034</v>
      </c>
      <c r="L361" s="6" t="s">
        <v>2035</v>
      </c>
      <c r="N361" s="4"/>
      <c r="O361" s="7" t="s">
        <v>2036</v>
      </c>
      <c r="P361" s="6">
        <v>97305.0</v>
      </c>
      <c r="Q361" s="6" t="s">
        <v>1038</v>
      </c>
      <c r="R361" s="6" t="s">
        <v>32</v>
      </c>
      <c r="S361" s="6">
        <v>5.035698458E9</v>
      </c>
      <c r="T361" s="4" t="s">
        <v>1039</v>
      </c>
    </row>
    <row r="362" ht="15.75" hidden="1" customHeight="1">
      <c r="A362" s="27" t="s">
        <v>37</v>
      </c>
      <c r="C362" s="6" t="s">
        <v>22</v>
      </c>
      <c r="D362" s="11" t="s">
        <v>23</v>
      </c>
      <c r="E362" s="6" t="s">
        <v>2037</v>
      </c>
      <c r="F362" s="7" t="s">
        <v>2038</v>
      </c>
      <c r="G362" s="6">
        <v>1.0</v>
      </c>
      <c r="H362" s="8" t="s">
        <v>2039</v>
      </c>
      <c r="I362" s="12" t="str">
        <f t="shared" si="14"/>
        <v>hirt 2D #KV - XL / Full Print</v>
      </c>
      <c r="J362" s="9" t="s">
        <v>2040</v>
      </c>
      <c r="K362" s="9" t="s">
        <v>2041</v>
      </c>
      <c r="L362" s="6" t="s">
        <v>2042</v>
      </c>
      <c r="M362" s="4" t="s">
        <v>2043</v>
      </c>
      <c r="N362" s="4"/>
      <c r="O362" s="7" t="s">
        <v>2044</v>
      </c>
      <c r="P362" s="6">
        <v>33027.0</v>
      </c>
      <c r="Q362" s="6" t="s">
        <v>68</v>
      </c>
      <c r="R362" s="6" t="s">
        <v>32</v>
      </c>
      <c r="S362" s="6">
        <v>9.544502528E9</v>
      </c>
      <c r="T362" s="4" t="s">
        <v>69</v>
      </c>
    </row>
    <row r="363" ht="15.75" hidden="1" customHeight="1">
      <c r="A363" s="21" t="s">
        <v>782</v>
      </c>
      <c r="C363" s="6" t="s">
        <v>22</v>
      </c>
      <c r="D363" s="11" t="s">
        <v>23</v>
      </c>
      <c r="E363" s="6" t="s">
        <v>2045</v>
      </c>
      <c r="F363" s="7" t="s">
        <v>2046</v>
      </c>
      <c r="G363" s="6">
        <v>1.0</v>
      </c>
      <c r="H363" s="8" t="s">
        <v>2047</v>
      </c>
      <c r="I363" s="12" t="str">
        <f t="shared" si="14"/>
        <v>AOP UNISEX HOODIE / L / All Print</v>
      </c>
      <c r="J363" s="9" t="s">
        <v>2048</v>
      </c>
      <c r="K363" s="9" t="s">
        <v>2049</v>
      </c>
      <c r="L363" s="6" t="s">
        <v>2050</v>
      </c>
      <c r="N363" s="4"/>
      <c r="O363" s="7" t="s">
        <v>2051</v>
      </c>
      <c r="P363" s="6">
        <v>92131.0</v>
      </c>
      <c r="Q363" s="6" t="s">
        <v>268</v>
      </c>
      <c r="R363" s="6" t="s">
        <v>32</v>
      </c>
      <c r="S363" s="6">
        <v>8.587355451E9</v>
      </c>
      <c r="T363" s="4" t="s">
        <v>269</v>
      </c>
    </row>
    <row r="364" ht="15.75" hidden="1" customHeight="1">
      <c r="A364" s="19" t="s">
        <v>70</v>
      </c>
      <c r="C364" s="6" t="s">
        <v>22</v>
      </c>
      <c r="D364" s="11" t="s">
        <v>23</v>
      </c>
      <c r="E364" s="6" t="s">
        <v>2052</v>
      </c>
      <c r="F364" s="7" t="s">
        <v>2053</v>
      </c>
      <c r="G364" s="6">
        <v>2.0</v>
      </c>
      <c r="H364" s="8" t="s">
        <v>2054</v>
      </c>
      <c r="I364" s="12" t="str">
        <f t="shared" si="14"/>
        <v>hirt - S / Full Print</v>
      </c>
      <c r="J364" s="9" t="s">
        <v>2055</v>
      </c>
      <c r="K364" s="9" t="s">
        <v>2056</v>
      </c>
      <c r="L364" s="6" t="s">
        <v>2057</v>
      </c>
      <c r="N364" s="4"/>
      <c r="O364" s="7" t="s">
        <v>2058</v>
      </c>
      <c r="P364" s="6">
        <v>99654.0</v>
      </c>
      <c r="Q364" s="6" t="s">
        <v>1302</v>
      </c>
      <c r="R364" s="6" t="s">
        <v>32</v>
      </c>
      <c r="S364" s="6">
        <f>19079176199</f>
        <v>19079176199</v>
      </c>
      <c r="T364" s="4" t="s">
        <v>1303</v>
      </c>
    </row>
    <row r="365" ht="15.75" hidden="1" customHeight="1">
      <c r="A365" s="18" t="s">
        <v>915</v>
      </c>
      <c r="C365" s="6" t="s">
        <v>22</v>
      </c>
      <c r="D365" s="11" t="s">
        <v>23</v>
      </c>
      <c r="E365" s="6" t="s">
        <v>2059</v>
      </c>
      <c r="F365" s="7" t="s">
        <v>2060</v>
      </c>
      <c r="G365" s="6">
        <v>1.0</v>
      </c>
      <c r="H365" s="8" t="s">
        <v>2061</v>
      </c>
      <c r="I365" s="12" t="str">
        <f t="shared" si="14"/>
        <v>HOODIE RAGLAN SLEEVE ZIP-UP / XL / All print</v>
      </c>
      <c r="J365" s="9" t="s">
        <v>2062</v>
      </c>
      <c r="K365" s="9" t="s">
        <v>2063</v>
      </c>
      <c r="L365" s="6" t="s">
        <v>2064</v>
      </c>
      <c r="N365" s="4"/>
      <c r="O365" s="7" t="s">
        <v>2065</v>
      </c>
      <c r="P365" s="6">
        <v>35765.0</v>
      </c>
      <c r="Q365" s="6" t="s">
        <v>140</v>
      </c>
      <c r="R365" s="6" t="s">
        <v>32</v>
      </c>
      <c r="S365" s="6">
        <v>2.56870585E8</v>
      </c>
      <c r="T365" s="4" t="s">
        <v>141</v>
      </c>
    </row>
    <row r="366" ht="15.75" hidden="1" customHeight="1">
      <c r="A366" s="21" t="s">
        <v>173</v>
      </c>
      <c r="C366" s="6" t="s">
        <v>123</v>
      </c>
      <c r="D366" s="11" t="s">
        <v>23</v>
      </c>
      <c r="E366" s="6" t="s">
        <v>2066</v>
      </c>
      <c r="F366" s="7" t="s">
        <v>2067</v>
      </c>
      <c r="G366" s="6">
        <v>1.0</v>
      </c>
      <c r="H366" s="8" t="s">
        <v>2068</v>
      </c>
      <c r="I366" s="12" t="str">
        <f t="shared" si="14"/>
        <v>12X18in</v>
      </c>
      <c r="J366" s="9" t="s">
        <v>177</v>
      </c>
      <c r="K366" s="9" t="s">
        <v>2069</v>
      </c>
      <c r="L366" s="6" t="s">
        <v>2070</v>
      </c>
      <c r="N366" s="4"/>
      <c r="O366" s="7" t="s">
        <v>2071</v>
      </c>
      <c r="P366" s="6">
        <v>54143.0</v>
      </c>
      <c r="Q366" s="6" t="s">
        <v>158</v>
      </c>
      <c r="R366" s="6" t="s">
        <v>32</v>
      </c>
      <c r="S366" s="6">
        <v>7.1593811E9</v>
      </c>
      <c r="T366" s="4" t="s">
        <v>159</v>
      </c>
    </row>
    <row r="367" ht="15.75" hidden="1" customHeight="1">
      <c r="A367" s="19" t="s">
        <v>70</v>
      </c>
      <c r="C367" s="6" t="s">
        <v>22</v>
      </c>
      <c r="D367" s="11" t="s">
        <v>23</v>
      </c>
      <c r="E367" s="6" t="s">
        <v>2072</v>
      </c>
      <c r="F367" s="7" t="s">
        <v>2073</v>
      </c>
      <c r="G367" s="6">
        <v>1.0</v>
      </c>
      <c r="H367" s="8" t="s">
        <v>2074</v>
      </c>
      <c r="I367" s="12" t="str">
        <f t="shared" si="14"/>
        <v>AOP UNISEX HOODIE / XL / All Print</v>
      </c>
      <c r="J367" s="9" t="s">
        <v>2075</v>
      </c>
      <c r="K367" s="9" t="s">
        <v>2076</v>
      </c>
      <c r="L367" s="6" t="s">
        <v>2077</v>
      </c>
      <c r="N367" s="4"/>
      <c r="O367" s="7" t="s">
        <v>2078</v>
      </c>
      <c r="P367" s="6">
        <v>55944.0</v>
      </c>
      <c r="Q367" s="6" t="s">
        <v>537</v>
      </c>
      <c r="R367" s="6" t="s">
        <v>32</v>
      </c>
      <c r="S367" s="6">
        <v>5.074211136E9</v>
      </c>
      <c r="T367" s="4" t="s">
        <v>538</v>
      </c>
    </row>
    <row r="368" ht="15.75" hidden="1" customHeight="1">
      <c r="A368" s="19" t="s">
        <v>48</v>
      </c>
      <c r="C368" s="6" t="s">
        <v>22</v>
      </c>
      <c r="D368" s="11" t="s">
        <v>23</v>
      </c>
      <c r="E368" s="6" t="s">
        <v>2079</v>
      </c>
      <c r="F368" s="7" t="s">
        <v>2080</v>
      </c>
      <c r="G368" s="6">
        <v>1.0</v>
      </c>
      <c r="H368" s="8" t="s">
        <v>109</v>
      </c>
      <c r="I368" s="12" t="str">
        <f t="shared" si="14"/>
        <v>joggers 3D #v - AOP Unisex Raglan Hoodie / XL / All print</v>
      </c>
      <c r="J368" s="9" t="s">
        <v>110</v>
      </c>
      <c r="K368" s="9" t="s">
        <v>2081</v>
      </c>
      <c r="L368" s="6" t="s">
        <v>2082</v>
      </c>
      <c r="N368" s="4"/>
      <c r="O368" s="7" t="s">
        <v>2083</v>
      </c>
      <c r="P368" s="6">
        <v>4746.0</v>
      </c>
      <c r="Q368" s="6" t="s">
        <v>1697</v>
      </c>
      <c r="R368" s="6" t="s">
        <v>32</v>
      </c>
      <c r="S368" s="6">
        <v>2.077284302E9</v>
      </c>
      <c r="T368" s="4" t="s">
        <v>1698</v>
      </c>
    </row>
    <row r="369" ht="15.75" hidden="1" customHeight="1">
      <c r="A369" s="19" t="s">
        <v>70</v>
      </c>
      <c r="C369" s="6" t="s">
        <v>80</v>
      </c>
      <c r="D369" s="11" t="s">
        <v>23</v>
      </c>
      <c r="E369" s="6" t="s">
        <v>2084</v>
      </c>
      <c r="F369" s="7" t="s">
        <v>2085</v>
      </c>
      <c r="G369" s="6">
        <v>1.0</v>
      </c>
      <c r="H369" s="8" t="s">
        <v>2086</v>
      </c>
      <c r="I369" s="12" t="str">
        <f t="shared" si="14"/>
        <v>L 19.5" x W 18.7" / All print</v>
      </c>
      <c r="J369" s="9" t="s">
        <v>2087</v>
      </c>
      <c r="K369" s="9" t="s">
        <v>2088</v>
      </c>
      <c r="L369" s="6" t="s">
        <v>2089</v>
      </c>
      <c r="M369" s="4" t="s">
        <v>2090</v>
      </c>
      <c r="N369" s="4"/>
      <c r="O369" s="7" t="s">
        <v>171</v>
      </c>
      <c r="P369" s="6">
        <v>10025.0</v>
      </c>
      <c r="Q369" s="6" t="s">
        <v>171</v>
      </c>
      <c r="R369" s="6" t="s">
        <v>32</v>
      </c>
      <c r="S369" s="6">
        <v>3.477579784E9</v>
      </c>
      <c r="T369" s="4" t="s">
        <v>172</v>
      </c>
    </row>
    <row r="370" ht="15.75" hidden="1" customHeight="1">
      <c r="A370" s="22" t="s">
        <v>293</v>
      </c>
      <c r="C370" s="6" t="s">
        <v>22</v>
      </c>
      <c r="D370" s="11" t="s">
        <v>23</v>
      </c>
      <c r="E370" s="6" t="s">
        <v>2091</v>
      </c>
      <c r="F370" s="7" t="s">
        <v>2092</v>
      </c>
      <c r="G370" s="6">
        <v>1.0</v>
      </c>
      <c r="H370" s="8" t="s">
        <v>2093</v>
      </c>
      <c r="I370" s="12" t="str">
        <f t="shared" si="14"/>
        <v>3XL / Full Print</v>
      </c>
      <c r="J370" s="9" t="s">
        <v>2094</v>
      </c>
      <c r="K370" s="9" t="s">
        <v>2095</v>
      </c>
      <c r="L370" s="6" t="s">
        <v>2096</v>
      </c>
      <c r="N370" s="4"/>
      <c r="O370" s="7" t="s">
        <v>2097</v>
      </c>
      <c r="P370" s="6">
        <v>85143.0</v>
      </c>
      <c r="Q370" s="6" t="s">
        <v>419</v>
      </c>
      <c r="R370" s="6" t="s">
        <v>32</v>
      </c>
      <c r="S370" s="6">
        <v>3.175234087E9</v>
      </c>
      <c r="T370" s="4" t="s">
        <v>420</v>
      </c>
    </row>
    <row r="371" ht="15.75" hidden="1" customHeight="1">
      <c r="A371" s="22" t="s">
        <v>181</v>
      </c>
      <c r="C371" s="6" t="s">
        <v>22</v>
      </c>
      <c r="D371" s="11" t="s">
        <v>23</v>
      </c>
      <c r="E371" s="6" t="s">
        <v>2098</v>
      </c>
      <c r="F371" s="7" t="s">
        <v>2099</v>
      </c>
      <c r="G371" s="6">
        <v>1.0</v>
      </c>
      <c r="H371" s="8" t="s">
        <v>2100</v>
      </c>
      <c r="I371" s="12" t="str">
        <f t="shared" si="14"/>
        <v>AOP Unisex Raglan Zip Hoodie / L / All print</v>
      </c>
      <c r="J371" s="9" t="s">
        <v>2101</v>
      </c>
      <c r="K371" s="9" t="s">
        <v>2102</v>
      </c>
      <c r="L371" s="6" t="s">
        <v>2103</v>
      </c>
      <c r="N371" s="4"/>
      <c r="O371" s="7" t="s">
        <v>2104</v>
      </c>
      <c r="P371" s="6">
        <v>32778.0</v>
      </c>
      <c r="Q371" s="6" t="s">
        <v>68</v>
      </c>
      <c r="R371" s="6" t="s">
        <v>32</v>
      </c>
      <c r="S371" s="6">
        <v>3.527896958E9</v>
      </c>
      <c r="T371" s="4" t="s">
        <v>69</v>
      </c>
    </row>
    <row r="372" ht="15.75" hidden="1" customHeight="1">
      <c r="A372" s="19" t="s">
        <v>48</v>
      </c>
      <c r="C372" s="6" t="s">
        <v>22</v>
      </c>
      <c r="D372" s="11" t="s">
        <v>23</v>
      </c>
      <c r="E372" s="6" t="s">
        <v>2105</v>
      </c>
      <c r="F372" s="7" t="s">
        <v>2080</v>
      </c>
      <c r="G372" s="6">
        <v>1.0</v>
      </c>
      <c r="H372" s="8" t="s">
        <v>2106</v>
      </c>
      <c r="I372" s="12" t="str">
        <f t="shared" si="14"/>
        <v>joggers 3D #v - AOP Unisex Raglan Hoodie / L / All print</v>
      </c>
      <c r="J372" s="9" t="s">
        <v>84</v>
      </c>
      <c r="K372" s="9" t="s">
        <v>2081</v>
      </c>
      <c r="L372" s="6" t="s">
        <v>2082</v>
      </c>
      <c r="N372" s="4"/>
      <c r="O372" s="7" t="s">
        <v>2083</v>
      </c>
      <c r="P372" s="6">
        <v>4746.0</v>
      </c>
      <c r="Q372" s="6" t="s">
        <v>1697</v>
      </c>
      <c r="R372" s="6" t="s">
        <v>32</v>
      </c>
      <c r="S372" s="6">
        <v>2.077284302E9</v>
      </c>
      <c r="T372" s="4" t="s">
        <v>1698</v>
      </c>
    </row>
    <row r="373" ht="15.75" hidden="1" customHeight="1">
      <c r="A373" s="27" t="s">
        <v>37</v>
      </c>
      <c r="C373" s="6" t="s">
        <v>22</v>
      </c>
      <c r="D373" s="11" t="s">
        <v>23</v>
      </c>
      <c r="E373" s="6" t="s">
        <v>2107</v>
      </c>
      <c r="F373" s="7" t="s">
        <v>2108</v>
      </c>
      <c r="G373" s="6">
        <v>1.0</v>
      </c>
      <c r="H373" s="8" t="s">
        <v>1433</v>
      </c>
      <c r="I373" s="12" t="str">
        <f t="shared" si="14"/>
        <v>AOP UNISEX HOODIE / 2XL / All Print</v>
      </c>
      <c r="J373" s="9" t="s">
        <v>1434</v>
      </c>
      <c r="K373" s="9" t="s">
        <v>2109</v>
      </c>
      <c r="L373" s="6" t="s">
        <v>2110</v>
      </c>
      <c r="N373" s="4"/>
      <c r="O373" s="7" t="s">
        <v>2111</v>
      </c>
      <c r="P373" s="6">
        <v>54512.0</v>
      </c>
      <c r="Q373" s="6" t="s">
        <v>158</v>
      </c>
      <c r="R373" s="6" t="s">
        <v>32</v>
      </c>
      <c r="S373" s="6">
        <v>6.08712439E9</v>
      </c>
      <c r="T373" s="4" t="s">
        <v>159</v>
      </c>
    </row>
    <row r="374" ht="15.75" hidden="1" customHeight="1">
      <c r="A374" s="27" t="s">
        <v>37</v>
      </c>
      <c r="C374" s="6" t="s">
        <v>80</v>
      </c>
      <c r="D374" s="11" t="s">
        <v>23</v>
      </c>
      <c r="E374" s="6" t="s">
        <v>2112</v>
      </c>
      <c r="F374" s="7" t="s">
        <v>2113</v>
      </c>
      <c r="G374" s="6">
        <v>1.0</v>
      </c>
      <c r="H374" s="8" t="s">
        <v>2114</v>
      </c>
      <c r="I374" s="12" t="str">
        <f t="shared" si="14"/>
        <v>XL / Full Print</v>
      </c>
      <c r="J374" s="9" t="s">
        <v>2115</v>
      </c>
      <c r="K374" s="9" t="s">
        <v>2116</v>
      </c>
      <c r="L374" s="6">
        <v>9157.0</v>
      </c>
      <c r="M374" s="4" t="s">
        <v>2117</v>
      </c>
      <c r="N374" s="4"/>
      <c r="O374" s="7" t="s">
        <v>2118</v>
      </c>
      <c r="P374" s="6">
        <v>44654.0</v>
      </c>
      <c r="Q374" s="6" t="s">
        <v>46</v>
      </c>
      <c r="R374" s="6" t="s">
        <v>32</v>
      </c>
      <c r="S374" s="6">
        <v>3.302319126E9</v>
      </c>
      <c r="T374" s="4" t="s">
        <v>47</v>
      </c>
    </row>
    <row r="375" ht="15.75" hidden="1" customHeight="1">
      <c r="A375" s="22" t="s">
        <v>1470</v>
      </c>
      <c r="C375" s="6" t="s">
        <v>123</v>
      </c>
      <c r="D375" s="11" t="s">
        <v>23</v>
      </c>
      <c r="E375" s="6" t="s">
        <v>2119</v>
      </c>
      <c r="F375" s="7" t="s">
        <v>2120</v>
      </c>
      <c r="G375" s="6">
        <v>1.0</v>
      </c>
      <c r="H375" s="8" t="s">
        <v>2121</v>
      </c>
      <c r="I375" s="12" t="str">
        <f t="shared" si="14"/>
        <v>60x80 IN</v>
      </c>
      <c r="J375" s="9" t="s">
        <v>2122</v>
      </c>
      <c r="K375" s="9" t="s">
        <v>2123</v>
      </c>
      <c r="L375" s="6" t="s">
        <v>2124</v>
      </c>
      <c r="N375" s="4"/>
      <c r="O375" s="7" t="s">
        <v>2125</v>
      </c>
      <c r="P375" s="6">
        <v>33809.0</v>
      </c>
      <c r="Q375" s="6" t="s">
        <v>68</v>
      </c>
      <c r="R375" s="6" t="s">
        <v>32</v>
      </c>
      <c r="S375" s="6">
        <v>8.634136663E9</v>
      </c>
      <c r="T375" s="4" t="s">
        <v>69</v>
      </c>
    </row>
    <row r="376" ht="15.75" hidden="1" customHeight="1">
      <c r="A376" s="27" t="s">
        <v>37</v>
      </c>
      <c r="C376" s="6" t="s">
        <v>22</v>
      </c>
      <c r="D376" s="11" t="s">
        <v>23</v>
      </c>
      <c r="E376" s="6" t="s">
        <v>2126</v>
      </c>
      <c r="F376" s="7" t="s">
        <v>2127</v>
      </c>
      <c r="G376" s="6">
        <v>1.0</v>
      </c>
      <c r="H376" s="8" t="s">
        <v>2128</v>
      </c>
      <c r="I376" s="12" t="str">
        <f t="shared" si="14"/>
        <v>hirt #KV - 3XL / All Print</v>
      </c>
      <c r="J376" s="9" t="s">
        <v>2129</v>
      </c>
      <c r="K376" s="9" t="s">
        <v>2130</v>
      </c>
      <c r="L376" s="6" t="s">
        <v>2131</v>
      </c>
      <c r="N376" s="4"/>
      <c r="O376" s="7" t="s">
        <v>2132</v>
      </c>
      <c r="P376" s="6">
        <v>62933.0</v>
      </c>
      <c r="Q376" s="6" t="s">
        <v>114</v>
      </c>
      <c r="R376" s="6" t="s">
        <v>32</v>
      </c>
      <c r="S376" s="6">
        <v>6.188891861E9</v>
      </c>
      <c r="T376" s="4" t="s">
        <v>115</v>
      </c>
    </row>
    <row r="377" ht="15.75" hidden="1" customHeight="1">
      <c r="A377" s="19" t="s">
        <v>48</v>
      </c>
      <c r="C377" s="6" t="s">
        <v>22</v>
      </c>
      <c r="D377" s="11" t="s">
        <v>23</v>
      </c>
      <c r="E377" s="6" t="s">
        <v>2133</v>
      </c>
      <c r="F377" s="7" t="s">
        <v>2134</v>
      </c>
      <c r="G377" s="6">
        <v>1.0</v>
      </c>
      <c r="H377" s="8" t="s">
        <v>2135</v>
      </c>
      <c r="I377" s="12" t="str">
        <f t="shared" si="14"/>
        <v>A black king was born in Hoodie - Joggers #v - AOP Unisex Raglan Zip Hoodie / 4XL / All Print</v>
      </c>
      <c r="J377" s="9" t="s">
        <v>2136</v>
      </c>
      <c r="K377" s="9" t="s">
        <v>2137</v>
      </c>
      <c r="L377" s="6" t="s">
        <v>2138</v>
      </c>
      <c r="M377" s="4" t="s">
        <v>2139</v>
      </c>
      <c r="N377" s="4"/>
      <c r="O377" s="7" t="s">
        <v>2140</v>
      </c>
      <c r="P377" s="6">
        <v>40218.0</v>
      </c>
      <c r="Q377" s="6" t="s">
        <v>1142</v>
      </c>
      <c r="R377" s="6" t="s">
        <v>32</v>
      </c>
      <c r="S377" s="6">
        <v>2.70370464E9</v>
      </c>
      <c r="T377" s="4" t="s">
        <v>1143</v>
      </c>
    </row>
    <row r="378" ht="15.75" hidden="1" customHeight="1">
      <c r="A378" s="19" t="s">
        <v>70</v>
      </c>
      <c r="C378" s="6" t="s">
        <v>80</v>
      </c>
      <c r="D378" s="11" t="s">
        <v>23</v>
      </c>
      <c r="E378" s="6" t="s">
        <v>2141</v>
      </c>
      <c r="F378" s="7" t="s">
        <v>2142</v>
      </c>
      <c r="G378" s="6">
        <v>3.0</v>
      </c>
      <c r="H378" s="8" t="s">
        <v>2143</v>
      </c>
      <c r="I378" s="12" t="str">
        <f t="shared" si="14"/>
        <v>M / Full Print</v>
      </c>
      <c r="J378" s="9" t="s">
        <v>2144</v>
      </c>
      <c r="K378" s="9" t="s">
        <v>2145</v>
      </c>
      <c r="L378" s="6" t="s">
        <v>2146</v>
      </c>
      <c r="N378" s="4"/>
      <c r="O378" s="7" t="s">
        <v>2147</v>
      </c>
      <c r="P378" s="6">
        <v>63139.0</v>
      </c>
      <c r="Q378" s="6" t="s">
        <v>105</v>
      </c>
      <c r="R378" s="6" t="s">
        <v>32</v>
      </c>
      <c r="S378" s="6">
        <v>3.144060518E9</v>
      </c>
      <c r="T378" s="4" t="s">
        <v>106</v>
      </c>
    </row>
    <row r="379" ht="15.75" hidden="1" customHeight="1">
      <c r="A379" s="19" t="s">
        <v>70</v>
      </c>
      <c r="C379" s="6" t="s">
        <v>80</v>
      </c>
      <c r="D379" s="11" t="s">
        <v>23</v>
      </c>
      <c r="E379" s="6" t="s">
        <v>2141</v>
      </c>
      <c r="F379" s="7" t="s">
        <v>2142</v>
      </c>
      <c r="G379" s="6">
        <v>4.0</v>
      </c>
      <c r="H379" s="8" t="s">
        <v>2148</v>
      </c>
      <c r="I379" s="12" t="str">
        <f t="shared" si="14"/>
        <v>L / Full Print</v>
      </c>
      <c r="J379" s="9" t="s">
        <v>2149</v>
      </c>
      <c r="K379" s="9" t="s">
        <v>2145</v>
      </c>
      <c r="L379" s="6" t="s">
        <v>2146</v>
      </c>
      <c r="N379" s="4"/>
      <c r="O379" s="7" t="s">
        <v>2147</v>
      </c>
      <c r="P379" s="6">
        <v>63139.0</v>
      </c>
      <c r="Q379" s="6" t="s">
        <v>105</v>
      </c>
      <c r="R379" s="6" t="s">
        <v>32</v>
      </c>
      <c r="S379" s="6">
        <v>3.144060518E9</v>
      </c>
      <c r="T379" s="4" t="s">
        <v>106</v>
      </c>
    </row>
    <row r="380" ht="15.75" hidden="1" customHeight="1">
      <c r="A380" s="19" t="s">
        <v>70</v>
      </c>
      <c r="C380" s="6" t="s">
        <v>80</v>
      </c>
      <c r="D380" s="11" t="s">
        <v>23</v>
      </c>
      <c r="E380" s="6" t="s">
        <v>2141</v>
      </c>
      <c r="F380" s="7" t="s">
        <v>2142</v>
      </c>
      <c r="G380" s="6">
        <v>6.0</v>
      </c>
      <c r="H380" s="8" t="s">
        <v>2150</v>
      </c>
      <c r="I380" s="12" t="str">
        <f t="shared" si="14"/>
        <v>XL / Full Print</v>
      </c>
      <c r="J380" s="9" t="s">
        <v>2151</v>
      </c>
      <c r="K380" s="9" t="s">
        <v>2145</v>
      </c>
      <c r="L380" s="6" t="s">
        <v>2146</v>
      </c>
      <c r="N380" s="4"/>
      <c r="O380" s="7" t="s">
        <v>2147</v>
      </c>
      <c r="P380" s="6">
        <v>63139.0</v>
      </c>
      <c r="Q380" s="6" t="s">
        <v>105</v>
      </c>
      <c r="R380" s="6" t="s">
        <v>32</v>
      </c>
      <c r="S380" s="6">
        <v>3.144060518E9</v>
      </c>
      <c r="T380" s="4" t="s">
        <v>106</v>
      </c>
    </row>
    <row r="381" ht="15.75" hidden="1" customHeight="1">
      <c r="A381" s="19" t="s">
        <v>70</v>
      </c>
      <c r="C381" s="6" t="s">
        <v>80</v>
      </c>
      <c r="D381" s="11" t="s">
        <v>23</v>
      </c>
      <c r="E381" s="6" t="s">
        <v>2141</v>
      </c>
      <c r="F381" s="7" t="s">
        <v>2142</v>
      </c>
      <c r="G381" s="6">
        <v>1.0</v>
      </c>
      <c r="H381" s="8" t="s">
        <v>2152</v>
      </c>
      <c r="I381" s="12" t="str">
        <f t="shared" si="14"/>
        <v>2XL / Full Print</v>
      </c>
      <c r="J381" s="9" t="s">
        <v>2153</v>
      </c>
      <c r="K381" s="9" t="s">
        <v>2145</v>
      </c>
      <c r="L381" s="6" t="s">
        <v>2146</v>
      </c>
      <c r="N381" s="4"/>
      <c r="O381" s="7" t="s">
        <v>2147</v>
      </c>
      <c r="P381" s="6">
        <v>63139.0</v>
      </c>
      <c r="Q381" s="6" t="s">
        <v>105</v>
      </c>
      <c r="R381" s="6" t="s">
        <v>32</v>
      </c>
      <c r="S381" s="6">
        <v>3.144060518E9</v>
      </c>
      <c r="T381" s="4" t="s">
        <v>106</v>
      </c>
    </row>
    <row r="382" ht="15.75" hidden="1" customHeight="1">
      <c r="A382" s="19" t="s">
        <v>70</v>
      </c>
      <c r="C382" s="6" t="s">
        <v>80</v>
      </c>
      <c r="D382" s="11" t="s">
        <v>23</v>
      </c>
      <c r="E382" s="6" t="s">
        <v>2141</v>
      </c>
      <c r="F382" s="7" t="s">
        <v>2142</v>
      </c>
      <c r="G382" s="6">
        <v>4.0</v>
      </c>
      <c r="H382" s="8" t="s">
        <v>2154</v>
      </c>
      <c r="I382" s="12" t="str">
        <f t="shared" si="14"/>
        <v>3XL / Full Print</v>
      </c>
      <c r="J382" s="9" t="s">
        <v>2155</v>
      </c>
      <c r="K382" s="9" t="s">
        <v>2145</v>
      </c>
      <c r="L382" s="6" t="s">
        <v>2146</v>
      </c>
      <c r="N382" s="4"/>
      <c r="O382" s="7" t="s">
        <v>2147</v>
      </c>
      <c r="P382" s="6">
        <v>63139.0</v>
      </c>
      <c r="Q382" s="6" t="s">
        <v>105</v>
      </c>
      <c r="R382" s="6" t="s">
        <v>32</v>
      </c>
      <c r="S382" s="6">
        <v>3.144060518E9</v>
      </c>
      <c r="T382" s="4" t="s">
        <v>106</v>
      </c>
    </row>
    <row r="383" ht="15.75" hidden="1" customHeight="1">
      <c r="A383" s="19" t="s">
        <v>70</v>
      </c>
      <c r="C383" s="6" t="s">
        <v>80</v>
      </c>
      <c r="D383" s="11" t="s">
        <v>23</v>
      </c>
      <c r="E383" s="6" t="s">
        <v>2141</v>
      </c>
      <c r="F383" s="7" t="s">
        <v>2142</v>
      </c>
      <c r="G383" s="6">
        <v>1.0</v>
      </c>
      <c r="H383" s="8" t="s">
        <v>2156</v>
      </c>
      <c r="I383" s="12" t="str">
        <f t="shared" si="14"/>
        <v>4XL / Full Print</v>
      </c>
      <c r="J383" s="9" t="s">
        <v>2157</v>
      </c>
      <c r="K383" s="9" t="s">
        <v>2145</v>
      </c>
      <c r="L383" s="6" t="s">
        <v>2146</v>
      </c>
      <c r="N383" s="4"/>
      <c r="O383" s="7" t="s">
        <v>2147</v>
      </c>
      <c r="P383" s="6">
        <v>63139.0</v>
      </c>
      <c r="Q383" s="6" t="s">
        <v>105</v>
      </c>
      <c r="R383" s="6" t="s">
        <v>32</v>
      </c>
      <c r="S383" s="6">
        <v>3.144060518E9</v>
      </c>
      <c r="T383" s="4" t="s">
        <v>106</v>
      </c>
    </row>
    <row r="384" ht="15.75" hidden="1" customHeight="1">
      <c r="A384" s="27" t="s">
        <v>37</v>
      </c>
      <c r="C384" s="6" t="s">
        <v>60</v>
      </c>
      <c r="D384" s="11" t="s">
        <v>23</v>
      </c>
      <c r="E384" s="6" t="s">
        <v>2158</v>
      </c>
      <c r="F384" s="7" t="s">
        <v>2159</v>
      </c>
      <c r="G384" s="6">
        <v>1.0</v>
      </c>
      <c r="H384" s="8" t="s">
        <v>2160</v>
      </c>
      <c r="I384" s="12" t="str">
        <f t="shared" si="14"/>
        <v>XL / Full Print</v>
      </c>
      <c r="J384" s="9" t="s">
        <v>2161</v>
      </c>
      <c r="K384" s="9" t="s">
        <v>2162</v>
      </c>
      <c r="L384" s="6" t="s">
        <v>2163</v>
      </c>
      <c r="N384" s="4"/>
      <c r="O384" s="7" t="s">
        <v>1460</v>
      </c>
      <c r="P384" s="6">
        <v>98682.0</v>
      </c>
      <c r="Q384" s="6" t="s">
        <v>454</v>
      </c>
      <c r="R384" s="6" t="s">
        <v>32</v>
      </c>
      <c r="S384" s="6">
        <v>8.053414355E9</v>
      </c>
      <c r="T384" s="4" t="s">
        <v>455</v>
      </c>
    </row>
    <row r="385" ht="15.75" hidden="1" customHeight="1">
      <c r="A385" s="13" t="s">
        <v>173</v>
      </c>
      <c r="B385" s="13"/>
      <c r="C385" s="14" t="s">
        <v>80</v>
      </c>
      <c r="D385" s="14" t="s">
        <v>2164</v>
      </c>
      <c r="E385" s="14" t="s">
        <v>2165</v>
      </c>
      <c r="F385" s="15" t="s">
        <v>2166</v>
      </c>
      <c r="G385" s="14">
        <v>1.0</v>
      </c>
      <c r="H385" s="16" t="s">
        <v>2167</v>
      </c>
      <c r="I385" s="13" t="str">
        <f t="shared" si="14"/>
        <v>Fleece Hoodie / S / All print</v>
      </c>
      <c r="J385" s="17" t="s">
        <v>2168</v>
      </c>
      <c r="K385" s="17" t="s">
        <v>2169</v>
      </c>
      <c r="L385" s="14" t="s">
        <v>2170</v>
      </c>
      <c r="M385" s="13"/>
      <c r="N385" s="13"/>
      <c r="O385" s="15" t="s">
        <v>2171</v>
      </c>
      <c r="P385" s="14">
        <v>53215.0</v>
      </c>
      <c r="Q385" s="14" t="s">
        <v>158</v>
      </c>
      <c r="R385" s="14" t="s">
        <v>32</v>
      </c>
      <c r="S385" s="14">
        <v>4.148653707E9</v>
      </c>
      <c r="T385" s="13" t="s">
        <v>159</v>
      </c>
      <c r="U385" s="13"/>
      <c r="V385" s="13"/>
      <c r="W385" s="13"/>
      <c r="X385" s="13"/>
      <c r="Y385" s="13"/>
    </row>
    <row r="386" ht="15.75" hidden="1" customHeight="1">
      <c r="A386" s="13" t="s">
        <v>173</v>
      </c>
      <c r="B386" s="13"/>
      <c r="C386" s="14" t="s">
        <v>80</v>
      </c>
      <c r="D386" s="14" t="s">
        <v>2164</v>
      </c>
      <c r="E386" s="14" t="s">
        <v>2165</v>
      </c>
      <c r="F386" s="15" t="s">
        <v>2166</v>
      </c>
      <c r="G386" s="14">
        <v>1.0</v>
      </c>
      <c r="H386" s="16" t="s">
        <v>2172</v>
      </c>
      <c r="I386" s="13" t="str">
        <f t="shared" si="14"/>
        <v>Fleece Hoodie / L / All print</v>
      </c>
      <c r="J386" s="17" t="s">
        <v>2173</v>
      </c>
      <c r="K386" s="17" t="s">
        <v>2169</v>
      </c>
      <c r="L386" s="14" t="s">
        <v>2170</v>
      </c>
      <c r="M386" s="13"/>
      <c r="N386" s="13"/>
      <c r="O386" s="15" t="s">
        <v>2171</v>
      </c>
      <c r="P386" s="14">
        <v>53215.0</v>
      </c>
      <c r="Q386" s="14" t="s">
        <v>158</v>
      </c>
      <c r="R386" s="14" t="s">
        <v>32</v>
      </c>
      <c r="S386" s="14">
        <v>4.148653707E9</v>
      </c>
      <c r="T386" s="13" t="s">
        <v>159</v>
      </c>
      <c r="U386" s="13"/>
      <c r="V386" s="13"/>
      <c r="W386" s="13"/>
      <c r="X386" s="13"/>
      <c r="Y386" s="13"/>
    </row>
    <row r="387" ht="15.75" hidden="1" customHeight="1">
      <c r="A387" s="10" t="s">
        <v>21</v>
      </c>
      <c r="C387" s="6" t="s">
        <v>22</v>
      </c>
      <c r="D387" s="11" t="s">
        <v>23</v>
      </c>
      <c r="E387" s="6" t="s">
        <v>2174</v>
      </c>
      <c r="F387" s="7" t="s">
        <v>2175</v>
      </c>
      <c r="G387" s="6">
        <v>1.0</v>
      </c>
      <c r="H387" s="8" t="s">
        <v>2176</v>
      </c>
      <c r="I387" s="12" t="str">
        <f t="shared" si="14"/>
        <v>3XL / Full Print</v>
      </c>
      <c r="J387" s="9" t="s">
        <v>2177</v>
      </c>
      <c r="K387" s="9" t="s">
        <v>2178</v>
      </c>
      <c r="L387" s="6" t="s">
        <v>2179</v>
      </c>
      <c r="M387" s="4" t="s">
        <v>2180</v>
      </c>
      <c r="N387" s="4"/>
      <c r="O387" s="7" t="s">
        <v>2181</v>
      </c>
      <c r="P387" s="6">
        <v>73532.0</v>
      </c>
      <c r="Q387" s="6" t="s">
        <v>149</v>
      </c>
      <c r="R387" s="6" t="s">
        <v>32</v>
      </c>
      <c r="S387" s="6">
        <v>5.806794877E9</v>
      </c>
      <c r="T387" s="4" t="s">
        <v>150</v>
      </c>
    </row>
    <row r="388" ht="15.75" hidden="1" customHeight="1">
      <c r="A388" s="22" t="s">
        <v>181</v>
      </c>
      <c r="C388" s="6" t="s">
        <v>60</v>
      </c>
      <c r="D388" s="11" t="s">
        <v>23</v>
      </c>
      <c r="E388" s="6" t="s">
        <v>2182</v>
      </c>
      <c r="F388" s="7" t="s">
        <v>2183</v>
      </c>
      <c r="G388" s="6">
        <v>1.0</v>
      </c>
      <c r="H388" s="8" t="s">
        <v>2184</v>
      </c>
      <c r="I388" s="12" t="str">
        <f t="shared" si="14"/>
        <v>Queen (200x230)cm</v>
      </c>
      <c r="J388" s="9" t="s">
        <v>2185</v>
      </c>
      <c r="K388" s="9" t="s">
        <v>2186</v>
      </c>
      <c r="L388" s="6" t="s">
        <v>2187</v>
      </c>
      <c r="N388" s="4"/>
      <c r="O388" s="7" t="s">
        <v>2188</v>
      </c>
      <c r="P388" s="6">
        <v>81506.0</v>
      </c>
      <c r="Q388" s="6" t="s">
        <v>1215</v>
      </c>
      <c r="R388" s="6" t="s">
        <v>32</v>
      </c>
      <c r="S388" s="6">
        <v>9.702504602E9</v>
      </c>
      <c r="T388" s="4" t="s">
        <v>1216</v>
      </c>
    </row>
    <row r="389" ht="15.75" hidden="1" customHeight="1">
      <c r="A389" s="19" t="s">
        <v>892</v>
      </c>
      <c r="C389" s="6" t="s">
        <v>123</v>
      </c>
      <c r="D389" s="11" t="s">
        <v>23</v>
      </c>
      <c r="E389" s="6" t="s">
        <v>2189</v>
      </c>
      <c r="F389" s="7" t="s">
        <v>2190</v>
      </c>
      <c r="G389" s="6">
        <v>1.0</v>
      </c>
      <c r="H389" s="8" t="s">
        <v>2191</v>
      </c>
      <c r="I389" s="12" t="str">
        <f t="shared" si="14"/>
        <v>12X18in</v>
      </c>
      <c r="J389" s="9" t="s">
        <v>2192</v>
      </c>
      <c r="K389" s="9" t="s">
        <v>2193</v>
      </c>
      <c r="L389" s="6" t="s">
        <v>2194</v>
      </c>
      <c r="N389" s="4"/>
      <c r="O389" s="7" t="s">
        <v>2195</v>
      </c>
      <c r="P389" s="6">
        <v>49456.0</v>
      </c>
      <c r="Q389" s="6" t="s">
        <v>403</v>
      </c>
      <c r="R389" s="6" t="s">
        <v>32</v>
      </c>
      <c r="S389" s="6">
        <f>16166062813</f>
        <v>16166062813</v>
      </c>
      <c r="T389" s="4" t="s">
        <v>404</v>
      </c>
    </row>
    <row r="390" ht="15.75" hidden="1" customHeight="1">
      <c r="A390" s="10" t="s">
        <v>21</v>
      </c>
      <c r="C390" s="6" t="s">
        <v>22</v>
      </c>
      <c r="D390" s="11" t="s">
        <v>23</v>
      </c>
      <c r="E390" s="6" t="s">
        <v>2196</v>
      </c>
      <c r="F390" s="7" t="s">
        <v>2197</v>
      </c>
      <c r="G390" s="6">
        <v>1.0</v>
      </c>
      <c r="H390" s="8" t="s">
        <v>2198</v>
      </c>
      <c r="I390" s="12" t="str">
        <f t="shared" si="14"/>
        <v>HOODIE RAGLAN SLEEVE / L / All print</v>
      </c>
      <c r="J390" s="9" t="s">
        <v>2199</v>
      </c>
      <c r="K390" s="9" t="s">
        <v>2200</v>
      </c>
      <c r="L390" s="6" t="s">
        <v>2201</v>
      </c>
      <c r="N390" s="4"/>
      <c r="O390" s="7" t="s">
        <v>2202</v>
      </c>
      <c r="P390" s="6">
        <v>44412.0</v>
      </c>
      <c r="Q390" s="6" t="s">
        <v>46</v>
      </c>
      <c r="R390" s="6" t="s">
        <v>32</v>
      </c>
      <c r="S390" s="6">
        <v>3.309622493E9</v>
      </c>
      <c r="T390" s="4" t="s">
        <v>47</v>
      </c>
    </row>
    <row r="391" ht="15.75" hidden="1" customHeight="1">
      <c r="A391" s="10" t="s">
        <v>21</v>
      </c>
      <c r="C391" s="6" t="s">
        <v>80</v>
      </c>
      <c r="D391" s="11" t="s">
        <v>23</v>
      </c>
      <c r="E391" s="6" t="s">
        <v>2203</v>
      </c>
      <c r="F391" s="7" t="s">
        <v>2204</v>
      </c>
      <c r="G391" s="6">
        <v>1.0</v>
      </c>
      <c r="H391" s="8" t="s">
        <v>2205</v>
      </c>
      <c r="I391" s="12" t="str">
        <f t="shared" si="14"/>
        <v>3XL / Full Print</v>
      </c>
      <c r="J391" s="9" t="s">
        <v>2206</v>
      </c>
      <c r="K391" s="9" t="s">
        <v>2207</v>
      </c>
      <c r="L391" s="6" t="s">
        <v>2208</v>
      </c>
      <c r="N391" s="4"/>
      <c r="O391" s="7" t="s">
        <v>2209</v>
      </c>
      <c r="P391" s="6">
        <v>70578.0</v>
      </c>
      <c r="Q391" s="6" t="s">
        <v>201</v>
      </c>
      <c r="R391" s="6" t="s">
        <v>32</v>
      </c>
      <c r="S391" s="6">
        <v>3.372475679E9</v>
      </c>
      <c r="T391" s="4" t="s">
        <v>202</v>
      </c>
    </row>
    <row r="392" ht="15.75" hidden="1" customHeight="1">
      <c r="A392" s="18" t="s">
        <v>259</v>
      </c>
      <c r="C392" s="6" t="s">
        <v>22</v>
      </c>
      <c r="D392" s="11" t="s">
        <v>23</v>
      </c>
      <c r="E392" s="6" t="s">
        <v>2210</v>
      </c>
      <c r="F392" s="7" t="s">
        <v>2211</v>
      </c>
      <c r="G392" s="6">
        <v>1.0</v>
      </c>
      <c r="H392" s="8" t="s">
        <v>2212</v>
      </c>
      <c r="I392" s="12" t="str">
        <f t="shared" si="14"/>
        <v>L / Full Print</v>
      </c>
      <c r="J392" s="9" t="s">
        <v>2213</v>
      </c>
      <c r="K392" s="9" t="s">
        <v>2214</v>
      </c>
      <c r="L392" s="6" t="s">
        <v>2215</v>
      </c>
      <c r="N392" s="4"/>
      <c r="O392" s="7" t="s">
        <v>2216</v>
      </c>
      <c r="P392" s="6">
        <v>80013.0</v>
      </c>
      <c r="Q392" s="6" t="s">
        <v>1215</v>
      </c>
      <c r="R392" s="6" t="s">
        <v>32</v>
      </c>
      <c r="S392" s="6">
        <v>3.032103086E9</v>
      </c>
      <c r="T392" s="4" t="s">
        <v>1216</v>
      </c>
    </row>
    <row r="393" ht="15.75" customHeight="1">
      <c r="A393" s="22" t="s">
        <v>216</v>
      </c>
      <c r="C393" s="6" t="s">
        <v>22</v>
      </c>
      <c r="D393" s="11" t="s">
        <v>23</v>
      </c>
      <c r="E393" s="6" t="s">
        <v>2217</v>
      </c>
      <c r="F393" s="7" t="s">
        <v>2218</v>
      </c>
      <c r="G393" s="6">
        <v>1.0</v>
      </c>
      <c r="H393" s="8" t="s">
        <v>2219</v>
      </c>
      <c r="I393" s="12" t="str">
        <f t="shared" si="14"/>
        <v>XL / Full Print</v>
      </c>
      <c r="J393" s="9" t="s">
        <v>2220</v>
      </c>
      <c r="K393" s="9" t="s">
        <v>2221</v>
      </c>
      <c r="L393" s="6" t="s">
        <v>2222</v>
      </c>
      <c r="N393" s="4"/>
      <c r="O393" s="7" t="s">
        <v>2223</v>
      </c>
      <c r="P393" s="6">
        <v>87567.0</v>
      </c>
      <c r="Q393" s="6" t="s">
        <v>599</v>
      </c>
      <c r="R393" s="6" t="s">
        <v>32</v>
      </c>
      <c r="S393" s="6">
        <v>5.057471668E9</v>
      </c>
      <c r="T393" s="4" t="s">
        <v>600</v>
      </c>
    </row>
    <row r="394" ht="15.75" customHeight="1">
      <c r="A394" s="22" t="s">
        <v>216</v>
      </c>
      <c r="C394" s="6" t="s">
        <v>22</v>
      </c>
      <c r="D394" s="11" t="s">
        <v>23</v>
      </c>
      <c r="E394" s="6" t="s">
        <v>2217</v>
      </c>
      <c r="F394" s="7" t="s">
        <v>2218</v>
      </c>
      <c r="G394" s="6">
        <v>1.0</v>
      </c>
      <c r="H394" s="8" t="s">
        <v>2224</v>
      </c>
      <c r="I394" s="12" t="str">
        <f t="shared" si="14"/>
        <v>XL / Full Print</v>
      </c>
      <c r="J394" s="9" t="s">
        <v>2220</v>
      </c>
      <c r="K394" s="9" t="s">
        <v>2221</v>
      </c>
      <c r="L394" s="6" t="s">
        <v>2222</v>
      </c>
      <c r="N394" s="4"/>
      <c r="O394" s="7" t="s">
        <v>2223</v>
      </c>
      <c r="P394" s="6">
        <v>87567.0</v>
      </c>
      <c r="Q394" s="6" t="s">
        <v>599</v>
      </c>
      <c r="R394" s="6" t="s">
        <v>32</v>
      </c>
      <c r="S394" s="6">
        <v>5.057471668E9</v>
      </c>
      <c r="T394" s="4" t="s">
        <v>600</v>
      </c>
    </row>
    <row r="395" ht="15.75" hidden="1" customHeight="1">
      <c r="A395" s="18" t="s">
        <v>259</v>
      </c>
      <c r="C395" s="6" t="s">
        <v>80</v>
      </c>
      <c r="D395" s="11" t="s">
        <v>23</v>
      </c>
      <c r="E395" s="6" t="s">
        <v>2225</v>
      </c>
      <c r="F395" s="7" t="s">
        <v>2226</v>
      </c>
      <c r="G395" s="6">
        <v>1.0</v>
      </c>
      <c r="H395" s="8" t="s">
        <v>2227</v>
      </c>
      <c r="I395" s="12" t="str">
        <f t="shared" si="14"/>
        <v>One size / All print</v>
      </c>
      <c r="J395" s="9" t="s">
        <v>2228</v>
      </c>
      <c r="K395" s="9" t="s">
        <v>2229</v>
      </c>
      <c r="L395" s="6" t="s">
        <v>2230</v>
      </c>
      <c r="N395" s="4"/>
      <c r="O395" s="7" t="s">
        <v>2231</v>
      </c>
      <c r="P395" s="6">
        <v>71467.0</v>
      </c>
      <c r="Q395" s="6" t="s">
        <v>201</v>
      </c>
      <c r="R395" s="6" t="s">
        <v>32</v>
      </c>
      <c r="S395" s="6">
        <v>3.183217459E9</v>
      </c>
      <c r="T395" s="4" t="s">
        <v>202</v>
      </c>
    </row>
    <row r="396" ht="15.75" hidden="1" customHeight="1">
      <c r="A396" s="19" t="s">
        <v>48</v>
      </c>
      <c r="C396" s="6" t="s">
        <v>80</v>
      </c>
      <c r="D396" s="11" t="s">
        <v>23</v>
      </c>
      <c r="E396" s="6" t="s">
        <v>2225</v>
      </c>
      <c r="F396" s="7" t="s">
        <v>2226</v>
      </c>
      <c r="G396" s="6">
        <v>1.0</v>
      </c>
      <c r="H396" s="8" t="s">
        <v>2232</v>
      </c>
      <c r="I396" s="12" t="str">
        <f t="shared" si="14"/>
        <v>One size / All print</v>
      </c>
      <c r="J396" s="9">
        <v>7.00367051177E12</v>
      </c>
      <c r="K396" s="9" t="s">
        <v>2229</v>
      </c>
      <c r="L396" s="6" t="s">
        <v>2230</v>
      </c>
      <c r="N396" s="4"/>
      <c r="O396" s="7" t="s">
        <v>2231</v>
      </c>
      <c r="P396" s="6">
        <v>71467.0</v>
      </c>
      <c r="Q396" s="6" t="s">
        <v>201</v>
      </c>
      <c r="R396" s="6" t="s">
        <v>32</v>
      </c>
      <c r="S396" s="6">
        <v>3.183217459E9</v>
      </c>
      <c r="T396" s="4" t="s">
        <v>202</v>
      </c>
    </row>
    <row r="397" ht="15.75" hidden="1" customHeight="1">
      <c r="A397" s="22" t="s">
        <v>181</v>
      </c>
      <c r="C397" s="6" t="s">
        <v>22</v>
      </c>
      <c r="D397" s="11" t="s">
        <v>23</v>
      </c>
      <c r="E397" s="6" t="s">
        <v>2233</v>
      </c>
      <c r="F397" s="7" t="s">
        <v>2234</v>
      </c>
      <c r="G397" s="6">
        <v>1.0</v>
      </c>
      <c r="H397" s="8" t="s">
        <v>1721</v>
      </c>
      <c r="I397" s="12" t="str">
        <f t="shared" si="14"/>
        <v>Legging 3D #271021h - LEGGING / L / All Print</v>
      </c>
      <c r="J397" s="9" t="s">
        <v>1722</v>
      </c>
      <c r="K397" s="9" t="s">
        <v>2235</v>
      </c>
      <c r="L397" s="6" t="s">
        <v>2236</v>
      </c>
      <c r="N397" s="4"/>
      <c r="O397" s="7" t="s">
        <v>2237</v>
      </c>
      <c r="P397" s="6">
        <v>95240.0</v>
      </c>
      <c r="Q397" s="6" t="s">
        <v>268</v>
      </c>
      <c r="R397" s="6" t="s">
        <v>32</v>
      </c>
      <c r="S397" s="6">
        <v>9.518949333E9</v>
      </c>
      <c r="T397" s="4" t="s">
        <v>269</v>
      </c>
    </row>
    <row r="398" ht="15.75" hidden="1" customHeight="1">
      <c r="A398" s="22" t="s">
        <v>181</v>
      </c>
      <c r="C398" s="6" t="s">
        <v>22</v>
      </c>
      <c r="D398" s="11" t="s">
        <v>23</v>
      </c>
      <c r="E398" s="6" t="s">
        <v>2233</v>
      </c>
      <c r="F398" s="7" t="s">
        <v>2234</v>
      </c>
      <c r="G398" s="6">
        <v>1.0</v>
      </c>
      <c r="H398" s="8" t="s">
        <v>2238</v>
      </c>
      <c r="I398" s="12" t="str">
        <f t="shared" si="14"/>
        <v>Legging 3D #060921h - HOODIE RAGLAN SLEEVE ZIP-UP / L / All Print</v>
      </c>
      <c r="J398" s="9" t="s">
        <v>2239</v>
      </c>
      <c r="K398" s="9" t="s">
        <v>2235</v>
      </c>
      <c r="L398" s="6" t="s">
        <v>2236</v>
      </c>
      <c r="N398" s="4"/>
      <c r="O398" s="7" t="s">
        <v>2237</v>
      </c>
      <c r="P398" s="6">
        <v>95240.0</v>
      </c>
      <c r="Q398" s="6" t="s">
        <v>268</v>
      </c>
      <c r="R398" s="6" t="s">
        <v>32</v>
      </c>
      <c r="S398" s="6">
        <v>9.518949333E9</v>
      </c>
      <c r="T398" s="4" t="s">
        <v>269</v>
      </c>
    </row>
    <row r="399" ht="15.75" hidden="1" customHeight="1">
      <c r="A399" s="21" t="s">
        <v>173</v>
      </c>
      <c r="C399" s="6" t="s">
        <v>22</v>
      </c>
      <c r="D399" s="11" t="s">
        <v>23</v>
      </c>
      <c r="E399" s="6" t="s">
        <v>2240</v>
      </c>
      <c r="F399" s="7" t="s">
        <v>2241</v>
      </c>
      <c r="G399" s="6">
        <v>1.0</v>
      </c>
      <c r="H399" s="8" t="s">
        <v>2242</v>
      </c>
      <c r="I399" s="12" t="str">
        <f t="shared" si="14"/>
        <v>AOP UNISEX HOODIE / XL / All Print</v>
      </c>
      <c r="J399" s="9" t="s">
        <v>2243</v>
      </c>
      <c r="K399" s="9" t="s">
        <v>2244</v>
      </c>
      <c r="L399" s="6" t="s">
        <v>2245</v>
      </c>
      <c r="N399" s="4"/>
      <c r="O399" s="7" t="s">
        <v>2246</v>
      </c>
      <c r="P399" s="6">
        <v>46307.0</v>
      </c>
      <c r="Q399" s="6" t="s">
        <v>190</v>
      </c>
      <c r="R399" s="6" t="s">
        <v>32</v>
      </c>
      <c r="S399" s="6" t="s">
        <v>2247</v>
      </c>
      <c r="T399" s="4" t="s">
        <v>191</v>
      </c>
    </row>
    <row r="400" ht="15.75" hidden="1" customHeight="1">
      <c r="A400" s="27" t="s">
        <v>37</v>
      </c>
      <c r="C400" s="6" t="s">
        <v>22</v>
      </c>
      <c r="D400" s="11" t="s">
        <v>23</v>
      </c>
      <c r="E400" s="6" t="s">
        <v>2248</v>
      </c>
      <c r="F400" s="7" t="s">
        <v>2249</v>
      </c>
      <c r="G400" s="6">
        <v>1.0</v>
      </c>
      <c r="H400" s="8" t="s">
        <v>2250</v>
      </c>
      <c r="I400" s="12" t="str">
        <f t="shared" si="14"/>
        <v>hirt 3D #KV - XL / Full Print</v>
      </c>
      <c r="J400" s="9" t="s">
        <v>2251</v>
      </c>
      <c r="K400" s="9" t="s">
        <v>2252</v>
      </c>
      <c r="L400" s="6" t="s">
        <v>2253</v>
      </c>
      <c r="N400" s="4"/>
      <c r="O400" s="7" t="s">
        <v>2254</v>
      </c>
      <c r="P400" s="6">
        <v>87532.0</v>
      </c>
      <c r="Q400" s="6" t="s">
        <v>599</v>
      </c>
      <c r="R400" s="6" t="s">
        <v>32</v>
      </c>
      <c r="S400" s="6">
        <v>5.056295359E9</v>
      </c>
      <c r="T400" s="4" t="s">
        <v>600</v>
      </c>
    </row>
    <row r="401" ht="15.75" hidden="1" customHeight="1">
      <c r="A401" s="22" t="s">
        <v>181</v>
      </c>
      <c r="C401" s="6" t="s">
        <v>22</v>
      </c>
      <c r="D401" s="11" t="s">
        <v>23</v>
      </c>
      <c r="E401" s="6" t="s">
        <v>2255</v>
      </c>
      <c r="F401" s="7" t="s">
        <v>2234</v>
      </c>
      <c r="G401" s="6">
        <v>1.0</v>
      </c>
      <c r="H401" s="8" t="s">
        <v>1728</v>
      </c>
      <c r="I401" s="12" t="str">
        <f t="shared" si="14"/>
        <v>Legging 3D #060921h - LEGGING / L / All Print</v>
      </c>
      <c r="J401" s="9" t="s">
        <v>1722</v>
      </c>
      <c r="K401" s="9" t="s">
        <v>2235</v>
      </c>
      <c r="L401" s="6" t="s">
        <v>2236</v>
      </c>
      <c r="N401" s="4"/>
      <c r="O401" s="7" t="s">
        <v>2237</v>
      </c>
      <c r="P401" s="6">
        <v>95240.0</v>
      </c>
      <c r="Q401" s="6" t="s">
        <v>268</v>
      </c>
      <c r="R401" s="6" t="s">
        <v>32</v>
      </c>
      <c r="S401" s="6">
        <v>9.518949333E9</v>
      </c>
      <c r="T401" s="4" t="s">
        <v>269</v>
      </c>
    </row>
    <row r="402" ht="15.75" hidden="1" customHeight="1">
      <c r="A402" s="19" t="s">
        <v>48</v>
      </c>
      <c r="C402" s="6" t="s">
        <v>22</v>
      </c>
      <c r="D402" s="11" t="s">
        <v>23</v>
      </c>
      <c r="E402" s="6" t="s">
        <v>2256</v>
      </c>
      <c r="F402" s="7" t="s">
        <v>2257</v>
      </c>
      <c r="G402" s="6">
        <v>2.0</v>
      </c>
      <c r="H402" s="8" t="s">
        <v>2258</v>
      </c>
      <c r="I402" s="12" t="str">
        <f t="shared" si="14"/>
        <v>hirt #v - 2XL / Full print</v>
      </c>
      <c r="J402" s="9" t="s">
        <v>2259</v>
      </c>
      <c r="K402" s="9" t="s">
        <v>2260</v>
      </c>
      <c r="L402" s="6" t="s">
        <v>2261</v>
      </c>
      <c r="N402" s="4"/>
      <c r="O402" s="7" t="s">
        <v>2262</v>
      </c>
      <c r="P402" s="6">
        <v>94044.0</v>
      </c>
      <c r="Q402" s="6" t="s">
        <v>268</v>
      </c>
      <c r="R402" s="6" t="s">
        <v>32</v>
      </c>
      <c r="S402" s="6">
        <v>2.088713392E9</v>
      </c>
      <c r="T402" s="4" t="s">
        <v>269</v>
      </c>
    </row>
    <row r="403" ht="15.75" hidden="1" customHeight="1">
      <c r="A403" s="19" t="s">
        <v>48</v>
      </c>
      <c r="C403" s="6" t="s">
        <v>22</v>
      </c>
      <c r="D403" s="11" t="s">
        <v>23</v>
      </c>
      <c r="E403" s="6" t="s">
        <v>2256</v>
      </c>
      <c r="F403" s="7" t="s">
        <v>2257</v>
      </c>
      <c r="G403" s="6">
        <v>1.0</v>
      </c>
      <c r="H403" s="8" t="s">
        <v>2263</v>
      </c>
      <c r="I403" s="12" t="str">
        <f t="shared" si="14"/>
        <v>hirt #v - 2XL / Full Print</v>
      </c>
      <c r="J403" s="9" t="s">
        <v>2264</v>
      </c>
      <c r="K403" s="9" t="s">
        <v>2260</v>
      </c>
      <c r="L403" s="6" t="s">
        <v>2261</v>
      </c>
      <c r="N403" s="4"/>
      <c r="O403" s="7" t="s">
        <v>2262</v>
      </c>
      <c r="P403" s="6">
        <v>94044.0</v>
      </c>
      <c r="Q403" s="6" t="s">
        <v>268</v>
      </c>
      <c r="R403" s="6" t="s">
        <v>32</v>
      </c>
      <c r="S403" s="6">
        <v>2.088713392E9</v>
      </c>
      <c r="T403" s="4" t="s">
        <v>269</v>
      </c>
    </row>
    <row r="404" ht="15.75" hidden="1" customHeight="1">
      <c r="A404" s="18" t="s">
        <v>259</v>
      </c>
      <c r="C404" s="6" t="s">
        <v>80</v>
      </c>
      <c r="D404" s="11" t="s">
        <v>23</v>
      </c>
      <c r="E404" s="6" t="s">
        <v>2265</v>
      </c>
      <c r="F404" s="7" t="s">
        <v>2266</v>
      </c>
      <c r="G404" s="6">
        <v>1.0</v>
      </c>
      <c r="H404" s="8" t="s">
        <v>2267</v>
      </c>
      <c r="I404" s="12" t="str">
        <f t="shared" si="14"/>
        <v>L / Full Print</v>
      </c>
      <c r="J404" s="9" t="s">
        <v>2268</v>
      </c>
      <c r="K404" s="9" t="s">
        <v>2269</v>
      </c>
      <c r="L404" s="6" t="s">
        <v>2270</v>
      </c>
      <c r="N404" s="4"/>
      <c r="O404" s="7" t="s">
        <v>2271</v>
      </c>
      <c r="P404" s="6">
        <v>78023.0</v>
      </c>
      <c r="Q404" s="6" t="s">
        <v>131</v>
      </c>
      <c r="R404" s="6" t="s">
        <v>32</v>
      </c>
      <c r="S404" s="6">
        <v>2.109138722E9</v>
      </c>
      <c r="T404" s="4" t="s">
        <v>132</v>
      </c>
    </row>
    <row r="405" ht="15.75" hidden="1" customHeight="1">
      <c r="A405" s="18" t="s">
        <v>259</v>
      </c>
      <c r="C405" s="6" t="s">
        <v>80</v>
      </c>
      <c r="D405" s="11" t="s">
        <v>23</v>
      </c>
      <c r="E405" s="6" t="s">
        <v>2265</v>
      </c>
      <c r="F405" s="7" t="s">
        <v>2266</v>
      </c>
      <c r="G405" s="6">
        <v>1.0</v>
      </c>
      <c r="H405" s="8" t="s">
        <v>2272</v>
      </c>
      <c r="I405" s="12" t="str">
        <f t="shared" si="14"/>
        <v>S / Full Print</v>
      </c>
      <c r="J405" s="9" t="s">
        <v>2273</v>
      </c>
      <c r="K405" s="9" t="s">
        <v>2269</v>
      </c>
      <c r="L405" s="6" t="s">
        <v>2270</v>
      </c>
      <c r="N405" s="4"/>
      <c r="O405" s="7" t="s">
        <v>2271</v>
      </c>
      <c r="P405" s="6">
        <v>78023.0</v>
      </c>
      <c r="Q405" s="6" t="s">
        <v>131</v>
      </c>
      <c r="R405" s="6" t="s">
        <v>32</v>
      </c>
      <c r="S405" s="6">
        <v>2.109138722E9</v>
      </c>
      <c r="T405" s="4" t="s">
        <v>132</v>
      </c>
    </row>
    <row r="406" ht="15.75" hidden="1" customHeight="1">
      <c r="A406" s="19" t="s">
        <v>48</v>
      </c>
      <c r="C406" s="6" t="s">
        <v>22</v>
      </c>
      <c r="D406" s="11" t="s">
        <v>23</v>
      </c>
      <c r="E406" s="6" t="s">
        <v>2274</v>
      </c>
      <c r="F406" s="7" t="s">
        <v>2257</v>
      </c>
      <c r="G406" s="6">
        <v>1.0</v>
      </c>
      <c r="H406" s="8" t="s">
        <v>2258</v>
      </c>
      <c r="I406" s="12" t="str">
        <f t="shared" si="14"/>
        <v>hirt #v - 2XL / Full print</v>
      </c>
      <c r="J406" s="9" t="s">
        <v>2259</v>
      </c>
      <c r="K406" s="9" t="s">
        <v>2260</v>
      </c>
      <c r="L406" s="6" t="s">
        <v>2261</v>
      </c>
      <c r="N406" s="4"/>
      <c r="O406" s="7" t="s">
        <v>2262</v>
      </c>
      <c r="P406" s="6">
        <v>94044.0</v>
      </c>
      <c r="Q406" s="6" t="s">
        <v>268</v>
      </c>
      <c r="R406" s="6" t="s">
        <v>32</v>
      </c>
      <c r="S406" s="6">
        <v>2.088713392E9</v>
      </c>
      <c r="T406" s="4" t="s">
        <v>269</v>
      </c>
    </row>
    <row r="407" ht="15.75" hidden="1" customHeight="1">
      <c r="A407" s="27" t="s">
        <v>37</v>
      </c>
      <c r="C407" s="6" t="s">
        <v>22</v>
      </c>
      <c r="D407" s="11" t="s">
        <v>23</v>
      </c>
      <c r="E407" s="6" t="s">
        <v>2275</v>
      </c>
      <c r="F407" s="7" t="s">
        <v>2276</v>
      </c>
      <c r="G407" s="6">
        <v>1.0</v>
      </c>
      <c r="H407" s="8" t="s">
        <v>2277</v>
      </c>
      <c r="I407" s="12" t="str">
        <f t="shared" si="14"/>
        <v>hirt 3D #KV - XL / Full Print</v>
      </c>
      <c r="J407" s="9" t="s">
        <v>2278</v>
      </c>
      <c r="K407" s="9" t="s">
        <v>2279</v>
      </c>
      <c r="L407" s="6" t="s">
        <v>2280</v>
      </c>
      <c r="N407" s="4"/>
      <c r="O407" s="7" t="s">
        <v>2281</v>
      </c>
      <c r="P407" s="6">
        <v>49022.0</v>
      </c>
      <c r="Q407" s="6" t="s">
        <v>403</v>
      </c>
      <c r="R407" s="6" t="s">
        <v>32</v>
      </c>
      <c r="S407" s="6">
        <v>2.694086325E9</v>
      </c>
      <c r="T407" s="4" t="s">
        <v>404</v>
      </c>
    </row>
    <row r="408" ht="15.75" hidden="1" customHeight="1">
      <c r="A408" s="21" t="s">
        <v>173</v>
      </c>
      <c r="C408" s="6" t="s">
        <v>22</v>
      </c>
      <c r="D408" s="11" t="s">
        <v>23</v>
      </c>
      <c r="E408" s="6" t="s">
        <v>2282</v>
      </c>
      <c r="F408" s="7" t="s">
        <v>2283</v>
      </c>
      <c r="G408" s="6">
        <v>1.0</v>
      </c>
      <c r="H408" s="8" t="s">
        <v>2284</v>
      </c>
      <c r="I408" s="12" t="str">
        <f t="shared" si="14"/>
        <v>AOP UNISEX HOODIE / XL / All Print</v>
      </c>
      <c r="J408" s="9" t="s">
        <v>1002</v>
      </c>
      <c r="K408" s="9" t="s">
        <v>2285</v>
      </c>
      <c r="L408" s="6" t="s">
        <v>2286</v>
      </c>
      <c r="N408" s="4"/>
      <c r="O408" s="7" t="s">
        <v>2287</v>
      </c>
      <c r="P408" s="6">
        <v>85632.0</v>
      </c>
      <c r="Q408" s="6" t="s">
        <v>419</v>
      </c>
      <c r="R408" s="6" t="s">
        <v>32</v>
      </c>
      <c r="S408" s="6">
        <v>9.514903025E9</v>
      </c>
      <c r="T408" s="4" t="s">
        <v>420</v>
      </c>
    </row>
    <row r="409" ht="15.75" hidden="1" customHeight="1">
      <c r="A409" s="10" t="s">
        <v>271</v>
      </c>
      <c r="C409" s="6" t="s">
        <v>80</v>
      </c>
      <c r="D409" s="11" t="s">
        <v>23</v>
      </c>
      <c r="E409" s="6" t="s">
        <v>2288</v>
      </c>
      <c r="F409" s="7" t="s">
        <v>2289</v>
      </c>
      <c r="G409" s="6">
        <v>1.0</v>
      </c>
      <c r="H409" s="8" t="s">
        <v>2290</v>
      </c>
      <c r="I409" s="12" t="str">
        <f t="shared" si="14"/>
        <v>Fleece Hoodie / L / White</v>
      </c>
      <c r="J409" s="9" t="s">
        <v>2291</v>
      </c>
      <c r="K409" s="9" t="s">
        <v>2292</v>
      </c>
      <c r="L409" s="6" t="s">
        <v>2293</v>
      </c>
      <c r="N409" s="4"/>
      <c r="O409" s="7" t="s">
        <v>2294</v>
      </c>
      <c r="P409" s="6">
        <v>95630.0</v>
      </c>
      <c r="Q409" s="6" t="s">
        <v>268</v>
      </c>
      <c r="R409" s="6" t="s">
        <v>32</v>
      </c>
      <c r="S409" s="6">
        <v>9.162240364E9</v>
      </c>
      <c r="T409" s="4" t="s">
        <v>269</v>
      </c>
    </row>
    <row r="410" ht="15.75" hidden="1" customHeight="1">
      <c r="A410" s="19" t="s">
        <v>70</v>
      </c>
      <c r="C410" s="6" t="s">
        <v>80</v>
      </c>
      <c r="D410" s="11" t="s">
        <v>23</v>
      </c>
      <c r="E410" s="6" t="s">
        <v>2295</v>
      </c>
      <c r="F410" s="7" t="s">
        <v>2296</v>
      </c>
      <c r="G410" s="6">
        <v>1.0</v>
      </c>
      <c r="H410" s="8" t="s">
        <v>2297</v>
      </c>
      <c r="I410" s="12" t="str">
        <f t="shared" si="14"/>
        <v>Fleece Hoodie / 3XL / Black</v>
      </c>
      <c r="J410" s="9" t="s">
        <v>2298</v>
      </c>
      <c r="K410" s="9" t="s">
        <v>2299</v>
      </c>
      <c r="L410" s="6" t="s">
        <v>2300</v>
      </c>
      <c r="N410" s="4"/>
      <c r="O410" s="7" t="s">
        <v>2301</v>
      </c>
      <c r="P410" s="6">
        <v>76036.0</v>
      </c>
      <c r="Q410" s="6" t="s">
        <v>131</v>
      </c>
      <c r="R410" s="6" t="s">
        <v>32</v>
      </c>
      <c r="S410" s="6">
        <v>6.823403977E9</v>
      </c>
      <c r="T410" s="4" t="s">
        <v>132</v>
      </c>
    </row>
    <row r="411" ht="15.75" hidden="1" customHeight="1">
      <c r="A411" s="46"/>
      <c r="B411" s="46"/>
      <c r="C411" s="47"/>
      <c r="D411" s="47"/>
      <c r="E411" s="47"/>
      <c r="F411" s="48"/>
      <c r="G411" s="47"/>
      <c r="H411" s="49"/>
      <c r="I411" s="50"/>
      <c r="J411" s="50"/>
      <c r="K411" s="50"/>
      <c r="L411" s="47"/>
      <c r="M411" s="46"/>
      <c r="N411" s="46"/>
      <c r="O411" s="48"/>
      <c r="P411" s="47"/>
      <c r="Q411" s="47"/>
      <c r="R411" s="47"/>
      <c r="S411" s="47"/>
      <c r="T411" s="46"/>
      <c r="U411" s="46"/>
      <c r="V411" s="46"/>
      <c r="W411" s="46"/>
      <c r="X411" s="46"/>
      <c r="Y411" s="46"/>
    </row>
    <row r="412" ht="15.75" hidden="1" customHeight="1">
      <c r="A412" s="4"/>
      <c r="C412" s="6"/>
      <c r="D412" s="6"/>
      <c r="E412" s="6"/>
      <c r="F412" s="7"/>
      <c r="G412" s="6"/>
      <c r="H412" s="8"/>
      <c r="I412" s="9"/>
      <c r="J412" s="9"/>
      <c r="K412" s="9"/>
      <c r="L412" s="6"/>
      <c r="N412" s="4"/>
      <c r="O412" s="7"/>
      <c r="P412" s="6"/>
      <c r="Q412" s="6"/>
      <c r="R412" s="6"/>
      <c r="S412" s="6"/>
    </row>
    <row r="413" ht="15.75" hidden="1" customHeight="1">
      <c r="A413" s="4"/>
      <c r="C413" s="6"/>
      <c r="D413" s="6"/>
      <c r="E413" s="6"/>
      <c r="F413" s="7"/>
      <c r="G413" s="6"/>
      <c r="H413" s="8"/>
      <c r="I413" s="9"/>
      <c r="J413" s="9"/>
      <c r="K413" s="9"/>
      <c r="L413" s="6"/>
      <c r="N413" s="4"/>
      <c r="O413" s="7"/>
      <c r="P413" s="6"/>
      <c r="Q413" s="6"/>
      <c r="R413" s="6"/>
      <c r="S413" s="6"/>
    </row>
    <row r="414" ht="15.75" hidden="1" customHeight="1">
      <c r="A414" s="4"/>
      <c r="C414" s="6"/>
      <c r="D414" s="6"/>
      <c r="E414" s="6"/>
      <c r="F414" s="7"/>
      <c r="G414" s="6"/>
      <c r="H414" s="8"/>
      <c r="I414" s="9"/>
      <c r="J414" s="9"/>
      <c r="K414" s="9"/>
      <c r="L414" s="6"/>
      <c r="N414" s="4"/>
      <c r="O414" s="7"/>
      <c r="P414" s="6"/>
      <c r="Q414" s="6"/>
      <c r="R414" s="6"/>
      <c r="S414" s="6"/>
    </row>
    <row r="415" ht="15.75" hidden="1" customHeight="1">
      <c r="A415" s="4"/>
      <c r="B415" s="45">
        <v>44566.0</v>
      </c>
      <c r="C415" s="6"/>
      <c r="D415" s="6"/>
      <c r="E415" s="6"/>
      <c r="F415" s="7"/>
      <c r="G415" s="6"/>
      <c r="H415" s="8"/>
      <c r="I415" s="9"/>
      <c r="J415" s="9"/>
      <c r="K415" s="9"/>
      <c r="L415" s="6"/>
      <c r="N415" s="4"/>
      <c r="O415" s="7"/>
      <c r="P415" s="6"/>
      <c r="Q415" s="6"/>
      <c r="R415" s="6"/>
      <c r="S415" s="6"/>
    </row>
    <row r="416" ht="15.75" hidden="1" customHeight="1">
      <c r="A416" s="18" t="s">
        <v>37</v>
      </c>
      <c r="C416" s="6" t="s">
        <v>22</v>
      </c>
      <c r="D416" s="11" t="s">
        <v>23</v>
      </c>
      <c r="E416" s="6" t="s">
        <v>2302</v>
      </c>
      <c r="F416" s="7" t="s">
        <v>2303</v>
      </c>
      <c r="G416" s="6">
        <v>1.0</v>
      </c>
      <c r="H416" s="8" t="s">
        <v>2304</v>
      </c>
      <c r="I416" s="12" t="str">
        <f t="shared" ref="I416:I462" si="15">RIGHT(H416,LEN(H416) - (FIND("-",H416) + 1))</f>
        <v>HOODIE RAGLAN SLEEVE / 2XL / All Print</v>
      </c>
      <c r="J416" s="9" t="s">
        <v>1938</v>
      </c>
      <c r="K416" s="9" t="s">
        <v>2305</v>
      </c>
      <c r="L416" s="6" t="s">
        <v>2306</v>
      </c>
      <c r="N416" s="4"/>
      <c r="O416" s="7" t="s">
        <v>2307</v>
      </c>
      <c r="P416" s="6">
        <v>43205.0</v>
      </c>
      <c r="Q416" s="6" t="s">
        <v>46</v>
      </c>
      <c r="R416" s="6" t="s">
        <v>32</v>
      </c>
      <c r="S416" s="6">
        <v>6.142663212E9</v>
      </c>
      <c r="T416" s="4" t="s">
        <v>47</v>
      </c>
    </row>
    <row r="417" ht="15.75" hidden="1" customHeight="1">
      <c r="A417" s="19" t="s">
        <v>48</v>
      </c>
      <c r="C417" s="6" t="s">
        <v>22</v>
      </c>
      <c r="D417" s="11" t="s">
        <v>23</v>
      </c>
      <c r="E417" s="6" t="s">
        <v>2308</v>
      </c>
      <c r="F417" s="7" t="s">
        <v>2309</v>
      </c>
      <c r="G417" s="6">
        <v>1.0</v>
      </c>
      <c r="H417" s="8" t="s">
        <v>109</v>
      </c>
      <c r="I417" s="12" t="str">
        <f t="shared" si="15"/>
        <v>joggers 3D #v - AOP Unisex Raglan Hoodie / XL / All print</v>
      </c>
      <c r="J417" s="9" t="s">
        <v>110</v>
      </c>
      <c r="K417" s="9" t="s">
        <v>2310</v>
      </c>
      <c r="L417" s="6" t="s">
        <v>2311</v>
      </c>
      <c r="N417" s="4"/>
      <c r="O417" s="7" t="s">
        <v>2312</v>
      </c>
      <c r="P417" s="6">
        <v>8817.0</v>
      </c>
      <c r="Q417" s="6" t="s">
        <v>257</v>
      </c>
      <c r="R417" s="6" t="s">
        <v>32</v>
      </c>
      <c r="S417" s="6">
        <v>9.73517343E9</v>
      </c>
      <c r="T417" s="4" t="s">
        <v>258</v>
      </c>
    </row>
    <row r="418" ht="15.75" hidden="1" customHeight="1">
      <c r="A418" s="21" t="s">
        <v>876</v>
      </c>
      <c r="C418" s="6" t="s">
        <v>123</v>
      </c>
      <c r="D418" s="11" t="s">
        <v>23</v>
      </c>
      <c r="E418" s="6" t="s">
        <v>2313</v>
      </c>
      <c r="F418" s="7" t="s">
        <v>2314</v>
      </c>
      <c r="G418" s="6">
        <v>1.0</v>
      </c>
      <c r="H418" s="8" t="s">
        <v>1419</v>
      </c>
      <c r="I418" s="12" t="str">
        <f t="shared" si="15"/>
        <v>50x60 in</v>
      </c>
      <c r="J418" s="9" t="s">
        <v>1420</v>
      </c>
      <c r="K418" s="9" t="s">
        <v>2315</v>
      </c>
      <c r="L418" s="6" t="s">
        <v>2316</v>
      </c>
      <c r="N418" s="4"/>
      <c r="O418" s="7" t="s">
        <v>2317</v>
      </c>
      <c r="P418" s="6">
        <v>40324.0</v>
      </c>
      <c r="Q418" s="6" t="s">
        <v>1142</v>
      </c>
      <c r="R418" s="6" t="s">
        <v>32</v>
      </c>
      <c r="S418" s="6">
        <v>5.025423512E9</v>
      </c>
      <c r="T418" s="4" t="s">
        <v>1143</v>
      </c>
    </row>
    <row r="419" ht="15.75" hidden="1" customHeight="1">
      <c r="A419" s="19" t="s">
        <v>48</v>
      </c>
      <c r="C419" s="6" t="s">
        <v>22</v>
      </c>
      <c r="D419" s="11" t="s">
        <v>23</v>
      </c>
      <c r="E419" s="6" t="s">
        <v>2318</v>
      </c>
      <c r="F419" s="7" t="s">
        <v>2319</v>
      </c>
      <c r="G419" s="6">
        <v>1.0</v>
      </c>
      <c r="H419" s="8" t="s">
        <v>2320</v>
      </c>
      <c r="I419" s="12" t="str">
        <f t="shared" si="15"/>
        <v>AOP Unisex Raglan Hoodie / L / All print</v>
      </c>
      <c r="J419" s="9" t="s">
        <v>2321</v>
      </c>
      <c r="K419" s="9" t="s">
        <v>2322</v>
      </c>
      <c r="L419" s="6" t="s">
        <v>2323</v>
      </c>
      <c r="M419" s="4" t="s">
        <v>2324</v>
      </c>
      <c r="N419" s="4"/>
      <c r="O419" s="7" t="s">
        <v>2325</v>
      </c>
      <c r="P419" s="6">
        <v>7203.0</v>
      </c>
      <c r="Q419" s="6" t="s">
        <v>257</v>
      </c>
      <c r="R419" s="6" t="s">
        <v>32</v>
      </c>
      <c r="S419" s="6">
        <v>9.088849809E9</v>
      </c>
      <c r="T419" s="4" t="s">
        <v>258</v>
      </c>
    </row>
    <row r="420" ht="15.75" hidden="1" customHeight="1">
      <c r="A420" s="22" t="s">
        <v>181</v>
      </c>
      <c r="C420" s="6" t="s">
        <v>22</v>
      </c>
      <c r="D420" s="11" t="s">
        <v>23</v>
      </c>
      <c r="E420" s="6" t="s">
        <v>2318</v>
      </c>
      <c r="F420" s="7" t="s">
        <v>2319</v>
      </c>
      <c r="G420" s="6">
        <v>1.0</v>
      </c>
      <c r="H420" s="8" t="s">
        <v>2326</v>
      </c>
      <c r="I420" s="12" t="str">
        <f t="shared" si="15"/>
        <v>AOP Unisex Raglan Hoodie / L / All print</v>
      </c>
      <c r="J420" s="9" t="s">
        <v>1780</v>
      </c>
      <c r="K420" s="9" t="s">
        <v>2322</v>
      </c>
      <c r="L420" s="6" t="s">
        <v>2323</v>
      </c>
      <c r="M420" s="4" t="s">
        <v>2324</v>
      </c>
      <c r="N420" s="4"/>
      <c r="O420" s="7" t="s">
        <v>2325</v>
      </c>
      <c r="P420" s="6">
        <v>7203.0</v>
      </c>
      <c r="Q420" s="6" t="s">
        <v>257</v>
      </c>
      <c r="R420" s="6" t="s">
        <v>32</v>
      </c>
      <c r="S420" s="6">
        <v>9.088849809E9</v>
      </c>
      <c r="T420" s="4" t="s">
        <v>258</v>
      </c>
    </row>
    <row r="421" ht="15.75" hidden="1" customHeight="1">
      <c r="A421" s="10" t="s">
        <v>271</v>
      </c>
      <c r="C421" s="6" t="s">
        <v>22</v>
      </c>
      <c r="D421" s="11" t="s">
        <v>23</v>
      </c>
      <c r="E421" s="6" t="s">
        <v>2318</v>
      </c>
      <c r="F421" s="7" t="s">
        <v>2319</v>
      </c>
      <c r="G421" s="6">
        <v>1.0</v>
      </c>
      <c r="H421" s="8" t="s">
        <v>2327</v>
      </c>
      <c r="I421" s="12" t="str">
        <f t="shared" si="15"/>
        <v>AOP Unisex Raglan Hoodie / S / All print</v>
      </c>
      <c r="J421" s="9" t="s">
        <v>2328</v>
      </c>
      <c r="K421" s="9" t="s">
        <v>2322</v>
      </c>
      <c r="L421" s="6" t="s">
        <v>2323</v>
      </c>
      <c r="M421" s="4" t="s">
        <v>2324</v>
      </c>
      <c r="N421" s="4"/>
      <c r="O421" s="7" t="s">
        <v>2325</v>
      </c>
      <c r="P421" s="6">
        <v>7203.0</v>
      </c>
      <c r="Q421" s="6" t="s">
        <v>257</v>
      </c>
      <c r="R421" s="6" t="s">
        <v>32</v>
      </c>
      <c r="S421" s="6">
        <v>9.088849809E9</v>
      </c>
      <c r="T421" s="4" t="s">
        <v>258</v>
      </c>
    </row>
    <row r="422" ht="15.75" hidden="1" customHeight="1">
      <c r="A422" s="10" t="s">
        <v>21</v>
      </c>
      <c r="C422" s="6" t="s">
        <v>80</v>
      </c>
      <c r="D422" s="11" t="s">
        <v>23</v>
      </c>
      <c r="E422" s="6" t="s">
        <v>2329</v>
      </c>
      <c r="F422" s="7" t="s">
        <v>2330</v>
      </c>
      <c r="G422" s="6">
        <v>1.0</v>
      </c>
      <c r="H422" s="8" t="s">
        <v>2331</v>
      </c>
      <c r="I422" s="12" t="str">
        <f t="shared" si="15"/>
        <v>One size / All print</v>
      </c>
      <c r="J422" s="9" t="s">
        <v>1118</v>
      </c>
      <c r="K422" s="9" t="s">
        <v>2332</v>
      </c>
      <c r="L422" s="6" t="s">
        <v>2333</v>
      </c>
      <c r="N422" s="4"/>
      <c r="O422" s="7" t="s">
        <v>2334</v>
      </c>
      <c r="P422" s="6">
        <v>83202.0</v>
      </c>
      <c r="Q422" s="6" t="s">
        <v>346</v>
      </c>
      <c r="R422" s="6" t="s">
        <v>32</v>
      </c>
      <c r="S422" s="6">
        <v>2.083171408E9</v>
      </c>
      <c r="T422" s="4" t="s">
        <v>347</v>
      </c>
    </row>
    <row r="423" ht="15.75" hidden="1" customHeight="1">
      <c r="A423" s="19" t="s">
        <v>48</v>
      </c>
      <c r="C423" s="6" t="s">
        <v>22</v>
      </c>
      <c r="D423" s="11" t="s">
        <v>23</v>
      </c>
      <c r="E423" s="6" t="s">
        <v>2335</v>
      </c>
      <c r="F423" s="7" t="s">
        <v>2336</v>
      </c>
      <c r="G423" s="6">
        <v>1.0</v>
      </c>
      <c r="H423" s="8" t="s">
        <v>2337</v>
      </c>
      <c r="I423" s="12" t="str">
        <f t="shared" si="15"/>
        <v>HOODIE RAGLAN SLEEVE / 2XL / All Print</v>
      </c>
      <c r="J423" s="9" t="s">
        <v>2338</v>
      </c>
      <c r="K423" s="9" t="s">
        <v>2339</v>
      </c>
      <c r="L423" s="6" t="s">
        <v>2340</v>
      </c>
      <c r="N423" s="4"/>
      <c r="O423" s="7" t="s">
        <v>2341</v>
      </c>
      <c r="P423" s="6">
        <v>24426.0</v>
      </c>
      <c r="Q423" s="6" t="s">
        <v>389</v>
      </c>
      <c r="R423" s="6" t="s">
        <v>32</v>
      </c>
      <c r="S423" s="6">
        <v>5.40968383E9</v>
      </c>
      <c r="T423" s="4" t="s">
        <v>390</v>
      </c>
    </row>
    <row r="424" ht="15.75" hidden="1" customHeight="1">
      <c r="A424" s="22" t="s">
        <v>2342</v>
      </c>
      <c r="C424" s="6" t="s">
        <v>22</v>
      </c>
      <c r="D424" s="11" t="s">
        <v>23</v>
      </c>
      <c r="E424" s="6" t="s">
        <v>2343</v>
      </c>
      <c r="F424" s="7" t="s">
        <v>2344</v>
      </c>
      <c r="G424" s="6">
        <v>1.0</v>
      </c>
      <c r="H424" s="8" t="s">
        <v>2345</v>
      </c>
      <c r="I424" s="12" t="str">
        <f t="shared" si="15"/>
        <v>HOODIE RAGLAN SLEEVE / S / All Print</v>
      </c>
      <c r="J424" s="9" t="s">
        <v>1464</v>
      </c>
      <c r="K424" s="9" t="s">
        <v>2346</v>
      </c>
      <c r="L424" s="6" t="s">
        <v>2347</v>
      </c>
      <c r="N424" s="4"/>
      <c r="O424" s="7" t="s">
        <v>2348</v>
      </c>
      <c r="P424" s="6">
        <v>69360.0</v>
      </c>
      <c r="Q424" s="6" t="s">
        <v>1064</v>
      </c>
      <c r="R424" s="6" t="s">
        <v>32</v>
      </c>
      <c r="S424" s="6">
        <v>3.083601434E9</v>
      </c>
      <c r="T424" s="4" t="s">
        <v>1065</v>
      </c>
    </row>
    <row r="425" ht="15.75" hidden="1" customHeight="1">
      <c r="A425" s="10" t="s">
        <v>21</v>
      </c>
      <c r="C425" s="6" t="s">
        <v>22</v>
      </c>
      <c r="D425" s="11" t="s">
        <v>23</v>
      </c>
      <c r="E425" s="6" t="s">
        <v>2349</v>
      </c>
      <c r="F425" s="7" t="s">
        <v>2350</v>
      </c>
      <c r="G425" s="6">
        <v>1.0</v>
      </c>
      <c r="H425" s="8" t="s">
        <v>2351</v>
      </c>
      <c r="I425" s="12" t="str">
        <f t="shared" si="15"/>
        <v>M / Full Print</v>
      </c>
      <c r="J425" s="9" t="s">
        <v>1986</v>
      </c>
      <c r="K425" s="9" t="s">
        <v>2352</v>
      </c>
      <c r="L425" s="6" t="s">
        <v>2353</v>
      </c>
      <c r="M425" s="4" t="s">
        <v>2354</v>
      </c>
      <c r="N425" s="4"/>
      <c r="O425" s="7" t="s">
        <v>2355</v>
      </c>
      <c r="P425" s="6">
        <v>93905.0</v>
      </c>
      <c r="Q425" s="6" t="s">
        <v>268</v>
      </c>
      <c r="R425" s="6" t="s">
        <v>32</v>
      </c>
      <c r="S425" s="6">
        <v>8.31774298E9</v>
      </c>
      <c r="T425" s="4" t="s">
        <v>269</v>
      </c>
    </row>
    <row r="426" ht="15.75" hidden="1" customHeight="1">
      <c r="A426" s="10" t="s">
        <v>2356</v>
      </c>
      <c r="C426" s="6" t="s">
        <v>123</v>
      </c>
      <c r="D426" s="11" t="s">
        <v>23</v>
      </c>
      <c r="E426" s="6" t="s">
        <v>2357</v>
      </c>
      <c r="F426" s="7" t="s">
        <v>2358</v>
      </c>
      <c r="G426" s="6">
        <v>1.0</v>
      </c>
      <c r="H426" s="8" t="s">
        <v>2359</v>
      </c>
      <c r="I426" s="12" t="str">
        <f t="shared" si="15"/>
        <v>50x60 in</v>
      </c>
      <c r="J426" s="9" t="s">
        <v>127</v>
      </c>
      <c r="K426" s="9" t="s">
        <v>2360</v>
      </c>
      <c r="L426" s="6" t="s">
        <v>2361</v>
      </c>
      <c r="N426" s="4"/>
      <c r="O426" s="7" t="s">
        <v>2362</v>
      </c>
      <c r="P426" s="6">
        <v>68128.0</v>
      </c>
      <c r="Q426" s="6" t="s">
        <v>1064</v>
      </c>
      <c r="R426" s="6" t="s">
        <v>32</v>
      </c>
      <c r="S426" s="6">
        <v>4.027062935E9</v>
      </c>
      <c r="T426" s="4" t="s">
        <v>1065</v>
      </c>
    </row>
    <row r="427" ht="15.75" hidden="1" customHeight="1">
      <c r="A427" s="19" t="s">
        <v>48</v>
      </c>
      <c r="C427" s="6" t="s">
        <v>22</v>
      </c>
      <c r="D427" s="11" t="s">
        <v>23</v>
      </c>
      <c r="E427" s="6" t="s">
        <v>2363</v>
      </c>
      <c r="F427" s="7" t="s">
        <v>2364</v>
      </c>
      <c r="G427" s="6">
        <v>1.0</v>
      </c>
      <c r="H427" s="8" t="s">
        <v>2365</v>
      </c>
      <c r="I427" s="12" t="str">
        <f t="shared" si="15"/>
        <v>AOP Unisex Raglan Hoodie / M / All print</v>
      </c>
      <c r="J427" s="9" t="s">
        <v>1034</v>
      </c>
      <c r="K427" s="9" t="s">
        <v>2366</v>
      </c>
      <c r="L427" s="6" t="s">
        <v>2367</v>
      </c>
      <c r="N427" s="4"/>
      <c r="O427" s="7" t="s">
        <v>2368</v>
      </c>
      <c r="P427" s="6">
        <v>32539.0</v>
      </c>
      <c r="Q427" s="6" t="s">
        <v>68</v>
      </c>
      <c r="R427" s="6" t="s">
        <v>32</v>
      </c>
      <c r="S427" s="6" t="s">
        <v>2369</v>
      </c>
      <c r="T427" s="4" t="s">
        <v>69</v>
      </c>
    </row>
    <row r="428" ht="15.75" hidden="1" customHeight="1">
      <c r="A428" s="19" t="s">
        <v>48</v>
      </c>
      <c r="C428" s="6" t="s">
        <v>22</v>
      </c>
      <c r="D428" s="11" t="s">
        <v>23</v>
      </c>
      <c r="E428" s="6" t="s">
        <v>2363</v>
      </c>
      <c r="F428" s="7" t="s">
        <v>2364</v>
      </c>
      <c r="G428" s="6">
        <v>1.0</v>
      </c>
      <c r="H428" s="8" t="s">
        <v>211</v>
      </c>
      <c r="I428" s="12" t="str">
        <f t="shared" si="15"/>
        <v>joggers 3D #v - AOP Unisex Raglan Hoodie / S / All print</v>
      </c>
      <c r="J428" s="9" t="s">
        <v>212</v>
      </c>
      <c r="K428" s="9" t="s">
        <v>2366</v>
      </c>
      <c r="L428" s="6" t="s">
        <v>2367</v>
      </c>
      <c r="N428" s="4"/>
      <c r="O428" s="7" t="s">
        <v>2368</v>
      </c>
      <c r="P428" s="6">
        <v>32539.0</v>
      </c>
      <c r="Q428" s="6" t="s">
        <v>68</v>
      </c>
      <c r="R428" s="6" t="s">
        <v>32</v>
      </c>
      <c r="S428" s="6" t="s">
        <v>2369</v>
      </c>
      <c r="T428" s="4" t="s">
        <v>69</v>
      </c>
    </row>
    <row r="429" ht="15.75" hidden="1" customHeight="1">
      <c r="A429" s="18" t="s">
        <v>37</v>
      </c>
      <c r="C429" s="6" t="s">
        <v>60</v>
      </c>
      <c r="D429" s="11" t="s">
        <v>23</v>
      </c>
      <c r="E429" s="6" t="s">
        <v>2370</v>
      </c>
      <c r="F429" s="7" t="s">
        <v>2371</v>
      </c>
      <c r="G429" s="6">
        <v>1.0</v>
      </c>
      <c r="H429" s="8" t="s">
        <v>2372</v>
      </c>
      <c r="I429" s="12" t="str">
        <f t="shared" si="15"/>
        <v>XL / Black</v>
      </c>
      <c r="J429" s="9" t="s">
        <v>2373</v>
      </c>
      <c r="K429" s="9" t="s">
        <v>2374</v>
      </c>
      <c r="L429" s="6" t="s">
        <v>2375</v>
      </c>
      <c r="N429" s="4"/>
      <c r="O429" s="7" t="s">
        <v>2376</v>
      </c>
      <c r="P429" s="6">
        <v>31002.0</v>
      </c>
      <c r="Q429" s="6" t="s">
        <v>78</v>
      </c>
      <c r="R429" s="6" t="s">
        <v>32</v>
      </c>
      <c r="S429" s="6">
        <v>4.783539353E9</v>
      </c>
      <c r="T429" s="4" t="s">
        <v>79</v>
      </c>
    </row>
    <row r="430" ht="15.75" hidden="1" customHeight="1">
      <c r="A430" s="19" t="s">
        <v>70</v>
      </c>
      <c r="C430" s="6" t="s">
        <v>22</v>
      </c>
      <c r="D430" s="11" t="s">
        <v>23</v>
      </c>
      <c r="E430" s="6" t="s">
        <v>2377</v>
      </c>
      <c r="F430" s="7" t="s">
        <v>2378</v>
      </c>
      <c r="G430" s="6">
        <v>1.0</v>
      </c>
      <c r="H430" s="8" t="s">
        <v>2379</v>
      </c>
      <c r="I430" s="12" t="str">
        <f t="shared" si="15"/>
        <v>AOP UNISEX HOODIE / XL / All Print</v>
      </c>
      <c r="J430" s="9" t="s">
        <v>2380</v>
      </c>
      <c r="K430" s="9" t="s">
        <v>2381</v>
      </c>
      <c r="L430" s="6" t="s">
        <v>2382</v>
      </c>
      <c r="N430" s="4"/>
      <c r="O430" s="7" t="s">
        <v>1954</v>
      </c>
      <c r="P430" s="6">
        <v>49230.0</v>
      </c>
      <c r="Q430" s="6" t="s">
        <v>403</v>
      </c>
      <c r="R430" s="6" t="s">
        <v>32</v>
      </c>
      <c r="S430" s="6">
        <v>5.177407304E9</v>
      </c>
      <c r="T430" s="4" t="s">
        <v>404</v>
      </c>
    </row>
    <row r="431" ht="15.75" hidden="1" customHeight="1">
      <c r="A431" s="10" t="s">
        <v>21</v>
      </c>
      <c r="C431" s="6" t="s">
        <v>123</v>
      </c>
      <c r="D431" s="11" t="s">
        <v>23</v>
      </c>
      <c r="E431" s="6" t="s">
        <v>2383</v>
      </c>
      <c r="F431" s="7" t="s">
        <v>2384</v>
      </c>
      <c r="G431" s="6">
        <v>1.0</v>
      </c>
      <c r="H431" s="8" t="s">
        <v>2385</v>
      </c>
      <c r="I431" s="12" t="str">
        <f t="shared" si="15"/>
        <v>60x80 in</v>
      </c>
      <c r="J431" s="9" t="s">
        <v>1420</v>
      </c>
      <c r="K431" s="9" t="s">
        <v>2386</v>
      </c>
      <c r="L431" s="6" t="s">
        <v>2387</v>
      </c>
      <c r="N431" s="4"/>
      <c r="O431" s="7" t="s">
        <v>2388</v>
      </c>
      <c r="P431" s="6">
        <v>87114.0</v>
      </c>
      <c r="Q431" s="6" t="s">
        <v>599</v>
      </c>
      <c r="R431" s="6" t="s">
        <v>32</v>
      </c>
      <c r="S431" s="6">
        <v>5.803189491E9</v>
      </c>
      <c r="T431" s="4" t="s">
        <v>600</v>
      </c>
    </row>
    <row r="432" ht="15.75" hidden="1" customHeight="1">
      <c r="A432" s="10" t="s">
        <v>21</v>
      </c>
      <c r="C432" s="6" t="s">
        <v>123</v>
      </c>
      <c r="D432" s="11" t="s">
        <v>23</v>
      </c>
      <c r="E432" s="6" t="s">
        <v>2383</v>
      </c>
      <c r="F432" s="7" t="s">
        <v>2384</v>
      </c>
      <c r="G432" s="6">
        <v>1.0</v>
      </c>
      <c r="H432" s="8" t="s">
        <v>2385</v>
      </c>
      <c r="I432" s="12" t="str">
        <f t="shared" si="15"/>
        <v>60x80 in</v>
      </c>
      <c r="J432" s="9" t="s">
        <v>1420</v>
      </c>
      <c r="K432" s="9" t="s">
        <v>2386</v>
      </c>
      <c r="L432" s="6" t="s">
        <v>2387</v>
      </c>
      <c r="N432" s="4"/>
      <c r="O432" s="7" t="s">
        <v>2388</v>
      </c>
      <c r="P432" s="6">
        <v>87114.0</v>
      </c>
      <c r="Q432" s="6" t="s">
        <v>599</v>
      </c>
      <c r="R432" s="6" t="s">
        <v>32</v>
      </c>
      <c r="S432" s="6">
        <v>5.803189491E9</v>
      </c>
      <c r="T432" s="4" t="s">
        <v>600</v>
      </c>
    </row>
    <row r="433" ht="15.75" hidden="1" customHeight="1">
      <c r="A433" s="10" t="s">
        <v>21</v>
      </c>
      <c r="C433" s="6" t="s">
        <v>123</v>
      </c>
      <c r="D433" s="11" t="s">
        <v>23</v>
      </c>
      <c r="E433" s="6" t="s">
        <v>2383</v>
      </c>
      <c r="F433" s="7" t="s">
        <v>2384</v>
      </c>
      <c r="G433" s="6">
        <v>1.0</v>
      </c>
      <c r="H433" s="8" t="s">
        <v>2385</v>
      </c>
      <c r="I433" s="12" t="str">
        <f t="shared" si="15"/>
        <v>60x80 in</v>
      </c>
      <c r="J433" s="9" t="s">
        <v>1420</v>
      </c>
      <c r="K433" s="9" t="s">
        <v>2386</v>
      </c>
      <c r="L433" s="6" t="s">
        <v>2387</v>
      </c>
      <c r="N433" s="4"/>
      <c r="O433" s="7" t="s">
        <v>2388</v>
      </c>
      <c r="P433" s="6">
        <v>87114.0</v>
      </c>
      <c r="Q433" s="6" t="s">
        <v>599</v>
      </c>
      <c r="R433" s="6" t="s">
        <v>32</v>
      </c>
      <c r="S433" s="6">
        <v>5.803189491E9</v>
      </c>
      <c r="T433" s="4" t="s">
        <v>600</v>
      </c>
    </row>
    <row r="434" ht="15.75" hidden="1" customHeight="1">
      <c r="A434" s="10" t="s">
        <v>21</v>
      </c>
      <c r="C434" s="6" t="s">
        <v>123</v>
      </c>
      <c r="D434" s="11" t="s">
        <v>23</v>
      </c>
      <c r="E434" s="6" t="s">
        <v>2383</v>
      </c>
      <c r="F434" s="7" t="s">
        <v>2384</v>
      </c>
      <c r="G434" s="6">
        <v>1.0</v>
      </c>
      <c r="H434" s="8" t="s">
        <v>2385</v>
      </c>
      <c r="I434" s="12" t="str">
        <f t="shared" si="15"/>
        <v>60x80 in</v>
      </c>
      <c r="J434" s="9" t="s">
        <v>1420</v>
      </c>
      <c r="K434" s="9" t="s">
        <v>2386</v>
      </c>
      <c r="L434" s="6" t="s">
        <v>2387</v>
      </c>
      <c r="N434" s="4"/>
      <c r="O434" s="7" t="s">
        <v>2388</v>
      </c>
      <c r="P434" s="6">
        <v>87114.0</v>
      </c>
      <c r="Q434" s="6" t="s">
        <v>599</v>
      </c>
      <c r="R434" s="6" t="s">
        <v>32</v>
      </c>
      <c r="S434" s="6">
        <v>5.803189491E9</v>
      </c>
      <c r="T434" s="4" t="s">
        <v>600</v>
      </c>
    </row>
    <row r="435" ht="15.75" hidden="1" customHeight="1">
      <c r="A435" s="10" t="s">
        <v>21</v>
      </c>
      <c r="C435" s="6" t="s">
        <v>123</v>
      </c>
      <c r="D435" s="11" t="s">
        <v>23</v>
      </c>
      <c r="E435" s="6" t="s">
        <v>2383</v>
      </c>
      <c r="F435" s="7" t="s">
        <v>2384</v>
      </c>
      <c r="G435" s="6">
        <v>1.0</v>
      </c>
      <c r="H435" s="8" t="s">
        <v>2389</v>
      </c>
      <c r="I435" s="12" t="str">
        <f t="shared" si="15"/>
        <v>50x60 in</v>
      </c>
      <c r="J435" s="9" t="s">
        <v>1420</v>
      </c>
      <c r="K435" s="9" t="s">
        <v>2386</v>
      </c>
      <c r="L435" s="6" t="s">
        <v>2387</v>
      </c>
      <c r="N435" s="4"/>
      <c r="O435" s="7" t="s">
        <v>2388</v>
      </c>
      <c r="P435" s="6">
        <v>87114.0</v>
      </c>
      <c r="Q435" s="6" t="s">
        <v>599</v>
      </c>
      <c r="R435" s="6" t="s">
        <v>32</v>
      </c>
      <c r="S435" s="6">
        <v>5.803189491E9</v>
      </c>
      <c r="T435" s="4" t="s">
        <v>600</v>
      </c>
    </row>
    <row r="436" ht="15.75" customHeight="1">
      <c r="A436" s="22" t="s">
        <v>216</v>
      </c>
      <c r="C436" s="6" t="s">
        <v>22</v>
      </c>
      <c r="D436" s="11" t="s">
        <v>23</v>
      </c>
      <c r="E436" s="6" t="s">
        <v>2390</v>
      </c>
      <c r="F436" s="7" t="s">
        <v>2391</v>
      </c>
      <c r="G436" s="6">
        <v>1.0</v>
      </c>
      <c r="H436" s="8" t="s">
        <v>2392</v>
      </c>
      <c r="I436" s="12" t="str">
        <f t="shared" si="15"/>
        <v>HOODIE RAGLAN SLEEVE / 2XL / All Print</v>
      </c>
      <c r="J436" s="9" t="s">
        <v>101</v>
      </c>
      <c r="K436" s="9" t="s">
        <v>2393</v>
      </c>
      <c r="L436" s="6" t="s">
        <v>2394</v>
      </c>
      <c r="M436" s="4" t="s">
        <v>2395</v>
      </c>
      <c r="N436" s="4"/>
      <c r="O436" s="7" t="s">
        <v>2396</v>
      </c>
      <c r="P436" s="6">
        <v>17051.0</v>
      </c>
      <c r="Q436" s="6" t="s">
        <v>284</v>
      </c>
      <c r="R436" s="6" t="s">
        <v>32</v>
      </c>
      <c r="S436" s="6">
        <v>7.17348493E9</v>
      </c>
      <c r="T436" s="4" t="s">
        <v>285</v>
      </c>
    </row>
    <row r="437" ht="15.75" hidden="1" customHeight="1">
      <c r="A437" s="19" t="s">
        <v>48</v>
      </c>
      <c r="C437" s="6" t="s">
        <v>22</v>
      </c>
      <c r="D437" s="11" t="s">
        <v>23</v>
      </c>
      <c r="E437" s="6" t="s">
        <v>2390</v>
      </c>
      <c r="F437" s="7" t="s">
        <v>2391</v>
      </c>
      <c r="G437" s="6">
        <v>1.0</v>
      </c>
      <c r="H437" s="8" t="s">
        <v>2397</v>
      </c>
      <c r="I437" s="12" t="str">
        <f t="shared" si="15"/>
        <v>AOP Unisex Raglan Hoodie / 2XL / All print</v>
      </c>
      <c r="J437" s="9" t="s">
        <v>237</v>
      </c>
      <c r="K437" s="9" t="s">
        <v>2393</v>
      </c>
      <c r="L437" s="6" t="s">
        <v>2394</v>
      </c>
      <c r="M437" s="4" t="s">
        <v>2395</v>
      </c>
      <c r="N437" s="4"/>
      <c r="O437" s="7" t="s">
        <v>2396</v>
      </c>
      <c r="P437" s="6">
        <v>17051.0</v>
      </c>
      <c r="Q437" s="6" t="s">
        <v>284</v>
      </c>
      <c r="R437" s="6" t="s">
        <v>32</v>
      </c>
      <c r="S437" s="6">
        <v>7.17348493E9</v>
      </c>
      <c r="T437" s="4" t="s">
        <v>285</v>
      </c>
    </row>
    <row r="438" ht="15.75" hidden="1" customHeight="1">
      <c r="A438" s="27" t="s">
        <v>37</v>
      </c>
      <c r="C438" s="6" t="s">
        <v>22</v>
      </c>
      <c r="D438" s="11" t="s">
        <v>23</v>
      </c>
      <c r="E438" s="6" t="s">
        <v>2398</v>
      </c>
      <c r="F438" s="7" t="s">
        <v>2399</v>
      </c>
      <c r="G438" s="6">
        <v>1.0</v>
      </c>
      <c r="H438" s="8" t="s">
        <v>2400</v>
      </c>
      <c r="I438" s="12" t="str">
        <f t="shared" si="15"/>
        <v>HOODIE RAGLAN SLEEVE / XL / All Print</v>
      </c>
      <c r="J438" s="9" t="s">
        <v>2401</v>
      </c>
      <c r="K438" s="9" t="s">
        <v>2402</v>
      </c>
      <c r="L438" s="6" t="s">
        <v>2403</v>
      </c>
      <c r="N438" s="4"/>
      <c r="O438" s="7" t="s">
        <v>2404</v>
      </c>
      <c r="P438" s="6">
        <v>87515.0</v>
      </c>
      <c r="Q438" s="6" t="s">
        <v>599</v>
      </c>
      <c r="R438" s="6" t="s">
        <v>32</v>
      </c>
      <c r="S438" s="6">
        <v>5.756132348E9</v>
      </c>
      <c r="T438" s="4" t="s">
        <v>600</v>
      </c>
    </row>
    <row r="439" ht="15.75" hidden="1" customHeight="1">
      <c r="A439" s="22" t="s">
        <v>181</v>
      </c>
      <c r="C439" s="6" t="s">
        <v>22</v>
      </c>
      <c r="D439" s="11" t="s">
        <v>838</v>
      </c>
      <c r="E439" s="6" t="s">
        <v>2405</v>
      </c>
      <c r="F439" s="7" t="s">
        <v>2406</v>
      </c>
      <c r="G439" s="6">
        <v>1.0</v>
      </c>
      <c r="H439" s="8" t="s">
        <v>2407</v>
      </c>
      <c r="I439" s="12" t="str">
        <f t="shared" si="15"/>
        <v>AOP Unisex Raglan Hoodie / M / All print</v>
      </c>
      <c r="J439" s="9" t="s">
        <v>1464</v>
      </c>
      <c r="K439" s="9" t="s">
        <v>2408</v>
      </c>
      <c r="L439" s="6" t="s">
        <v>2409</v>
      </c>
      <c r="N439" s="4"/>
      <c r="O439" s="7" t="s">
        <v>2410</v>
      </c>
      <c r="P439" s="6">
        <v>73107.0</v>
      </c>
      <c r="Q439" s="6" t="s">
        <v>149</v>
      </c>
      <c r="R439" s="6" t="s">
        <v>32</v>
      </c>
      <c r="S439" s="6">
        <v>4.05501334E9</v>
      </c>
      <c r="T439" s="4" t="s">
        <v>150</v>
      </c>
    </row>
    <row r="440" ht="15.75" hidden="1" customHeight="1">
      <c r="A440" s="27" t="s">
        <v>37</v>
      </c>
      <c r="C440" s="6" t="s">
        <v>60</v>
      </c>
      <c r="D440" s="11" t="s">
        <v>23</v>
      </c>
      <c r="E440" s="6" t="s">
        <v>2411</v>
      </c>
      <c r="F440" s="7" t="s">
        <v>2412</v>
      </c>
      <c r="G440" s="6">
        <v>1.0</v>
      </c>
      <c r="H440" s="8" t="s">
        <v>2413</v>
      </c>
      <c r="I440" s="12" t="str">
        <f t="shared" si="15"/>
        <v>M / Full print</v>
      </c>
      <c r="J440" s="9" t="s">
        <v>2414</v>
      </c>
      <c r="K440" s="9" t="s">
        <v>2415</v>
      </c>
      <c r="L440" s="6" t="s">
        <v>2416</v>
      </c>
      <c r="N440" s="4"/>
      <c r="O440" s="7" t="s">
        <v>2417</v>
      </c>
      <c r="P440" s="6">
        <v>1887.0</v>
      </c>
      <c r="Q440" s="6" t="s">
        <v>301</v>
      </c>
      <c r="R440" s="6" t="s">
        <v>32</v>
      </c>
      <c r="S440" s="6">
        <v>9.784041703E9</v>
      </c>
      <c r="T440" s="4" t="s">
        <v>302</v>
      </c>
    </row>
    <row r="441" ht="15.75" hidden="1" customHeight="1">
      <c r="A441" s="27" t="s">
        <v>37</v>
      </c>
      <c r="C441" s="6" t="s">
        <v>22</v>
      </c>
      <c r="D441" s="11" t="s">
        <v>23</v>
      </c>
      <c r="E441" s="6" t="s">
        <v>2418</v>
      </c>
      <c r="F441" s="7" t="s">
        <v>2419</v>
      </c>
      <c r="G441" s="6">
        <v>1.0</v>
      </c>
      <c r="H441" s="8" t="s">
        <v>2420</v>
      </c>
      <c r="I441" s="12" t="str">
        <f t="shared" si="15"/>
        <v>XL / All Print</v>
      </c>
      <c r="J441" s="9" t="s">
        <v>2421</v>
      </c>
      <c r="K441" s="9" t="s">
        <v>2422</v>
      </c>
      <c r="L441" s="6" t="s">
        <v>2423</v>
      </c>
      <c r="N441" s="4"/>
      <c r="O441" s="7" t="s">
        <v>2424</v>
      </c>
      <c r="P441" s="6">
        <v>55904.0</v>
      </c>
      <c r="Q441" s="6" t="s">
        <v>537</v>
      </c>
      <c r="R441" s="6" t="s">
        <v>32</v>
      </c>
      <c r="S441" s="6">
        <v>5.072596136E9</v>
      </c>
      <c r="T441" s="4" t="s">
        <v>538</v>
      </c>
    </row>
    <row r="442" ht="15.75" hidden="1" customHeight="1">
      <c r="A442" s="22" t="s">
        <v>181</v>
      </c>
      <c r="C442" s="6" t="s">
        <v>60</v>
      </c>
      <c r="D442" s="11" t="s">
        <v>23</v>
      </c>
      <c r="E442" s="6" t="s">
        <v>2425</v>
      </c>
      <c r="F442" s="7" t="s">
        <v>2426</v>
      </c>
      <c r="G442" s="6">
        <v>1.0</v>
      </c>
      <c r="H442" s="8" t="s">
        <v>2427</v>
      </c>
      <c r="I442" s="12" t="str">
        <f t="shared" si="15"/>
        <v>M / Full print</v>
      </c>
      <c r="J442" s="9" t="s">
        <v>2428</v>
      </c>
      <c r="K442" s="9" t="s">
        <v>2429</v>
      </c>
      <c r="L442" s="6" t="s">
        <v>2430</v>
      </c>
      <c r="N442" s="4"/>
      <c r="O442" s="7" t="s">
        <v>2431</v>
      </c>
      <c r="P442" s="6">
        <v>7946.0</v>
      </c>
      <c r="Q442" s="6" t="s">
        <v>257</v>
      </c>
      <c r="R442" s="6" t="s">
        <v>32</v>
      </c>
      <c r="S442" s="6">
        <v>9.085429724E9</v>
      </c>
      <c r="T442" s="4" t="s">
        <v>258</v>
      </c>
    </row>
    <row r="443" ht="15.75" hidden="1" customHeight="1">
      <c r="A443" s="10" t="s">
        <v>271</v>
      </c>
      <c r="C443" s="6" t="s">
        <v>60</v>
      </c>
      <c r="D443" s="11" t="s">
        <v>23</v>
      </c>
      <c r="E443" s="6" t="s">
        <v>2432</v>
      </c>
      <c r="F443" s="7" t="s">
        <v>2433</v>
      </c>
      <c r="G443" s="6">
        <v>1.0</v>
      </c>
      <c r="H443" s="8" t="s">
        <v>2434</v>
      </c>
      <c r="I443" s="12" t="str">
        <f t="shared" si="15"/>
        <v>XL / Black</v>
      </c>
      <c r="J443" s="9" t="s">
        <v>800</v>
      </c>
      <c r="K443" s="9" t="s">
        <v>2435</v>
      </c>
      <c r="L443" s="6" t="s">
        <v>2436</v>
      </c>
      <c r="N443" s="4"/>
      <c r="O443" s="7" t="s">
        <v>2437</v>
      </c>
      <c r="P443" s="6">
        <v>24015.0</v>
      </c>
      <c r="Q443" s="6" t="s">
        <v>389</v>
      </c>
      <c r="R443" s="6" t="s">
        <v>32</v>
      </c>
      <c r="S443" s="6">
        <v>5.403091513E9</v>
      </c>
      <c r="T443" s="4" t="s">
        <v>390</v>
      </c>
    </row>
    <row r="444" ht="15.75" customHeight="1">
      <c r="A444" s="10" t="s">
        <v>162</v>
      </c>
      <c r="C444" s="6" t="s">
        <v>80</v>
      </c>
      <c r="D444" s="11" t="s">
        <v>23</v>
      </c>
      <c r="E444" s="6" t="s">
        <v>2438</v>
      </c>
      <c r="F444" s="7" t="s">
        <v>2439</v>
      </c>
      <c r="G444" s="6">
        <v>1.0</v>
      </c>
      <c r="H444" s="8" t="s">
        <v>2440</v>
      </c>
      <c r="I444" s="12" t="str">
        <f t="shared" si="15"/>
        <v>Men / 8 / Blue</v>
      </c>
      <c r="J444" s="9" t="s">
        <v>166</v>
      </c>
      <c r="K444" s="9" t="s">
        <v>2441</v>
      </c>
      <c r="L444" s="6" t="s">
        <v>2442</v>
      </c>
      <c r="N444" s="4"/>
      <c r="O444" s="7" t="s">
        <v>2443</v>
      </c>
      <c r="P444" s="6">
        <v>32653.0</v>
      </c>
      <c r="Q444" s="6" t="s">
        <v>68</v>
      </c>
      <c r="R444" s="6" t="s">
        <v>32</v>
      </c>
      <c r="S444" s="6">
        <v>3.523711789E9</v>
      </c>
      <c r="T444" s="4" t="s">
        <v>69</v>
      </c>
    </row>
    <row r="445" ht="15.75" hidden="1" customHeight="1">
      <c r="A445" s="27" t="s">
        <v>37</v>
      </c>
      <c r="C445" s="6" t="s">
        <v>22</v>
      </c>
      <c r="D445" s="25" t="s">
        <v>2444</v>
      </c>
      <c r="E445" s="6" t="s">
        <v>2445</v>
      </c>
      <c r="F445" s="7" t="s">
        <v>2446</v>
      </c>
      <c r="G445" s="6">
        <v>2.0</v>
      </c>
      <c r="H445" s="8" t="s">
        <v>2447</v>
      </c>
      <c r="I445" s="12" t="str">
        <f t="shared" si="15"/>
        <v>1pcs / All print</v>
      </c>
      <c r="J445" s="9" t="s">
        <v>2448</v>
      </c>
      <c r="K445" s="9" t="s">
        <v>2449</v>
      </c>
      <c r="L445" s="6" t="s">
        <v>2450</v>
      </c>
      <c r="N445" s="4"/>
      <c r="O445" s="7" t="s">
        <v>2451</v>
      </c>
      <c r="P445" s="6">
        <v>5733.0</v>
      </c>
      <c r="Q445" s="6" t="s">
        <v>679</v>
      </c>
      <c r="R445" s="6" t="s">
        <v>32</v>
      </c>
      <c r="S445" s="6">
        <v>9.065533982E9</v>
      </c>
      <c r="T445" s="4" t="s">
        <v>680</v>
      </c>
    </row>
    <row r="446" ht="15.75" hidden="1" customHeight="1">
      <c r="A446" s="19" t="s">
        <v>48</v>
      </c>
      <c r="C446" s="6" t="s">
        <v>22</v>
      </c>
      <c r="D446" s="11" t="s">
        <v>23</v>
      </c>
      <c r="E446" s="6" t="s">
        <v>2452</v>
      </c>
      <c r="F446" s="7" t="s">
        <v>2453</v>
      </c>
      <c r="G446" s="6">
        <v>1.0</v>
      </c>
      <c r="H446" s="8" t="s">
        <v>2454</v>
      </c>
      <c r="I446" s="12" t="str">
        <f t="shared" si="15"/>
        <v>joggers 3D #v - AOP Unisex Raglan Zip Hoodie / XL / All print</v>
      </c>
      <c r="J446" s="9" t="s">
        <v>1625</v>
      </c>
      <c r="K446" s="9" t="s">
        <v>2455</v>
      </c>
      <c r="L446" s="6" t="s">
        <v>2456</v>
      </c>
      <c r="M446" s="4" t="s">
        <v>2457</v>
      </c>
      <c r="N446" s="4"/>
      <c r="O446" s="7" t="s">
        <v>2458</v>
      </c>
      <c r="P446" s="6">
        <v>84721.0</v>
      </c>
      <c r="Q446" s="6" t="s">
        <v>1318</v>
      </c>
      <c r="R446" s="6" t="s">
        <v>32</v>
      </c>
      <c r="S446" s="6">
        <v>4.355592297E9</v>
      </c>
      <c r="T446" s="4" t="s">
        <v>1319</v>
      </c>
    </row>
    <row r="447" ht="15.75" customHeight="1">
      <c r="A447" s="19" t="s">
        <v>528</v>
      </c>
      <c r="C447" s="6" t="s">
        <v>22</v>
      </c>
      <c r="D447" s="11" t="s">
        <v>23</v>
      </c>
      <c r="E447" s="6" t="s">
        <v>2459</v>
      </c>
      <c r="F447" s="7" t="s">
        <v>2460</v>
      </c>
      <c r="G447" s="6">
        <v>1.0</v>
      </c>
      <c r="H447" s="8" t="s">
        <v>2461</v>
      </c>
      <c r="I447" s="12" t="str">
        <f t="shared" si="15"/>
        <v>HOODIE RAGLAN SLEEVE / L / King</v>
      </c>
      <c r="J447" s="9" t="s">
        <v>2462</v>
      </c>
      <c r="K447" s="9" t="s">
        <v>2463</v>
      </c>
      <c r="L447" s="6" t="s">
        <v>2464</v>
      </c>
      <c r="N447" s="4"/>
      <c r="O447" s="7" t="s">
        <v>2465</v>
      </c>
      <c r="P447" s="6">
        <v>95019.0</v>
      </c>
      <c r="Q447" s="6" t="s">
        <v>268</v>
      </c>
      <c r="R447" s="6" t="s">
        <v>32</v>
      </c>
      <c r="S447" s="6">
        <v>8.314350053E9</v>
      </c>
      <c r="T447" s="4" t="s">
        <v>269</v>
      </c>
    </row>
    <row r="448" ht="15.75" customHeight="1">
      <c r="A448" s="19" t="s">
        <v>528</v>
      </c>
      <c r="C448" s="6" t="s">
        <v>22</v>
      </c>
      <c r="D448" s="11" t="s">
        <v>23</v>
      </c>
      <c r="E448" s="6" t="s">
        <v>2459</v>
      </c>
      <c r="F448" s="7" t="s">
        <v>2460</v>
      </c>
      <c r="G448" s="6">
        <v>1.0</v>
      </c>
      <c r="H448" s="8" t="s">
        <v>2466</v>
      </c>
      <c r="I448" s="12" t="str">
        <f t="shared" si="15"/>
        <v>HOODIE RAGLAN SLEEVE / M / Queen</v>
      </c>
      <c r="J448" s="9" t="s">
        <v>2467</v>
      </c>
      <c r="K448" s="9" t="s">
        <v>2463</v>
      </c>
      <c r="L448" s="6" t="s">
        <v>2464</v>
      </c>
      <c r="N448" s="4"/>
      <c r="O448" s="7" t="s">
        <v>2465</v>
      </c>
      <c r="P448" s="6">
        <v>95019.0</v>
      </c>
      <c r="Q448" s="6" t="s">
        <v>268</v>
      </c>
      <c r="R448" s="6" t="s">
        <v>32</v>
      </c>
      <c r="S448" s="6">
        <v>8.314350053E9</v>
      </c>
      <c r="T448" s="4" t="s">
        <v>269</v>
      </c>
    </row>
    <row r="449" ht="15.75" hidden="1" customHeight="1">
      <c r="A449" s="19" t="s">
        <v>70</v>
      </c>
      <c r="C449" s="6" t="s">
        <v>80</v>
      </c>
      <c r="D449" s="11" t="s">
        <v>23</v>
      </c>
      <c r="E449" s="6" t="s">
        <v>2468</v>
      </c>
      <c r="F449" s="7" t="s">
        <v>2469</v>
      </c>
      <c r="G449" s="6">
        <v>1.0</v>
      </c>
      <c r="H449" s="8" t="s">
        <v>689</v>
      </c>
      <c r="I449" s="12" t="str">
        <f t="shared" si="15"/>
        <v>Fleece Hoodie / M / All print</v>
      </c>
      <c r="J449" s="9" t="s">
        <v>690</v>
      </c>
      <c r="K449" s="9" t="s">
        <v>2470</v>
      </c>
      <c r="L449" s="6" t="s">
        <v>2471</v>
      </c>
      <c r="N449" s="4"/>
      <c r="O449" s="7" t="s">
        <v>2472</v>
      </c>
      <c r="P449" s="6">
        <v>15954.0</v>
      </c>
      <c r="Q449" s="6" t="s">
        <v>284</v>
      </c>
      <c r="R449" s="6" t="s">
        <v>32</v>
      </c>
      <c r="S449" s="6">
        <v>8.14961155E9</v>
      </c>
      <c r="T449" s="4" t="s">
        <v>285</v>
      </c>
    </row>
    <row r="450" ht="15.75" hidden="1" customHeight="1">
      <c r="A450" s="10" t="s">
        <v>271</v>
      </c>
      <c r="C450" s="6" t="s">
        <v>22</v>
      </c>
      <c r="D450" s="11" t="s">
        <v>23</v>
      </c>
      <c r="E450" s="6" t="s">
        <v>2468</v>
      </c>
      <c r="F450" s="7" t="s">
        <v>2469</v>
      </c>
      <c r="G450" s="6">
        <v>1.0</v>
      </c>
      <c r="H450" s="8" t="s">
        <v>2473</v>
      </c>
      <c r="I450" s="12" t="str">
        <f t="shared" si="15"/>
        <v>M / All Print</v>
      </c>
      <c r="J450" s="9" t="s">
        <v>2474</v>
      </c>
      <c r="K450" s="9" t="s">
        <v>2470</v>
      </c>
      <c r="L450" s="6" t="s">
        <v>2471</v>
      </c>
      <c r="N450" s="4"/>
      <c r="O450" s="7" t="s">
        <v>2472</v>
      </c>
      <c r="P450" s="6">
        <v>15954.0</v>
      </c>
      <c r="Q450" s="6" t="s">
        <v>284</v>
      </c>
      <c r="R450" s="6" t="s">
        <v>32</v>
      </c>
      <c r="S450" s="6">
        <v>8.14961155E9</v>
      </c>
      <c r="T450" s="4" t="s">
        <v>285</v>
      </c>
    </row>
    <row r="451" ht="15.75" hidden="1" customHeight="1">
      <c r="A451" s="22" t="s">
        <v>293</v>
      </c>
      <c r="C451" s="6" t="s">
        <v>22</v>
      </c>
      <c r="D451" s="11" t="s">
        <v>23</v>
      </c>
      <c r="E451" s="6" t="s">
        <v>2475</v>
      </c>
      <c r="F451" s="7" t="s">
        <v>2476</v>
      </c>
      <c r="G451" s="6">
        <v>2.0</v>
      </c>
      <c r="H451" s="8" t="s">
        <v>1520</v>
      </c>
      <c r="I451" s="12" t="str">
        <f t="shared" si="15"/>
        <v>hirt 3D #11121H - L / Full Print</v>
      </c>
      <c r="J451" s="9" t="s">
        <v>1521</v>
      </c>
      <c r="K451" s="9" t="s">
        <v>2477</v>
      </c>
      <c r="L451" s="6" t="s">
        <v>2478</v>
      </c>
      <c r="N451" s="4"/>
      <c r="O451" s="7" t="s">
        <v>2479</v>
      </c>
      <c r="P451" s="6">
        <v>6840.0</v>
      </c>
      <c r="Q451" s="6" t="s">
        <v>845</v>
      </c>
      <c r="R451" s="6" t="s">
        <v>32</v>
      </c>
      <c r="S451" s="6">
        <v>6.176782517E9</v>
      </c>
      <c r="T451" s="4" t="s">
        <v>846</v>
      </c>
    </row>
    <row r="452" ht="15.75" hidden="1" customHeight="1">
      <c r="A452" s="21" t="s">
        <v>173</v>
      </c>
      <c r="C452" s="6" t="s">
        <v>22</v>
      </c>
      <c r="D452" s="11" t="s">
        <v>23</v>
      </c>
      <c r="E452" s="6" t="s">
        <v>2480</v>
      </c>
      <c r="F452" s="7" t="s">
        <v>2481</v>
      </c>
      <c r="G452" s="6">
        <v>1.0</v>
      </c>
      <c r="H452" s="8" t="s">
        <v>2482</v>
      </c>
      <c r="I452" s="12" t="str">
        <f t="shared" si="15"/>
        <v>AOP UNISEX HOODIE / XL / All Print</v>
      </c>
      <c r="J452" s="9" t="s">
        <v>2483</v>
      </c>
      <c r="K452" s="9" t="s">
        <v>2484</v>
      </c>
      <c r="L452" s="6" t="s">
        <v>2485</v>
      </c>
      <c r="M452" s="4" t="s">
        <v>2486</v>
      </c>
      <c r="N452" s="4"/>
      <c r="O452" s="7" t="s">
        <v>2487</v>
      </c>
      <c r="P452" s="6">
        <v>20705.0</v>
      </c>
      <c r="Q452" s="6" t="s">
        <v>248</v>
      </c>
      <c r="R452" s="6" t="s">
        <v>32</v>
      </c>
      <c r="S452" s="6">
        <v>2.40787105E9</v>
      </c>
      <c r="T452" s="4" t="s">
        <v>249</v>
      </c>
    </row>
    <row r="453" ht="15.75" hidden="1" customHeight="1">
      <c r="A453" s="21" t="s">
        <v>173</v>
      </c>
      <c r="C453" s="6" t="s">
        <v>22</v>
      </c>
      <c r="D453" s="11" t="s">
        <v>23</v>
      </c>
      <c r="E453" s="6" t="s">
        <v>2480</v>
      </c>
      <c r="F453" s="7" t="s">
        <v>2481</v>
      </c>
      <c r="G453" s="6">
        <v>1.0</v>
      </c>
      <c r="H453" s="8" t="s">
        <v>2488</v>
      </c>
      <c r="I453" s="12" t="str">
        <f t="shared" si="15"/>
        <v>AOP UNISEX HOODIE / 3XL / All Print</v>
      </c>
      <c r="J453" s="9" t="s">
        <v>2489</v>
      </c>
      <c r="K453" s="9" t="s">
        <v>2484</v>
      </c>
      <c r="L453" s="6" t="s">
        <v>2485</v>
      </c>
      <c r="M453" s="4" t="s">
        <v>2486</v>
      </c>
      <c r="N453" s="4"/>
      <c r="O453" s="7" t="s">
        <v>2487</v>
      </c>
      <c r="P453" s="6">
        <v>20705.0</v>
      </c>
      <c r="Q453" s="6" t="s">
        <v>248</v>
      </c>
      <c r="R453" s="6" t="s">
        <v>32</v>
      </c>
      <c r="S453" s="6">
        <v>2.40787105E9</v>
      </c>
      <c r="T453" s="4" t="s">
        <v>249</v>
      </c>
    </row>
    <row r="454" ht="15.75" hidden="1" customHeight="1">
      <c r="A454" s="22" t="s">
        <v>181</v>
      </c>
      <c r="C454" s="6" t="s">
        <v>22</v>
      </c>
      <c r="D454" s="11" t="s">
        <v>23</v>
      </c>
      <c r="E454" s="6" t="s">
        <v>2490</v>
      </c>
      <c r="F454" s="7" t="s">
        <v>2491</v>
      </c>
      <c r="G454" s="6">
        <v>1.0</v>
      </c>
      <c r="H454" s="8" t="s">
        <v>2492</v>
      </c>
      <c r="I454" s="12" t="str">
        <f t="shared" si="15"/>
        <v>AOP Unisex Raglan Hoodie / L / All print</v>
      </c>
      <c r="J454" s="9" t="s">
        <v>84</v>
      </c>
      <c r="K454" s="9" t="s">
        <v>2493</v>
      </c>
      <c r="L454" s="6" t="s">
        <v>2494</v>
      </c>
      <c r="N454" s="4"/>
      <c r="O454" s="7" t="s">
        <v>2495</v>
      </c>
      <c r="P454" s="6">
        <v>79015.0</v>
      </c>
      <c r="Q454" s="6" t="s">
        <v>131</v>
      </c>
      <c r="R454" s="6" t="s">
        <v>32</v>
      </c>
      <c r="S454" s="6">
        <v>8.064769607E9</v>
      </c>
      <c r="T454" s="4" t="s">
        <v>132</v>
      </c>
    </row>
    <row r="455" ht="15.75" hidden="1" customHeight="1">
      <c r="A455" s="27" t="s">
        <v>37</v>
      </c>
      <c r="C455" s="6" t="s">
        <v>22</v>
      </c>
      <c r="D455" s="11" t="s">
        <v>23</v>
      </c>
      <c r="E455" s="6" t="s">
        <v>2496</v>
      </c>
      <c r="F455" s="7" t="s">
        <v>2497</v>
      </c>
      <c r="G455" s="6">
        <v>1.0</v>
      </c>
      <c r="H455" s="8" t="s">
        <v>2498</v>
      </c>
      <c r="I455" s="12" t="str">
        <f t="shared" si="15"/>
        <v>HOODIE RAGLAN SLEEVE / XL / All Print</v>
      </c>
      <c r="J455" s="9" t="s">
        <v>2499</v>
      </c>
      <c r="K455" s="9" t="s">
        <v>2500</v>
      </c>
      <c r="L455" s="6" t="s">
        <v>2501</v>
      </c>
      <c r="N455" s="4"/>
      <c r="O455" s="7" t="s">
        <v>2502</v>
      </c>
      <c r="P455" s="6">
        <v>7728.0</v>
      </c>
      <c r="Q455" s="6" t="s">
        <v>257</v>
      </c>
      <c r="R455" s="6" t="s">
        <v>32</v>
      </c>
      <c r="S455" s="6">
        <v>7.326140869E9</v>
      </c>
      <c r="T455" s="4" t="s">
        <v>258</v>
      </c>
    </row>
    <row r="456" ht="15.75" hidden="1" customHeight="1">
      <c r="A456" s="21" t="s">
        <v>2503</v>
      </c>
      <c r="C456" s="6" t="s">
        <v>22</v>
      </c>
      <c r="D456" s="11" t="s">
        <v>23</v>
      </c>
      <c r="E456" s="6" t="s">
        <v>2496</v>
      </c>
      <c r="F456" s="7" t="s">
        <v>2497</v>
      </c>
      <c r="G456" s="6">
        <v>1.0</v>
      </c>
      <c r="H456" s="8" t="s">
        <v>2504</v>
      </c>
      <c r="I456" s="12" t="str">
        <f t="shared" si="15"/>
        <v>AOP UNISEX HOODIE / L / All Print</v>
      </c>
      <c r="J456" s="9" t="s">
        <v>1284</v>
      </c>
      <c r="K456" s="9" t="s">
        <v>2500</v>
      </c>
      <c r="L456" s="6" t="s">
        <v>2501</v>
      </c>
      <c r="N456" s="4"/>
      <c r="O456" s="7" t="s">
        <v>2502</v>
      </c>
      <c r="P456" s="6">
        <v>7728.0</v>
      </c>
      <c r="Q456" s="6" t="s">
        <v>257</v>
      </c>
      <c r="R456" s="6" t="s">
        <v>32</v>
      </c>
      <c r="S456" s="6">
        <v>7.326140869E9</v>
      </c>
      <c r="T456" s="4" t="s">
        <v>258</v>
      </c>
    </row>
    <row r="457" ht="15.75" hidden="1" customHeight="1">
      <c r="A457" s="10" t="s">
        <v>21</v>
      </c>
      <c r="C457" s="6" t="s">
        <v>22</v>
      </c>
      <c r="D457" s="11" t="s">
        <v>23</v>
      </c>
      <c r="E457" s="6" t="s">
        <v>2505</v>
      </c>
      <c r="F457" s="7" t="s">
        <v>2506</v>
      </c>
      <c r="G457" s="6">
        <v>1.0</v>
      </c>
      <c r="H457" s="8" t="s">
        <v>2507</v>
      </c>
      <c r="I457" s="12" t="str">
        <f t="shared" si="15"/>
        <v>AOP Unisex Raglan Hoodie / S / All print</v>
      </c>
      <c r="J457" s="9" t="s">
        <v>2508</v>
      </c>
      <c r="K457" s="9" t="s">
        <v>2509</v>
      </c>
      <c r="L457" s="6" t="s">
        <v>2510</v>
      </c>
      <c r="N457" s="4"/>
      <c r="O457" s="7" t="s">
        <v>2511</v>
      </c>
      <c r="P457" s="6">
        <v>56621.0</v>
      </c>
      <c r="Q457" s="6" t="s">
        <v>537</v>
      </c>
      <c r="R457" s="6" t="s">
        <v>32</v>
      </c>
      <c r="S457" s="6">
        <v>2.182564488E9</v>
      </c>
      <c r="T457" s="4" t="s">
        <v>538</v>
      </c>
    </row>
    <row r="458" ht="15.75" hidden="1" customHeight="1">
      <c r="A458" s="19" t="s">
        <v>48</v>
      </c>
      <c r="C458" s="6" t="s">
        <v>123</v>
      </c>
      <c r="D458" s="11" t="s">
        <v>23</v>
      </c>
      <c r="E458" s="6" t="s">
        <v>2512</v>
      </c>
      <c r="F458" s="7" t="s">
        <v>2513</v>
      </c>
      <c r="G458" s="6">
        <v>1.0</v>
      </c>
      <c r="H458" s="8" t="s">
        <v>2514</v>
      </c>
      <c r="I458" s="12" t="str">
        <f t="shared" si="15"/>
        <v>60x80 in</v>
      </c>
      <c r="J458" s="9" t="s">
        <v>127</v>
      </c>
      <c r="K458" s="9" t="s">
        <v>2515</v>
      </c>
      <c r="L458" s="6" t="s">
        <v>2516</v>
      </c>
      <c r="N458" s="4"/>
      <c r="O458" s="7" t="s">
        <v>2517</v>
      </c>
      <c r="P458" s="6">
        <v>64834.0</v>
      </c>
      <c r="Q458" s="6" t="s">
        <v>105</v>
      </c>
      <c r="R458" s="6" t="s">
        <v>32</v>
      </c>
      <c r="S458" s="6">
        <f>14174344097</f>
        <v>14174344097</v>
      </c>
      <c r="T458" s="4" t="s">
        <v>106</v>
      </c>
    </row>
    <row r="459" ht="15.75" hidden="1" customHeight="1">
      <c r="A459" s="27" t="s">
        <v>37</v>
      </c>
      <c r="C459" s="6" t="s">
        <v>22</v>
      </c>
      <c r="D459" s="25" t="s">
        <v>2518</v>
      </c>
      <c r="E459" s="6" t="s">
        <v>2519</v>
      </c>
      <c r="F459" s="7" t="s">
        <v>2520</v>
      </c>
      <c r="G459" s="6">
        <v>1.0</v>
      </c>
      <c r="H459" s="8" t="s">
        <v>2521</v>
      </c>
      <c r="I459" s="12" t="str">
        <f t="shared" si="15"/>
        <v>1pcs / All print</v>
      </c>
      <c r="J459" s="9" t="s">
        <v>957</v>
      </c>
      <c r="K459" s="9" t="s">
        <v>2522</v>
      </c>
      <c r="L459" s="6" t="s">
        <v>2523</v>
      </c>
      <c r="N459" s="4"/>
      <c r="O459" s="7" t="s">
        <v>2524</v>
      </c>
      <c r="P459" s="6">
        <v>61739.0</v>
      </c>
      <c r="Q459" s="6" t="s">
        <v>114</v>
      </c>
      <c r="R459" s="6" t="s">
        <v>32</v>
      </c>
      <c r="S459" s="6">
        <v>8.156923241E9</v>
      </c>
      <c r="T459" s="4" t="s">
        <v>115</v>
      </c>
    </row>
    <row r="460" ht="15.75" hidden="1" customHeight="1">
      <c r="A460" s="27" t="s">
        <v>37</v>
      </c>
      <c r="C460" s="6" t="s">
        <v>22</v>
      </c>
      <c r="D460" s="25" t="s">
        <v>2518</v>
      </c>
      <c r="E460" s="6" t="s">
        <v>2519</v>
      </c>
      <c r="F460" s="7" t="s">
        <v>2520</v>
      </c>
      <c r="G460" s="6">
        <v>1.0</v>
      </c>
      <c r="H460" s="8" t="s">
        <v>2521</v>
      </c>
      <c r="I460" s="12" t="str">
        <f t="shared" si="15"/>
        <v>1pcs / All print</v>
      </c>
      <c r="J460" s="9" t="s">
        <v>957</v>
      </c>
      <c r="K460" s="9" t="s">
        <v>2522</v>
      </c>
      <c r="L460" s="6" t="s">
        <v>2523</v>
      </c>
      <c r="N460" s="4"/>
      <c r="O460" s="7" t="s">
        <v>2524</v>
      </c>
      <c r="P460" s="6">
        <v>61739.0</v>
      </c>
      <c r="Q460" s="6" t="s">
        <v>114</v>
      </c>
      <c r="R460" s="6" t="s">
        <v>32</v>
      </c>
      <c r="S460" s="6">
        <v>8.156923241E9</v>
      </c>
      <c r="T460" s="4" t="s">
        <v>115</v>
      </c>
    </row>
    <row r="461" ht="15.75" hidden="1" customHeight="1">
      <c r="A461" s="27" t="s">
        <v>37</v>
      </c>
      <c r="C461" s="6" t="s">
        <v>22</v>
      </c>
      <c r="D461" s="11" t="s">
        <v>23</v>
      </c>
      <c r="E461" s="6" t="s">
        <v>2525</v>
      </c>
      <c r="F461" s="7" t="s">
        <v>2526</v>
      </c>
      <c r="G461" s="6">
        <v>1.0</v>
      </c>
      <c r="H461" s="8" t="s">
        <v>2527</v>
      </c>
      <c r="I461" s="12" t="str">
        <f t="shared" si="15"/>
        <v>All print / 30 inches / Spare Tire Cover</v>
      </c>
      <c r="J461" s="9" t="s">
        <v>185</v>
      </c>
      <c r="K461" s="9" t="s">
        <v>2528</v>
      </c>
      <c r="L461" s="6" t="s">
        <v>2529</v>
      </c>
      <c r="N461" s="4"/>
      <c r="O461" s="7" t="s">
        <v>2530</v>
      </c>
      <c r="P461" s="6">
        <v>29369.0</v>
      </c>
      <c r="Q461" s="6" t="s">
        <v>56</v>
      </c>
      <c r="R461" s="6" t="s">
        <v>32</v>
      </c>
      <c r="S461" s="6">
        <v>8.646807123E9</v>
      </c>
      <c r="T461" s="4" t="s">
        <v>57</v>
      </c>
    </row>
    <row r="462" ht="15.75" hidden="1" customHeight="1">
      <c r="A462" s="10" t="s">
        <v>271</v>
      </c>
      <c r="C462" s="6" t="s">
        <v>22</v>
      </c>
      <c r="D462" s="11" t="s">
        <v>23</v>
      </c>
      <c r="E462" s="6" t="s">
        <v>2531</v>
      </c>
      <c r="F462" s="7" t="s">
        <v>2532</v>
      </c>
      <c r="G462" s="6">
        <v>1.0</v>
      </c>
      <c r="H462" s="8" t="s">
        <v>2533</v>
      </c>
      <c r="I462" s="12" t="str">
        <f t="shared" si="15"/>
        <v>AOP UNISEX HOODIE / M / All Print</v>
      </c>
      <c r="J462" s="9" t="s">
        <v>2534</v>
      </c>
      <c r="K462" s="9" t="s">
        <v>2535</v>
      </c>
      <c r="L462" s="6" t="s">
        <v>2536</v>
      </c>
      <c r="N462" s="4"/>
      <c r="O462" s="7" t="s">
        <v>2537</v>
      </c>
      <c r="P462" s="6">
        <v>54460.0</v>
      </c>
      <c r="Q462" s="6" t="s">
        <v>158</v>
      </c>
      <c r="R462" s="6" t="s">
        <v>32</v>
      </c>
      <c r="S462" s="6">
        <v>7.152292309E9</v>
      </c>
      <c r="T462" s="4" t="s">
        <v>159</v>
      </c>
    </row>
    <row r="463" ht="15.75" hidden="1" customHeight="1">
      <c r="A463" s="19" t="s">
        <v>48</v>
      </c>
      <c r="C463" s="6" t="s">
        <v>80</v>
      </c>
      <c r="D463" s="11" t="s">
        <v>23</v>
      </c>
      <c r="E463" s="6" t="s">
        <v>2538</v>
      </c>
      <c r="F463" s="7" t="s">
        <v>2539</v>
      </c>
      <c r="G463" s="6">
        <v>1.0</v>
      </c>
      <c r="H463" s="8" t="s">
        <v>2540</v>
      </c>
      <c r="I463" s="23" t="s">
        <v>2541</v>
      </c>
      <c r="J463" s="9" t="s">
        <v>2542</v>
      </c>
      <c r="K463" s="9" t="s">
        <v>2543</v>
      </c>
      <c r="L463" s="6" t="s">
        <v>2544</v>
      </c>
      <c r="N463" s="4"/>
      <c r="O463" s="7" t="s">
        <v>2545</v>
      </c>
      <c r="P463" s="6">
        <v>35212.0</v>
      </c>
      <c r="Q463" s="6" t="s">
        <v>140</v>
      </c>
      <c r="R463" s="6" t="s">
        <v>32</v>
      </c>
      <c r="S463" s="6">
        <v>2.052406986E9</v>
      </c>
      <c r="T463" s="4" t="s">
        <v>141</v>
      </c>
    </row>
    <row r="464" ht="15.75" hidden="1" customHeight="1">
      <c r="A464" s="19" t="s">
        <v>48</v>
      </c>
      <c r="C464" s="6" t="s">
        <v>80</v>
      </c>
      <c r="D464" s="11" t="s">
        <v>23</v>
      </c>
      <c r="E464" s="6" t="s">
        <v>2538</v>
      </c>
      <c r="F464" s="7" t="s">
        <v>2539</v>
      </c>
      <c r="G464" s="6">
        <v>1.0</v>
      </c>
      <c r="H464" s="8" t="s">
        <v>2546</v>
      </c>
      <c r="I464" s="23" t="s">
        <v>2547</v>
      </c>
      <c r="J464" s="9" t="s">
        <v>2548</v>
      </c>
      <c r="K464" s="9" t="s">
        <v>2543</v>
      </c>
      <c r="L464" s="6" t="s">
        <v>2544</v>
      </c>
      <c r="N464" s="4"/>
      <c r="O464" s="7" t="s">
        <v>2545</v>
      </c>
      <c r="P464" s="6">
        <v>35212.0</v>
      </c>
      <c r="Q464" s="6" t="s">
        <v>140</v>
      </c>
      <c r="R464" s="6" t="s">
        <v>32</v>
      </c>
      <c r="S464" s="6">
        <v>2.052406986E9</v>
      </c>
      <c r="T464" s="4" t="s">
        <v>141</v>
      </c>
    </row>
    <row r="465" ht="15.75" customHeight="1">
      <c r="A465" s="10" t="s">
        <v>162</v>
      </c>
      <c r="C465" s="6" t="s">
        <v>80</v>
      </c>
      <c r="D465" s="11" t="s">
        <v>23</v>
      </c>
      <c r="E465" s="6" t="s">
        <v>2549</v>
      </c>
      <c r="F465" s="7" t="s">
        <v>2550</v>
      </c>
      <c r="G465" s="6">
        <v>1.0</v>
      </c>
      <c r="H465" s="8" t="s">
        <v>2551</v>
      </c>
      <c r="I465" s="12" t="str">
        <f t="shared" ref="I465:I515" si="16">RIGHT(H465,LEN(H465) - (FIND("-",H465) + 1))</f>
        <v>Fleece hoodie / XL / All print</v>
      </c>
      <c r="J465" s="9" t="s">
        <v>82</v>
      </c>
      <c r="K465" s="9" t="s">
        <v>2552</v>
      </c>
      <c r="L465" s="6" t="s">
        <v>2553</v>
      </c>
      <c r="M465" s="4">
        <v>32.0</v>
      </c>
      <c r="N465" s="4"/>
      <c r="O465" s="7" t="s">
        <v>2554</v>
      </c>
      <c r="P465" s="6">
        <v>27344.0</v>
      </c>
      <c r="Q465" s="6" t="s">
        <v>225</v>
      </c>
      <c r="R465" s="6" t="s">
        <v>32</v>
      </c>
      <c r="S465" s="6">
        <v>9.199305638E9</v>
      </c>
      <c r="T465" s="4" t="s">
        <v>226</v>
      </c>
    </row>
    <row r="466" ht="15.75" hidden="1" customHeight="1">
      <c r="A466" s="27" t="s">
        <v>37</v>
      </c>
      <c r="C466" s="6" t="s">
        <v>22</v>
      </c>
      <c r="D466" s="11" t="s">
        <v>23</v>
      </c>
      <c r="E466" s="6" t="s">
        <v>2555</v>
      </c>
      <c r="F466" s="7" t="s">
        <v>2556</v>
      </c>
      <c r="G466" s="6">
        <v>1.0</v>
      </c>
      <c r="H466" s="8" t="s">
        <v>2557</v>
      </c>
      <c r="I466" s="12" t="str">
        <f t="shared" si="16"/>
        <v>XL / Full Print</v>
      </c>
      <c r="J466" s="9" t="s">
        <v>2558</v>
      </c>
      <c r="K466" s="9" t="s">
        <v>2559</v>
      </c>
      <c r="L466" s="6" t="s">
        <v>2560</v>
      </c>
      <c r="N466" s="4"/>
      <c r="O466" s="7" t="s">
        <v>2561</v>
      </c>
      <c r="P466" s="6">
        <v>6483.0</v>
      </c>
      <c r="Q466" s="6" t="s">
        <v>845</v>
      </c>
      <c r="R466" s="6" t="s">
        <v>32</v>
      </c>
      <c r="S466" s="6">
        <v>2.032318504E9</v>
      </c>
      <c r="T466" s="4" t="s">
        <v>846</v>
      </c>
    </row>
    <row r="467" ht="15.75" hidden="1" customHeight="1">
      <c r="A467" s="27" t="s">
        <v>37</v>
      </c>
      <c r="C467" s="6" t="s">
        <v>80</v>
      </c>
      <c r="D467" s="11" t="s">
        <v>23</v>
      </c>
      <c r="E467" s="6" t="s">
        <v>2562</v>
      </c>
      <c r="F467" s="7" t="s">
        <v>2563</v>
      </c>
      <c r="G467" s="6">
        <v>1.0</v>
      </c>
      <c r="H467" s="8" t="s">
        <v>2564</v>
      </c>
      <c r="I467" s="12" t="str">
        <f t="shared" si="16"/>
        <v>L / Full Print</v>
      </c>
      <c r="J467" s="9" t="s">
        <v>2115</v>
      </c>
      <c r="K467" s="9" t="s">
        <v>2565</v>
      </c>
      <c r="L467" s="6" t="s">
        <v>2566</v>
      </c>
      <c r="M467" s="4" t="s">
        <v>2567</v>
      </c>
      <c r="N467" s="4"/>
      <c r="O467" s="7" t="s">
        <v>1502</v>
      </c>
      <c r="P467" s="6">
        <v>80951.0</v>
      </c>
      <c r="Q467" s="6" t="s">
        <v>1215</v>
      </c>
      <c r="R467" s="6" t="s">
        <v>32</v>
      </c>
      <c r="S467" s="6">
        <v>7.19453703E9</v>
      </c>
      <c r="T467" s="4" t="s">
        <v>1216</v>
      </c>
    </row>
    <row r="468" ht="15.75" hidden="1" customHeight="1">
      <c r="A468" s="19" t="s">
        <v>48</v>
      </c>
      <c r="C468" s="6" t="s">
        <v>22</v>
      </c>
      <c r="D468" s="11" t="s">
        <v>23</v>
      </c>
      <c r="E468" s="6" t="s">
        <v>2568</v>
      </c>
      <c r="F468" s="7" t="s">
        <v>2569</v>
      </c>
      <c r="G468" s="6">
        <v>1.0</v>
      </c>
      <c r="H468" s="8" t="s">
        <v>2570</v>
      </c>
      <c r="I468" s="12" t="str">
        <f t="shared" si="16"/>
        <v>hirt 3D #v - M / Full Print</v>
      </c>
      <c r="J468" s="9" t="s">
        <v>2571</v>
      </c>
      <c r="K468" s="9" t="s">
        <v>2572</v>
      </c>
      <c r="L468" s="6" t="s">
        <v>2573</v>
      </c>
      <c r="N468" s="4"/>
      <c r="O468" s="7" t="s">
        <v>2574</v>
      </c>
      <c r="P468" s="6">
        <v>78239.0</v>
      </c>
      <c r="Q468" s="6" t="s">
        <v>131</v>
      </c>
      <c r="R468" s="6" t="s">
        <v>32</v>
      </c>
      <c r="S468" s="6">
        <v>2.104373701E9</v>
      </c>
      <c r="T468" s="4" t="s">
        <v>132</v>
      </c>
    </row>
    <row r="469" ht="15.75" hidden="1" customHeight="1">
      <c r="A469" s="19" t="s">
        <v>48</v>
      </c>
      <c r="C469" s="6" t="s">
        <v>22</v>
      </c>
      <c r="D469" s="11" t="s">
        <v>23</v>
      </c>
      <c r="E469" s="6" t="s">
        <v>2568</v>
      </c>
      <c r="F469" s="7" t="s">
        <v>2569</v>
      </c>
      <c r="G469" s="6">
        <v>1.0</v>
      </c>
      <c r="H469" s="8" t="s">
        <v>2575</v>
      </c>
      <c r="I469" s="12" t="str">
        <f t="shared" si="16"/>
        <v>hirt 3D #v - M / Full Print</v>
      </c>
      <c r="J469" s="9" t="s">
        <v>2576</v>
      </c>
      <c r="K469" s="9" t="s">
        <v>2572</v>
      </c>
      <c r="L469" s="6" t="s">
        <v>2573</v>
      </c>
      <c r="N469" s="4"/>
      <c r="O469" s="7" t="s">
        <v>2574</v>
      </c>
      <c r="P469" s="6">
        <v>78239.0</v>
      </c>
      <c r="Q469" s="6" t="s">
        <v>131</v>
      </c>
      <c r="R469" s="6" t="s">
        <v>32</v>
      </c>
      <c r="S469" s="6">
        <v>2.104373701E9</v>
      </c>
      <c r="T469" s="4" t="s">
        <v>132</v>
      </c>
    </row>
    <row r="470" ht="15.75" customHeight="1">
      <c r="A470" s="22" t="s">
        <v>216</v>
      </c>
      <c r="C470" s="6" t="s">
        <v>60</v>
      </c>
      <c r="D470" s="11" t="s">
        <v>23</v>
      </c>
      <c r="E470" s="6" t="s">
        <v>2577</v>
      </c>
      <c r="F470" s="7" t="s">
        <v>2578</v>
      </c>
      <c r="G470" s="6">
        <v>1.0</v>
      </c>
      <c r="H470" s="8" t="s">
        <v>2579</v>
      </c>
      <c r="I470" s="12" t="str">
        <f t="shared" si="16"/>
        <v>3XL / Full Print</v>
      </c>
      <c r="J470" s="9" t="s">
        <v>2580</v>
      </c>
      <c r="K470" s="9" t="s">
        <v>2581</v>
      </c>
      <c r="L470" s="6" t="s">
        <v>2582</v>
      </c>
      <c r="M470" s="4" t="s">
        <v>2583</v>
      </c>
      <c r="N470" s="4"/>
      <c r="O470" s="7" t="s">
        <v>2584</v>
      </c>
      <c r="P470" s="6">
        <v>4236.0</v>
      </c>
      <c r="Q470" s="6" t="s">
        <v>1697</v>
      </c>
      <c r="R470" s="6" t="s">
        <v>32</v>
      </c>
      <c r="S470" s="6">
        <v>2.077132871E9</v>
      </c>
      <c r="T470" s="4" t="s">
        <v>1698</v>
      </c>
    </row>
    <row r="471" ht="15.75" hidden="1" customHeight="1">
      <c r="A471" s="27" t="s">
        <v>37</v>
      </c>
      <c r="C471" s="6" t="s">
        <v>80</v>
      </c>
      <c r="D471" s="11" t="s">
        <v>23</v>
      </c>
      <c r="E471" s="6" t="s">
        <v>2585</v>
      </c>
      <c r="F471" s="7" t="s">
        <v>2586</v>
      </c>
      <c r="G471" s="6">
        <v>1.0</v>
      </c>
      <c r="H471" s="8" t="s">
        <v>2587</v>
      </c>
      <c r="I471" s="12" t="str">
        <f t="shared" si="16"/>
        <v>Joggers #KV - AOP Unisex Raglan Hoodie / S / All Print</v>
      </c>
      <c r="J471" s="9" t="s">
        <v>2588</v>
      </c>
      <c r="K471" s="9" t="s">
        <v>2589</v>
      </c>
      <c r="L471" s="6" t="s">
        <v>2590</v>
      </c>
      <c r="N471" s="4"/>
      <c r="O471" s="7" t="s">
        <v>2591</v>
      </c>
      <c r="P471" s="6">
        <v>44647.0</v>
      </c>
      <c r="Q471" s="6" t="s">
        <v>46</v>
      </c>
      <c r="R471" s="6" t="s">
        <v>32</v>
      </c>
      <c r="S471" s="6">
        <v>3.307041006E9</v>
      </c>
      <c r="T471" s="4" t="s">
        <v>47</v>
      </c>
    </row>
    <row r="472" ht="15.75" hidden="1" customHeight="1">
      <c r="A472" s="27" t="s">
        <v>37</v>
      </c>
      <c r="C472" s="6" t="s">
        <v>22</v>
      </c>
      <c r="D472" s="11" t="s">
        <v>23</v>
      </c>
      <c r="E472" s="6" t="s">
        <v>2585</v>
      </c>
      <c r="F472" s="7" t="s">
        <v>2586</v>
      </c>
      <c r="G472" s="6">
        <v>1.0</v>
      </c>
      <c r="H472" s="8" t="s">
        <v>2592</v>
      </c>
      <c r="I472" s="12" t="str">
        <f t="shared" si="16"/>
        <v>HOODIE RAGLAN SLEEVE / S / All Print</v>
      </c>
      <c r="J472" s="9" t="s">
        <v>2593</v>
      </c>
      <c r="K472" s="9" t="s">
        <v>2589</v>
      </c>
      <c r="L472" s="6" t="s">
        <v>2590</v>
      </c>
      <c r="N472" s="4"/>
      <c r="O472" s="7" t="s">
        <v>2591</v>
      </c>
      <c r="P472" s="6">
        <v>44647.0</v>
      </c>
      <c r="Q472" s="6" t="s">
        <v>46</v>
      </c>
      <c r="R472" s="6" t="s">
        <v>32</v>
      </c>
      <c r="S472" s="6">
        <v>3.307041006E9</v>
      </c>
      <c r="T472" s="4" t="s">
        <v>47</v>
      </c>
    </row>
    <row r="473" ht="15.75" hidden="1" customHeight="1">
      <c r="A473" s="27" t="s">
        <v>37</v>
      </c>
      <c r="C473" s="6" t="s">
        <v>80</v>
      </c>
      <c r="D473" s="11" t="s">
        <v>23</v>
      </c>
      <c r="E473" s="6" t="s">
        <v>2585</v>
      </c>
      <c r="F473" s="7" t="s">
        <v>2586</v>
      </c>
      <c r="G473" s="6">
        <v>1.0</v>
      </c>
      <c r="H473" s="8" t="s">
        <v>2594</v>
      </c>
      <c r="I473" s="12" t="str">
        <f t="shared" si="16"/>
        <v>Joggers #KV - AOP Unisex Joggers / S / All Print</v>
      </c>
      <c r="J473" s="9" t="s">
        <v>2595</v>
      </c>
      <c r="K473" s="9" t="s">
        <v>2589</v>
      </c>
      <c r="L473" s="6" t="s">
        <v>2590</v>
      </c>
      <c r="N473" s="4"/>
      <c r="O473" s="7" t="s">
        <v>2591</v>
      </c>
      <c r="P473" s="6">
        <v>44647.0</v>
      </c>
      <c r="Q473" s="6" t="s">
        <v>46</v>
      </c>
      <c r="R473" s="6" t="s">
        <v>32</v>
      </c>
      <c r="S473" s="6">
        <v>3.307041006E9</v>
      </c>
      <c r="T473" s="4" t="s">
        <v>47</v>
      </c>
    </row>
    <row r="474" ht="15.75" customHeight="1">
      <c r="A474" s="18" t="s">
        <v>671</v>
      </c>
      <c r="C474" s="6" t="s">
        <v>80</v>
      </c>
      <c r="D474" s="11" t="s">
        <v>23</v>
      </c>
      <c r="E474" s="6" t="s">
        <v>2596</v>
      </c>
      <c r="F474" s="7" t="s">
        <v>2597</v>
      </c>
      <c r="G474" s="6">
        <v>1.0</v>
      </c>
      <c r="H474" s="8" t="s">
        <v>2598</v>
      </c>
      <c r="I474" s="12" t="str">
        <f t="shared" si="16"/>
        <v>Women / 6 / Black</v>
      </c>
      <c r="J474" s="9" t="s">
        <v>1094</v>
      </c>
      <c r="K474" s="9" t="s">
        <v>2599</v>
      </c>
      <c r="L474" s="6" t="s">
        <v>2600</v>
      </c>
      <c r="M474" s="4">
        <v>127.0</v>
      </c>
      <c r="N474" s="4"/>
      <c r="O474" s="7" t="s">
        <v>2601</v>
      </c>
      <c r="P474" s="6">
        <v>70114.0</v>
      </c>
      <c r="Q474" s="6" t="s">
        <v>201</v>
      </c>
      <c r="R474" s="6" t="s">
        <v>32</v>
      </c>
      <c r="S474" s="6">
        <v>2.563457817E9</v>
      </c>
      <c r="T474" s="4" t="s">
        <v>202</v>
      </c>
    </row>
    <row r="475" ht="15.75" hidden="1" customHeight="1">
      <c r="A475" s="18" t="s">
        <v>259</v>
      </c>
      <c r="C475" s="6" t="s">
        <v>22</v>
      </c>
      <c r="D475" s="11" t="s">
        <v>23</v>
      </c>
      <c r="E475" s="6" t="s">
        <v>2602</v>
      </c>
      <c r="F475" s="7" t="s">
        <v>2603</v>
      </c>
      <c r="G475" s="6">
        <v>1.0</v>
      </c>
      <c r="H475" s="8" t="s">
        <v>2604</v>
      </c>
      <c r="I475" s="12" t="str">
        <f t="shared" si="16"/>
        <v>S / Full Print</v>
      </c>
      <c r="J475" s="9" t="s">
        <v>2605</v>
      </c>
      <c r="K475" s="9" t="s">
        <v>2606</v>
      </c>
      <c r="L475" s="6" t="s">
        <v>2607</v>
      </c>
      <c r="N475" s="4"/>
      <c r="O475" s="7" t="s">
        <v>2608</v>
      </c>
      <c r="P475" s="6">
        <v>66002.0</v>
      </c>
      <c r="Q475" s="6" t="s">
        <v>508</v>
      </c>
      <c r="R475" s="6" t="s">
        <v>32</v>
      </c>
      <c r="S475" s="6">
        <v>9.133702629E9</v>
      </c>
      <c r="T475" s="4" t="s">
        <v>509</v>
      </c>
    </row>
    <row r="476" ht="15.75" hidden="1" customHeight="1">
      <c r="A476" s="22" t="s">
        <v>293</v>
      </c>
      <c r="C476" s="6" t="s">
        <v>22</v>
      </c>
      <c r="D476" s="11" t="s">
        <v>23</v>
      </c>
      <c r="E476" s="6" t="s">
        <v>2609</v>
      </c>
      <c r="F476" s="7" t="s">
        <v>1977</v>
      </c>
      <c r="G476" s="6">
        <v>1.0</v>
      </c>
      <c r="H476" s="8" t="s">
        <v>2610</v>
      </c>
      <c r="I476" s="12" t="str">
        <f t="shared" si="16"/>
        <v>AOP UNISEX HOODIE / 5XL / All Print</v>
      </c>
      <c r="J476" s="9" t="s">
        <v>2611</v>
      </c>
      <c r="K476" s="9" t="s">
        <v>1980</v>
      </c>
      <c r="L476" s="6" t="s">
        <v>1981</v>
      </c>
      <c r="N476" s="4"/>
      <c r="O476" s="7" t="s">
        <v>1982</v>
      </c>
      <c r="P476" s="6">
        <v>6110.0</v>
      </c>
      <c r="Q476" s="6" t="s">
        <v>845</v>
      </c>
      <c r="R476" s="6" t="s">
        <v>32</v>
      </c>
      <c r="S476" s="6">
        <v>8.602334457E9</v>
      </c>
      <c r="T476" s="4" t="s">
        <v>846</v>
      </c>
    </row>
    <row r="477" ht="15.75" hidden="1" customHeight="1">
      <c r="A477" s="22" t="s">
        <v>181</v>
      </c>
      <c r="C477" s="6" t="s">
        <v>22</v>
      </c>
      <c r="D477" s="11" t="s">
        <v>23</v>
      </c>
      <c r="E477" s="6" t="s">
        <v>2612</v>
      </c>
      <c r="F477" s="7" t="s">
        <v>1977</v>
      </c>
      <c r="G477" s="6">
        <v>1.0</v>
      </c>
      <c r="H477" s="8" t="s">
        <v>2613</v>
      </c>
      <c r="I477" s="12" t="str">
        <f t="shared" si="16"/>
        <v>hirt 3d - 3XL / Full Print</v>
      </c>
      <c r="J477" s="9" t="s">
        <v>2614</v>
      </c>
      <c r="K477" s="9" t="s">
        <v>1980</v>
      </c>
      <c r="L477" s="9" t="s">
        <v>1981</v>
      </c>
      <c r="M477" s="6"/>
      <c r="O477" s="4" t="s">
        <v>1982</v>
      </c>
      <c r="P477" s="7">
        <v>6110.0</v>
      </c>
      <c r="Q477" s="6" t="s">
        <v>845</v>
      </c>
      <c r="R477" s="6" t="s">
        <v>32</v>
      </c>
      <c r="S477" s="6">
        <v>8.602334457E9</v>
      </c>
      <c r="T477" s="6" t="s">
        <v>846</v>
      </c>
    </row>
    <row r="478" ht="15.75" hidden="1" customHeight="1">
      <c r="A478" s="22" t="s">
        <v>181</v>
      </c>
      <c r="C478" s="6" t="s">
        <v>22</v>
      </c>
      <c r="D478" s="11" t="s">
        <v>23</v>
      </c>
      <c r="E478" s="6" t="s">
        <v>2612</v>
      </c>
      <c r="F478" s="7" t="s">
        <v>1977</v>
      </c>
      <c r="G478" s="6">
        <v>1.0</v>
      </c>
      <c r="H478" s="8" t="s">
        <v>2615</v>
      </c>
      <c r="I478" s="12" t="str">
        <f t="shared" si="16"/>
        <v>hirt 3d #181221h - 3XL / Full Print</v>
      </c>
      <c r="J478" s="9" t="s">
        <v>2616</v>
      </c>
      <c r="K478" s="9" t="s">
        <v>1980</v>
      </c>
      <c r="L478" s="9" t="s">
        <v>1981</v>
      </c>
      <c r="M478" s="6"/>
      <c r="O478" s="4" t="s">
        <v>1982</v>
      </c>
      <c r="P478" s="7">
        <v>6110.0</v>
      </c>
      <c r="Q478" s="6" t="s">
        <v>845</v>
      </c>
      <c r="R478" s="6" t="s">
        <v>32</v>
      </c>
      <c r="S478" s="6">
        <v>8.602334457E9</v>
      </c>
      <c r="T478" s="6" t="s">
        <v>846</v>
      </c>
    </row>
    <row r="479" ht="15.75" hidden="1" customHeight="1">
      <c r="A479" s="22" t="s">
        <v>181</v>
      </c>
      <c r="C479" s="6" t="s">
        <v>22</v>
      </c>
      <c r="D479" s="11" t="s">
        <v>23</v>
      </c>
      <c r="E479" s="6" t="s">
        <v>2617</v>
      </c>
      <c r="F479" s="7" t="s">
        <v>2618</v>
      </c>
      <c r="G479" s="6">
        <v>1.0</v>
      </c>
      <c r="H479" s="8" t="s">
        <v>184</v>
      </c>
      <c r="I479" s="12" t="str">
        <f t="shared" si="16"/>
        <v>Spare Tire Cover / All print / 32 inches</v>
      </c>
      <c r="J479" s="26">
        <v>1.0E15</v>
      </c>
      <c r="K479" s="9" t="s">
        <v>2619</v>
      </c>
      <c r="L479" s="9" t="s">
        <v>2620</v>
      </c>
      <c r="M479" s="6"/>
      <c r="O479" s="4" t="s">
        <v>2621</v>
      </c>
      <c r="P479" s="7">
        <v>45502.0</v>
      </c>
      <c r="Q479" s="6" t="s">
        <v>46</v>
      </c>
      <c r="R479" s="6" t="s">
        <v>32</v>
      </c>
      <c r="S479" s="6">
        <v>9.374081019E9</v>
      </c>
      <c r="T479" s="6" t="s">
        <v>47</v>
      </c>
    </row>
    <row r="480" ht="15.75" hidden="1" customHeight="1">
      <c r="A480" s="22" t="s">
        <v>181</v>
      </c>
      <c r="C480" s="6" t="s">
        <v>22</v>
      </c>
      <c r="D480" s="11" t="s">
        <v>23</v>
      </c>
      <c r="E480" s="6" t="s">
        <v>2622</v>
      </c>
      <c r="F480" s="7" t="s">
        <v>2623</v>
      </c>
      <c r="G480" s="6">
        <v>1.0</v>
      </c>
      <c r="H480" s="8" t="s">
        <v>2624</v>
      </c>
      <c r="I480" s="12" t="str">
        <f t="shared" si="16"/>
        <v>All print / 34 inches</v>
      </c>
      <c r="J480" s="26">
        <v>1.0E15</v>
      </c>
      <c r="K480" s="9" t="s">
        <v>2625</v>
      </c>
      <c r="L480" s="9" t="s">
        <v>2626</v>
      </c>
      <c r="M480" s="6"/>
      <c r="O480" s="4" t="s">
        <v>2627</v>
      </c>
      <c r="P480" s="7">
        <v>30222.0</v>
      </c>
      <c r="Q480" s="6" t="s">
        <v>78</v>
      </c>
      <c r="R480" s="6" t="s">
        <v>32</v>
      </c>
      <c r="S480" s="6">
        <v>7.703016143E9</v>
      </c>
      <c r="T480" s="6" t="s">
        <v>79</v>
      </c>
    </row>
    <row r="481" ht="15.75" hidden="1" customHeight="1">
      <c r="A481" s="22" t="s">
        <v>181</v>
      </c>
      <c r="C481" s="6" t="s">
        <v>22</v>
      </c>
      <c r="D481" s="11" t="s">
        <v>23</v>
      </c>
      <c r="E481" s="6" t="s">
        <v>2628</v>
      </c>
      <c r="F481" s="7" t="s">
        <v>1977</v>
      </c>
      <c r="G481" s="6">
        <v>1.0</v>
      </c>
      <c r="H481" s="8" t="s">
        <v>2629</v>
      </c>
      <c r="I481" s="12" t="str">
        <f t="shared" si="16"/>
        <v>hirt 3d #181221h - 3XL / Full Print</v>
      </c>
      <c r="J481" s="9" t="s">
        <v>2630</v>
      </c>
      <c r="K481" s="9" t="s">
        <v>1980</v>
      </c>
      <c r="L481" s="9" t="s">
        <v>1981</v>
      </c>
      <c r="M481" s="6"/>
      <c r="O481" s="4" t="s">
        <v>1982</v>
      </c>
      <c r="P481" s="7">
        <v>6110.0</v>
      </c>
      <c r="Q481" s="6" t="s">
        <v>845</v>
      </c>
      <c r="R481" s="6" t="s">
        <v>32</v>
      </c>
      <c r="S481" s="6">
        <v>8.602334457E9</v>
      </c>
      <c r="T481" s="6" t="s">
        <v>846</v>
      </c>
    </row>
    <row r="482" ht="15.75" hidden="1" customHeight="1">
      <c r="A482" s="22" t="s">
        <v>181</v>
      </c>
      <c r="C482" s="6" t="s">
        <v>22</v>
      </c>
      <c r="D482" s="11" t="s">
        <v>23</v>
      </c>
      <c r="E482" s="6" t="s">
        <v>2628</v>
      </c>
      <c r="F482" s="7" t="s">
        <v>1977</v>
      </c>
      <c r="G482" s="6">
        <v>1.0</v>
      </c>
      <c r="H482" s="8" t="s">
        <v>2615</v>
      </c>
      <c r="I482" s="12" t="str">
        <f t="shared" si="16"/>
        <v>hirt 3d #181221h - 3XL / Full Print</v>
      </c>
      <c r="J482" s="9" t="s">
        <v>2616</v>
      </c>
      <c r="K482" s="9" t="s">
        <v>1980</v>
      </c>
      <c r="L482" s="9" t="s">
        <v>1981</v>
      </c>
      <c r="M482" s="6"/>
      <c r="O482" s="4" t="s">
        <v>1982</v>
      </c>
      <c r="P482" s="7">
        <v>6110.0</v>
      </c>
      <c r="Q482" s="6" t="s">
        <v>845</v>
      </c>
      <c r="R482" s="6" t="s">
        <v>32</v>
      </c>
      <c r="S482" s="6">
        <v>8.602334457E9</v>
      </c>
      <c r="T482" s="6" t="s">
        <v>846</v>
      </c>
    </row>
    <row r="483" ht="15.75" hidden="1" customHeight="1">
      <c r="A483" s="22" t="s">
        <v>181</v>
      </c>
      <c r="C483" s="6" t="s">
        <v>22</v>
      </c>
      <c r="D483" s="11" t="s">
        <v>23</v>
      </c>
      <c r="E483" s="6" t="s">
        <v>2628</v>
      </c>
      <c r="F483" s="7" t="s">
        <v>1977</v>
      </c>
      <c r="G483" s="6">
        <v>1.0</v>
      </c>
      <c r="H483" s="8" t="s">
        <v>2631</v>
      </c>
      <c r="I483" s="12" t="str">
        <f t="shared" si="16"/>
        <v>hirt 3d #h - 3XL / Full Print</v>
      </c>
      <c r="J483" s="9" t="s">
        <v>2632</v>
      </c>
      <c r="K483" s="9" t="s">
        <v>1980</v>
      </c>
      <c r="L483" s="9" t="s">
        <v>1981</v>
      </c>
      <c r="M483" s="6"/>
      <c r="O483" s="4" t="s">
        <v>1982</v>
      </c>
      <c r="P483" s="7">
        <v>6110.0</v>
      </c>
      <c r="Q483" s="6" t="s">
        <v>845</v>
      </c>
      <c r="R483" s="6" t="s">
        <v>32</v>
      </c>
      <c r="S483" s="6">
        <v>8.602334457E9</v>
      </c>
      <c r="T483" s="6" t="s">
        <v>846</v>
      </c>
    </row>
    <row r="484" ht="15.75" hidden="1" customHeight="1">
      <c r="A484" s="22" t="s">
        <v>293</v>
      </c>
      <c r="C484" s="6" t="s">
        <v>791</v>
      </c>
      <c r="D484" s="11" t="s">
        <v>23</v>
      </c>
      <c r="E484" s="6" t="s">
        <v>2633</v>
      </c>
      <c r="F484" s="7" t="s">
        <v>2634</v>
      </c>
      <c r="G484" s="6">
        <v>1.0</v>
      </c>
      <c r="H484" s="8" t="s">
        <v>2635</v>
      </c>
      <c r="I484" s="12" t="str">
        <f t="shared" si="16"/>
        <v>Joggers 3D #121121H - Joggers / L / All Print</v>
      </c>
      <c r="J484" s="9" t="s">
        <v>2636</v>
      </c>
      <c r="K484" s="9" t="s">
        <v>2637</v>
      </c>
      <c r="L484" s="9" t="s">
        <v>2638</v>
      </c>
      <c r="M484" s="6"/>
      <c r="O484" s="4" t="s">
        <v>2639</v>
      </c>
      <c r="P484" s="7">
        <v>30461.0</v>
      </c>
      <c r="Q484" s="6" t="s">
        <v>78</v>
      </c>
      <c r="R484" s="6" t="s">
        <v>32</v>
      </c>
      <c r="S484" s="6">
        <v>1.850375493E10</v>
      </c>
      <c r="T484" s="6" t="s">
        <v>79</v>
      </c>
    </row>
    <row r="485" ht="15.75" hidden="1" customHeight="1">
      <c r="A485" s="10" t="s">
        <v>271</v>
      </c>
      <c r="C485" s="6" t="s">
        <v>22</v>
      </c>
      <c r="D485" s="11" t="s">
        <v>23</v>
      </c>
      <c r="E485" s="6" t="s">
        <v>2640</v>
      </c>
      <c r="F485" s="7" t="s">
        <v>2641</v>
      </c>
      <c r="G485" s="6">
        <v>1.0</v>
      </c>
      <c r="H485" s="8" t="s">
        <v>2642</v>
      </c>
      <c r="I485" s="12" t="str">
        <f t="shared" si="16"/>
        <v>All print / 32 inches</v>
      </c>
      <c r="J485" s="9" t="s">
        <v>2643</v>
      </c>
      <c r="K485" s="9" t="s">
        <v>2644</v>
      </c>
      <c r="L485" s="9" t="s">
        <v>2645</v>
      </c>
      <c r="M485" s="6"/>
      <c r="O485" s="4" t="s">
        <v>2646</v>
      </c>
      <c r="P485" s="7">
        <v>49512.0</v>
      </c>
      <c r="Q485" s="6" t="s">
        <v>403</v>
      </c>
      <c r="R485" s="6" t="s">
        <v>32</v>
      </c>
      <c r="S485" s="6">
        <v>9.896007321E9</v>
      </c>
      <c r="T485" s="6" t="s">
        <v>404</v>
      </c>
    </row>
    <row r="486" ht="15.75" hidden="1" customHeight="1">
      <c r="A486" s="27" t="s">
        <v>37</v>
      </c>
      <c r="C486" s="6" t="s">
        <v>60</v>
      </c>
      <c r="D486" s="11" t="s">
        <v>23</v>
      </c>
      <c r="E486" s="6" t="s">
        <v>2647</v>
      </c>
      <c r="F486" s="7" t="s">
        <v>2648</v>
      </c>
      <c r="G486" s="6">
        <v>1.0</v>
      </c>
      <c r="H486" s="8" t="s">
        <v>2649</v>
      </c>
      <c r="I486" s="12" t="str">
        <f t="shared" si="16"/>
        <v>M / Black</v>
      </c>
      <c r="J486" s="9" t="s">
        <v>64</v>
      </c>
      <c r="K486" s="9" t="s">
        <v>2650</v>
      </c>
      <c r="L486" s="9" t="s">
        <v>2651</v>
      </c>
      <c r="M486" s="6"/>
      <c r="O486" s="4" t="s">
        <v>2652</v>
      </c>
      <c r="P486" s="7">
        <v>46405.0</v>
      </c>
      <c r="Q486" s="6" t="s">
        <v>190</v>
      </c>
      <c r="R486" s="6" t="s">
        <v>32</v>
      </c>
      <c r="S486" s="6">
        <v>2.199731736E9</v>
      </c>
      <c r="T486" s="6" t="s">
        <v>191</v>
      </c>
    </row>
    <row r="487" ht="15.75" hidden="1" customHeight="1">
      <c r="A487" s="27" t="s">
        <v>37</v>
      </c>
      <c r="C487" s="6" t="s">
        <v>60</v>
      </c>
      <c r="D487" s="11" t="s">
        <v>23</v>
      </c>
      <c r="E487" s="6" t="s">
        <v>2647</v>
      </c>
      <c r="F487" s="7" t="s">
        <v>2648</v>
      </c>
      <c r="G487" s="6">
        <v>1.0</v>
      </c>
      <c r="H487" s="8" t="s">
        <v>2649</v>
      </c>
      <c r="I487" s="12" t="str">
        <f t="shared" si="16"/>
        <v>M / Black</v>
      </c>
      <c r="J487" s="9" t="s">
        <v>64</v>
      </c>
      <c r="K487" s="9" t="s">
        <v>2650</v>
      </c>
      <c r="L487" s="9" t="s">
        <v>2651</v>
      </c>
      <c r="M487" s="6"/>
      <c r="O487" s="4" t="s">
        <v>2652</v>
      </c>
      <c r="P487" s="7">
        <v>46405.0</v>
      </c>
      <c r="Q487" s="6" t="s">
        <v>190</v>
      </c>
      <c r="R487" s="6" t="s">
        <v>32</v>
      </c>
      <c r="S487" s="6">
        <v>2.199731736E9</v>
      </c>
      <c r="T487" s="6" t="s">
        <v>191</v>
      </c>
    </row>
    <row r="488" ht="15.75" hidden="1" customHeight="1">
      <c r="A488" s="10" t="s">
        <v>21</v>
      </c>
      <c r="C488" s="6" t="s">
        <v>22</v>
      </c>
      <c r="D488" s="11" t="s">
        <v>23</v>
      </c>
      <c r="E488" s="6" t="s">
        <v>2653</v>
      </c>
      <c r="F488" s="7" t="s">
        <v>2654</v>
      </c>
      <c r="G488" s="6">
        <v>1.0</v>
      </c>
      <c r="H488" s="8" t="s">
        <v>2655</v>
      </c>
      <c r="I488" s="12" t="str">
        <f t="shared" si="16"/>
        <v>All print / 32 inches / Spare Tire Cover</v>
      </c>
      <c r="J488" s="26">
        <v>1.0E15</v>
      </c>
      <c r="K488" s="9" t="s">
        <v>2656</v>
      </c>
      <c r="L488" s="9" t="s">
        <v>2657</v>
      </c>
      <c r="M488" s="6"/>
      <c r="O488" s="4" t="s">
        <v>2658</v>
      </c>
      <c r="P488" s="7">
        <v>72015.0</v>
      </c>
      <c r="Q488" s="6" t="s">
        <v>310</v>
      </c>
      <c r="R488" s="6" t="s">
        <v>32</v>
      </c>
      <c r="S488" s="6">
        <v>5.019092832E9</v>
      </c>
      <c r="T488" s="6" t="s">
        <v>311</v>
      </c>
    </row>
    <row r="489" ht="15.75" hidden="1" customHeight="1">
      <c r="A489" s="21" t="s">
        <v>782</v>
      </c>
      <c r="C489" s="6" t="s">
        <v>123</v>
      </c>
      <c r="D489" s="11" t="s">
        <v>23</v>
      </c>
      <c r="E489" s="6" t="s">
        <v>2659</v>
      </c>
      <c r="F489" s="7" t="s">
        <v>2660</v>
      </c>
      <c r="G489" s="6">
        <v>1.0</v>
      </c>
      <c r="H489" s="8" t="s">
        <v>2661</v>
      </c>
      <c r="I489" s="12" t="str">
        <f t="shared" si="16"/>
        <v>60x80 IN</v>
      </c>
      <c r="J489" s="9" t="s">
        <v>2662</v>
      </c>
      <c r="K489" s="9" t="s">
        <v>2663</v>
      </c>
      <c r="L489" s="9" t="s">
        <v>2664</v>
      </c>
      <c r="M489" s="6"/>
      <c r="O489" s="4" t="s">
        <v>2665</v>
      </c>
      <c r="P489" s="7">
        <v>34983.0</v>
      </c>
      <c r="Q489" s="6" t="s">
        <v>68</v>
      </c>
      <c r="R489" s="6" t="s">
        <v>32</v>
      </c>
      <c r="S489" s="6">
        <v>7.724184007E9</v>
      </c>
      <c r="T489" s="6" t="s">
        <v>69</v>
      </c>
    </row>
    <row r="490" ht="15.75" hidden="1" customHeight="1">
      <c r="A490" s="18" t="s">
        <v>37</v>
      </c>
      <c r="C490" s="6" t="s">
        <v>80</v>
      </c>
      <c r="D490" s="11" t="s">
        <v>23</v>
      </c>
      <c r="E490" s="6" t="s">
        <v>2666</v>
      </c>
      <c r="F490" s="7" t="s">
        <v>2667</v>
      </c>
      <c r="G490" s="6">
        <v>1.0</v>
      </c>
      <c r="H490" s="8" t="s">
        <v>2668</v>
      </c>
      <c r="I490" s="12" t="str">
        <f t="shared" si="16"/>
        <v>One size / All print</v>
      </c>
      <c r="J490" s="9" t="s">
        <v>1118</v>
      </c>
      <c r="K490" s="9" t="s">
        <v>2669</v>
      </c>
      <c r="L490" s="9" t="s">
        <v>2670</v>
      </c>
      <c r="M490" s="6"/>
      <c r="O490" s="4" t="s">
        <v>1460</v>
      </c>
      <c r="P490" s="7">
        <v>98665.0</v>
      </c>
      <c r="Q490" s="6" t="s">
        <v>454</v>
      </c>
      <c r="R490" s="6" t="s">
        <v>32</v>
      </c>
      <c r="S490" s="6">
        <v>3.609100551E9</v>
      </c>
      <c r="T490" s="6" t="s">
        <v>455</v>
      </c>
    </row>
    <row r="491" ht="15.75" hidden="1" customHeight="1">
      <c r="A491" s="27" t="s">
        <v>37</v>
      </c>
      <c r="C491" s="6" t="s">
        <v>22</v>
      </c>
      <c r="D491" s="11" t="s">
        <v>23</v>
      </c>
      <c r="E491" s="6" t="s">
        <v>2671</v>
      </c>
      <c r="F491" s="7" t="s">
        <v>2672</v>
      </c>
      <c r="G491" s="6">
        <v>1.0</v>
      </c>
      <c r="H491" s="8" t="s">
        <v>2673</v>
      </c>
      <c r="I491" s="12" t="str">
        <f t="shared" si="16"/>
        <v>HOODIE RAGLAN SLEEVE ZIP-UP / L / All print</v>
      </c>
      <c r="J491" s="9" t="s">
        <v>2674</v>
      </c>
      <c r="K491" s="9" t="s">
        <v>2675</v>
      </c>
      <c r="L491" s="9" t="s">
        <v>2676</v>
      </c>
      <c r="M491" s="6"/>
      <c r="O491" s="4" t="s">
        <v>2677</v>
      </c>
      <c r="P491" s="7">
        <v>76234.0</v>
      </c>
      <c r="Q491" s="6" t="s">
        <v>131</v>
      </c>
      <c r="R491" s="6" t="s">
        <v>32</v>
      </c>
      <c r="S491" s="6">
        <v>8.176904823E9</v>
      </c>
      <c r="T491" s="6" t="s">
        <v>132</v>
      </c>
    </row>
    <row r="492" ht="15.75" customHeight="1">
      <c r="A492" s="18" t="s">
        <v>671</v>
      </c>
      <c r="C492" s="6" t="s">
        <v>80</v>
      </c>
      <c r="D492" s="11" t="s">
        <v>23</v>
      </c>
      <c r="E492" s="6" t="s">
        <v>2678</v>
      </c>
      <c r="F492" s="7" t="s">
        <v>2679</v>
      </c>
      <c r="G492" s="6">
        <v>1.0</v>
      </c>
      <c r="H492" s="8" t="s">
        <v>2680</v>
      </c>
      <c r="I492" s="12" t="str">
        <f t="shared" si="16"/>
        <v>Men / 10 / Black</v>
      </c>
      <c r="J492" s="9" t="s">
        <v>1094</v>
      </c>
      <c r="K492" s="9" t="s">
        <v>2681</v>
      </c>
      <c r="L492" s="9" t="s">
        <v>2682</v>
      </c>
      <c r="M492" s="6"/>
      <c r="O492" s="4" t="s">
        <v>2683</v>
      </c>
      <c r="P492" s="7">
        <v>20874.0</v>
      </c>
      <c r="Q492" s="6" t="s">
        <v>248</v>
      </c>
      <c r="R492" s="6" t="s">
        <v>32</v>
      </c>
      <c r="S492" s="6">
        <v>2.407071765E9</v>
      </c>
      <c r="T492" s="6" t="s">
        <v>249</v>
      </c>
    </row>
    <row r="493" ht="15.75" hidden="1" customHeight="1">
      <c r="A493" s="19" t="s">
        <v>48</v>
      </c>
      <c r="C493" s="6" t="s">
        <v>80</v>
      </c>
      <c r="D493" s="11" t="s">
        <v>23</v>
      </c>
      <c r="E493" s="6" t="s">
        <v>2684</v>
      </c>
      <c r="F493" s="7" t="s">
        <v>2685</v>
      </c>
      <c r="G493" s="6">
        <v>1.0</v>
      </c>
      <c r="H493" s="8" t="s">
        <v>2686</v>
      </c>
      <c r="I493" s="12" t="str">
        <f t="shared" si="16"/>
        <v>XL / Full Print</v>
      </c>
      <c r="J493" s="9" t="s">
        <v>2687</v>
      </c>
      <c r="K493" s="9" t="s">
        <v>2688</v>
      </c>
      <c r="L493" s="9" t="s">
        <v>2689</v>
      </c>
      <c r="M493" s="6"/>
      <c r="O493" s="4" t="s">
        <v>2690</v>
      </c>
      <c r="P493" s="7">
        <v>78410.0</v>
      </c>
      <c r="Q493" s="6" t="s">
        <v>131</v>
      </c>
      <c r="R493" s="6" t="s">
        <v>32</v>
      </c>
      <c r="S493" s="6">
        <v>3.617658336E9</v>
      </c>
      <c r="T493" s="6" t="s">
        <v>132</v>
      </c>
    </row>
    <row r="494" ht="15.75" hidden="1" customHeight="1">
      <c r="A494" s="19" t="s">
        <v>48</v>
      </c>
      <c r="C494" s="6" t="s">
        <v>22</v>
      </c>
      <c r="D494" s="11" t="s">
        <v>23</v>
      </c>
      <c r="E494" s="6" t="s">
        <v>2684</v>
      </c>
      <c r="F494" s="7" t="s">
        <v>2685</v>
      </c>
      <c r="G494" s="6">
        <v>1.0</v>
      </c>
      <c r="H494" s="8" t="s">
        <v>2691</v>
      </c>
      <c r="I494" s="12" t="str">
        <f t="shared" si="16"/>
        <v>hirt 3D - XL / Full Print</v>
      </c>
      <c r="J494" s="9" t="s">
        <v>2692</v>
      </c>
      <c r="K494" s="9" t="s">
        <v>2688</v>
      </c>
      <c r="L494" s="9" t="s">
        <v>2689</v>
      </c>
      <c r="M494" s="6"/>
      <c r="O494" s="4" t="s">
        <v>2690</v>
      </c>
      <c r="P494" s="7">
        <v>78410.0</v>
      </c>
      <c r="Q494" s="6" t="s">
        <v>131</v>
      </c>
      <c r="R494" s="6" t="s">
        <v>32</v>
      </c>
      <c r="S494" s="6">
        <v>3.617658336E9</v>
      </c>
      <c r="T494" s="6" t="s">
        <v>132</v>
      </c>
    </row>
    <row r="495" ht="15.75" hidden="1" customHeight="1">
      <c r="A495" s="21" t="s">
        <v>876</v>
      </c>
      <c r="C495" s="6" t="s">
        <v>22</v>
      </c>
      <c r="D495" s="11" t="s">
        <v>23</v>
      </c>
      <c r="E495" s="6" t="s">
        <v>2684</v>
      </c>
      <c r="F495" s="7" t="s">
        <v>2685</v>
      </c>
      <c r="G495" s="6">
        <v>1.0</v>
      </c>
      <c r="H495" s="8" t="s">
        <v>2693</v>
      </c>
      <c r="I495" s="12" t="str">
        <f t="shared" si="16"/>
        <v>AOP Unisex Raglan Zip Hoodie / XL / All print</v>
      </c>
      <c r="J495" s="9" t="s">
        <v>1746</v>
      </c>
      <c r="K495" s="9" t="s">
        <v>2688</v>
      </c>
      <c r="L495" s="9" t="s">
        <v>2689</v>
      </c>
      <c r="M495" s="6"/>
      <c r="O495" s="4" t="s">
        <v>2690</v>
      </c>
      <c r="P495" s="7">
        <v>78410.0</v>
      </c>
      <c r="Q495" s="6" t="s">
        <v>131</v>
      </c>
      <c r="R495" s="6" t="s">
        <v>32</v>
      </c>
      <c r="S495" s="6">
        <v>3.617658336E9</v>
      </c>
      <c r="T495" s="6" t="s">
        <v>132</v>
      </c>
    </row>
    <row r="496" ht="15.75" hidden="1" customHeight="1">
      <c r="A496" s="19" t="s">
        <v>48</v>
      </c>
      <c r="C496" s="6" t="s">
        <v>22</v>
      </c>
      <c r="D496" s="11" t="s">
        <v>23</v>
      </c>
      <c r="E496" s="6" t="s">
        <v>2684</v>
      </c>
      <c r="F496" s="7" t="s">
        <v>2685</v>
      </c>
      <c r="G496" s="6">
        <v>1.0</v>
      </c>
      <c r="H496" s="8" t="s">
        <v>2694</v>
      </c>
      <c r="I496" s="12" t="str">
        <f t="shared" si="16"/>
        <v>hirt 3d - XL / Full Print</v>
      </c>
      <c r="J496" s="26">
        <v>1.0E15</v>
      </c>
      <c r="K496" s="9" t="s">
        <v>2688</v>
      </c>
      <c r="L496" s="9" t="s">
        <v>2689</v>
      </c>
      <c r="M496" s="6"/>
      <c r="O496" s="4" t="s">
        <v>2690</v>
      </c>
      <c r="P496" s="7">
        <v>78410.0</v>
      </c>
      <c r="Q496" s="6" t="s">
        <v>131</v>
      </c>
      <c r="R496" s="6" t="s">
        <v>32</v>
      </c>
      <c r="S496" s="6">
        <v>3.617658336E9</v>
      </c>
      <c r="T496" s="6" t="s">
        <v>132</v>
      </c>
    </row>
    <row r="497" ht="15.75" hidden="1" customHeight="1">
      <c r="A497" s="22" t="s">
        <v>181</v>
      </c>
      <c r="C497" s="6" t="s">
        <v>22</v>
      </c>
      <c r="D497" s="11" t="s">
        <v>23</v>
      </c>
      <c r="E497" s="6" t="s">
        <v>2695</v>
      </c>
      <c r="F497" s="7" t="s">
        <v>2696</v>
      </c>
      <c r="G497" s="6">
        <v>1.0</v>
      </c>
      <c r="H497" s="8" t="s">
        <v>2697</v>
      </c>
      <c r="I497" s="12" t="str">
        <f t="shared" si="16"/>
        <v>All print / 32 inches</v>
      </c>
      <c r="J497" s="26">
        <v>1.0E15</v>
      </c>
      <c r="K497" s="9" t="s">
        <v>2698</v>
      </c>
      <c r="L497" s="9" t="s">
        <v>2699</v>
      </c>
      <c r="M497" s="6"/>
      <c r="O497" s="4" t="s">
        <v>2700</v>
      </c>
      <c r="P497" s="7">
        <v>89014.0</v>
      </c>
      <c r="Q497" s="6" t="s">
        <v>2701</v>
      </c>
      <c r="R497" s="6" t="s">
        <v>32</v>
      </c>
      <c r="S497" s="6">
        <v>5.757257171E9</v>
      </c>
      <c r="T497" s="6" t="s">
        <v>2702</v>
      </c>
    </row>
    <row r="498" ht="15.75" hidden="1" customHeight="1">
      <c r="A498" s="27" t="s">
        <v>37</v>
      </c>
      <c r="C498" s="6" t="s">
        <v>80</v>
      </c>
      <c r="D498" s="11" t="s">
        <v>23</v>
      </c>
      <c r="E498" s="6" t="s">
        <v>2703</v>
      </c>
      <c r="F498" s="7" t="s">
        <v>2704</v>
      </c>
      <c r="G498" s="6">
        <v>1.0</v>
      </c>
      <c r="H498" s="8" t="s">
        <v>2705</v>
      </c>
      <c r="I498" s="12" t="str">
        <f t="shared" si="16"/>
        <v>L / Full Print</v>
      </c>
      <c r="J498" s="9" t="s">
        <v>2706</v>
      </c>
      <c r="K498" s="9" t="s">
        <v>2707</v>
      </c>
      <c r="L498" s="9" t="s">
        <v>2708</v>
      </c>
      <c r="M498" s="6"/>
      <c r="O498" s="4" t="s">
        <v>2709</v>
      </c>
      <c r="P498" s="7">
        <v>16421.0</v>
      </c>
      <c r="Q498" s="6" t="s">
        <v>284</v>
      </c>
      <c r="R498" s="6" t="s">
        <v>32</v>
      </c>
      <c r="S498" s="6">
        <v>8.144031548E9</v>
      </c>
      <c r="T498" s="6" t="s">
        <v>285</v>
      </c>
    </row>
    <row r="499" ht="15.75" hidden="1" customHeight="1">
      <c r="A499" s="27" t="s">
        <v>37</v>
      </c>
      <c r="C499" s="6" t="s">
        <v>80</v>
      </c>
      <c r="D499" s="11" t="s">
        <v>23</v>
      </c>
      <c r="E499" s="6" t="s">
        <v>2703</v>
      </c>
      <c r="F499" s="7" t="s">
        <v>2704</v>
      </c>
      <c r="G499" s="6">
        <v>1.0</v>
      </c>
      <c r="H499" s="8" t="s">
        <v>2710</v>
      </c>
      <c r="I499" s="12" t="str">
        <f t="shared" si="16"/>
        <v>XL / Full Print</v>
      </c>
      <c r="J499" s="9" t="s">
        <v>2711</v>
      </c>
      <c r="K499" s="9" t="s">
        <v>2707</v>
      </c>
      <c r="L499" s="9" t="s">
        <v>2708</v>
      </c>
      <c r="M499" s="6"/>
      <c r="O499" s="4" t="s">
        <v>2709</v>
      </c>
      <c r="P499" s="7">
        <v>16421.0</v>
      </c>
      <c r="Q499" s="6" t="s">
        <v>284</v>
      </c>
      <c r="R499" s="6" t="s">
        <v>32</v>
      </c>
      <c r="S499" s="6">
        <v>8.144031548E9</v>
      </c>
      <c r="T499" s="6" t="s">
        <v>285</v>
      </c>
    </row>
    <row r="500" ht="15.75" customHeight="1">
      <c r="A500" s="22" t="s">
        <v>216</v>
      </c>
      <c r="C500" s="6" t="s">
        <v>22</v>
      </c>
      <c r="D500" s="11" t="s">
        <v>23</v>
      </c>
      <c r="E500" s="6" t="s">
        <v>2712</v>
      </c>
      <c r="F500" s="7" t="s">
        <v>2713</v>
      </c>
      <c r="G500" s="6">
        <v>1.0</v>
      </c>
      <c r="H500" s="8" t="s">
        <v>2714</v>
      </c>
      <c r="I500" s="12" t="str">
        <f t="shared" si="16"/>
        <v>XL / Full Print</v>
      </c>
      <c r="J500" s="9" t="s">
        <v>2220</v>
      </c>
      <c r="K500" s="9" t="s">
        <v>2715</v>
      </c>
      <c r="L500" s="9" t="s">
        <v>2716</v>
      </c>
      <c r="M500" s="6"/>
      <c r="O500" s="4" t="s">
        <v>2601</v>
      </c>
      <c r="P500" s="7">
        <v>70117.0</v>
      </c>
      <c r="Q500" s="6" t="s">
        <v>201</v>
      </c>
      <c r="R500" s="6" t="s">
        <v>32</v>
      </c>
      <c r="S500" s="6">
        <v>5.045216354E9</v>
      </c>
      <c r="T500" s="6" t="s">
        <v>202</v>
      </c>
    </row>
    <row r="501" ht="15.75" hidden="1" customHeight="1">
      <c r="A501" s="18" t="s">
        <v>259</v>
      </c>
      <c r="C501" s="6" t="s">
        <v>80</v>
      </c>
      <c r="D501" s="11" t="s">
        <v>23</v>
      </c>
      <c r="E501" s="6" t="s">
        <v>2717</v>
      </c>
      <c r="F501" s="7" t="s">
        <v>2718</v>
      </c>
      <c r="G501" s="6">
        <v>1.0</v>
      </c>
      <c r="H501" s="8" t="s">
        <v>1582</v>
      </c>
      <c r="I501" s="12" t="str">
        <f t="shared" si="16"/>
        <v>Joggers - AOP Unisex Joggers / XL / All Print</v>
      </c>
      <c r="J501" s="9" t="s">
        <v>1583</v>
      </c>
      <c r="K501" s="9" t="s">
        <v>2719</v>
      </c>
      <c r="L501" s="9" t="s">
        <v>2720</v>
      </c>
      <c r="M501" s="6"/>
      <c r="O501" s="4" t="s">
        <v>2721</v>
      </c>
      <c r="P501" s="7">
        <v>8344.0</v>
      </c>
      <c r="Q501" s="6" t="s">
        <v>257</v>
      </c>
      <c r="R501" s="6" t="s">
        <v>32</v>
      </c>
      <c r="S501" s="6">
        <v>2.67266208E9</v>
      </c>
      <c r="T501" s="6" t="s">
        <v>258</v>
      </c>
    </row>
    <row r="502" ht="15.75" hidden="1" customHeight="1">
      <c r="A502" s="21" t="s">
        <v>2722</v>
      </c>
      <c r="C502" s="6" t="s">
        <v>22</v>
      </c>
      <c r="D502" s="11" t="s">
        <v>23</v>
      </c>
      <c r="E502" s="6" t="s">
        <v>2723</v>
      </c>
      <c r="F502" s="7" t="s">
        <v>2724</v>
      </c>
      <c r="G502" s="6">
        <v>1.0</v>
      </c>
      <c r="H502" s="8" t="s">
        <v>2725</v>
      </c>
      <c r="I502" s="12" t="str">
        <f t="shared" si="16"/>
        <v>XL / Full Print</v>
      </c>
      <c r="J502" s="9" t="s">
        <v>2726</v>
      </c>
      <c r="K502" s="9" t="s">
        <v>2727</v>
      </c>
      <c r="L502" s="9" t="s">
        <v>2728</v>
      </c>
      <c r="M502" s="6" t="s">
        <v>2729</v>
      </c>
      <c r="O502" s="4" t="s">
        <v>2730</v>
      </c>
      <c r="P502" s="7">
        <v>80504.0</v>
      </c>
      <c r="Q502" s="6" t="s">
        <v>1215</v>
      </c>
      <c r="R502" s="6" t="s">
        <v>32</v>
      </c>
      <c r="S502" s="6">
        <v>1.7206447906E10</v>
      </c>
      <c r="T502" s="6" t="s">
        <v>1216</v>
      </c>
    </row>
    <row r="503" ht="15.75" hidden="1" customHeight="1">
      <c r="A503" s="10" t="s">
        <v>21</v>
      </c>
      <c r="C503" s="6" t="s">
        <v>22</v>
      </c>
      <c r="D503" s="11" t="s">
        <v>23</v>
      </c>
      <c r="E503" s="6" t="s">
        <v>2731</v>
      </c>
      <c r="F503" s="7" t="s">
        <v>2732</v>
      </c>
      <c r="G503" s="6">
        <v>1.0</v>
      </c>
      <c r="H503" s="8" t="s">
        <v>2733</v>
      </c>
      <c r="I503" s="12" t="str">
        <f t="shared" si="16"/>
        <v>XL / Full Print</v>
      </c>
      <c r="J503" s="9" t="s">
        <v>1986</v>
      </c>
      <c r="K503" s="9" t="s">
        <v>2734</v>
      </c>
      <c r="L503" s="9" t="s">
        <v>2735</v>
      </c>
      <c r="M503" s="6"/>
      <c r="O503" s="4" t="s">
        <v>2736</v>
      </c>
      <c r="P503" s="7">
        <v>33880.0</v>
      </c>
      <c r="Q503" s="6" t="s">
        <v>68</v>
      </c>
      <c r="R503" s="6" t="s">
        <v>32</v>
      </c>
      <c r="S503" s="6">
        <v>8.632820996E9</v>
      </c>
      <c r="T503" s="6" t="s">
        <v>69</v>
      </c>
    </row>
    <row r="504" ht="15.75" hidden="1" customHeight="1">
      <c r="A504" s="10" t="s">
        <v>21</v>
      </c>
      <c r="C504" s="6" t="s">
        <v>22</v>
      </c>
      <c r="D504" s="11" t="s">
        <v>23</v>
      </c>
      <c r="E504" s="6" t="s">
        <v>2731</v>
      </c>
      <c r="F504" s="7" t="s">
        <v>2732</v>
      </c>
      <c r="G504" s="6">
        <v>1.0</v>
      </c>
      <c r="H504" s="8" t="s">
        <v>2737</v>
      </c>
      <c r="I504" s="12" t="str">
        <f t="shared" si="16"/>
        <v>XL / Full Print</v>
      </c>
      <c r="J504" s="9" t="s">
        <v>1986</v>
      </c>
      <c r="K504" s="9" t="s">
        <v>2734</v>
      </c>
      <c r="L504" s="9" t="s">
        <v>2735</v>
      </c>
      <c r="M504" s="6"/>
      <c r="O504" s="4" t="s">
        <v>2736</v>
      </c>
      <c r="P504" s="7">
        <v>33880.0</v>
      </c>
      <c r="Q504" s="6" t="s">
        <v>68</v>
      </c>
      <c r="R504" s="6" t="s">
        <v>32</v>
      </c>
      <c r="S504" s="6">
        <v>8.632820996E9</v>
      </c>
      <c r="T504" s="6" t="s">
        <v>69</v>
      </c>
    </row>
    <row r="505" ht="15.75" hidden="1" customHeight="1">
      <c r="A505" s="10" t="s">
        <v>21</v>
      </c>
      <c r="C505" s="6" t="s">
        <v>22</v>
      </c>
      <c r="D505" s="11" t="s">
        <v>23</v>
      </c>
      <c r="E505" s="6" t="s">
        <v>2731</v>
      </c>
      <c r="F505" s="7" t="s">
        <v>2732</v>
      </c>
      <c r="G505" s="6">
        <v>1.0</v>
      </c>
      <c r="H505" s="8" t="s">
        <v>2738</v>
      </c>
      <c r="I505" s="12" t="str">
        <f t="shared" si="16"/>
        <v>S / Full Print</v>
      </c>
      <c r="J505" s="9" t="s">
        <v>1986</v>
      </c>
      <c r="K505" s="9" t="s">
        <v>2734</v>
      </c>
      <c r="L505" s="9" t="s">
        <v>2735</v>
      </c>
      <c r="M505" s="6"/>
      <c r="O505" s="4" t="s">
        <v>2736</v>
      </c>
      <c r="P505" s="7">
        <v>33880.0</v>
      </c>
      <c r="Q505" s="6" t="s">
        <v>68</v>
      </c>
      <c r="R505" s="6" t="s">
        <v>32</v>
      </c>
      <c r="S505" s="6">
        <v>8.632820996E9</v>
      </c>
      <c r="T505" s="6" t="s">
        <v>69</v>
      </c>
    </row>
    <row r="506" ht="15.75" hidden="1" customHeight="1">
      <c r="A506" s="22" t="s">
        <v>181</v>
      </c>
      <c r="C506" s="6" t="s">
        <v>22</v>
      </c>
      <c r="D506" s="11" t="s">
        <v>23</v>
      </c>
      <c r="E506" s="6" t="s">
        <v>2731</v>
      </c>
      <c r="F506" s="7" t="s">
        <v>2732</v>
      </c>
      <c r="G506" s="6">
        <v>1.0</v>
      </c>
      <c r="H506" s="8" t="s">
        <v>2739</v>
      </c>
      <c r="I506" s="12" t="str">
        <f t="shared" si="16"/>
        <v>XL / Full Print</v>
      </c>
      <c r="J506" s="9" t="s">
        <v>1986</v>
      </c>
      <c r="K506" s="9" t="s">
        <v>2734</v>
      </c>
      <c r="L506" s="9" t="s">
        <v>2735</v>
      </c>
      <c r="M506" s="6"/>
      <c r="O506" s="4" t="s">
        <v>2736</v>
      </c>
      <c r="P506" s="7">
        <v>33880.0</v>
      </c>
      <c r="Q506" s="6" t="s">
        <v>68</v>
      </c>
      <c r="R506" s="6" t="s">
        <v>32</v>
      </c>
      <c r="S506" s="6">
        <v>8.632820996E9</v>
      </c>
      <c r="T506" s="6" t="s">
        <v>69</v>
      </c>
    </row>
    <row r="507" ht="15.75" hidden="1" customHeight="1">
      <c r="A507" s="27" t="s">
        <v>37</v>
      </c>
      <c r="C507" s="6" t="s">
        <v>22</v>
      </c>
      <c r="D507" s="11" t="s">
        <v>23</v>
      </c>
      <c r="E507" s="6" t="s">
        <v>2740</v>
      </c>
      <c r="F507" s="7" t="s">
        <v>2741</v>
      </c>
      <c r="G507" s="6">
        <v>1.0</v>
      </c>
      <c r="H507" s="8" t="s">
        <v>2742</v>
      </c>
      <c r="I507" s="12" t="str">
        <f t="shared" si="16"/>
        <v>M / Full Print</v>
      </c>
      <c r="J507" s="9" t="s">
        <v>2743</v>
      </c>
      <c r="K507" s="9" t="s">
        <v>2744</v>
      </c>
      <c r="L507" s="9" t="s">
        <v>2745</v>
      </c>
      <c r="M507" s="6"/>
      <c r="O507" s="4" t="s">
        <v>300</v>
      </c>
      <c r="P507" s="7">
        <v>80021.0</v>
      </c>
      <c r="Q507" s="6" t="s">
        <v>1215</v>
      </c>
      <c r="R507" s="6" t="s">
        <v>32</v>
      </c>
      <c r="S507" s="6">
        <v>7.204998696E9</v>
      </c>
      <c r="T507" s="6" t="s">
        <v>1216</v>
      </c>
    </row>
    <row r="508" ht="15.75" hidden="1" customHeight="1">
      <c r="A508" s="22" t="s">
        <v>181</v>
      </c>
      <c r="C508" s="6" t="s">
        <v>22</v>
      </c>
      <c r="D508" s="11" t="s">
        <v>23</v>
      </c>
      <c r="E508" s="6" t="s">
        <v>2746</v>
      </c>
      <c r="F508" s="7" t="s">
        <v>2747</v>
      </c>
      <c r="G508" s="6">
        <v>1.0</v>
      </c>
      <c r="H508" s="8" t="s">
        <v>2748</v>
      </c>
      <c r="I508" s="12" t="str">
        <f t="shared" si="16"/>
        <v>All print / 32 inches</v>
      </c>
      <c r="J508" s="26">
        <v>1.0E15</v>
      </c>
      <c r="K508" s="9" t="s">
        <v>2749</v>
      </c>
      <c r="L508" s="9" t="s">
        <v>2750</v>
      </c>
      <c r="M508" s="6"/>
      <c r="O508" s="4" t="s">
        <v>2751</v>
      </c>
      <c r="P508" s="7">
        <v>34472.0</v>
      </c>
      <c r="Q508" s="6" t="s">
        <v>68</v>
      </c>
      <c r="R508" s="6" t="s">
        <v>32</v>
      </c>
      <c r="S508" s="6">
        <v>3.528753457E9</v>
      </c>
      <c r="T508" s="6" t="s">
        <v>69</v>
      </c>
    </row>
    <row r="509" ht="15.75" hidden="1" customHeight="1">
      <c r="A509" s="27" t="s">
        <v>37</v>
      </c>
      <c r="C509" s="6" t="s">
        <v>123</v>
      </c>
      <c r="D509" s="11" t="s">
        <v>23</v>
      </c>
      <c r="E509" s="6" t="s">
        <v>2752</v>
      </c>
      <c r="F509" s="7" t="s">
        <v>2753</v>
      </c>
      <c r="G509" s="6">
        <v>1.0</v>
      </c>
      <c r="H509" s="8" t="s">
        <v>2754</v>
      </c>
      <c r="I509" s="12" t="str">
        <f t="shared" si="16"/>
        <v>12X18in</v>
      </c>
      <c r="J509" s="9" t="s">
        <v>177</v>
      </c>
      <c r="K509" s="9" t="s">
        <v>2755</v>
      </c>
      <c r="L509" s="9" t="s">
        <v>2756</v>
      </c>
      <c r="M509" s="6" t="s">
        <v>2757</v>
      </c>
      <c r="O509" s="4" t="s">
        <v>2758</v>
      </c>
      <c r="P509" s="7">
        <v>93727.0</v>
      </c>
      <c r="Q509" s="6" t="s">
        <v>268</v>
      </c>
      <c r="R509" s="6" t="s">
        <v>32</v>
      </c>
      <c r="S509" s="6">
        <v>5.592877765E9</v>
      </c>
      <c r="T509" s="6" t="s">
        <v>269</v>
      </c>
    </row>
    <row r="510" ht="15.75" hidden="1" customHeight="1">
      <c r="A510" s="19" t="s">
        <v>70</v>
      </c>
      <c r="C510" s="6" t="s">
        <v>22</v>
      </c>
      <c r="D510" s="11" t="s">
        <v>23</v>
      </c>
      <c r="E510" s="6" t="s">
        <v>2759</v>
      </c>
      <c r="F510" s="7" t="s">
        <v>2760</v>
      </c>
      <c r="G510" s="6">
        <v>1.0</v>
      </c>
      <c r="H510" s="8" t="s">
        <v>2761</v>
      </c>
      <c r="I510" s="12" t="str">
        <f t="shared" si="16"/>
        <v>AOP UNISEX HOODIE / M / All Print</v>
      </c>
      <c r="J510" s="9" t="s">
        <v>755</v>
      </c>
      <c r="K510" s="9" t="s">
        <v>2762</v>
      </c>
      <c r="L510" s="9" t="s">
        <v>2763</v>
      </c>
      <c r="M510" s="6"/>
      <c r="O510" s="4" t="s">
        <v>2764</v>
      </c>
      <c r="P510" s="7">
        <v>43727.0</v>
      </c>
      <c r="Q510" s="6" t="s">
        <v>46</v>
      </c>
      <c r="R510" s="6" t="s">
        <v>32</v>
      </c>
      <c r="S510" s="6">
        <v>7.405623976E9</v>
      </c>
      <c r="T510" s="6" t="s">
        <v>47</v>
      </c>
    </row>
    <row r="511" ht="15.75" hidden="1" customHeight="1">
      <c r="A511" s="22" t="s">
        <v>181</v>
      </c>
      <c r="C511" s="6" t="s">
        <v>22</v>
      </c>
      <c r="D511" s="11" t="s">
        <v>23</v>
      </c>
      <c r="E511" s="6" t="s">
        <v>2759</v>
      </c>
      <c r="F511" s="7" t="s">
        <v>2760</v>
      </c>
      <c r="G511" s="6">
        <v>1.0</v>
      </c>
      <c r="H511" s="8" t="s">
        <v>2765</v>
      </c>
      <c r="I511" s="12" t="str">
        <f t="shared" si="16"/>
        <v>hirt 3d - M / All print</v>
      </c>
      <c r="J511" s="9" t="s">
        <v>2766</v>
      </c>
      <c r="K511" s="9" t="s">
        <v>2762</v>
      </c>
      <c r="L511" s="9" t="s">
        <v>2763</v>
      </c>
      <c r="M511" s="6"/>
      <c r="O511" s="4" t="s">
        <v>2764</v>
      </c>
      <c r="P511" s="7">
        <v>43727.0</v>
      </c>
      <c r="Q511" s="6" t="s">
        <v>46</v>
      </c>
      <c r="R511" s="6" t="s">
        <v>32</v>
      </c>
      <c r="S511" s="6">
        <v>7.405623976E9</v>
      </c>
      <c r="T511" s="6" t="s">
        <v>47</v>
      </c>
    </row>
    <row r="512" ht="15.75" hidden="1" customHeight="1">
      <c r="A512" s="19" t="s">
        <v>70</v>
      </c>
      <c r="C512" s="6" t="s">
        <v>22</v>
      </c>
      <c r="D512" s="11" t="s">
        <v>23</v>
      </c>
      <c r="E512" s="6" t="s">
        <v>2767</v>
      </c>
      <c r="F512" s="7" t="s">
        <v>2768</v>
      </c>
      <c r="G512" s="6">
        <v>1.0</v>
      </c>
      <c r="H512" s="8" t="s">
        <v>2769</v>
      </c>
      <c r="I512" s="12" t="str">
        <f t="shared" si="16"/>
        <v>S / Yellow with Red Snitches</v>
      </c>
      <c r="J512" s="9" t="s">
        <v>244</v>
      </c>
      <c r="K512" s="9" t="s">
        <v>2770</v>
      </c>
      <c r="L512" s="9" t="s">
        <v>2771</v>
      </c>
      <c r="M512" s="6"/>
      <c r="O512" s="4" t="s">
        <v>2772</v>
      </c>
      <c r="P512" s="7">
        <v>80817.0</v>
      </c>
      <c r="Q512" s="6" t="s">
        <v>1215</v>
      </c>
      <c r="R512" s="6" t="s">
        <v>32</v>
      </c>
      <c r="S512" s="6">
        <v>7.192170688E9</v>
      </c>
      <c r="T512" s="6" t="s">
        <v>1216</v>
      </c>
    </row>
    <row r="513" ht="15.75" hidden="1" customHeight="1">
      <c r="A513" s="18" t="s">
        <v>915</v>
      </c>
      <c r="C513" s="6" t="s">
        <v>22</v>
      </c>
      <c r="D513" s="11" t="s">
        <v>23</v>
      </c>
      <c r="E513" s="6" t="s">
        <v>2773</v>
      </c>
      <c r="F513" s="7" t="s">
        <v>2774</v>
      </c>
      <c r="G513" s="6">
        <v>1.0</v>
      </c>
      <c r="H513" s="8" t="s">
        <v>2775</v>
      </c>
      <c r="I513" s="12" t="str">
        <f t="shared" si="16"/>
        <v>HOODIE RAGLAN SLEEVE / XL / All Print</v>
      </c>
      <c r="J513" s="9" t="s">
        <v>2776</v>
      </c>
      <c r="K513" s="9" t="s">
        <v>2777</v>
      </c>
      <c r="L513" s="9" t="s">
        <v>2778</v>
      </c>
      <c r="M513" s="6"/>
      <c r="O513" s="4" t="s">
        <v>2779</v>
      </c>
      <c r="P513" s="7">
        <v>55449.0</v>
      </c>
      <c r="Q513" s="6" t="s">
        <v>537</v>
      </c>
      <c r="R513" s="6" t="s">
        <v>32</v>
      </c>
      <c r="S513" s="6">
        <v>6.123692207E9</v>
      </c>
      <c r="T513" s="6" t="s">
        <v>538</v>
      </c>
    </row>
    <row r="514" ht="15.75" hidden="1" customHeight="1">
      <c r="A514" s="22" t="s">
        <v>181</v>
      </c>
      <c r="C514" s="6" t="s">
        <v>123</v>
      </c>
      <c r="D514" s="11" t="s">
        <v>23</v>
      </c>
      <c r="E514" s="6" t="s">
        <v>2780</v>
      </c>
      <c r="F514" s="7" t="s">
        <v>2781</v>
      </c>
      <c r="G514" s="6">
        <v>1.0</v>
      </c>
      <c r="H514" s="8" t="s">
        <v>2782</v>
      </c>
      <c r="I514" s="12" t="str">
        <f t="shared" si="16"/>
        <v>Give Me Your Hand Horizontal Canvas Prints - 24X36in</v>
      </c>
      <c r="J514" s="9" t="s">
        <v>177</v>
      </c>
      <c r="K514" s="9" t="s">
        <v>2783</v>
      </c>
      <c r="L514" s="9" t="s">
        <v>2784</v>
      </c>
      <c r="M514" s="6"/>
      <c r="O514" s="4" t="s">
        <v>2785</v>
      </c>
      <c r="P514" s="7">
        <v>6880.0</v>
      </c>
      <c r="Q514" s="6" t="s">
        <v>845</v>
      </c>
      <c r="R514" s="6" t="s">
        <v>32</v>
      </c>
      <c r="S514" s="6">
        <v>8.665998766E9</v>
      </c>
      <c r="T514" s="6" t="s">
        <v>846</v>
      </c>
    </row>
    <row r="515" ht="15.75" hidden="1" customHeight="1">
      <c r="A515" s="18" t="s">
        <v>259</v>
      </c>
      <c r="C515" s="6" t="s">
        <v>22</v>
      </c>
      <c r="D515" s="11" t="s">
        <v>23</v>
      </c>
      <c r="E515" s="6" t="s">
        <v>2786</v>
      </c>
      <c r="F515" s="7" t="s">
        <v>2787</v>
      </c>
      <c r="G515" s="6">
        <v>1.0</v>
      </c>
      <c r="H515" s="8" t="s">
        <v>1588</v>
      </c>
      <c r="I515" s="12" t="str">
        <f t="shared" si="16"/>
        <v>Joggers - AOP Unisex Raglan Hoodie / XL / All Print</v>
      </c>
      <c r="J515" s="9" t="s">
        <v>1589</v>
      </c>
      <c r="K515" s="9" t="s">
        <v>2788</v>
      </c>
      <c r="L515" s="9" t="s">
        <v>2789</v>
      </c>
      <c r="M515" s="6"/>
      <c r="O515" s="4" t="s">
        <v>2790</v>
      </c>
      <c r="P515" s="7">
        <v>97756.0</v>
      </c>
      <c r="Q515" s="6" t="s">
        <v>1038</v>
      </c>
      <c r="R515" s="6" t="s">
        <v>32</v>
      </c>
      <c r="S515" s="6">
        <v>5.033800702E9</v>
      </c>
      <c r="T515" s="6" t="s">
        <v>1039</v>
      </c>
    </row>
    <row r="516" ht="15.75" hidden="1" customHeight="1">
      <c r="A516" s="19" t="s">
        <v>70</v>
      </c>
      <c r="C516" s="6" t="s">
        <v>22</v>
      </c>
      <c r="D516" s="11" t="s">
        <v>23</v>
      </c>
      <c r="E516" s="6" t="s">
        <v>2791</v>
      </c>
      <c r="F516" s="7" t="s">
        <v>2792</v>
      </c>
      <c r="G516" s="6">
        <v>1.0</v>
      </c>
      <c r="H516" s="8" t="s">
        <v>2793</v>
      </c>
      <c r="I516" s="23" t="s">
        <v>1101</v>
      </c>
      <c r="J516" s="9" t="s">
        <v>408</v>
      </c>
      <c r="K516" s="9" t="s">
        <v>2794</v>
      </c>
      <c r="L516" s="9" t="s">
        <v>2795</v>
      </c>
      <c r="M516" s="6"/>
      <c r="O516" s="4" t="s">
        <v>2796</v>
      </c>
      <c r="P516" s="7">
        <v>98284.0</v>
      </c>
      <c r="Q516" s="6" t="s">
        <v>454</v>
      </c>
      <c r="R516" s="6" t="s">
        <v>32</v>
      </c>
      <c r="S516" s="6" t="s">
        <v>2797</v>
      </c>
      <c r="T516" s="6" t="s">
        <v>455</v>
      </c>
    </row>
    <row r="517" ht="15.75" hidden="1" customHeight="1">
      <c r="A517" s="19" t="s">
        <v>70</v>
      </c>
      <c r="C517" s="6" t="s">
        <v>22</v>
      </c>
      <c r="D517" s="11" t="s">
        <v>23</v>
      </c>
      <c r="E517" s="6" t="s">
        <v>2798</v>
      </c>
      <c r="F517" s="7" t="s">
        <v>2792</v>
      </c>
      <c r="G517" s="6">
        <v>1.0</v>
      </c>
      <c r="H517" s="8" t="s">
        <v>2799</v>
      </c>
      <c r="I517" s="12" t="str">
        <f t="shared" ref="I517:I531" si="17">RIGHT(H517,LEN(H517) - (FIND("-",H517) + 1))</f>
        <v>Legging 3D #V - LEGGING / XL / All Print</v>
      </c>
      <c r="J517" s="9" t="s">
        <v>2800</v>
      </c>
      <c r="K517" s="9" t="s">
        <v>2794</v>
      </c>
      <c r="L517" s="9" t="s">
        <v>2795</v>
      </c>
      <c r="M517" s="6"/>
      <c r="O517" s="4" t="s">
        <v>2796</v>
      </c>
      <c r="P517" s="7">
        <v>98284.0</v>
      </c>
      <c r="Q517" s="6" t="s">
        <v>454</v>
      </c>
      <c r="R517" s="6" t="s">
        <v>32</v>
      </c>
      <c r="S517" s="6" t="s">
        <v>2797</v>
      </c>
      <c r="T517" s="6" t="s">
        <v>455</v>
      </c>
    </row>
    <row r="518" ht="15.75" hidden="1" customHeight="1">
      <c r="A518" s="18" t="s">
        <v>259</v>
      </c>
      <c r="C518" s="6" t="s">
        <v>22</v>
      </c>
      <c r="D518" s="11" t="s">
        <v>23</v>
      </c>
      <c r="E518" s="6" t="s">
        <v>2801</v>
      </c>
      <c r="F518" s="7" t="s">
        <v>2792</v>
      </c>
      <c r="G518" s="6">
        <v>1.0</v>
      </c>
      <c r="H518" s="8" t="s">
        <v>2802</v>
      </c>
      <c r="I518" s="12" t="str">
        <f t="shared" si="17"/>
        <v>Legging 3D - HOODIE RAGLAN SLEEVE / XL / All Print</v>
      </c>
      <c r="J518" s="9" t="s">
        <v>2803</v>
      </c>
      <c r="K518" s="9" t="s">
        <v>2794</v>
      </c>
      <c r="L518" s="9" t="s">
        <v>2795</v>
      </c>
      <c r="M518" s="6"/>
      <c r="O518" s="4" t="s">
        <v>2796</v>
      </c>
      <c r="P518" s="7">
        <v>98284.0</v>
      </c>
      <c r="Q518" s="6" t="s">
        <v>454</v>
      </c>
      <c r="R518" s="6" t="s">
        <v>32</v>
      </c>
      <c r="S518" s="6" t="s">
        <v>2797</v>
      </c>
      <c r="T518" s="6" t="s">
        <v>455</v>
      </c>
    </row>
    <row r="519" ht="15.75" hidden="1" customHeight="1">
      <c r="A519" s="19" t="s">
        <v>70</v>
      </c>
      <c r="C519" s="6" t="s">
        <v>791</v>
      </c>
      <c r="D519" s="11" t="s">
        <v>23</v>
      </c>
      <c r="E519" s="6" t="s">
        <v>2804</v>
      </c>
      <c r="F519" s="7" t="s">
        <v>2805</v>
      </c>
      <c r="G519" s="6">
        <v>1.0</v>
      </c>
      <c r="H519" s="8" t="s">
        <v>2806</v>
      </c>
      <c r="I519" s="12" t="str">
        <f t="shared" si="17"/>
        <v>Fleece Hoodie / XL / All print</v>
      </c>
      <c r="J519" s="9" t="s">
        <v>2807</v>
      </c>
      <c r="K519" s="9" t="s">
        <v>2808</v>
      </c>
      <c r="L519" s="9" t="s">
        <v>2809</v>
      </c>
      <c r="M519" s="6"/>
      <c r="O519" s="4" t="s">
        <v>2810</v>
      </c>
      <c r="P519" s="7">
        <v>94928.0</v>
      </c>
      <c r="Q519" s="6" t="s">
        <v>268</v>
      </c>
      <c r="R519" s="6" t="s">
        <v>32</v>
      </c>
      <c r="S519" s="6">
        <v>9.167153191E9</v>
      </c>
      <c r="T519" s="6" t="s">
        <v>269</v>
      </c>
    </row>
    <row r="520" ht="15.75" hidden="1" customHeight="1">
      <c r="A520" s="19" t="s">
        <v>48</v>
      </c>
      <c r="C520" s="6" t="s">
        <v>22</v>
      </c>
      <c r="D520" s="11" t="s">
        <v>23</v>
      </c>
      <c r="E520" s="6" t="s">
        <v>2804</v>
      </c>
      <c r="F520" s="7" t="s">
        <v>2805</v>
      </c>
      <c r="G520" s="6">
        <v>1.0</v>
      </c>
      <c r="H520" s="8" t="s">
        <v>2811</v>
      </c>
      <c r="I520" s="12" t="str">
        <f t="shared" si="17"/>
        <v>L / All print / AOP Long Sleeve Shirt</v>
      </c>
      <c r="J520" s="26">
        <v>1.0E15</v>
      </c>
      <c r="K520" s="9" t="s">
        <v>2808</v>
      </c>
      <c r="L520" s="9" t="s">
        <v>2809</v>
      </c>
      <c r="M520" s="6"/>
      <c r="O520" s="4" t="s">
        <v>2810</v>
      </c>
      <c r="P520" s="7">
        <v>94928.0</v>
      </c>
      <c r="Q520" s="6" t="s">
        <v>268</v>
      </c>
      <c r="R520" s="6" t="s">
        <v>32</v>
      </c>
      <c r="S520" s="6">
        <v>9.167153191E9</v>
      </c>
      <c r="T520" s="6" t="s">
        <v>269</v>
      </c>
    </row>
    <row r="521" ht="15.75" hidden="1" customHeight="1">
      <c r="A521" s="19" t="s">
        <v>70</v>
      </c>
      <c r="C521" s="6" t="s">
        <v>22</v>
      </c>
      <c r="D521" s="11" t="s">
        <v>23</v>
      </c>
      <c r="E521" s="6" t="s">
        <v>2812</v>
      </c>
      <c r="F521" s="7" t="s">
        <v>2813</v>
      </c>
      <c r="G521" s="6">
        <v>1.0</v>
      </c>
      <c r="H521" s="8" t="s">
        <v>2814</v>
      </c>
      <c r="I521" s="12" t="str">
        <f t="shared" si="17"/>
        <v>HOODIE RAGLAN SLEEVE / L / All Print</v>
      </c>
      <c r="J521" s="9" t="s">
        <v>2815</v>
      </c>
      <c r="K521" s="9" t="s">
        <v>2816</v>
      </c>
      <c r="L521" s="9" t="s">
        <v>2817</v>
      </c>
      <c r="M521" s="6"/>
      <c r="O521" s="4" t="s">
        <v>2818</v>
      </c>
      <c r="P521" s="7">
        <v>90022.0</v>
      </c>
      <c r="Q521" s="6" t="s">
        <v>268</v>
      </c>
      <c r="R521" s="6" t="s">
        <v>32</v>
      </c>
      <c r="S521" s="6">
        <v>3.233508391E9</v>
      </c>
      <c r="T521" s="6" t="s">
        <v>269</v>
      </c>
    </row>
    <row r="522" ht="15.75" hidden="1" customHeight="1">
      <c r="A522" s="10" t="s">
        <v>271</v>
      </c>
      <c r="C522" s="6" t="s">
        <v>22</v>
      </c>
      <c r="D522" s="11" t="s">
        <v>23</v>
      </c>
      <c r="E522" s="6" t="s">
        <v>2819</v>
      </c>
      <c r="F522" s="7" t="s">
        <v>2820</v>
      </c>
      <c r="G522" s="6">
        <v>1.0</v>
      </c>
      <c r="H522" s="8" t="s">
        <v>2821</v>
      </c>
      <c r="I522" s="12" t="str">
        <f t="shared" si="17"/>
        <v>4XL / All Print</v>
      </c>
      <c r="J522" s="9" t="s">
        <v>2822</v>
      </c>
      <c r="K522" s="9" t="s">
        <v>2823</v>
      </c>
      <c r="L522" s="9" t="s">
        <v>2824</v>
      </c>
      <c r="M522" s="6"/>
      <c r="O522" s="4" t="s">
        <v>2825</v>
      </c>
      <c r="P522" s="7">
        <v>21921.0</v>
      </c>
      <c r="Q522" s="6" t="s">
        <v>248</v>
      </c>
      <c r="R522" s="6" t="s">
        <v>32</v>
      </c>
      <c r="S522" s="6">
        <v>4.844313827E9</v>
      </c>
      <c r="T522" s="6" t="s">
        <v>249</v>
      </c>
    </row>
    <row r="523" ht="15.75" hidden="1" customHeight="1">
      <c r="A523" s="19" t="s">
        <v>48</v>
      </c>
      <c r="C523" s="6" t="s">
        <v>22</v>
      </c>
      <c r="D523" s="11" t="s">
        <v>23</v>
      </c>
      <c r="E523" s="6" t="s">
        <v>2819</v>
      </c>
      <c r="F523" s="7" t="s">
        <v>2820</v>
      </c>
      <c r="G523" s="6">
        <v>1.0</v>
      </c>
      <c r="H523" s="8" t="s">
        <v>2826</v>
      </c>
      <c r="I523" s="12" t="str">
        <f t="shared" si="17"/>
        <v>AOP Unisex Raglan Zip Hoodie / XL / All print</v>
      </c>
      <c r="J523" s="9" t="s">
        <v>1625</v>
      </c>
      <c r="K523" s="9" t="s">
        <v>2823</v>
      </c>
      <c r="L523" s="9" t="s">
        <v>2824</v>
      </c>
      <c r="M523" s="6"/>
      <c r="O523" s="4" t="s">
        <v>2825</v>
      </c>
      <c r="P523" s="7">
        <v>21921.0</v>
      </c>
      <c r="Q523" s="6" t="s">
        <v>248</v>
      </c>
      <c r="R523" s="6" t="s">
        <v>32</v>
      </c>
      <c r="S523" s="6">
        <v>4.844313827E9</v>
      </c>
      <c r="T523" s="6" t="s">
        <v>249</v>
      </c>
    </row>
    <row r="524" ht="15.75" hidden="1" customHeight="1">
      <c r="A524" s="19" t="s">
        <v>48</v>
      </c>
      <c r="C524" s="6" t="s">
        <v>80</v>
      </c>
      <c r="D524" s="11" t="s">
        <v>23</v>
      </c>
      <c r="E524" s="6" t="s">
        <v>2819</v>
      </c>
      <c r="F524" s="7" t="s">
        <v>2820</v>
      </c>
      <c r="G524" s="6">
        <v>1.0</v>
      </c>
      <c r="H524" s="8" t="s">
        <v>2827</v>
      </c>
      <c r="I524" s="12" t="str">
        <f t="shared" si="17"/>
        <v>Men / 11 / Black</v>
      </c>
      <c r="J524" s="9" t="s">
        <v>2828</v>
      </c>
      <c r="K524" s="9" t="s">
        <v>2823</v>
      </c>
      <c r="L524" s="9" t="s">
        <v>2824</v>
      </c>
      <c r="M524" s="6"/>
      <c r="O524" s="4" t="s">
        <v>2825</v>
      </c>
      <c r="P524" s="7">
        <v>21921.0</v>
      </c>
      <c r="Q524" s="6" t="s">
        <v>248</v>
      </c>
      <c r="R524" s="6" t="s">
        <v>32</v>
      </c>
      <c r="S524" s="6">
        <v>4.844313827E9</v>
      </c>
      <c r="T524" s="6" t="s">
        <v>249</v>
      </c>
    </row>
    <row r="525" ht="15.75" hidden="1" customHeight="1">
      <c r="A525" s="19" t="s">
        <v>70</v>
      </c>
      <c r="C525" s="6" t="s">
        <v>22</v>
      </c>
      <c r="D525" s="11" t="s">
        <v>23</v>
      </c>
      <c r="E525" s="6" t="s">
        <v>2819</v>
      </c>
      <c r="F525" s="7" t="s">
        <v>2820</v>
      </c>
      <c r="G525" s="6">
        <v>1.0</v>
      </c>
      <c r="H525" s="8" t="s">
        <v>2829</v>
      </c>
      <c r="I525" s="12" t="str">
        <f t="shared" si="17"/>
        <v>2XL / Full Print</v>
      </c>
      <c r="J525" s="9" t="s">
        <v>2830</v>
      </c>
      <c r="K525" s="9" t="s">
        <v>2823</v>
      </c>
      <c r="L525" s="9" t="s">
        <v>2824</v>
      </c>
      <c r="M525" s="6"/>
      <c r="O525" s="4" t="s">
        <v>2825</v>
      </c>
      <c r="P525" s="7">
        <v>21921.0</v>
      </c>
      <c r="Q525" s="6" t="s">
        <v>248</v>
      </c>
      <c r="R525" s="6" t="s">
        <v>32</v>
      </c>
      <c r="S525" s="6">
        <v>4.844313827E9</v>
      </c>
      <c r="T525" s="6" t="s">
        <v>249</v>
      </c>
    </row>
    <row r="526" ht="15.75" hidden="1" customHeight="1">
      <c r="A526" s="21" t="s">
        <v>173</v>
      </c>
      <c r="C526" s="6" t="s">
        <v>22</v>
      </c>
      <c r="D526" s="11" t="s">
        <v>23</v>
      </c>
      <c r="E526" s="6" t="s">
        <v>2819</v>
      </c>
      <c r="F526" s="7" t="s">
        <v>2820</v>
      </c>
      <c r="G526" s="6">
        <v>1.0</v>
      </c>
      <c r="H526" s="8" t="s">
        <v>2831</v>
      </c>
      <c r="I526" s="12" t="str">
        <f t="shared" si="17"/>
        <v>XL / Full Print</v>
      </c>
      <c r="J526" s="9" t="s">
        <v>42</v>
      </c>
      <c r="K526" s="9" t="s">
        <v>2823</v>
      </c>
      <c r="L526" s="9" t="s">
        <v>2824</v>
      </c>
      <c r="M526" s="6"/>
      <c r="O526" s="4" t="s">
        <v>2825</v>
      </c>
      <c r="P526" s="7">
        <v>21921.0</v>
      </c>
      <c r="Q526" s="6" t="s">
        <v>248</v>
      </c>
      <c r="R526" s="6" t="s">
        <v>32</v>
      </c>
      <c r="S526" s="6">
        <v>4.844313827E9</v>
      </c>
      <c r="T526" s="6" t="s">
        <v>249</v>
      </c>
    </row>
    <row r="527" ht="15.75" hidden="1" customHeight="1">
      <c r="A527" s="19" t="s">
        <v>48</v>
      </c>
      <c r="C527" s="6" t="s">
        <v>22</v>
      </c>
      <c r="D527" s="11" t="s">
        <v>23</v>
      </c>
      <c r="E527" s="6" t="s">
        <v>2832</v>
      </c>
      <c r="F527" s="7" t="s">
        <v>2833</v>
      </c>
      <c r="G527" s="6">
        <v>1.0</v>
      </c>
      <c r="H527" s="8" t="s">
        <v>2834</v>
      </c>
      <c r="I527" s="12" t="str">
        <f t="shared" si="17"/>
        <v>XL / Full print</v>
      </c>
      <c r="J527" s="9" t="s">
        <v>2835</v>
      </c>
      <c r="K527" s="9" t="s">
        <v>2836</v>
      </c>
      <c r="L527" s="9" t="s">
        <v>2837</v>
      </c>
      <c r="M527" s="6" t="s">
        <v>1559</v>
      </c>
      <c r="O527" s="4" t="s">
        <v>2838</v>
      </c>
      <c r="P527" s="7">
        <v>77088.0</v>
      </c>
      <c r="Q527" s="6" t="s">
        <v>131</v>
      </c>
      <c r="R527" s="6" t="s">
        <v>32</v>
      </c>
      <c r="S527" s="6">
        <v>8.32461672E9</v>
      </c>
      <c r="T527" s="6" t="s">
        <v>132</v>
      </c>
    </row>
    <row r="528" ht="15.75" hidden="1" customHeight="1">
      <c r="A528" s="19" t="s">
        <v>48</v>
      </c>
      <c r="C528" s="6" t="s">
        <v>22</v>
      </c>
      <c r="D528" s="11" t="s">
        <v>23</v>
      </c>
      <c r="E528" s="6" t="s">
        <v>2832</v>
      </c>
      <c r="F528" s="7" t="s">
        <v>2833</v>
      </c>
      <c r="G528" s="6">
        <v>1.0</v>
      </c>
      <c r="H528" s="8" t="s">
        <v>2839</v>
      </c>
      <c r="I528" s="12" t="str">
        <f t="shared" si="17"/>
        <v>L / Full print</v>
      </c>
      <c r="J528" s="9" t="s">
        <v>2835</v>
      </c>
      <c r="K528" s="9" t="s">
        <v>2836</v>
      </c>
      <c r="L528" s="9" t="s">
        <v>2837</v>
      </c>
      <c r="M528" s="6" t="s">
        <v>1559</v>
      </c>
      <c r="O528" s="4" t="s">
        <v>2838</v>
      </c>
      <c r="P528" s="7">
        <v>77088.0</v>
      </c>
      <c r="Q528" s="6" t="s">
        <v>131</v>
      </c>
      <c r="R528" s="6" t="s">
        <v>32</v>
      </c>
      <c r="S528" s="6">
        <v>8.32461672E9</v>
      </c>
      <c r="T528" s="6" t="s">
        <v>132</v>
      </c>
    </row>
    <row r="529" ht="15.75" hidden="1" customHeight="1">
      <c r="A529" s="18" t="s">
        <v>259</v>
      </c>
      <c r="C529" s="6" t="s">
        <v>22</v>
      </c>
      <c r="D529" s="11" t="s">
        <v>23</v>
      </c>
      <c r="E529" s="6" t="s">
        <v>2832</v>
      </c>
      <c r="F529" s="7" t="s">
        <v>2833</v>
      </c>
      <c r="G529" s="6">
        <v>1.0</v>
      </c>
      <c r="H529" s="8" t="s">
        <v>2840</v>
      </c>
      <c r="I529" s="12" t="str">
        <f t="shared" si="17"/>
        <v>hirt - XL / All Print</v>
      </c>
      <c r="J529" s="9" t="s">
        <v>2841</v>
      </c>
      <c r="K529" s="9" t="s">
        <v>2836</v>
      </c>
      <c r="L529" s="9" t="s">
        <v>2837</v>
      </c>
      <c r="M529" s="6" t="s">
        <v>1559</v>
      </c>
      <c r="O529" s="4" t="s">
        <v>2838</v>
      </c>
      <c r="P529" s="7">
        <v>77088.0</v>
      </c>
      <c r="Q529" s="6" t="s">
        <v>131</v>
      </c>
      <c r="R529" s="6" t="s">
        <v>32</v>
      </c>
      <c r="S529" s="6">
        <v>8.32461672E9</v>
      </c>
      <c r="T529" s="6" t="s">
        <v>132</v>
      </c>
    </row>
    <row r="530" ht="15.75" hidden="1" customHeight="1">
      <c r="A530" s="19" t="s">
        <v>48</v>
      </c>
      <c r="C530" s="6" t="s">
        <v>22</v>
      </c>
      <c r="D530" s="11" t="s">
        <v>23</v>
      </c>
      <c r="E530" s="6" t="s">
        <v>2832</v>
      </c>
      <c r="F530" s="7" t="s">
        <v>2833</v>
      </c>
      <c r="G530" s="6">
        <v>1.0</v>
      </c>
      <c r="H530" s="8" t="s">
        <v>2842</v>
      </c>
      <c r="I530" s="12" t="str">
        <f t="shared" si="17"/>
        <v>XL / Full print</v>
      </c>
      <c r="J530" s="9" t="s">
        <v>2843</v>
      </c>
      <c r="K530" s="9" t="s">
        <v>2836</v>
      </c>
      <c r="L530" s="9" t="s">
        <v>2837</v>
      </c>
      <c r="M530" s="6" t="s">
        <v>1559</v>
      </c>
      <c r="O530" s="4" t="s">
        <v>2838</v>
      </c>
      <c r="P530" s="7">
        <v>77088.0</v>
      </c>
      <c r="Q530" s="6" t="s">
        <v>131</v>
      </c>
      <c r="R530" s="6" t="s">
        <v>32</v>
      </c>
      <c r="S530" s="6">
        <v>8.32461672E9</v>
      </c>
      <c r="T530" s="6" t="s">
        <v>132</v>
      </c>
    </row>
    <row r="531" ht="15.75" hidden="1" customHeight="1">
      <c r="A531" s="19" t="s">
        <v>48</v>
      </c>
      <c r="C531" s="6" t="s">
        <v>22</v>
      </c>
      <c r="D531" s="11" t="s">
        <v>23</v>
      </c>
      <c r="E531" s="6" t="s">
        <v>2844</v>
      </c>
      <c r="F531" s="7" t="s">
        <v>2845</v>
      </c>
      <c r="G531" s="6">
        <v>1.0</v>
      </c>
      <c r="H531" s="8" t="s">
        <v>2846</v>
      </c>
      <c r="I531" s="12" t="str">
        <f t="shared" si="17"/>
        <v>AOP Unisex Raglan Zip Hoodie / 2XL / All print</v>
      </c>
      <c r="J531" s="9" t="s">
        <v>2847</v>
      </c>
      <c r="K531" s="9" t="s">
        <v>2848</v>
      </c>
      <c r="L531" s="9" t="s">
        <v>2849</v>
      </c>
      <c r="M531" s="6" t="s">
        <v>2850</v>
      </c>
      <c r="O531" s="4" t="s">
        <v>2851</v>
      </c>
      <c r="P531" s="7">
        <v>25661.0</v>
      </c>
      <c r="Q531" s="6" t="s">
        <v>1651</v>
      </c>
      <c r="R531" s="6" t="s">
        <v>32</v>
      </c>
      <c r="S531" s="6">
        <v>1.304785208E10</v>
      </c>
      <c r="T531" s="6" t="s">
        <v>1652</v>
      </c>
    </row>
    <row r="532" ht="15.75" hidden="1" customHeight="1">
      <c r="A532" s="40"/>
      <c r="B532" s="40"/>
      <c r="C532" s="41"/>
      <c r="D532" s="41"/>
      <c r="E532" s="41"/>
      <c r="F532" s="42"/>
      <c r="G532" s="41"/>
      <c r="H532" s="43"/>
      <c r="I532" s="44"/>
      <c r="J532" s="44"/>
      <c r="K532" s="44"/>
      <c r="L532" s="41"/>
      <c r="M532" s="40"/>
      <c r="N532" s="40"/>
      <c r="O532" s="42"/>
      <c r="P532" s="41"/>
      <c r="Q532" s="41"/>
      <c r="R532" s="41"/>
      <c r="S532" s="41"/>
      <c r="T532" s="40"/>
      <c r="U532" s="40"/>
      <c r="V532" s="40"/>
      <c r="W532" s="40"/>
      <c r="X532" s="40"/>
      <c r="Y532" s="40"/>
    </row>
    <row r="533" ht="15.75" hidden="1" customHeight="1">
      <c r="A533" s="4"/>
      <c r="C533" s="6"/>
      <c r="D533" s="6"/>
      <c r="E533" s="6"/>
      <c r="F533" s="7"/>
      <c r="G533" s="6"/>
      <c r="H533" s="8"/>
      <c r="I533" s="9"/>
      <c r="J533" s="9"/>
      <c r="K533" s="9"/>
      <c r="L533" s="6"/>
      <c r="N533" s="4"/>
      <c r="O533" s="7"/>
      <c r="P533" s="6"/>
      <c r="Q533" s="6"/>
      <c r="R533" s="6"/>
      <c r="S533" s="6"/>
    </row>
    <row r="534" ht="15.75" hidden="1" customHeight="1">
      <c r="A534" s="4"/>
      <c r="C534" s="6"/>
      <c r="D534" s="6"/>
      <c r="E534" s="6"/>
      <c r="F534" s="7"/>
      <c r="G534" s="6"/>
      <c r="H534" s="8"/>
      <c r="I534" s="9"/>
      <c r="J534" s="9"/>
      <c r="K534" s="9"/>
      <c r="L534" s="6"/>
      <c r="N534" s="4"/>
      <c r="O534" s="7"/>
      <c r="P534" s="6"/>
      <c r="Q534" s="6"/>
      <c r="R534" s="6"/>
      <c r="S534" s="6"/>
    </row>
    <row r="535" ht="15.75" hidden="1" customHeight="1">
      <c r="A535" s="4"/>
      <c r="C535" s="6"/>
      <c r="D535" s="6"/>
      <c r="E535" s="6"/>
      <c r="F535" s="7"/>
      <c r="G535" s="6"/>
      <c r="H535" s="8"/>
      <c r="I535" s="9"/>
      <c r="J535" s="9"/>
      <c r="K535" s="9"/>
      <c r="L535" s="6"/>
      <c r="N535" s="4"/>
      <c r="O535" s="7"/>
      <c r="P535" s="6"/>
      <c r="Q535" s="6"/>
      <c r="R535" s="6"/>
      <c r="S535" s="6"/>
    </row>
    <row r="536" ht="15.75" hidden="1" customHeight="1">
      <c r="A536" s="4"/>
      <c r="B536" s="45">
        <v>44567.0</v>
      </c>
      <c r="C536" s="6"/>
      <c r="D536" s="6"/>
      <c r="E536" s="6"/>
      <c r="F536" s="7"/>
      <c r="G536" s="6"/>
      <c r="H536" s="8"/>
      <c r="I536" s="9"/>
      <c r="J536" s="9"/>
      <c r="K536" s="9"/>
      <c r="L536" s="6"/>
      <c r="N536" s="4"/>
      <c r="O536" s="7"/>
      <c r="P536" s="6"/>
      <c r="Q536" s="6"/>
      <c r="R536" s="6"/>
      <c r="S536" s="6"/>
    </row>
    <row r="537" ht="15.75" customHeight="1">
      <c r="A537" s="22" t="s">
        <v>216</v>
      </c>
      <c r="C537" s="6" t="s">
        <v>22</v>
      </c>
      <c r="D537" s="11" t="s">
        <v>23</v>
      </c>
      <c r="E537" s="6" t="s">
        <v>2852</v>
      </c>
      <c r="F537" s="7" t="s">
        <v>2853</v>
      </c>
      <c r="G537" s="6">
        <v>1.0</v>
      </c>
      <c r="H537" s="8" t="s">
        <v>2854</v>
      </c>
      <c r="I537" s="12" t="str">
        <f t="shared" ref="I537:I621" si="18">RIGHT(H537,LEN(H537) - (FIND("-",H537) + 1))</f>
        <v>M / Full Print</v>
      </c>
      <c r="J537" s="9" t="s">
        <v>2855</v>
      </c>
      <c r="K537" s="9" t="s">
        <v>2856</v>
      </c>
      <c r="L537" s="9" t="s">
        <v>2857</v>
      </c>
      <c r="M537" s="6"/>
      <c r="O537" s="4" t="s">
        <v>2858</v>
      </c>
      <c r="P537" s="7">
        <v>95020.0</v>
      </c>
      <c r="Q537" s="6" t="s">
        <v>268</v>
      </c>
      <c r="R537" s="6" t="s">
        <v>32</v>
      </c>
      <c r="S537" s="6">
        <v>6.502379705E9</v>
      </c>
      <c r="T537" s="6" t="s">
        <v>269</v>
      </c>
    </row>
    <row r="538" ht="15.75" customHeight="1">
      <c r="A538" s="22" t="s">
        <v>216</v>
      </c>
      <c r="C538" s="6" t="s">
        <v>22</v>
      </c>
      <c r="D538" s="11" t="s">
        <v>23</v>
      </c>
      <c r="E538" s="6" t="s">
        <v>2852</v>
      </c>
      <c r="F538" s="7" t="s">
        <v>2853</v>
      </c>
      <c r="G538" s="6">
        <v>1.0</v>
      </c>
      <c r="H538" s="8" t="s">
        <v>2859</v>
      </c>
      <c r="I538" s="12" t="str">
        <f t="shared" si="18"/>
        <v>L / Full Print</v>
      </c>
      <c r="J538" s="9" t="s">
        <v>2860</v>
      </c>
      <c r="K538" s="9" t="s">
        <v>2856</v>
      </c>
      <c r="L538" s="9" t="s">
        <v>2857</v>
      </c>
      <c r="M538" s="6"/>
      <c r="O538" s="4" t="s">
        <v>2858</v>
      </c>
      <c r="P538" s="7">
        <v>95020.0</v>
      </c>
      <c r="Q538" s="6" t="s">
        <v>268</v>
      </c>
      <c r="R538" s="6" t="s">
        <v>32</v>
      </c>
      <c r="S538" s="6">
        <v>6.502379705E9</v>
      </c>
      <c r="T538" s="6" t="s">
        <v>269</v>
      </c>
    </row>
    <row r="539" ht="15.75" customHeight="1">
      <c r="A539" s="22" t="s">
        <v>216</v>
      </c>
      <c r="C539" s="6" t="s">
        <v>22</v>
      </c>
      <c r="D539" s="11" t="s">
        <v>23</v>
      </c>
      <c r="E539" s="6" t="s">
        <v>2852</v>
      </c>
      <c r="F539" s="7" t="s">
        <v>2853</v>
      </c>
      <c r="G539" s="6">
        <v>2.0</v>
      </c>
      <c r="H539" s="8" t="s">
        <v>2861</v>
      </c>
      <c r="I539" s="12" t="str">
        <f t="shared" si="18"/>
        <v>XL / Full Print</v>
      </c>
      <c r="J539" s="9" t="s">
        <v>2862</v>
      </c>
      <c r="K539" s="9" t="s">
        <v>2856</v>
      </c>
      <c r="L539" s="9" t="s">
        <v>2857</v>
      </c>
      <c r="M539" s="6"/>
      <c r="O539" s="4" t="s">
        <v>2858</v>
      </c>
      <c r="P539" s="7">
        <v>95020.0</v>
      </c>
      <c r="Q539" s="6" t="s">
        <v>268</v>
      </c>
      <c r="R539" s="6" t="s">
        <v>32</v>
      </c>
      <c r="S539" s="6">
        <v>6.502379705E9</v>
      </c>
      <c r="T539" s="6" t="s">
        <v>269</v>
      </c>
    </row>
    <row r="540" ht="15.75" hidden="1" customHeight="1">
      <c r="A540" s="19" t="s">
        <v>48</v>
      </c>
      <c r="C540" s="6" t="s">
        <v>80</v>
      </c>
      <c r="D540" s="11" t="s">
        <v>23</v>
      </c>
      <c r="E540" s="6" t="s">
        <v>2863</v>
      </c>
      <c r="F540" s="7" t="s">
        <v>2864</v>
      </c>
      <c r="G540" s="6">
        <v>1.0</v>
      </c>
      <c r="H540" s="8" t="s">
        <v>2865</v>
      </c>
      <c r="I540" s="12" t="str">
        <f t="shared" si="18"/>
        <v>XL / Full Print</v>
      </c>
      <c r="J540" s="9" t="s">
        <v>1337</v>
      </c>
      <c r="K540" s="9" t="s">
        <v>2866</v>
      </c>
      <c r="L540" s="9" t="s">
        <v>2867</v>
      </c>
      <c r="M540" s="6" t="s">
        <v>2868</v>
      </c>
      <c r="O540" s="4" t="s">
        <v>591</v>
      </c>
      <c r="P540" s="7">
        <v>60617.0</v>
      </c>
      <c r="Q540" s="6" t="s">
        <v>114</v>
      </c>
      <c r="R540" s="6" t="s">
        <v>32</v>
      </c>
      <c r="S540" s="6">
        <v>7.73636078E9</v>
      </c>
      <c r="T540" s="6" t="s">
        <v>115</v>
      </c>
    </row>
    <row r="541" ht="15.75" hidden="1" customHeight="1">
      <c r="A541" s="22" t="s">
        <v>181</v>
      </c>
      <c r="C541" s="6" t="s">
        <v>22</v>
      </c>
      <c r="D541" s="11" t="s">
        <v>23</v>
      </c>
      <c r="E541" s="6" t="s">
        <v>2869</v>
      </c>
      <c r="F541" s="7" t="s">
        <v>2870</v>
      </c>
      <c r="G541" s="6">
        <v>1.0</v>
      </c>
      <c r="H541" s="8" t="s">
        <v>2871</v>
      </c>
      <c r="I541" s="12" t="str">
        <f t="shared" si="18"/>
        <v>Spare Tire Cover / All print / 30 inches</v>
      </c>
      <c r="J541" s="26">
        <v>1.0E15</v>
      </c>
      <c r="K541" s="9" t="s">
        <v>2872</v>
      </c>
      <c r="L541" s="9" t="s">
        <v>2873</v>
      </c>
      <c r="M541" s="6"/>
      <c r="O541" s="4" t="s">
        <v>1559</v>
      </c>
      <c r="P541" s="7">
        <v>77064.0</v>
      </c>
      <c r="Q541" s="6" t="s">
        <v>131</v>
      </c>
      <c r="R541" s="6" t="s">
        <v>32</v>
      </c>
      <c r="S541" s="6">
        <v>8.326425664E9</v>
      </c>
      <c r="T541" s="6" t="s">
        <v>132</v>
      </c>
    </row>
    <row r="542" ht="15.75" hidden="1" customHeight="1">
      <c r="A542" s="22" t="s">
        <v>293</v>
      </c>
      <c r="C542" s="6" t="s">
        <v>22</v>
      </c>
      <c r="D542" s="11" t="s">
        <v>23</v>
      </c>
      <c r="E542" s="6" t="s">
        <v>2874</v>
      </c>
      <c r="F542" s="7" t="s">
        <v>2875</v>
      </c>
      <c r="G542" s="6">
        <v>1.0</v>
      </c>
      <c r="H542" s="8" t="s">
        <v>2876</v>
      </c>
      <c r="I542" s="12" t="str">
        <f t="shared" si="18"/>
        <v>HOODIE RAGLAN SLEEVE / XL / All Print</v>
      </c>
      <c r="J542" s="9" t="s">
        <v>1464</v>
      </c>
      <c r="K542" s="9" t="s">
        <v>2877</v>
      </c>
      <c r="L542" s="9" t="s">
        <v>2878</v>
      </c>
      <c r="M542" s="6"/>
      <c r="O542" s="4" t="s">
        <v>2879</v>
      </c>
      <c r="P542" s="7">
        <v>99780.0</v>
      </c>
      <c r="Q542" s="6" t="s">
        <v>1302</v>
      </c>
      <c r="R542" s="6" t="s">
        <v>32</v>
      </c>
      <c r="S542" s="6">
        <v>9.075050825E9</v>
      </c>
      <c r="T542" s="6" t="s">
        <v>1303</v>
      </c>
    </row>
    <row r="543" ht="15.75" hidden="1" customHeight="1">
      <c r="A543" s="21" t="s">
        <v>782</v>
      </c>
      <c r="C543" s="6" t="s">
        <v>80</v>
      </c>
      <c r="D543" s="11" t="s">
        <v>23</v>
      </c>
      <c r="E543" s="6" t="s">
        <v>2874</v>
      </c>
      <c r="F543" s="7" t="s">
        <v>2875</v>
      </c>
      <c r="G543" s="6">
        <v>1.0</v>
      </c>
      <c r="H543" s="8" t="s">
        <v>2880</v>
      </c>
      <c r="I543" s="12" t="str">
        <f t="shared" si="18"/>
        <v>XL / Full Print</v>
      </c>
      <c r="J543" s="9" t="s">
        <v>2881</v>
      </c>
      <c r="K543" s="9" t="s">
        <v>2877</v>
      </c>
      <c r="L543" s="9" t="s">
        <v>2878</v>
      </c>
      <c r="M543" s="6"/>
      <c r="O543" s="4" t="s">
        <v>2879</v>
      </c>
      <c r="P543" s="7">
        <v>99780.0</v>
      </c>
      <c r="Q543" s="6" t="s">
        <v>1302</v>
      </c>
      <c r="R543" s="6" t="s">
        <v>32</v>
      </c>
      <c r="S543" s="6">
        <v>9.075050825E9</v>
      </c>
      <c r="T543" s="6" t="s">
        <v>1303</v>
      </c>
    </row>
    <row r="544" ht="15.75" hidden="1" customHeight="1">
      <c r="A544" s="19" t="s">
        <v>48</v>
      </c>
      <c r="C544" s="6" t="s">
        <v>22</v>
      </c>
      <c r="D544" s="11" t="s">
        <v>23</v>
      </c>
      <c r="E544" s="6" t="s">
        <v>2882</v>
      </c>
      <c r="F544" s="7" t="s">
        <v>2883</v>
      </c>
      <c r="G544" s="6">
        <v>1.0</v>
      </c>
      <c r="H544" s="8" t="s">
        <v>1655</v>
      </c>
      <c r="I544" s="12" t="str">
        <f t="shared" si="18"/>
        <v>AOP Unisex Raglan Hoodie / 2XL / BROWN</v>
      </c>
      <c r="J544" s="9" t="s">
        <v>1656</v>
      </c>
      <c r="K544" s="9" t="s">
        <v>2884</v>
      </c>
      <c r="L544" s="9" t="s">
        <v>2885</v>
      </c>
      <c r="M544" s="6"/>
      <c r="O544" s="4" t="s">
        <v>2886</v>
      </c>
      <c r="P544" s="7">
        <v>22630.0</v>
      </c>
      <c r="Q544" s="6" t="s">
        <v>389</v>
      </c>
      <c r="R544" s="6" t="s">
        <v>32</v>
      </c>
      <c r="S544" s="6">
        <v>7.036265228E9</v>
      </c>
      <c r="T544" s="6" t="s">
        <v>390</v>
      </c>
    </row>
    <row r="545" ht="15.75" hidden="1" customHeight="1">
      <c r="A545" s="22" t="s">
        <v>293</v>
      </c>
      <c r="C545" s="6" t="s">
        <v>22</v>
      </c>
      <c r="D545" s="11" t="s">
        <v>23</v>
      </c>
      <c r="E545" s="6" t="s">
        <v>2887</v>
      </c>
      <c r="F545" s="7" t="s">
        <v>2888</v>
      </c>
      <c r="G545" s="6">
        <v>1.0</v>
      </c>
      <c r="H545" s="8" t="s">
        <v>2889</v>
      </c>
      <c r="I545" s="12" t="str">
        <f t="shared" si="18"/>
        <v>AOP UNISEX HOODIE / S / All Print</v>
      </c>
      <c r="J545" s="9" t="s">
        <v>2890</v>
      </c>
      <c r="K545" s="9" t="s">
        <v>2891</v>
      </c>
      <c r="L545" s="9" t="s">
        <v>2892</v>
      </c>
      <c r="M545" s="6">
        <v>3009.0</v>
      </c>
      <c r="O545" s="4" t="s">
        <v>2893</v>
      </c>
      <c r="P545" s="7">
        <v>45011.0</v>
      </c>
      <c r="Q545" s="6" t="s">
        <v>46</v>
      </c>
      <c r="R545" s="6" t="s">
        <v>32</v>
      </c>
      <c r="S545" s="6">
        <v>9.379778377E9</v>
      </c>
      <c r="T545" s="6" t="s">
        <v>47</v>
      </c>
    </row>
    <row r="546" ht="15.75" customHeight="1">
      <c r="A546" s="21" t="s">
        <v>97</v>
      </c>
      <c r="C546" s="6" t="s">
        <v>22</v>
      </c>
      <c r="D546" s="11" t="s">
        <v>23</v>
      </c>
      <c r="E546" s="6" t="s">
        <v>2894</v>
      </c>
      <c r="F546" s="7" t="s">
        <v>2895</v>
      </c>
      <c r="G546" s="6">
        <v>1.0</v>
      </c>
      <c r="H546" s="8" t="s">
        <v>2896</v>
      </c>
      <c r="I546" s="12" t="str">
        <f t="shared" si="18"/>
        <v>The Last Boss Of Halloween Night Hoodie 3D #Dh - HOODIE RAGLAN SLEEVE / 2XL / All Print</v>
      </c>
      <c r="J546" s="9" t="s">
        <v>2897</v>
      </c>
      <c r="K546" s="9" t="s">
        <v>2898</v>
      </c>
      <c r="L546" s="9" t="s">
        <v>2899</v>
      </c>
      <c r="M546" s="6"/>
      <c r="O546" s="4" t="s">
        <v>2900</v>
      </c>
      <c r="P546" s="7">
        <v>44055.0</v>
      </c>
      <c r="Q546" s="6" t="s">
        <v>46</v>
      </c>
      <c r="R546" s="6" t="s">
        <v>32</v>
      </c>
      <c r="S546" s="6">
        <v>4.403964879E9</v>
      </c>
      <c r="T546" s="6" t="s">
        <v>47</v>
      </c>
    </row>
    <row r="547" ht="15.75" hidden="1" customHeight="1">
      <c r="A547" s="10" t="s">
        <v>21</v>
      </c>
      <c r="C547" s="6" t="s">
        <v>22</v>
      </c>
      <c r="D547" s="11" t="s">
        <v>23</v>
      </c>
      <c r="E547" s="6" t="s">
        <v>2894</v>
      </c>
      <c r="F547" s="7" t="s">
        <v>2895</v>
      </c>
      <c r="G547" s="6">
        <v>1.0</v>
      </c>
      <c r="H547" s="8" t="s">
        <v>2901</v>
      </c>
      <c r="I547" s="12" t="str">
        <f t="shared" si="18"/>
        <v>HOODIE RAGLAN SLEEVE / 2XL / All Print</v>
      </c>
      <c r="J547" s="9" t="s">
        <v>2401</v>
      </c>
      <c r="K547" s="9" t="s">
        <v>2898</v>
      </c>
      <c r="L547" s="9" t="s">
        <v>2899</v>
      </c>
      <c r="M547" s="6"/>
      <c r="O547" s="4" t="s">
        <v>2900</v>
      </c>
      <c r="P547" s="7">
        <v>44055.0</v>
      </c>
      <c r="Q547" s="6" t="s">
        <v>46</v>
      </c>
      <c r="R547" s="6" t="s">
        <v>32</v>
      </c>
      <c r="S547" s="6">
        <v>4.403964879E9</v>
      </c>
      <c r="T547" s="6" t="s">
        <v>47</v>
      </c>
    </row>
    <row r="548" ht="15.75" hidden="1" customHeight="1">
      <c r="A548" s="10" t="s">
        <v>21</v>
      </c>
      <c r="C548" s="6" t="s">
        <v>22</v>
      </c>
      <c r="D548" s="11" t="s">
        <v>23</v>
      </c>
      <c r="E548" s="6" t="s">
        <v>2902</v>
      </c>
      <c r="F548" s="7" t="s">
        <v>2903</v>
      </c>
      <c r="G548" s="6">
        <v>1.0</v>
      </c>
      <c r="H548" s="8" t="s">
        <v>2904</v>
      </c>
      <c r="I548" s="12" t="str">
        <f t="shared" si="18"/>
        <v>2XL / Full Print</v>
      </c>
      <c r="J548" s="9" t="s">
        <v>1986</v>
      </c>
      <c r="K548" s="9" t="s">
        <v>2905</v>
      </c>
      <c r="L548" s="9" t="s">
        <v>2906</v>
      </c>
      <c r="M548" s="6"/>
      <c r="O548" s="4" t="s">
        <v>2907</v>
      </c>
      <c r="P548" s="7">
        <v>48035.0</v>
      </c>
      <c r="Q548" s="6" t="s">
        <v>403</v>
      </c>
      <c r="R548" s="6" t="s">
        <v>32</v>
      </c>
      <c r="S548" s="6">
        <v>5.867902604E9</v>
      </c>
      <c r="T548" s="6" t="s">
        <v>404</v>
      </c>
    </row>
    <row r="549" ht="15.75" hidden="1" customHeight="1">
      <c r="A549" s="10" t="s">
        <v>21</v>
      </c>
      <c r="C549" s="6" t="s">
        <v>22</v>
      </c>
      <c r="D549" s="11" t="s">
        <v>23</v>
      </c>
      <c r="E549" s="6" t="s">
        <v>2902</v>
      </c>
      <c r="F549" s="7" t="s">
        <v>2903</v>
      </c>
      <c r="G549" s="6">
        <v>1.0</v>
      </c>
      <c r="H549" s="8" t="s">
        <v>2908</v>
      </c>
      <c r="I549" s="12" t="str">
        <f t="shared" si="18"/>
        <v>L / Full Print</v>
      </c>
      <c r="J549" s="9" t="s">
        <v>1986</v>
      </c>
      <c r="K549" s="9" t="s">
        <v>2905</v>
      </c>
      <c r="L549" s="9" t="s">
        <v>2906</v>
      </c>
      <c r="M549" s="6"/>
      <c r="O549" s="4" t="s">
        <v>2907</v>
      </c>
      <c r="P549" s="7">
        <v>48035.0</v>
      </c>
      <c r="Q549" s="6" t="s">
        <v>403</v>
      </c>
      <c r="R549" s="6" t="s">
        <v>32</v>
      </c>
      <c r="S549" s="6">
        <v>5.867902604E9</v>
      </c>
      <c r="T549" s="6" t="s">
        <v>404</v>
      </c>
    </row>
    <row r="550" ht="15.75" hidden="1" customHeight="1">
      <c r="A550" s="18" t="s">
        <v>259</v>
      </c>
      <c r="C550" s="6" t="s">
        <v>80</v>
      </c>
      <c r="D550" s="11" t="s">
        <v>23</v>
      </c>
      <c r="E550" s="6" t="s">
        <v>2909</v>
      </c>
      <c r="F550" s="7" t="s">
        <v>2910</v>
      </c>
      <c r="G550" s="6">
        <v>3.0</v>
      </c>
      <c r="H550" s="8" t="s">
        <v>970</v>
      </c>
      <c r="I550" s="12" t="str">
        <f t="shared" si="18"/>
        <v>One size / All print</v>
      </c>
      <c r="J550" s="9" t="s">
        <v>971</v>
      </c>
      <c r="K550" s="9" t="s">
        <v>2911</v>
      </c>
      <c r="L550" s="9" t="s">
        <v>2912</v>
      </c>
      <c r="M550" s="6" t="s">
        <v>2913</v>
      </c>
      <c r="O550" s="4" t="s">
        <v>2914</v>
      </c>
      <c r="P550" s="7">
        <v>7721.0</v>
      </c>
      <c r="Q550" s="6" t="s">
        <v>257</v>
      </c>
      <c r="R550" s="6" t="s">
        <v>32</v>
      </c>
      <c r="S550" s="6">
        <v>7.328777384E9</v>
      </c>
      <c r="T550" s="6" t="s">
        <v>258</v>
      </c>
    </row>
    <row r="551" ht="15.75" hidden="1" customHeight="1">
      <c r="A551" s="10" t="s">
        <v>21</v>
      </c>
      <c r="C551" s="6" t="s">
        <v>22</v>
      </c>
      <c r="D551" s="11" t="s">
        <v>23</v>
      </c>
      <c r="E551" s="6" t="s">
        <v>2915</v>
      </c>
      <c r="F551" s="7" t="s">
        <v>2916</v>
      </c>
      <c r="G551" s="6">
        <v>1.0</v>
      </c>
      <c r="H551" s="8" t="s">
        <v>2917</v>
      </c>
      <c r="I551" s="12" t="str">
        <f t="shared" si="18"/>
        <v>L / Full print</v>
      </c>
      <c r="J551" s="9" t="s">
        <v>2918</v>
      </c>
      <c r="K551" s="9" t="s">
        <v>2919</v>
      </c>
      <c r="L551" s="9" t="s">
        <v>2920</v>
      </c>
      <c r="M551" s="6"/>
      <c r="O551" s="4" t="s">
        <v>2921</v>
      </c>
      <c r="P551" s="7">
        <v>18832.0</v>
      </c>
      <c r="Q551" s="6" t="s">
        <v>284</v>
      </c>
      <c r="R551" s="6" t="s">
        <v>32</v>
      </c>
      <c r="S551" s="6">
        <v>5.70867148E9</v>
      </c>
      <c r="T551" s="6" t="s">
        <v>285</v>
      </c>
    </row>
    <row r="552" ht="15.75" hidden="1" customHeight="1">
      <c r="A552" s="21" t="s">
        <v>782</v>
      </c>
      <c r="C552" s="6" t="s">
        <v>22</v>
      </c>
      <c r="D552" s="11" t="s">
        <v>23</v>
      </c>
      <c r="E552" s="6" t="s">
        <v>2922</v>
      </c>
      <c r="F552" s="7" t="s">
        <v>2923</v>
      </c>
      <c r="G552" s="6">
        <v>1.0</v>
      </c>
      <c r="H552" s="8" t="s">
        <v>2924</v>
      </c>
      <c r="I552" s="12" t="str">
        <f t="shared" si="18"/>
        <v>Hoodie - AOP UNISEX HOODIE / S / All Print</v>
      </c>
      <c r="J552" s="9" t="s">
        <v>2925</v>
      </c>
      <c r="K552" s="9" t="s">
        <v>2926</v>
      </c>
      <c r="L552" s="9" t="s">
        <v>2927</v>
      </c>
      <c r="M552" s="6"/>
      <c r="O552" s="4" t="s">
        <v>591</v>
      </c>
      <c r="P552" s="7">
        <v>60628.0</v>
      </c>
      <c r="Q552" s="6" t="s">
        <v>114</v>
      </c>
      <c r="R552" s="6" t="s">
        <v>32</v>
      </c>
      <c r="S552" s="6">
        <v>7.736784984E9</v>
      </c>
      <c r="T552" s="6" t="s">
        <v>115</v>
      </c>
    </row>
    <row r="553" ht="15.75" hidden="1" customHeight="1">
      <c r="A553" s="19" t="s">
        <v>48</v>
      </c>
      <c r="C553" s="6" t="s">
        <v>22</v>
      </c>
      <c r="D553" s="11" t="s">
        <v>23</v>
      </c>
      <c r="E553" s="6" t="s">
        <v>2928</v>
      </c>
      <c r="F553" s="7" t="s">
        <v>2929</v>
      </c>
      <c r="G553" s="6">
        <v>1.0</v>
      </c>
      <c r="H553" s="8" t="s">
        <v>2930</v>
      </c>
      <c r="I553" s="12" t="str">
        <f t="shared" si="18"/>
        <v>HOODIE RAGLAN SLEEVE / M / All Print</v>
      </c>
      <c r="J553" s="26">
        <v>1.0E15</v>
      </c>
      <c r="K553" s="9" t="s">
        <v>2931</v>
      </c>
      <c r="L553" s="9" t="s">
        <v>2932</v>
      </c>
      <c r="M553" s="6"/>
      <c r="O553" s="4" t="s">
        <v>2933</v>
      </c>
      <c r="P553" s="7">
        <v>30180.0</v>
      </c>
      <c r="Q553" s="6" t="s">
        <v>78</v>
      </c>
      <c r="R553" s="6" t="s">
        <v>32</v>
      </c>
      <c r="S553" s="6">
        <v>7.706561892E9</v>
      </c>
      <c r="T553" s="6" t="s">
        <v>79</v>
      </c>
    </row>
    <row r="554" ht="15.75" hidden="1" customHeight="1">
      <c r="A554" s="19" t="s">
        <v>48</v>
      </c>
      <c r="C554" s="6" t="s">
        <v>80</v>
      </c>
      <c r="D554" s="11" t="s">
        <v>23</v>
      </c>
      <c r="E554" s="6" t="s">
        <v>2934</v>
      </c>
      <c r="F554" s="7" t="s">
        <v>2935</v>
      </c>
      <c r="G554" s="6">
        <v>1.0</v>
      </c>
      <c r="H554" s="8" t="s">
        <v>2106</v>
      </c>
      <c r="I554" s="12" t="str">
        <f t="shared" si="18"/>
        <v>joggers 3D #v - AOP Unisex Raglan Hoodie / L / All print</v>
      </c>
      <c r="J554" s="9" t="s">
        <v>84</v>
      </c>
      <c r="K554" s="9" t="s">
        <v>2936</v>
      </c>
      <c r="L554" s="9" t="s">
        <v>2937</v>
      </c>
      <c r="M554" s="6">
        <v>571.0</v>
      </c>
      <c r="O554" s="4" t="s">
        <v>2938</v>
      </c>
      <c r="P554" s="7">
        <v>39110.0</v>
      </c>
      <c r="Q554" s="6" t="s">
        <v>1048</v>
      </c>
      <c r="R554" s="6" t="s">
        <v>32</v>
      </c>
      <c r="S554" s="6">
        <v>6.012136808E9</v>
      </c>
      <c r="T554" s="6" t="s">
        <v>1049</v>
      </c>
    </row>
    <row r="555" ht="15.75" hidden="1" customHeight="1">
      <c r="A555" s="19" t="s">
        <v>48</v>
      </c>
      <c r="C555" s="6" t="s">
        <v>80</v>
      </c>
      <c r="D555" s="11" t="s">
        <v>23</v>
      </c>
      <c r="E555" s="6" t="s">
        <v>2934</v>
      </c>
      <c r="F555" s="7" t="s">
        <v>2935</v>
      </c>
      <c r="G555" s="6">
        <v>1.0</v>
      </c>
      <c r="H555" s="8" t="s">
        <v>2106</v>
      </c>
      <c r="I555" s="12" t="str">
        <f t="shared" si="18"/>
        <v>joggers 3D #v - AOP Unisex Raglan Hoodie / L / All print</v>
      </c>
      <c r="J555" s="9" t="s">
        <v>84</v>
      </c>
      <c r="K555" s="9" t="s">
        <v>2936</v>
      </c>
      <c r="L555" s="9" t="s">
        <v>2937</v>
      </c>
      <c r="M555" s="6">
        <v>571.0</v>
      </c>
      <c r="O555" s="4" t="s">
        <v>2938</v>
      </c>
      <c r="P555" s="7">
        <v>39110.0</v>
      </c>
      <c r="Q555" s="6" t="s">
        <v>1048</v>
      </c>
      <c r="R555" s="6" t="s">
        <v>32</v>
      </c>
      <c r="S555" s="6">
        <v>6.012136808E9</v>
      </c>
      <c r="T555" s="6" t="s">
        <v>1049</v>
      </c>
    </row>
    <row r="556" ht="15.75" hidden="1" customHeight="1">
      <c r="A556" s="19" t="s">
        <v>48</v>
      </c>
      <c r="C556" s="6" t="s">
        <v>80</v>
      </c>
      <c r="D556" s="11" t="s">
        <v>23</v>
      </c>
      <c r="E556" s="6" t="s">
        <v>2934</v>
      </c>
      <c r="F556" s="7" t="s">
        <v>2935</v>
      </c>
      <c r="G556" s="6">
        <v>1.0</v>
      </c>
      <c r="H556" s="8" t="s">
        <v>2939</v>
      </c>
      <c r="I556" s="12" t="str">
        <f t="shared" si="18"/>
        <v>joggers 3D #v - AOP Unisex Joggers / M / All print</v>
      </c>
      <c r="J556" s="9" t="s">
        <v>2940</v>
      </c>
      <c r="K556" s="9" t="s">
        <v>2936</v>
      </c>
      <c r="L556" s="9" t="s">
        <v>2937</v>
      </c>
      <c r="M556" s="6">
        <v>571.0</v>
      </c>
      <c r="O556" s="4" t="s">
        <v>2938</v>
      </c>
      <c r="P556" s="7">
        <v>39110.0</v>
      </c>
      <c r="Q556" s="6" t="s">
        <v>1048</v>
      </c>
      <c r="R556" s="6" t="s">
        <v>32</v>
      </c>
      <c r="S556" s="6">
        <v>6.012136808E9</v>
      </c>
      <c r="T556" s="6" t="s">
        <v>1049</v>
      </c>
    </row>
    <row r="557" ht="15.75" hidden="1" customHeight="1">
      <c r="A557" s="19" t="s">
        <v>48</v>
      </c>
      <c r="C557" s="6" t="s">
        <v>80</v>
      </c>
      <c r="D557" s="11" t="s">
        <v>23</v>
      </c>
      <c r="E557" s="6" t="s">
        <v>2934</v>
      </c>
      <c r="F557" s="7" t="s">
        <v>2935</v>
      </c>
      <c r="G557" s="6">
        <v>1.0</v>
      </c>
      <c r="H557" s="8" t="s">
        <v>2941</v>
      </c>
      <c r="I557" s="12" t="str">
        <f t="shared" si="18"/>
        <v>AOP Unisex Raglan Hoodie / L / All print</v>
      </c>
      <c r="J557" s="9" t="s">
        <v>84</v>
      </c>
      <c r="K557" s="9" t="s">
        <v>2936</v>
      </c>
      <c r="L557" s="9" t="s">
        <v>2937</v>
      </c>
      <c r="M557" s="6">
        <v>571.0</v>
      </c>
      <c r="O557" s="4" t="s">
        <v>2938</v>
      </c>
      <c r="P557" s="7">
        <v>39110.0</v>
      </c>
      <c r="Q557" s="6" t="s">
        <v>1048</v>
      </c>
      <c r="R557" s="6" t="s">
        <v>32</v>
      </c>
      <c r="S557" s="6">
        <v>6.012136808E9</v>
      </c>
      <c r="T557" s="6" t="s">
        <v>1049</v>
      </c>
    </row>
    <row r="558" ht="15.75" hidden="1" customHeight="1">
      <c r="A558" s="18" t="s">
        <v>915</v>
      </c>
      <c r="C558" s="6" t="s">
        <v>22</v>
      </c>
      <c r="D558" s="11" t="s">
        <v>23</v>
      </c>
      <c r="E558" s="6" t="s">
        <v>2942</v>
      </c>
      <c r="F558" s="7" t="s">
        <v>2943</v>
      </c>
      <c r="G558" s="6">
        <v>1.0</v>
      </c>
      <c r="H558" s="8" t="s">
        <v>2944</v>
      </c>
      <c r="I558" s="12" t="str">
        <f t="shared" si="18"/>
        <v>LEGGING / S / All Print</v>
      </c>
      <c r="J558" s="9" t="s">
        <v>2945</v>
      </c>
      <c r="K558" s="9" t="s">
        <v>2946</v>
      </c>
      <c r="L558" s="9" t="s">
        <v>2947</v>
      </c>
      <c r="M558" s="6"/>
      <c r="O558" s="4" t="s">
        <v>2948</v>
      </c>
      <c r="P558" s="7">
        <v>33009.0</v>
      </c>
      <c r="Q558" s="6" t="s">
        <v>68</v>
      </c>
      <c r="R558" s="6" t="s">
        <v>32</v>
      </c>
      <c r="S558" s="6">
        <v>7.869857407E9</v>
      </c>
      <c r="T558" s="6" t="s">
        <v>69</v>
      </c>
    </row>
    <row r="559" ht="15.75" hidden="1" customHeight="1">
      <c r="A559" s="22" t="s">
        <v>2342</v>
      </c>
      <c r="C559" s="6" t="s">
        <v>22</v>
      </c>
      <c r="D559" s="11" t="s">
        <v>23</v>
      </c>
      <c r="E559" s="6" t="s">
        <v>2949</v>
      </c>
      <c r="F559" s="7" t="s">
        <v>2950</v>
      </c>
      <c r="G559" s="6">
        <v>1.0</v>
      </c>
      <c r="H559" s="8" t="s">
        <v>2951</v>
      </c>
      <c r="I559" s="12" t="str">
        <f t="shared" si="18"/>
        <v>HOODIE RAGLAN SLEEVE / L / All Print</v>
      </c>
      <c r="J559" s="9" t="s">
        <v>1464</v>
      </c>
      <c r="K559" s="9" t="s">
        <v>2952</v>
      </c>
      <c r="L559" s="9" t="s">
        <v>2953</v>
      </c>
      <c r="M559" s="6"/>
      <c r="O559" s="4" t="s">
        <v>2954</v>
      </c>
      <c r="P559" s="7">
        <v>85303.0</v>
      </c>
      <c r="Q559" s="6" t="s">
        <v>419</v>
      </c>
      <c r="R559" s="6" t="s">
        <v>32</v>
      </c>
      <c r="S559" s="6">
        <v>6.023345368E9</v>
      </c>
      <c r="T559" s="6" t="s">
        <v>420</v>
      </c>
    </row>
    <row r="560" ht="15.75" hidden="1" customHeight="1">
      <c r="A560" s="22" t="s">
        <v>293</v>
      </c>
      <c r="C560" s="6" t="s">
        <v>22</v>
      </c>
      <c r="D560" s="11" t="s">
        <v>23</v>
      </c>
      <c r="E560" s="6" t="s">
        <v>2955</v>
      </c>
      <c r="F560" s="7" t="s">
        <v>2956</v>
      </c>
      <c r="G560" s="6">
        <v>1.0</v>
      </c>
      <c r="H560" s="8" t="s">
        <v>1480</v>
      </c>
      <c r="I560" s="12" t="str">
        <f t="shared" si="18"/>
        <v>L / All Print</v>
      </c>
      <c r="J560" s="9" t="s">
        <v>769</v>
      </c>
      <c r="K560" s="9" t="s">
        <v>2957</v>
      </c>
      <c r="L560" s="9" t="s">
        <v>2958</v>
      </c>
      <c r="M560" s="6"/>
      <c r="O560" s="4" t="s">
        <v>2959</v>
      </c>
      <c r="P560" s="7">
        <v>29708.0</v>
      </c>
      <c r="Q560" s="6" t="s">
        <v>56</v>
      </c>
      <c r="R560" s="6" t="s">
        <v>32</v>
      </c>
      <c r="S560" s="6">
        <v>8.037928215E9</v>
      </c>
      <c r="T560" s="6" t="s">
        <v>57</v>
      </c>
    </row>
    <row r="561" ht="15.75" hidden="1" customHeight="1">
      <c r="A561" s="10" t="s">
        <v>21</v>
      </c>
      <c r="C561" s="6" t="s">
        <v>80</v>
      </c>
      <c r="D561" s="11" t="s">
        <v>23</v>
      </c>
      <c r="E561" s="6" t="s">
        <v>2960</v>
      </c>
      <c r="F561" s="7" t="s">
        <v>2961</v>
      </c>
      <c r="G561" s="6">
        <v>1.0</v>
      </c>
      <c r="H561" s="8" t="s">
        <v>2962</v>
      </c>
      <c r="I561" s="12" t="str">
        <f t="shared" si="18"/>
        <v>6XL / Full Print</v>
      </c>
      <c r="J561" s="9" t="s">
        <v>2963</v>
      </c>
      <c r="K561" s="9" t="s">
        <v>2964</v>
      </c>
      <c r="L561" s="9" t="s">
        <v>2965</v>
      </c>
      <c r="M561" s="6"/>
      <c r="O561" s="4" t="s">
        <v>2966</v>
      </c>
      <c r="P561" s="7">
        <v>33166.0</v>
      </c>
      <c r="Q561" s="6" t="s">
        <v>68</v>
      </c>
      <c r="R561" s="6" t="s">
        <v>32</v>
      </c>
      <c r="S561" s="6">
        <v>7.869257751E9</v>
      </c>
      <c r="T561" s="6" t="s">
        <v>69</v>
      </c>
    </row>
    <row r="562" ht="15.75" hidden="1" customHeight="1">
      <c r="A562" s="10" t="s">
        <v>21</v>
      </c>
      <c r="C562" s="6" t="s">
        <v>80</v>
      </c>
      <c r="D562" s="11" t="s">
        <v>23</v>
      </c>
      <c r="E562" s="6" t="s">
        <v>2960</v>
      </c>
      <c r="F562" s="7" t="s">
        <v>2961</v>
      </c>
      <c r="G562" s="6">
        <v>1.0</v>
      </c>
      <c r="H562" s="8" t="s">
        <v>2967</v>
      </c>
      <c r="I562" s="12" t="str">
        <f t="shared" si="18"/>
        <v>XL / Full Print</v>
      </c>
      <c r="J562" s="9" t="s">
        <v>2968</v>
      </c>
      <c r="K562" s="9" t="s">
        <v>2964</v>
      </c>
      <c r="L562" s="9" t="s">
        <v>2965</v>
      </c>
      <c r="M562" s="6"/>
      <c r="O562" s="4" t="s">
        <v>2966</v>
      </c>
      <c r="P562" s="7">
        <v>33166.0</v>
      </c>
      <c r="Q562" s="6" t="s">
        <v>68</v>
      </c>
      <c r="R562" s="6" t="s">
        <v>32</v>
      </c>
      <c r="S562" s="6">
        <v>7.869257751E9</v>
      </c>
      <c r="T562" s="6" t="s">
        <v>69</v>
      </c>
    </row>
    <row r="563" ht="15.75" hidden="1" customHeight="1">
      <c r="A563" s="10" t="s">
        <v>21</v>
      </c>
      <c r="C563" s="6" t="s">
        <v>80</v>
      </c>
      <c r="D563" s="11" t="s">
        <v>23</v>
      </c>
      <c r="E563" s="6" t="s">
        <v>2960</v>
      </c>
      <c r="F563" s="7" t="s">
        <v>2961</v>
      </c>
      <c r="G563" s="6">
        <v>1.0</v>
      </c>
      <c r="H563" s="8" t="s">
        <v>2969</v>
      </c>
      <c r="I563" s="12" t="str">
        <f t="shared" si="18"/>
        <v>2XL / Full Print</v>
      </c>
      <c r="J563" s="9" t="s">
        <v>2970</v>
      </c>
      <c r="K563" s="9" t="s">
        <v>2964</v>
      </c>
      <c r="L563" s="9" t="s">
        <v>2965</v>
      </c>
      <c r="M563" s="6"/>
      <c r="O563" s="4" t="s">
        <v>2966</v>
      </c>
      <c r="P563" s="7">
        <v>33166.0</v>
      </c>
      <c r="Q563" s="6" t="s">
        <v>68</v>
      </c>
      <c r="R563" s="6" t="s">
        <v>32</v>
      </c>
      <c r="S563" s="6">
        <v>7.869257751E9</v>
      </c>
      <c r="T563" s="6" t="s">
        <v>69</v>
      </c>
    </row>
    <row r="564" ht="15.75" hidden="1" customHeight="1">
      <c r="A564" s="10" t="s">
        <v>21</v>
      </c>
      <c r="C564" s="6" t="s">
        <v>80</v>
      </c>
      <c r="D564" s="11" t="s">
        <v>23</v>
      </c>
      <c r="E564" s="6" t="s">
        <v>2960</v>
      </c>
      <c r="F564" s="7" t="s">
        <v>2961</v>
      </c>
      <c r="G564" s="6">
        <v>1.0</v>
      </c>
      <c r="H564" s="8" t="s">
        <v>2971</v>
      </c>
      <c r="I564" s="12" t="str">
        <f t="shared" si="18"/>
        <v>L / Full Print</v>
      </c>
      <c r="J564" s="9" t="s">
        <v>2972</v>
      </c>
      <c r="K564" s="9" t="s">
        <v>2964</v>
      </c>
      <c r="L564" s="9" t="s">
        <v>2965</v>
      </c>
      <c r="M564" s="6"/>
      <c r="O564" s="4" t="s">
        <v>2966</v>
      </c>
      <c r="P564" s="7">
        <v>33166.0</v>
      </c>
      <c r="Q564" s="6" t="s">
        <v>68</v>
      </c>
      <c r="R564" s="6" t="s">
        <v>32</v>
      </c>
      <c r="S564" s="6">
        <v>7.869257751E9</v>
      </c>
      <c r="T564" s="6" t="s">
        <v>69</v>
      </c>
    </row>
    <row r="565" ht="15.75" hidden="1" customHeight="1">
      <c r="A565" s="10" t="s">
        <v>21</v>
      </c>
      <c r="C565" s="6" t="s">
        <v>80</v>
      </c>
      <c r="D565" s="11" t="s">
        <v>23</v>
      </c>
      <c r="E565" s="6" t="s">
        <v>2960</v>
      </c>
      <c r="F565" s="7" t="s">
        <v>2961</v>
      </c>
      <c r="G565" s="6">
        <v>1.0</v>
      </c>
      <c r="H565" s="8" t="s">
        <v>2971</v>
      </c>
      <c r="I565" s="12" t="str">
        <f t="shared" si="18"/>
        <v>L / Full Print</v>
      </c>
      <c r="J565" s="9" t="s">
        <v>2972</v>
      </c>
      <c r="K565" s="9" t="s">
        <v>2964</v>
      </c>
      <c r="L565" s="9" t="s">
        <v>2965</v>
      </c>
      <c r="M565" s="6"/>
      <c r="O565" s="4" t="s">
        <v>2966</v>
      </c>
      <c r="P565" s="7">
        <v>33166.0</v>
      </c>
      <c r="Q565" s="6" t="s">
        <v>68</v>
      </c>
      <c r="R565" s="6" t="s">
        <v>32</v>
      </c>
      <c r="S565" s="6">
        <v>7.869257751E9</v>
      </c>
      <c r="T565" s="6" t="s">
        <v>69</v>
      </c>
    </row>
    <row r="566" ht="15.75" hidden="1" customHeight="1">
      <c r="A566" s="10" t="s">
        <v>21</v>
      </c>
      <c r="C566" s="6" t="s">
        <v>80</v>
      </c>
      <c r="D566" s="11" t="s">
        <v>23</v>
      </c>
      <c r="E566" s="6" t="s">
        <v>2960</v>
      </c>
      <c r="F566" s="7" t="s">
        <v>2961</v>
      </c>
      <c r="G566" s="6">
        <v>2.0</v>
      </c>
      <c r="H566" s="8" t="s">
        <v>2967</v>
      </c>
      <c r="I566" s="12" t="str">
        <f t="shared" si="18"/>
        <v>XL / Full Print</v>
      </c>
      <c r="J566" s="9" t="s">
        <v>2968</v>
      </c>
      <c r="K566" s="9" t="s">
        <v>2964</v>
      </c>
      <c r="L566" s="9" t="s">
        <v>2965</v>
      </c>
      <c r="M566" s="6"/>
      <c r="O566" s="4" t="s">
        <v>2966</v>
      </c>
      <c r="P566" s="7">
        <v>33166.0</v>
      </c>
      <c r="Q566" s="6" t="s">
        <v>68</v>
      </c>
      <c r="R566" s="6" t="s">
        <v>32</v>
      </c>
      <c r="S566" s="6">
        <v>7.869257751E9</v>
      </c>
      <c r="T566" s="6" t="s">
        <v>69</v>
      </c>
    </row>
    <row r="567" ht="15.75" hidden="1" customHeight="1">
      <c r="A567" s="10" t="s">
        <v>21</v>
      </c>
      <c r="C567" s="6" t="s">
        <v>80</v>
      </c>
      <c r="D567" s="11" t="s">
        <v>23</v>
      </c>
      <c r="E567" s="6" t="s">
        <v>2960</v>
      </c>
      <c r="F567" s="7" t="s">
        <v>2961</v>
      </c>
      <c r="G567" s="6">
        <v>1.0</v>
      </c>
      <c r="H567" s="8" t="s">
        <v>2973</v>
      </c>
      <c r="I567" s="12" t="str">
        <f t="shared" si="18"/>
        <v>M / Full Print</v>
      </c>
      <c r="J567" s="9" t="s">
        <v>2974</v>
      </c>
      <c r="K567" s="9" t="s">
        <v>2964</v>
      </c>
      <c r="L567" s="9" t="s">
        <v>2965</v>
      </c>
      <c r="M567" s="6"/>
      <c r="O567" s="4" t="s">
        <v>2966</v>
      </c>
      <c r="P567" s="7">
        <v>33166.0</v>
      </c>
      <c r="Q567" s="6" t="s">
        <v>68</v>
      </c>
      <c r="R567" s="6" t="s">
        <v>32</v>
      </c>
      <c r="S567" s="6">
        <v>7.869257751E9</v>
      </c>
      <c r="T567" s="6" t="s">
        <v>69</v>
      </c>
    </row>
    <row r="568" ht="15.75" hidden="1" customHeight="1">
      <c r="A568" s="10" t="s">
        <v>271</v>
      </c>
      <c r="C568" s="6" t="s">
        <v>22</v>
      </c>
      <c r="D568" s="11" t="s">
        <v>23</v>
      </c>
      <c r="E568" s="6" t="s">
        <v>2975</v>
      </c>
      <c r="F568" s="7" t="s">
        <v>2976</v>
      </c>
      <c r="G568" s="6">
        <v>1.0</v>
      </c>
      <c r="H568" s="8" t="s">
        <v>2977</v>
      </c>
      <c r="I568" s="12" t="str">
        <f t="shared" si="18"/>
        <v>AOP UNISEX HOODIE / L / All Print</v>
      </c>
      <c r="J568" s="9" t="s">
        <v>2978</v>
      </c>
      <c r="K568" s="9" t="s">
        <v>2979</v>
      </c>
      <c r="L568" s="9" t="s">
        <v>2980</v>
      </c>
      <c r="M568" s="6"/>
      <c r="O568" s="4" t="s">
        <v>2981</v>
      </c>
      <c r="P568" s="7">
        <v>92392.0</v>
      </c>
      <c r="Q568" s="6" t="s">
        <v>268</v>
      </c>
      <c r="R568" s="6" t="s">
        <v>32</v>
      </c>
      <c r="S568" s="6">
        <v>4.247022358E9</v>
      </c>
      <c r="T568" s="6" t="s">
        <v>269</v>
      </c>
    </row>
    <row r="569" ht="15.75" hidden="1" customHeight="1">
      <c r="A569" s="10" t="s">
        <v>271</v>
      </c>
      <c r="C569" s="6" t="s">
        <v>22</v>
      </c>
      <c r="D569" s="11" t="s">
        <v>23</v>
      </c>
      <c r="E569" s="6" t="s">
        <v>2975</v>
      </c>
      <c r="F569" s="7" t="s">
        <v>2976</v>
      </c>
      <c r="G569" s="6">
        <v>1.0</v>
      </c>
      <c r="H569" s="8" t="s">
        <v>2977</v>
      </c>
      <c r="I569" s="12" t="str">
        <f t="shared" si="18"/>
        <v>AOP UNISEX HOODIE / L / All Print</v>
      </c>
      <c r="J569" s="9" t="s">
        <v>2978</v>
      </c>
      <c r="K569" s="9" t="s">
        <v>2979</v>
      </c>
      <c r="L569" s="9" t="s">
        <v>2980</v>
      </c>
      <c r="M569" s="6"/>
      <c r="O569" s="4" t="s">
        <v>2981</v>
      </c>
      <c r="P569" s="7">
        <v>92392.0</v>
      </c>
      <c r="Q569" s="6" t="s">
        <v>268</v>
      </c>
      <c r="R569" s="6" t="s">
        <v>32</v>
      </c>
      <c r="S569" s="6">
        <v>4.247022358E9</v>
      </c>
      <c r="T569" s="6" t="s">
        <v>269</v>
      </c>
    </row>
    <row r="570" ht="15.75" hidden="1" customHeight="1">
      <c r="A570" s="19" t="s">
        <v>48</v>
      </c>
      <c r="C570" s="6" t="s">
        <v>22</v>
      </c>
      <c r="D570" s="11" t="s">
        <v>23</v>
      </c>
      <c r="E570" s="6" t="s">
        <v>2982</v>
      </c>
      <c r="F570" s="7" t="s">
        <v>2983</v>
      </c>
      <c r="G570" s="6">
        <v>1.0</v>
      </c>
      <c r="H570" s="8" t="s">
        <v>2984</v>
      </c>
      <c r="I570" s="12" t="str">
        <f t="shared" si="18"/>
        <v>I am postal worker woman pink white hoodie 3D #v - AOP Unisex Raglan Zip Hoodie / M / All print</v>
      </c>
      <c r="J570" s="9" t="s">
        <v>2940</v>
      </c>
      <c r="K570" s="9" t="s">
        <v>2985</v>
      </c>
      <c r="L570" s="9" t="s">
        <v>2986</v>
      </c>
      <c r="M570" s="6"/>
      <c r="O570" s="4" t="s">
        <v>2987</v>
      </c>
      <c r="P570" s="7">
        <v>39040.0</v>
      </c>
      <c r="Q570" s="6" t="s">
        <v>1048</v>
      </c>
      <c r="R570" s="6" t="s">
        <v>32</v>
      </c>
      <c r="S570" s="6">
        <v>6.627632332E9</v>
      </c>
      <c r="T570" s="6" t="s">
        <v>1049</v>
      </c>
    </row>
    <row r="571" ht="15.75" customHeight="1">
      <c r="A571" s="21" t="s">
        <v>97</v>
      </c>
      <c r="C571" s="6" t="s">
        <v>22</v>
      </c>
      <c r="D571" s="11" t="s">
        <v>23</v>
      </c>
      <c r="E571" s="6" t="s">
        <v>2988</v>
      </c>
      <c r="F571" s="7" t="s">
        <v>2989</v>
      </c>
      <c r="G571" s="6">
        <v>1.0</v>
      </c>
      <c r="H571" s="8" t="s">
        <v>2990</v>
      </c>
      <c r="I571" s="12" t="str">
        <f t="shared" si="18"/>
        <v>HOODIE RAGLAN SLEEVE / M / All Print</v>
      </c>
      <c r="J571" s="9" t="s">
        <v>2991</v>
      </c>
      <c r="K571" s="9" t="s">
        <v>2992</v>
      </c>
      <c r="L571" s="9" t="s">
        <v>2993</v>
      </c>
      <c r="M571" s="6"/>
      <c r="O571" s="4" t="s">
        <v>2994</v>
      </c>
      <c r="P571" s="7">
        <v>44128.0</v>
      </c>
      <c r="Q571" s="6" t="s">
        <v>46</v>
      </c>
      <c r="R571" s="6" t="s">
        <v>32</v>
      </c>
      <c r="S571" s="6">
        <v>2.164682951E9</v>
      </c>
      <c r="T571" s="6" t="s">
        <v>47</v>
      </c>
    </row>
    <row r="572" ht="15.75" hidden="1" customHeight="1">
      <c r="A572" s="19" t="s">
        <v>48</v>
      </c>
      <c r="C572" s="6" t="s">
        <v>22</v>
      </c>
      <c r="D572" s="11" t="s">
        <v>23</v>
      </c>
      <c r="E572" s="6" t="s">
        <v>2995</v>
      </c>
      <c r="F572" s="7" t="s">
        <v>2996</v>
      </c>
      <c r="G572" s="6">
        <v>1.0</v>
      </c>
      <c r="H572" s="8" t="s">
        <v>2997</v>
      </c>
      <c r="I572" s="12" t="str">
        <f t="shared" si="18"/>
        <v>HOODIE RAGLAN SLEEVE / M / All Print</v>
      </c>
      <c r="J572" s="9" t="s">
        <v>2998</v>
      </c>
      <c r="K572" s="9" t="s">
        <v>2999</v>
      </c>
      <c r="L572" s="9" t="s">
        <v>3000</v>
      </c>
      <c r="M572" s="6"/>
      <c r="O572" s="4" t="s">
        <v>3001</v>
      </c>
      <c r="P572" s="7">
        <v>34711.0</v>
      </c>
      <c r="Q572" s="6" t="s">
        <v>68</v>
      </c>
      <c r="R572" s="6" t="s">
        <v>32</v>
      </c>
      <c r="S572" s="6">
        <v>3.152522997E9</v>
      </c>
      <c r="T572" s="6" t="s">
        <v>69</v>
      </c>
    </row>
    <row r="573" ht="15.75" hidden="1" customHeight="1">
      <c r="A573" s="10" t="s">
        <v>271</v>
      </c>
      <c r="C573" s="6" t="s">
        <v>22</v>
      </c>
      <c r="D573" s="11" t="s">
        <v>23</v>
      </c>
      <c r="E573" s="6" t="s">
        <v>3002</v>
      </c>
      <c r="F573" s="7" t="s">
        <v>3003</v>
      </c>
      <c r="G573" s="6">
        <v>1.0</v>
      </c>
      <c r="H573" s="8" t="s">
        <v>3004</v>
      </c>
      <c r="I573" s="12" t="str">
        <f t="shared" si="18"/>
        <v>AOP Unisex Raglan Hoodie / XL / All Print</v>
      </c>
      <c r="J573" s="9" t="s">
        <v>3005</v>
      </c>
      <c r="K573" s="9" t="s">
        <v>3006</v>
      </c>
      <c r="L573" s="9" t="s">
        <v>3007</v>
      </c>
      <c r="M573" s="6"/>
      <c r="O573" s="4" t="s">
        <v>3008</v>
      </c>
      <c r="P573" s="7">
        <v>48872.0</v>
      </c>
      <c r="Q573" s="6" t="s">
        <v>403</v>
      </c>
      <c r="R573" s="6" t="s">
        <v>32</v>
      </c>
      <c r="S573" s="6">
        <v>9.894136799E9</v>
      </c>
      <c r="T573" s="6" t="s">
        <v>404</v>
      </c>
    </row>
    <row r="574" ht="15.75" hidden="1" customHeight="1">
      <c r="A574" s="22" t="s">
        <v>181</v>
      </c>
      <c r="C574" s="6" t="s">
        <v>22</v>
      </c>
      <c r="D574" s="11" t="s">
        <v>3009</v>
      </c>
      <c r="E574" s="6" t="s">
        <v>3010</v>
      </c>
      <c r="F574" s="7" t="s">
        <v>3011</v>
      </c>
      <c r="G574" s="6">
        <v>2.0</v>
      </c>
      <c r="H574" s="8" t="s">
        <v>3012</v>
      </c>
      <c r="I574" s="12" t="str">
        <f t="shared" si="18"/>
        <v>Spare Tire Cover With Backup Camera Hole / 30 inches / All print</v>
      </c>
      <c r="J574" s="26">
        <v>1.0E15</v>
      </c>
      <c r="K574" s="9" t="s">
        <v>3013</v>
      </c>
      <c r="L574" s="9" t="s">
        <v>3014</v>
      </c>
      <c r="M574" s="6"/>
      <c r="O574" s="4" t="s">
        <v>3015</v>
      </c>
      <c r="P574" s="7">
        <v>20659.0</v>
      </c>
      <c r="Q574" s="6" t="s">
        <v>248</v>
      </c>
      <c r="R574" s="6" t="s">
        <v>32</v>
      </c>
      <c r="S574" s="6">
        <v>2.402982846E9</v>
      </c>
      <c r="T574" s="6" t="s">
        <v>249</v>
      </c>
    </row>
    <row r="575" ht="15.75" hidden="1" customHeight="1">
      <c r="A575" s="13" t="s">
        <v>181</v>
      </c>
      <c r="B575" s="13"/>
      <c r="C575" s="14" t="s">
        <v>22</v>
      </c>
      <c r="D575" s="14" t="s">
        <v>34</v>
      </c>
      <c r="E575" s="14" t="s">
        <v>3010</v>
      </c>
      <c r="F575" s="15" t="s">
        <v>3011</v>
      </c>
      <c r="G575" s="14">
        <v>1.0</v>
      </c>
      <c r="H575" s="16" t="s">
        <v>3016</v>
      </c>
      <c r="I575" s="13" t="str">
        <f t="shared" si="18"/>
        <v>Spare Tire Cover / 30 inches / All print</v>
      </c>
      <c r="J575" s="51">
        <v>1.0E15</v>
      </c>
      <c r="K575" s="17" t="s">
        <v>3013</v>
      </c>
      <c r="L575" s="17" t="s">
        <v>3014</v>
      </c>
      <c r="M575" s="14"/>
      <c r="N575" s="13"/>
      <c r="O575" s="13" t="s">
        <v>3015</v>
      </c>
      <c r="P575" s="15">
        <v>20659.0</v>
      </c>
      <c r="Q575" s="14" t="s">
        <v>248</v>
      </c>
      <c r="R575" s="14" t="s">
        <v>32</v>
      </c>
      <c r="S575" s="14">
        <v>2.402982846E9</v>
      </c>
      <c r="T575" s="14" t="s">
        <v>249</v>
      </c>
      <c r="U575" s="13"/>
      <c r="V575" s="13"/>
      <c r="W575" s="13"/>
      <c r="X575" s="13"/>
      <c r="Y575" s="13"/>
    </row>
    <row r="576" ht="15.75" hidden="1" customHeight="1">
      <c r="A576" s="19" t="s">
        <v>48</v>
      </c>
      <c r="C576" s="6" t="s">
        <v>22</v>
      </c>
      <c r="D576" s="11" t="s">
        <v>23</v>
      </c>
      <c r="E576" s="6" t="s">
        <v>3017</v>
      </c>
      <c r="F576" s="7" t="s">
        <v>3018</v>
      </c>
      <c r="G576" s="6">
        <v>1.0</v>
      </c>
      <c r="H576" s="8" t="s">
        <v>3019</v>
      </c>
      <c r="I576" s="12" t="str">
        <f t="shared" si="18"/>
        <v>jogger 3D #v - AOP Unisex Raglan Zip Hoodie / M / Full print</v>
      </c>
      <c r="J576" s="9" t="s">
        <v>1165</v>
      </c>
      <c r="K576" s="9" t="s">
        <v>3020</v>
      </c>
      <c r="L576" s="9" t="s">
        <v>3021</v>
      </c>
      <c r="M576" s="6"/>
      <c r="O576" s="4" t="s">
        <v>591</v>
      </c>
      <c r="P576" s="7">
        <v>60639.0</v>
      </c>
      <c r="Q576" s="6" t="s">
        <v>114</v>
      </c>
      <c r="R576" s="6" t="s">
        <v>32</v>
      </c>
      <c r="S576" s="6">
        <v>7.737277351E9</v>
      </c>
      <c r="T576" s="6" t="s">
        <v>115</v>
      </c>
    </row>
    <row r="577" ht="15.75" hidden="1" customHeight="1">
      <c r="A577" s="18" t="s">
        <v>259</v>
      </c>
      <c r="C577" s="6" t="s">
        <v>22</v>
      </c>
      <c r="D577" s="11" t="s">
        <v>23</v>
      </c>
      <c r="E577" s="6" t="s">
        <v>3022</v>
      </c>
      <c r="F577" s="7" t="s">
        <v>3023</v>
      </c>
      <c r="G577" s="6">
        <v>1.0</v>
      </c>
      <c r="H577" s="8" t="s">
        <v>3024</v>
      </c>
      <c r="I577" s="12" t="str">
        <f t="shared" si="18"/>
        <v>hirt 3D - 4XL / Full Print</v>
      </c>
      <c r="J577" s="9" t="s">
        <v>3025</v>
      </c>
      <c r="K577" s="9" t="s">
        <v>3026</v>
      </c>
      <c r="L577" s="9" t="s">
        <v>3027</v>
      </c>
      <c r="M577" s="6"/>
      <c r="O577" s="4" t="s">
        <v>3028</v>
      </c>
      <c r="P577" s="7">
        <v>78218.0</v>
      </c>
      <c r="Q577" s="6" t="s">
        <v>131</v>
      </c>
      <c r="R577" s="6" t="s">
        <v>32</v>
      </c>
      <c r="S577" s="6">
        <v>4.802759532E9</v>
      </c>
      <c r="T577" s="6" t="s">
        <v>132</v>
      </c>
    </row>
    <row r="578" ht="15.75" hidden="1" customHeight="1">
      <c r="A578" s="22" t="s">
        <v>293</v>
      </c>
      <c r="C578" s="6" t="s">
        <v>791</v>
      </c>
      <c r="D578" s="11" t="s">
        <v>23</v>
      </c>
      <c r="E578" s="6" t="s">
        <v>3022</v>
      </c>
      <c r="F578" s="7" t="s">
        <v>3023</v>
      </c>
      <c r="G578" s="6">
        <v>1.0</v>
      </c>
      <c r="H578" s="8" t="s">
        <v>3029</v>
      </c>
      <c r="I578" s="12" t="str">
        <f t="shared" si="18"/>
        <v>4XL / Full Print</v>
      </c>
      <c r="J578" s="9" t="s">
        <v>3030</v>
      </c>
      <c r="K578" s="9" t="s">
        <v>3026</v>
      </c>
      <c r="L578" s="9" t="s">
        <v>3027</v>
      </c>
      <c r="M578" s="6"/>
      <c r="O578" s="4" t="s">
        <v>3028</v>
      </c>
      <c r="P578" s="7">
        <v>78218.0</v>
      </c>
      <c r="Q578" s="6" t="s">
        <v>131</v>
      </c>
      <c r="R578" s="6" t="s">
        <v>32</v>
      </c>
      <c r="S578" s="6">
        <v>4.802759532E9</v>
      </c>
      <c r="T578" s="6" t="s">
        <v>132</v>
      </c>
    </row>
    <row r="579" ht="15.75" hidden="1" customHeight="1">
      <c r="A579" s="10" t="s">
        <v>21</v>
      </c>
      <c r="C579" s="6" t="s">
        <v>22</v>
      </c>
      <c r="D579" s="11" t="s">
        <v>23</v>
      </c>
      <c r="E579" s="6" t="s">
        <v>3022</v>
      </c>
      <c r="F579" s="7" t="s">
        <v>3023</v>
      </c>
      <c r="G579" s="6">
        <v>1.0</v>
      </c>
      <c r="H579" s="8" t="s">
        <v>3031</v>
      </c>
      <c r="I579" s="12" t="str">
        <f t="shared" si="18"/>
        <v>AOP Unisex Raglan Hoodie / 4XL / All print</v>
      </c>
      <c r="J579" s="9" t="s">
        <v>3032</v>
      </c>
      <c r="K579" s="9" t="s">
        <v>3026</v>
      </c>
      <c r="L579" s="9" t="s">
        <v>3027</v>
      </c>
      <c r="M579" s="6"/>
      <c r="O579" s="4" t="s">
        <v>3028</v>
      </c>
      <c r="P579" s="7">
        <v>78218.0</v>
      </c>
      <c r="Q579" s="6" t="s">
        <v>131</v>
      </c>
      <c r="R579" s="6" t="s">
        <v>32</v>
      </c>
      <c r="S579" s="6">
        <v>4.802759532E9</v>
      </c>
      <c r="T579" s="6" t="s">
        <v>132</v>
      </c>
    </row>
    <row r="580" ht="15.75" hidden="1" customHeight="1">
      <c r="A580" s="19" t="s">
        <v>48</v>
      </c>
      <c r="C580" s="6" t="s">
        <v>60</v>
      </c>
      <c r="D580" s="11" t="s">
        <v>23</v>
      </c>
      <c r="E580" s="6" t="s">
        <v>3033</v>
      </c>
      <c r="F580" s="7" t="s">
        <v>3034</v>
      </c>
      <c r="G580" s="6">
        <v>1.0</v>
      </c>
      <c r="H580" s="8" t="s">
        <v>3035</v>
      </c>
      <c r="I580" s="12" t="str">
        <f t="shared" si="18"/>
        <v>M / Full print</v>
      </c>
      <c r="J580" s="9" t="s">
        <v>2428</v>
      </c>
      <c r="K580" s="9" t="s">
        <v>3036</v>
      </c>
      <c r="L580" s="9" t="s">
        <v>3037</v>
      </c>
      <c r="M580" s="6"/>
      <c r="O580" s="4" t="s">
        <v>3038</v>
      </c>
      <c r="P580" s="7">
        <v>60134.0</v>
      </c>
      <c r="Q580" s="6" t="s">
        <v>114</v>
      </c>
      <c r="R580" s="6" t="s">
        <v>32</v>
      </c>
      <c r="S580" s="6">
        <v>8.477723693E9</v>
      </c>
      <c r="T580" s="6" t="s">
        <v>115</v>
      </c>
    </row>
    <row r="581" ht="15.75" hidden="1" customHeight="1">
      <c r="A581" s="22" t="s">
        <v>293</v>
      </c>
      <c r="C581" s="6" t="s">
        <v>80</v>
      </c>
      <c r="D581" s="11" t="s">
        <v>23</v>
      </c>
      <c r="E581" s="6" t="s">
        <v>3039</v>
      </c>
      <c r="F581" s="7" t="s">
        <v>3040</v>
      </c>
      <c r="G581" s="6">
        <v>1.0</v>
      </c>
      <c r="H581" s="8" t="s">
        <v>3041</v>
      </c>
      <c r="I581" s="12" t="str">
        <f t="shared" si="18"/>
        <v>Men / 10 / Black</v>
      </c>
      <c r="J581" s="9" t="s">
        <v>1094</v>
      </c>
      <c r="K581" s="9" t="s">
        <v>3042</v>
      </c>
      <c r="L581" s="9" t="s">
        <v>3043</v>
      </c>
      <c r="M581" s="6"/>
      <c r="O581" s="4" t="s">
        <v>1467</v>
      </c>
      <c r="P581" s="7">
        <v>28110.0</v>
      </c>
      <c r="Q581" s="6" t="s">
        <v>225</v>
      </c>
      <c r="R581" s="6" t="s">
        <v>32</v>
      </c>
      <c r="S581" s="6">
        <v>7.043209434E9</v>
      </c>
      <c r="T581" s="6" t="s">
        <v>226</v>
      </c>
    </row>
    <row r="582" ht="15.75" hidden="1" customHeight="1">
      <c r="A582" s="19" t="s">
        <v>48</v>
      </c>
      <c r="C582" s="6" t="s">
        <v>22</v>
      </c>
      <c r="D582" s="11" t="s">
        <v>23</v>
      </c>
      <c r="E582" s="6" t="s">
        <v>3044</v>
      </c>
      <c r="F582" s="7" t="s">
        <v>3045</v>
      </c>
      <c r="G582" s="6">
        <v>1.0</v>
      </c>
      <c r="H582" s="8" t="s">
        <v>3046</v>
      </c>
      <c r="I582" s="12" t="str">
        <f t="shared" si="18"/>
        <v>jogger 3D #v - AOP Unisex Raglan Hoodie / 3XL / All print</v>
      </c>
      <c r="J582" s="9" t="s">
        <v>3047</v>
      </c>
      <c r="K582" s="9" t="s">
        <v>3048</v>
      </c>
      <c r="L582" s="9" t="s">
        <v>3049</v>
      </c>
      <c r="M582" s="6"/>
      <c r="O582" s="4" t="s">
        <v>3050</v>
      </c>
      <c r="P582" s="7">
        <v>44143.0</v>
      </c>
      <c r="Q582" s="6" t="s">
        <v>46</v>
      </c>
      <c r="R582" s="6" t="s">
        <v>32</v>
      </c>
      <c r="S582" s="6">
        <v>2.162003849E9</v>
      </c>
      <c r="T582" s="6" t="s">
        <v>47</v>
      </c>
    </row>
    <row r="583" ht="15.75" hidden="1" customHeight="1">
      <c r="A583" s="19" t="s">
        <v>48</v>
      </c>
      <c r="C583" s="6" t="s">
        <v>22</v>
      </c>
      <c r="D583" s="11" t="s">
        <v>23</v>
      </c>
      <c r="E583" s="6" t="s">
        <v>3044</v>
      </c>
      <c r="F583" s="7" t="s">
        <v>3045</v>
      </c>
      <c r="G583" s="6">
        <v>1.0</v>
      </c>
      <c r="H583" s="8" t="s">
        <v>3051</v>
      </c>
      <c r="I583" s="12" t="str">
        <f t="shared" si="18"/>
        <v>jogger 3d #v - AOP Unisex Raglan Hoodie / 3XL / Navy</v>
      </c>
      <c r="J583" s="9" t="s">
        <v>3052</v>
      </c>
      <c r="K583" s="9" t="s">
        <v>3048</v>
      </c>
      <c r="L583" s="9" t="s">
        <v>3049</v>
      </c>
      <c r="M583" s="6"/>
      <c r="O583" s="4" t="s">
        <v>3050</v>
      </c>
      <c r="P583" s="7">
        <v>44143.0</v>
      </c>
      <c r="Q583" s="6" t="s">
        <v>46</v>
      </c>
      <c r="R583" s="6" t="s">
        <v>32</v>
      </c>
      <c r="S583" s="6">
        <v>2.162003849E9</v>
      </c>
      <c r="T583" s="6" t="s">
        <v>47</v>
      </c>
    </row>
    <row r="584" ht="15.75" customHeight="1">
      <c r="A584" s="21" t="s">
        <v>97</v>
      </c>
      <c r="C584" s="6" t="s">
        <v>22</v>
      </c>
      <c r="D584" s="11" t="s">
        <v>23</v>
      </c>
      <c r="E584" s="6" t="s">
        <v>3053</v>
      </c>
      <c r="F584" s="7" t="s">
        <v>3054</v>
      </c>
      <c r="G584" s="6">
        <v>1.0</v>
      </c>
      <c r="H584" s="8" t="s">
        <v>3055</v>
      </c>
      <c r="I584" s="12" t="str">
        <f t="shared" si="18"/>
        <v>HOODIE RAGLAN SLEEVE / 2XL / All Print</v>
      </c>
      <c r="J584" s="9" t="s">
        <v>101</v>
      </c>
      <c r="K584" s="9" t="s">
        <v>3056</v>
      </c>
      <c r="L584" s="9" t="s">
        <v>3057</v>
      </c>
      <c r="M584" s="6"/>
      <c r="O584" s="4" t="s">
        <v>3058</v>
      </c>
      <c r="P584" s="7">
        <v>13090.0</v>
      </c>
      <c r="Q584" s="6" t="s">
        <v>171</v>
      </c>
      <c r="R584" s="6" t="s">
        <v>32</v>
      </c>
      <c r="S584" s="6">
        <v>3.155164256E9</v>
      </c>
      <c r="T584" s="6" t="s">
        <v>172</v>
      </c>
    </row>
    <row r="585" ht="15.75" hidden="1" customHeight="1">
      <c r="A585" s="10" t="s">
        <v>271</v>
      </c>
      <c r="C585" s="6" t="s">
        <v>22</v>
      </c>
      <c r="D585" s="11" t="s">
        <v>23</v>
      </c>
      <c r="E585" s="6" t="s">
        <v>3059</v>
      </c>
      <c r="F585" s="7" t="s">
        <v>3060</v>
      </c>
      <c r="G585" s="6">
        <v>1.0</v>
      </c>
      <c r="H585" s="8" t="s">
        <v>3061</v>
      </c>
      <c r="I585" s="12" t="str">
        <f t="shared" si="18"/>
        <v>Legging 3D #280521L - HOODIE RAGLAN SLEEVE / S / All Print</v>
      </c>
      <c r="J585" s="9" t="s">
        <v>3062</v>
      </c>
      <c r="K585" s="9" t="s">
        <v>3063</v>
      </c>
      <c r="L585" s="9" t="s">
        <v>3064</v>
      </c>
      <c r="M585" s="6"/>
      <c r="O585" s="4" t="s">
        <v>3065</v>
      </c>
      <c r="P585" s="7">
        <v>74365.0</v>
      </c>
      <c r="Q585" s="6" t="s">
        <v>149</v>
      </c>
      <c r="R585" s="6" t="s">
        <v>32</v>
      </c>
      <c r="S585" s="6">
        <v>9.187040064E9</v>
      </c>
      <c r="T585" s="6" t="s">
        <v>150</v>
      </c>
    </row>
    <row r="586" ht="15.75" hidden="1" customHeight="1">
      <c r="A586" s="21" t="s">
        <v>428</v>
      </c>
      <c r="C586" s="6" t="s">
        <v>22</v>
      </c>
      <c r="D586" s="11" t="s">
        <v>23</v>
      </c>
      <c r="E586" s="6" t="s">
        <v>3066</v>
      </c>
      <c r="F586" s="7" t="s">
        <v>3067</v>
      </c>
      <c r="G586" s="6">
        <v>1.0</v>
      </c>
      <c r="H586" s="8" t="s">
        <v>3068</v>
      </c>
      <c r="I586" s="12" t="str">
        <f t="shared" si="18"/>
        <v>L / All Print</v>
      </c>
      <c r="J586" s="9" t="s">
        <v>769</v>
      </c>
      <c r="K586" s="9" t="s">
        <v>3069</v>
      </c>
      <c r="L586" s="9" t="s">
        <v>3070</v>
      </c>
      <c r="M586" s="6"/>
      <c r="O586" s="4" t="s">
        <v>95</v>
      </c>
      <c r="P586" s="7">
        <v>33610.0</v>
      </c>
      <c r="Q586" s="6" t="s">
        <v>68</v>
      </c>
      <c r="R586" s="6" t="s">
        <v>32</v>
      </c>
      <c r="S586" s="6">
        <v>8.136387329E9</v>
      </c>
      <c r="T586" s="6" t="s">
        <v>69</v>
      </c>
    </row>
    <row r="587" ht="15.75" hidden="1" customHeight="1">
      <c r="A587" s="19" t="s">
        <v>48</v>
      </c>
      <c r="C587" s="6" t="s">
        <v>22</v>
      </c>
      <c r="D587" s="11" t="s">
        <v>23</v>
      </c>
      <c r="E587" s="6" t="s">
        <v>3071</v>
      </c>
      <c r="F587" s="7" t="s">
        <v>2257</v>
      </c>
      <c r="G587" s="6">
        <v>1.0</v>
      </c>
      <c r="H587" s="8" t="s">
        <v>648</v>
      </c>
      <c r="I587" s="12" t="str">
        <f t="shared" si="18"/>
        <v>hirt #v - XL / Full print</v>
      </c>
      <c r="J587" s="9" t="s">
        <v>649</v>
      </c>
      <c r="K587" s="9" t="s">
        <v>3072</v>
      </c>
      <c r="L587" s="9" t="s">
        <v>3073</v>
      </c>
      <c r="M587" s="6"/>
      <c r="O587" s="4" t="s">
        <v>3074</v>
      </c>
      <c r="P587" s="7">
        <v>94952.0</v>
      </c>
      <c r="Q587" s="6" t="s">
        <v>268</v>
      </c>
      <c r="R587" s="6" t="s">
        <v>32</v>
      </c>
      <c r="S587" s="6">
        <v>2.088713392E9</v>
      </c>
      <c r="T587" s="6" t="s">
        <v>269</v>
      </c>
    </row>
    <row r="588" ht="15.75" hidden="1" customHeight="1">
      <c r="A588" s="52" t="s">
        <v>37</v>
      </c>
      <c r="B588" s="13"/>
      <c r="C588" s="14" t="s">
        <v>22</v>
      </c>
      <c r="D588" s="14" t="s">
        <v>34</v>
      </c>
      <c r="E588" s="14" t="s">
        <v>3075</v>
      </c>
      <c r="F588" s="15" t="s">
        <v>3076</v>
      </c>
      <c r="G588" s="14">
        <v>1.0</v>
      </c>
      <c r="H588" s="16" t="s">
        <v>3077</v>
      </c>
      <c r="I588" s="13" t="str">
        <f t="shared" si="18"/>
        <v>AOP Unisex Raglan Zip Hoodie / L / All print</v>
      </c>
      <c r="J588" s="17" t="s">
        <v>352</v>
      </c>
      <c r="K588" s="17" t="s">
        <v>3078</v>
      </c>
      <c r="L588" s="17" t="s">
        <v>3079</v>
      </c>
      <c r="M588" s="14"/>
      <c r="N588" s="13"/>
      <c r="O588" s="13" t="s">
        <v>3080</v>
      </c>
      <c r="P588" s="15">
        <v>95127.0</v>
      </c>
      <c r="Q588" s="14" t="s">
        <v>268</v>
      </c>
      <c r="R588" s="14" t="s">
        <v>32</v>
      </c>
      <c r="S588" s="14">
        <v>4.089033482E9</v>
      </c>
      <c r="T588" s="14" t="s">
        <v>269</v>
      </c>
      <c r="U588" s="13"/>
      <c r="V588" s="13"/>
      <c r="W588" s="13"/>
      <c r="X588" s="13"/>
      <c r="Y588" s="13"/>
    </row>
    <row r="589" ht="15.75" hidden="1" customHeight="1">
      <c r="A589" s="19" t="s">
        <v>48</v>
      </c>
      <c r="C589" s="6" t="s">
        <v>22</v>
      </c>
      <c r="D589" s="11" t="s">
        <v>23</v>
      </c>
      <c r="E589" s="6" t="s">
        <v>3081</v>
      </c>
      <c r="F589" s="7" t="s">
        <v>3082</v>
      </c>
      <c r="G589" s="6">
        <v>1.0</v>
      </c>
      <c r="H589" s="8" t="s">
        <v>3083</v>
      </c>
      <c r="I589" s="12" t="str">
        <f t="shared" si="18"/>
        <v>AOP Unisex Raglan Hoodie / XL / All print</v>
      </c>
      <c r="J589" s="9" t="s">
        <v>3084</v>
      </c>
      <c r="K589" s="9" t="s">
        <v>3085</v>
      </c>
      <c r="L589" s="9" t="s">
        <v>3086</v>
      </c>
      <c r="M589" s="6"/>
      <c r="O589" s="4" t="s">
        <v>3087</v>
      </c>
      <c r="P589" s="7">
        <v>34759.0</v>
      </c>
      <c r="Q589" s="6" t="s">
        <v>68</v>
      </c>
      <c r="R589" s="6" t="s">
        <v>32</v>
      </c>
      <c r="S589" s="6">
        <v>1.3014049614E10</v>
      </c>
      <c r="T589" s="6" t="s">
        <v>69</v>
      </c>
    </row>
    <row r="590" ht="15.75" hidden="1" customHeight="1">
      <c r="A590" s="22" t="s">
        <v>181</v>
      </c>
      <c r="C590" s="6" t="s">
        <v>60</v>
      </c>
      <c r="D590" s="11" t="s">
        <v>23</v>
      </c>
      <c r="E590" s="6" t="s">
        <v>3088</v>
      </c>
      <c r="F590" s="7" t="s">
        <v>3089</v>
      </c>
      <c r="G590" s="6">
        <v>1.0</v>
      </c>
      <c r="H590" s="8" t="s">
        <v>3090</v>
      </c>
      <c r="I590" s="12" t="str">
        <f t="shared" si="18"/>
        <v>1pcs / All print</v>
      </c>
      <c r="J590" s="9" t="s">
        <v>957</v>
      </c>
      <c r="K590" s="9" t="s">
        <v>3091</v>
      </c>
      <c r="L590" s="9" t="s">
        <v>3092</v>
      </c>
      <c r="M590" s="6"/>
      <c r="O590" s="4" t="s">
        <v>3093</v>
      </c>
      <c r="P590" s="7">
        <v>75069.0</v>
      </c>
      <c r="Q590" s="6" t="s">
        <v>131</v>
      </c>
      <c r="R590" s="6" t="s">
        <v>32</v>
      </c>
      <c r="S590" s="6">
        <v>2.143958156E9</v>
      </c>
      <c r="T590" s="6" t="s">
        <v>132</v>
      </c>
    </row>
    <row r="591" ht="15.75" hidden="1" customHeight="1">
      <c r="A591" s="27" t="s">
        <v>37</v>
      </c>
      <c r="C591" s="6" t="s">
        <v>80</v>
      </c>
      <c r="D591" s="11" t="s">
        <v>23</v>
      </c>
      <c r="E591" s="6" t="s">
        <v>3094</v>
      </c>
      <c r="F591" s="7" t="s">
        <v>3095</v>
      </c>
      <c r="G591" s="6">
        <v>1.0</v>
      </c>
      <c r="H591" s="8" t="s">
        <v>2114</v>
      </c>
      <c r="I591" s="12" t="str">
        <f t="shared" si="18"/>
        <v>XL / Full Print</v>
      </c>
      <c r="J591" s="26">
        <v>1.0E15</v>
      </c>
      <c r="K591" s="9" t="s">
        <v>3096</v>
      </c>
      <c r="L591" s="9" t="s">
        <v>3097</v>
      </c>
      <c r="M591" s="6"/>
      <c r="O591" s="4" t="s">
        <v>3098</v>
      </c>
      <c r="P591" s="7">
        <v>48433.0</v>
      </c>
      <c r="Q591" s="6" t="s">
        <v>403</v>
      </c>
      <c r="R591" s="6" t="s">
        <v>32</v>
      </c>
      <c r="S591" s="6">
        <v>8.106188403E9</v>
      </c>
      <c r="T591" s="6" t="s">
        <v>404</v>
      </c>
    </row>
    <row r="592" ht="15.75" hidden="1" customHeight="1">
      <c r="A592" s="19" t="s">
        <v>48</v>
      </c>
      <c r="B592" s="13"/>
      <c r="C592" s="14" t="s">
        <v>80</v>
      </c>
      <c r="D592" s="14" t="s">
        <v>34</v>
      </c>
      <c r="E592" s="14" t="s">
        <v>3099</v>
      </c>
      <c r="F592" s="15" t="s">
        <v>3100</v>
      </c>
      <c r="G592" s="14">
        <v>1.0</v>
      </c>
      <c r="H592" s="16" t="s">
        <v>3101</v>
      </c>
      <c r="I592" s="13" t="str">
        <f t="shared" si="18"/>
        <v>2XL / Full Print</v>
      </c>
      <c r="J592" s="17" t="s">
        <v>1337</v>
      </c>
      <c r="K592" s="17" t="s">
        <v>3102</v>
      </c>
      <c r="L592" s="17" t="s">
        <v>3103</v>
      </c>
      <c r="M592" s="14">
        <v>212.0</v>
      </c>
      <c r="N592" s="13"/>
      <c r="O592" s="13" t="s">
        <v>3104</v>
      </c>
      <c r="P592" s="15">
        <v>34957.0</v>
      </c>
      <c r="Q592" s="14" t="s">
        <v>68</v>
      </c>
      <c r="R592" s="14" t="s">
        <v>32</v>
      </c>
      <c r="S592" s="14">
        <v>7.72333113E9</v>
      </c>
      <c r="T592" s="14" t="s">
        <v>69</v>
      </c>
      <c r="U592" s="13"/>
      <c r="V592" s="13"/>
      <c r="W592" s="13"/>
      <c r="X592" s="13"/>
      <c r="Y592" s="13"/>
    </row>
    <row r="593" ht="15.75" hidden="1" customHeight="1">
      <c r="A593" s="22" t="s">
        <v>181</v>
      </c>
      <c r="C593" s="6" t="s">
        <v>60</v>
      </c>
      <c r="D593" s="11" t="s">
        <v>23</v>
      </c>
      <c r="E593" s="6" t="s">
        <v>3105</v>
      </c>
      <c r="F593" s="7" t="s">
        <v>3106</v>
      </c>
      <c r="G593" s="6">
        <v>1.0</v>
      </c>
      <c r="H593" s="8" t="s">
        <v>2184</v>
      </c>
      <c r="I593" s="12" t="str">
        <f t="shared" si="18"/>
        <v>Queen (200x230)cm</v>
      </c>
      <c r="J593" s="9" t="s">
        <v>2185</v>
      </c>
      <c r="K593" s="9" t="s">
        <v>3107</v>
      </c>
      <c r="L593" s="9" t="s">
        <v>3108</v>
      </c>
      <c r="M593" s="6"/>
      <c r="O593" s="4" t="s">
        <v>3109</v>
      </c>
      <c r="P593" s="7">
        <v>10604.0</v>
      </c>
      <c r="Q593" s="6" t="s">
        <v>171</v>
      </c>
      <c r="R593" s="6" t="s">
        <v>32</v>
      </c>
      <c r="S593" s="6">
        <v>9.145570053E9</v>
      </c>
      <c r="T593" s="6" t="s">
        <v>172</v>
      </c>
    </row>
    <row r="594" ht="15.75" hidden="1" customHeight="1">
      <c r="A594" s="19" t="s">
        <v>70</v>
      </c>
      <c r="C594" s="6" t="s">
        <v>60</v>
      </c>
      <c r="D594" s="11" t="s">
        <v>23</v>
      </c>
      <c r="E594" s="6" t="s">
        <v>3110</v>
      </c>
      <c r="F594" s="7" t="s">
        <v>3111</v>
      </c>
      <c r="G594" s="6">
        <v>1.0</v>
      </c>
      <c r="H594" s="8" t="s">
        <v>3112</v>
      </c>
      <c r="I594" s="12" t="str">
        <f t="shared" si="18"/>
        <v>1pcs / All Print</v>
      </c>
      <c r="J594" s="9" t="s">
        <v>3113</v>
      </c>
      <c r="K594" s="9" t="s">
        <v>3114</v>
      </c>
      <c r="L594" s="9" t="s">
        <v>3115</v>
      </c>
      <c r="M594" s="6"/>
      <c r="O594" s="4" t="s">
        <v>3116</v>
      </c>
      <c r="P594" s="7">
        <v>26330.0</v>
      </c>
      <c r="Q594" s="6" t="s">
        <v>1651</v>
      </c>
      <c r="R594" s="6" t="s">
        <v>32</v>
      </c>
      <c r="S594" s="6">
        <v>4.126010621E9</v>
      </c>
      <c r="T594" s="6" t="s">
        <v>1652</v>
      </c>
    </row>
    <row r="595" ht="15.75" hidden="1" customHeight="1">
      <c r="A595" s="19" t="s">
        <v>48</v>
      </c>
      <c r="C595" s="6" t="s">
        <v>80</v>
      </c>
      <c r="D595" s="11" t="s">
        <v>23</v>
      </c>
      <c r="E595" s="6" t="s">
        <v>3117</v>
      </c>
      <c r="F595" s="7" t="s">
        <v>3118</v>
      </c>
      <c r="G595" s="6">
        <v>1.0</v>
      </c>
      <c r="H595" s="8" t="s">
        <v>3119</v>
      </c>
      <c r="I595" s="12" t="str">
        <f t="shared" si="18"/>
        <v>L / Full Print</v>
      </c>
      <c r="J595" s="9" t="s">
        <v>3120</v>
      </c>
      <c r="K595" s="9" t="s">
        <v>3121</v>
      </c>
      <c r="L595" s="9" t="s">
        <v>3122</v>
      </c>
      <c r="M595" s="6"/>
      <c r="O595" s="4" t="s">
        <v>3123</v>
      </c>
      <c r="P595" s="7">
        <v>11554.0</v>
      </c>
      <c r="Q595" s="6" t="s">
        <v>171</v>
      </c>
      <c r="R595" s="6" t="s">
        <v>32</v>
      </c>
      <c r="S595" s="6">
        <v>8.13380078E9</v>
      </c>
      <c r="T595" s="6" t="s">
        <v>172</v>
      </c>
    </row>
    <row r="596" ht="15.75" hidden="1" customHeight="1">
      <c r="A596" s="19" t="s">
        <v>48</v>
      </c>
      <c r="C596" s="6" t="s">
        <v>123</v>
      </c>
      <c r="D596" s="11" t="s">
        <v>3124</v>
      </c>
      <c r="E596" s="6" t="s">
        <v>3125</v>
      </c>
      <c r="F596" s="7" t="s">
        <v>3126</v>
      </c>
      <c r="G596" s="6">
        <v>3.0</v>
      </c>
      <c r="H596" s="8" t="s">
        <v>3127</v>
      </c>
      <c r="I596" s="12" t="str">
        <f t="shared" si="18"/>
        <v>50x60 in</v>
      </c>
      <c r="J596" s="9" t="s">
        <v>1420</v>
      </c>
      <c r="K596" s="9" t="s">
        <v>3128</v>
      </c>
      <c r="L596" s="9" t="s">
        <v>3129</v>
      </c>
      <c r="M596" s="6"/>
      <c r="O596" s="4" t="s">
        <v>3130</v>
      </c>
      <c r="P596" s="7">
        <v>92679.0</v>
      </c>
      <c r="Q596" s="6" t="s">
        <v>268</v>
      </c>
      <c r="R596" s="6" t="s">
        <v>32</v>
      </c>
      <c r="S596" s="6">
        <v>9.492449693E9</v>
      </c>
      <c r="T596" s="6" t="s">
        <v>269</v>
      </c>
    </row>
    <row r="597" ht="15.75" hidden="1" customHeight="1">
      <c r="A597" s="10" t="s">
        <v>21</v>
      </c>
      <c r="C597" s="6" t="s">
        <v>22</v>
      </c>
      <c r="D597" s="11" t="s">
        <v>23</v>
      </c>
      <c r="E597" s="6" t="s">
        <v>3131</v>
      </c>
      <c r="F597" s="7" t="s">
        <v>3132</v>
      </c>
      <c r="G597" s="6">
        <v>1.0</v>
      </c>
      <c r="H597" s="8" t="s">
        <v>3133</v>
      </c>
      <c r="I597" s="12" t="str">
        <f t="shared" si="18"/>
        <v>hirt 3d #301221l - XL / Full Print</v>
      </c>
      <c r="J597" s="9" t="s">
        <v>424</v>
      </c>
      <c r="K597" s="9" t="s">
        <v>3134</v>
      </c>
      <c r="L597" s="9" t="s">
        <v>3135</v>
      </c>
      <c r="M597" s="6" t="s">
        <v>3136</v>
      </c>
      <c r="O597" s="4" t="s">
        <v>3137</v>
      </c>
      <c r="P597" s="7">
        <v>26070.0</v>
      </c>
      <c r="Q597" s="6" t="s">
        <v>1651</v>
      </c>
      <c r="R597" s="6" t="s">
        <v>32</v>
      </c>
      <c r="S597" s="6">
        <v>3.043744527E9</v>
      </c>
      <c r="T597" s="6" t="s">
        <v>1652</v>
      </c>
    </row>
    <row r="598" ht="15.75" hidden="1" customHeight="1">
      <c r="A598" s="10" t="s">
        <v>21</v>
      </c>
      <c r="C598" s="6" t="s">
        <v>22</v>
      </c>
      <c r="D598" s="11" t="s">
        <v>23</v>
      </c>
      <c r="E598" s="6" t="s">
        <v>3131</v>
      </c>
      <c r="F598" s="7" t="s">
        <v>3132</v>
      </c>
      <c r="G598" s="6">
        <v>2.0</v>
      </c>
      <c r="H598" s="8" t="s">
        <v>3138</v>
      </c>
      <c r="I598" s="12" t="str">
        <f t="shared" si="18"/>
        <v>hirt 3d #301221l - 2XL / Full Print</v>
      </c>
      <c r="J598" s="9" t="s">
        <v>424</v>
      </c>
      <c r="K598" s="9" t="s">
        <v>3134</v>
      </c>
      <c r="L598" s="9" t="s">
        <v>3135</v>
      </c>
      <c r="M598" s="6" t="s">
        <v>3136</v>
      </c>
      <c r="O598" s="4" t="s">
        <v>3137</v>
      </c>
      <c r="P598" s="7">
        <v>26070.0</v>
      </c>
      <c r="Q598" s="6" t="s">
        <v>1651</v>
      </c>
      <c r="R598" s="6" t="s">
        <v>32</v>
      </c>
      <c r="S598" s="6">
        <v>3.043744527E9</v>
      </c>
      <c r="T598" s="6" t="s">
        <v>1652</v>
      </c>
    </row>
    <row r="599" ht="15.75" hidden="1" customHeight="1">
      <c r="A599" s="10" t="s">
        <v>21</v>
      </c>
      <c r="C599" s="6" t="s">
        <v>22</v>
      </c>
      <c r="D599" s="11" t="s">
        <v>23</v>
      </c>
      <c r="E599" s="6" t="s">
        <v>3131</v>
      </c>
      <c r="F599" s="7" t="s">
        <v>3132</v>
      </c>
      <c r="G599" s="6">
        <v>2.0</v>
      </c>
      <c r="H599" s="8" t="s">
        <v>3139</v>
      </c>
      <c r="I599" s="12" t="str">
        <f t="shared" si="18"/>
        <v>hirt 3d #301221l - 3XL / Full Print</v>
      </c>
      <c r="J599" s="9" t="s">
        <v>424</v>
      </c>
      <c r="K599" s="9" t="s">
        <v>3134</v>
      </c>
      <c r="L599" s="9" t="s">
        <v>3135</v>
      </c>
      <c r="M599" s="6" t="s">
        <v>3136</v>
      </c>
      <c r="O599" s="4" t="s">
        <v>3137</v>
      </c>
      <c r="P599" s="7">
        <v>26070.0</v>
      </c>
      <c r="Q599" s="6" t="s">
        <v>1651</v>
      </c>
      <c r="R599" s="6" t="s">
        <v>32</v>
      </c>
      <c r="S599" s="6">
        <v>3.043744527E9</v>
      </c>
      <c r="T599" s="6" t="s">
        <v>1652</v>
      </c>
    </row>
    <row r="600" ht="15.75" hidden="1" customHeight="1">
      <c r="A600" s="19" t="s">
        <v>48</v>
      </c>
      <c r="C600" s="6" t="s">
        <v>22</v>
      </c>
      <c r="D600" s="11" t="s">
        <v>23</v>
      </c>
      <c r="E600" s="6" t="s">
        <v>3140</v>
      </c>
      <c r="F600" s="7" t="s">
        <v>3141</v>
      </c>
      <c r="G600" s="6">
        <v>1.0</v>
      </c>
      <c r="H600" s="8" t="s">
        <v>3142</v>
      </c>
      <c r="I600" s="12" t="str">
        <f t="shared" si="18"/>
        <v>joggers #v - AOP Unisex Raglan Hoodie / L / All Print</v>
      </c>
      <c r="J600" s="9" t="s">
        <v>3143</v>
      </c>
      <c r="K600" s="9" t="s">
        <v>3144</v>
      </c>
      <c r="L600" s="9" t="s">
        <v>3145</v>
      </c>
      <c r="M600" s="6"/>
      <c r="O600" s="4" t="s">
        <v>3146</v>
      </c>
      <c r="P600" s="7">
        <v>6010.0</v>
      </c>
      <c r="Q600" s="6" t="s">
        <v>845</v>
      </c>
      <c r="R600" s="6" t="s">
        <v>32</v>
      </c>
      <c r="S600" s="6">
        <v>8.605028041E9</v>
      </c>
      <c r="T600" s="6" t="s">
        <v>846</v>
      </c>
    </row>
    <row r="601" ht="15.75" hidden="1" customHeight="1">
      <c r="A601" s="19" t="s">
        <v>70</v>
      </c>
      <c r="C601" s="6" t="s">
        <v>80</v>
      </c>
      <c r="D601" s="11" t="s">
        <v>23</v>
      </c>
      <c r="E601" s="6" t="s">
        <v>3147</v>
      </c>
      <c r="F601" s="7" t="s">
        <v>3148</v>
      </c>
      <c r="G601" s="6">
        <v>1.0</v>
      </c>
      <c r="H601" s="8" t="s">
        <v>3149</v>
      </c>
      <c r="I601" s="12" t="str">
        <f t="shared" si="18"/>
        <v>Fleece Hoodie / 4XL / All print</v>
      </c>
      <c r="J601" s="9" t="s">
        <v>3150</v>
      </c>
      <c r="K601" s="9" t="s">
        <v>3151</v>
      </c>
      <c r="L601" s="9" t="s">
        <v>3152</v>
      </c>
      <c r="M601" s="6"/>
      <c r="O601" s="4" t="s">
        <v>3153</v>
      </c>
      <c r="P601" s="7">
        <v>76020.0</v>
      </c>
      <c r="Q601" s="6" t="s">
        <v>131</v>
      </c>
      <c r="R601" s="6" t="s">
        <v>32</v>
      </c>
      <c r="S601" s="6">
        <v>8.173337533E9</v>
      </c>
      <c r="T601" s="6" t="s">
        <v>132</v>
      </c>
    </row>
    <row r="602" ht="15.75" hidden="1" customHeight="1">
      <c r="A602" s="19" t="s">
        <v>48</v>
      </c>
      <c r="C602" s="6" t="s">
        <v>22</v>
      </c>
      <c r="D602" s="11" t="s">
        <v>23</v>
      </c>
      <c r="E602" s="6" t="s">
        <v>3154</v>
      </c>
      <c r="F602" s="7" t="s">
        <v>3155</v>
      </c>
      <c r="G602" s="6">
        <v>5.0</v>
      </c>
      <c r="H602" s="8" t="s">
        <v>3156</v>
      </c>
      <c r="I602" s="12" t="str">
        <f t="shared" si="18"/>
        <v>hirt - S / Full print</v>
      </c>
      <c r="J602" s="9" t="s">
        <v>3157</v>
      </c>
      <c r="K602" s="9" t="s">
        <v>3158</v>
      </c>
      <c r="L602" s="9" t="s">
        <v>3159</v>
      </c>
      <c r="M602" s="6"/>
      <c r="O602" s="4" t="s">
        <v>3160</v>
      </c>
      <c r="P602" s="7">
        <v>54880.0</v>
      </c>
      <c r="Q602" s="6" t="s">
        <v>158</v>
      </c>
      <c r="R602" s="6" t="s">
        <v>32</v>
      </c>
      <c r="S602" s="6">
        <v>7.155742324E9</v>
      </c>
      <c r="T602" s="6" t="s">
        <v>159</v>
      </c>
    </row>
    <row r="603" ht="15.75" hidden="1" customHeight="1">
      <c r="A603" s="19" t="s">
        <v>48</v>
      </c>
      <c r="C603" s="6" t="s">
        <v>22</v>
      </c>
      <c r="D603" s="11" t="s">
        <v>23</v>
      </c>
      <c r="E603" s="6" t="s">
        <v>3154</v>
      </c>
      <c r="F603" s="7" t="s">
        <v>3155</v>
      </c>
      <c r="G603" s="6">
        <v>1.0</v>
      </c>
      <c r="H603" s="8" t="s">
        <v>3161</v>
      </c>
      <c r="I603" s="12" t="str">
        <f t="shared" si="18"/>
        <v>hirt - 2XL / Full print</v>
      </c>
      <c r="J603" s="9" t="s">
        <v>3162</v>
      </c>
      <c r="K603" s="9" t="s">
        <v>3158</v>
      </c>
      <c r="L603" s="9" t="s">
        <v>3159</v>
      </c>
      <c r="M603" s="6"/>
      <c r="O603" s="4" t="s">
        <v>3160</v>
      </c>
      <c r="P603" s="7">
        <v>54880.0</v>
      </c>
      <c r="Q603" s="6" t="s">
        <v>158</v>
      </c>
      <c r="R603" s="6" t="s">
        <v>32</v>
      </c>
      <c r="S603" s="6">
        <v>7.155742324E9</v>
      </c>
      <c r="T603" s="6" t="s">
        <v>159</v>
      </c>
    </row>
    <row r="604" ht="15.75" hidden="1" customHeight="1">
      <c r="A604" s="19" t="s">
        <v>70</v>
      </c>
      <c r="C604" s="6" t="s">
        <v>22</v>
      </c>
      <c r="D604" s="11" t="s">
        <v>23</v>
      </c>
      <c r="E604" s="6" t="s">
        <v>3154</v>
      </c>
      <c r="F604" s="7" t="s">
        <v>3155</v>
      </c>
      <c r="G604" s="6">
        <v>1.0</v>
      </c>
      <c r="H604" s="8" t="s">
        <v>3163</v>
      </c>
      <c r="I604" s="12" t="str">
        <f t="shared" si="18"/>
        <v>hirt 3D - 2XL / Full Print</v>
      </c>
      <c r="J604" s="9" t="s">
        <v>3164</v>
      </c>
      <c r="K604" s="9" t="s">
        <v>3158</v>
      </c>
      <c r="L604" s="9" t="s">
        <v>3159</v>
      </c>
      <c r="M604" s="6"/>
      <c r="O604" s="4" t="s">
        <v>3160</v>
      </c>
      <c r="P604" s="7">
        <v>54880.0</v>
      </c>
      <c r="Q604" s="6" t="s">
        <v>158</v>
      </c>
      <c r="R604" s="6" t="s">
        <v>32</v>
      </c>
      <c r="S604" s="6">
        <v>7.155742324E9</v>
      </c>
      <c r="T604" s="6" t="s">
        <v>159</v>
      </c>
    </row>
    <row r="605" ht="15.75" hidden="1" customHeight="1">
      <c r="A605" s="27" t="s">
        <v>37</v>
      </c>
      <c r="C605" s="6" t="s">
        <v>22</v>
      </c>
      <c r="D605" s="11" t="s">
        <v>23</v>
      </c>
      <c r="E605" s="6" t="s">
        <v>3165</v>
      </c>
      <c r="F605" s="7" t="s">
        <v>3166</v>
      </c>
      <c r="G605" s="6">
        <v>1.0</v>
      </c>
      <c r="H605" s="8" t="s">
        <v>3167</v>
      </c>
      <c r="I605" s="12" t="str">
        <f t="shared" si="18"/>
        <v>HOODIE RAGLAN SLEEVE / XL / All Print</v>
      </c>
      <c r="J605" s="26">
        <v>1.0E15</v>
      </c>
      <c r="K605" s="9" t="s">
        <v>3168</v>
      </c>
      <c r="L605" s="9" t="s">
        <v>3169</v>
      </c>
      <c r="M605" s="6" t="s">
        <v>3170</v>
      </c>
      <c r="O605" s="4" t="s">
        <v>3171</v>
      </c>
      <c r="P605" s="7">
        <v>10452.0</v>
      </c>
      <c r="Q605" s="6" t="s">
        <v>171</v>
      </c>
      <c r="R605" s="6" t="s">
        <v>32</v>
      </c>
      <c r="S605" s="6">
        <v>6.464062786E9</v>
      </c>
      <c r="T605" s="6" t="s">
        <v>172</v>
      </c>
    </row>
    <row r="606" ht="15.75" hidden="1" customHeight="1">
      <c r="A606" s="19" t="s">
        <v>48</v>
      </c>
      <c r="C606" s="6" t="s">
        <v>22</v>
      </c>
      <c r="D606" s="11" t="s">
        <v>23</v>
      </c>
      <c r="E606" s="6" t="s">
        <v>3172</v>
      </c>
      <c r="F606" s="7" t="s">
        <v>3173</v>
      </c>
      <c r="G606" s="6">
        <v>1.0</v>
      </c>
      <c r="H606" s="8" t="s">
        <v>3174</v>
      </c>
      <c r="I606" s="12" t="str">
        <f t="shared" si="18"/>
        <v>AOP Unisex Raglan Hoodie / 2XL / All print</v>
      </c>
      <c r="J606" s="9" t="s">
        <v>237</v>
      </c>
      <c r="K606" s="9" t="s">
        <v>3175</v>
      </c>
      <c r="L606" s="9" t="s">
        <v>3176</v>
      </c>
      <c r="M606" s="6"/>
      <c r="O606" s="4" t="s">
        <v>3177</v>
      </c>
      <c r="P606" s="7">
        <v>72104.0</v>
      </c>
      <c r="Q606" s="6" t="s">
        <v>310</v>
      </c>
      <c r="R606" s="6" t="s">
        <v>32</v>
      </c>
      <c r="S606" s="6">
        <v>5.014632894E9</v>
      </c>
      <c r="T606" s="6" t="s">
        <v>311</v>
      </c>
    </row>
    <row r="607" ht="15.75" hidden="1" customHeight="1">
      <c r="A607" s="27" t="s">
        <v>37</v>
      </c>
      <c r="C607" s="6" t="s">
        <v>22</v>
      </c>
      <c r="D607" s="11" t="s">
        <v>23</v>
      </c>
      <c r="E607" s="6" t="s">
        <v>3178</v>
      </c>
      <c r="F607" s="7" t="s">
        <v>3179</v>
      </c>
      <c r="G607" s="6">
        <v>1.0</v>
      </c>
      <c r="H607" s="8" t="s">
        <v>3180</v>
      </c>
      <c r="I607" s="12" t="str">
        <f t="shared" si="18"/>
        <v>AOP Unisex Raglan Hoodie / L / All print</v>
      </c>
      <c r="J607" s="9" t="s">
        <v>1780</v>
      </c>
      <c r="K607" s="9" t="s">
        <v>3181</v>
      </c>
      <c r="L607" s="9" t="s">
        <v>3182</v>
      </c>
      <c r="M607" s="6"/>
      <c r="O607" s="4" t="s">
        <v>3183</v>
      </c>
      <c r="P607" s="7">
        <v>28306.0</v>
      </c>
      <c r="Q607" s="6" t="s">
        <v>225</v>
      </c>
      <c r="R607" s="6" t="s">
        <v>32</v>
      </c>
      <c r="S607" s="6">
        <v>9.105850534E9</v>
      </c>
      <c r="T607" s="6" t="s">
        <v>226</v>
      </c>
    </row>
    <row r="608" ht="15.75" hidden="1" customHeight="1">
      <c r="A608" s="27" t="s">
        <v>37</v>
      </c>
      <c r="C608" s="6" t="s">
        <v>22</v>
      </c>
      <c r="D608" s="11" t="s">
        <v>23</v>
      </c>
      <c r="E608" s="6" t="s">
        <v>3178</v>
      </c>
      <c r="F608" s="7" t="s">
        <v>3179</v>
      </c>
      <c r="G608" s="6">
        <v>1.0</v>
      </c>
      <c r="H608" s="8" t="s">
        <v>3184</v>
      </c>
      <c r="I608" s="12" t="str">
        <f t="shared" si="18"/>
        <v>AOP Unisex Raglan Hoodie / M / All print</v>
      </c>
      <c r="J608" s="9" t="s">
        <v>289</v>
      </c>
      <c r="K608" s="9" t="s">
        <v>3181</v>
      </c>
      <c r="L608" s="9" t="s">
        <v>3182</v>
      </c>
      <c r="M608" s="6"/>
      <c r="O608" s="4" t="s">
        <v>3183</v>
      </c>
      <c r="P608" s="7">
        <v>28306.0</v>
      </c>
      <c r="Q608" s="6" t="s">
        <v>225</v>
      </c>
      <c r="R608" s="6" t="s">
        <v>32</v>
      </c>
      <c r="S608" s="6">
        <v>9.105850534E9</v>
      </c>
      <c r="T608" s="6" t="s">
        <v>226</v>
      </c>
    </row>
    <row r="609" ht="15.75" hidden="1" customHeight="1">
      <c r="A609" s="27" t="s">
        <v>37</v>
      </c>
      <c r="C609" s="6" t="s">
        <v>22</v>
      </c>
      <c r="D609" s="11" t="s">
        <v>23</v>
      </c>
      <c r="E609" s="6" t="s">
        <v>3178</v>
      </c>
      <c r="F609" s="7" t="s">
        <v>3179</v>
      </c>
      <c r="G609" s="6">
        <v>1.0</v>
      </c>
      <c r="H609" s="8" t="s">
        <v>3180</v>
      </c>
      <c r="I609" s="12" t="str">
        <f t="shared" si="18"/>
        <v>AOP Unisex Raglan Hoodie / L / All print</v>
      </c>
      <c r="J609" s="9" t="s">
        <v>1780</v>
      </c>
      <c r="K609" s="9" t="s">
        <v>3181</v>
      </c>
      <c r="L609" s="9" t="s">
        <v>3182</v>
      </c>
      <c r="M609" s="6"/>
      <c r="O609" s="4" t="s">
        <v>3183</v>
      </c>
      <c r="P609" s="7">
        <v>28306.0</v>
      </c>
      <c r="Q609" s="6" t="s">
        <v>225</v>
      </c>
      <c r="R609" s="6" t="s">
        <v>32</v>
      </c>
      <c r="S609" s="6">
        <v>9.105850534E9</v>
      </c>
      <c r="T609" s="6" t="s">
        <v>226</v>
      </c>
    </row>
    <row r="610" ht="15.75" hidden="1" customHeight="1">
      <c r="A610" s="27" t="s">
        <v>37</v>
      </c>
      <c r="C610" s="6" t="s">
        <v>22</v>
      </c>
      <c r="D610" s="11" t="s">
        <v>23</v>
      </c>
      <c r="E610" s="6" t="s">
        <v>3185</v>
      </c>
      <c r="F610" s="7" t="s">
        <v>3186</v>
      </c>
      <c r="G610" s="6">
        <v>1.0</v>
      </c>
      <c r="H610" s="8" t="s">
        <v>3187</v>
      </c>
      <c r="I610" s="12" t="str">
        <f t="shared" si="18"/>
        <v>HOODIE RAGLAN SLEEVE / L / All Print</v>
      </c>
      <c r="J610" s="9" t="s">
        <v>3188</v>
      </c>
      <c r="K610" s="9" t="s">
        <v>3189</v>
      </c>
      <c r="L610" s="9" t="s">
        <v>3190</v>
      </c>
      <c r="M610" s="6"/>
      <c r="O610" s="4" t="s">
        <v>418</v>
      </c>
      <c r="P610" s="7">
        <v>85338.0</v>
      </c>
      <c r="Q610" s="6" t="s">
        <v>419</v>
      </c>
      <c r="R610" s="6" t="s">
        <v>32</v>
      </c>
      <c r="S610" s="6">
        <v>7.609147006E9</v>
      </c>
      <c r="T610" s="6" t="s">
        <v>420</v>
      </c>
    </row>
    <row r="611" ht="15.75" hidden="1" customHeight="1">
      <c r="A611" s="21" t="s">
        <v>173</v>
      </c>
      <c r="C611" s="6" t="s">
        <v>22</v>
      </c>
      <c r="D611" s="11" t="s">
        <v>23</v>
      </c>
      <c r="E611" s="6" t="s">
        <v>3191</v>
      </c>
      <c r="F611" s="7" t="s">
        <v>3192</v>
      </c>
      <c r="G611" s="6">
        <v>1.0</v>
      </c>
      <c r="H611" s="8" t="s">
        <v>3193</v>
      </c>
      <c r="I611" s="12" t="str">
        <f t="shared" si="18"/>
        <v>AOP UNISEX HOODIE / 4XL / All Print</v>
      </c>
      <c r="J611" s="9" t="s">
        <v>3194</v>
      </c>
      <c r="K611" s="9" t="s">
        <v>3195</v>
      </c>
      <c r="L611" s="9" t="s">
        <v>3196</v>
      </c>
      <c r="M611" s="6" t="s">
        <v>3197</v>
      </c>
      <c r="O611" s="4" t="s">
        <v>3198</v>
      </c>
      <c r="P611" s="7">
        <v>38485.0</v>
      </c>
      <c r="Q611" s="6" t="s">
        <v>31</v>
      </c>
      <c r="R611" s="6" t="s">
        <v>32</v>
      </c>
      <c r="S611" s="6">
        <v>9.313324999E9</v>
      </c>
      <c r="T611" s="6" t="s">
        <v>33</v>
      </c>
    </row>
    <row r="612" ht="15.75" hidden="1" customHeight="1">
      <c r="A612" s="22" t="s">
        <v>181</v>
      </c>
      <c r="C612" s="6" t="s">
        <v>80</v>
      </c>
      <c r="D612" s="11" t="s">
        <v>23</v>
      </c>
      <c r="E612" s="6" t="s">
        <v>3199</v>
      </c>
      <c r="F612" s="7" t="s">
        <v>3200</v>
      </c>
      <c r="G612" s="6">
        <v>1.0</v>
      </c>
      <c r="H612" s="8" t="s">
        <v>3201</v>
      </c>
      <c r="I612" s="12" t="str">
        <f t="shared" si="18"/>
        <v>Fleece hoodie / L / All print</v>
      </c>
      <c r="J612" s="9" t="s">
        <v>352</v>
      </c>
      <c r="K612" s="9" t="s">
        <v>3202</v>
      </c>
      <c r="L612" s="9" t="s">
        <v>3203</v>
      </c>
      <c r="M612" s="6"/>
      <c r="O612" s="4" t="s">
        <v>3204</v>
      </c>
      <c r="P612" s="7">
        <v>98801.0</v>
      </c>
      <c r="Q612" s="6" t="s">
        <v>454</v>
      </c>
      <c r="R612" s="6" t="s">
        <v>32</v>
      </c>
      <c r="S612" s="6">
        <v>5.096305801E9</v>
      </c>
      <c r="T612" s="6" t="s">
        <v>455</v>
      </c>
    </row>
    <row r="613" ht="15.75" hidden="1" customHeight="1">
      <c r="A613" s="22" t="s">
        <v>181</v>
      </c>
      <c r="C613" s="6" t="s">
        <v>22</v>
      </c>
      <c r="D613" s="11" t="s">
        <v>23</v>
      </c>
      <c r="E613" s="6" t="s">
        <v>3205</v>
      </c>
      <c r="F613" s="7" t="s">
        <v>3206</v>
      </c>
      <c r="G613" s="6">
        <v>1.0</v>
      </c>
      <c r="H613" s="8" t="s">
        <v>3207</v>
      </c>
      <c r="I613" s="12" t="str">
        <f t="shared" si="18"/>
        <v>All print / 32 inches</v>
      </c>
      <c r="J613" s="26">
        <v>1.0E15</v>
      </c>
      <c r="K613" s="9" t="s">
        <v>3208</v>
      </c>
      <c r="L613" s="9" t="s">
        <v>3209</v>
      </c>
      <c r="M613" s="6"/>
      <c r="O613" s="4" t="s">
        <v>3210</v>
      </c>
      <c r="P613" s="7">
        <v>24714.0</v>
      </c>
      <c r="Q613" s="6" t="s">
        <v>1651</v>
      </c>
      <c r="R613" s="6" t="s">
        <v>32</v>
      </c>
      <c r="S613" s="6">
        <v>3.048095155E9</v>
      </c>
      <c r="T613" s="6" t="s">
        <v>1652</v>
      </c>
    </row>
    <row r="614" ht="15.75" hidden="1" customHeight="1">
      <c r="A614" s="27" t="s">
        <v>37</v>
      </c>
      <c r="C614" s="6" t="s">
        <v>22</v>
      </c>
      <c r="D614" s="11" t="s">
        <v>23</v>
      </c>
      <c r="E614" s="6" t="s">
        <v>3211</v>
      </c>
      <c r="F614" s="7" t="s">
        <v>3212</v>
      </c>
      <c r="G614" s="6">
        <v>1.0</v>
      </c>
      <c r="H614" s="8" t="s">
        <v>3213</v>
      </c>
      <c r="I614" s="12" t="str">
        <f t="shared" si="18"/>
        <v>hirt 3D #KV - 2XL / Full Print</v>
      </c>
      <c r="J614" s="9" t="s">
        <v>3214</v>
      </c>
      <c r="K614" s="9" t="s">
        <v>3215</v>
      </c>
      <c r="L614" s="9" t="s">
        <v>3216</v>
      </c>
      <c r="M614" s="6"/>
      <c r="O614" s="4" t="s">
        <v>3217</v>
      </c>
      <c r="P614" s="7">
        <v>15001.0</v>
      </c>
      <c r="Q614" s="6" t="s">
        <v>284</v>
      </c>
      <c r="R614" s="6" t="s">
        <v>32</v>
      </c>
      <c r="S614" s="6">
        <v>7.246240116E9</v>
      </c>
      <c r="T614" s="6" t="s">
        <v>285</v>
      </c>
    </row>
    <row r="615" ht="15.75" hidden="1" customHeight="1">
      <c r="A615" s="19" t="s">
        <v>70</v>
      </c>
      <c r="C615" s="6" t="s">
        <v>80</v>
      </c>
      <c r="D615" s="11" t="s">
        <v>23</v>
      </c>
      <c r="E615" s="6" t="s">
        <v>3218</v>
      </c>
      <c r="F615" s="7" t="s">
        <v>3219</v>
      </c>
      <c r="G615" s="6">
        <v>1.0</v>
      </c>
      <c r="H615" s="8" t="s">
        <v>3220</v>
      </c>
      <c r="I615" s="12" t="str">
        <f t="shared" si="18"/>
        <v>Fleece Hoodie / M / All print</v>
      </c>
      <c r="J615" s="9" t="s">
        <v>321</v>
      </c>
      <c r="K615" s="9" t="s">
        <v>3221</v>
      </c>
      <c r="L615" s="9" t="s">
        <v>3222</v>
      </c>
      <c r="M615" s="6"/>
      <c r="O615" s="4" t="s">
        <v>3223</v>
      </c>
      <c r="P615" s="7">
        <v>60411.0</v>
      </c>
      <c r="Q615" s="6" t="s">
        <v>114</v>
      </c>
      <c r="R615" s="6" t="s">
        <v>32</v>
      </c>
      <c r="S615" s="6" t="s">
        <v>3224</v>
      </c>
      <c r="T615" s="6" t="s">
        <v>115</v>
      </c>
    </row>
    <row r="616" ht="15.75" hidden="1" customHeight="1">
      <c r="A616" s="19" t="s">
        <v>70</v>
      </c>
      <c r="C616" s="6" t="s">
        <v>80</v>
      </c>
      <c r="D616" s="11" t="s">
        <v>23</v>
      </c>
      <c r="E616" s="6" t="s">
        <v>3218</v>
      </c>
      <c r="F616" s="7" t="s">
        <v>3219</v>
      </c>
      <c r="G616" s="6">
        <v>1.0</v>
      </c>
      <c r="H616" s="8" t="s">
        <v>3225</v>
      </c>
      <c r="I616" s="12" t="str">
        <f t="shared" si="18"/>
        <v>Fleece Hoodie / S / All print</v>
      </c>
      <c r="J616" s="9" t="s">
        <v>3226</v>
      </c>
      <c r="K616" s="9" t="s">
        <v>3221</v>
      </c>
      <c r="L616" s="9" t="s">
        <v>3222</v>
      </c>
      <c r="M616" s="6"/>
      <c r="O616" s="4" t="s">
        <v>3223</v>
      </c>
      <c r="P616" s="7">
        <v>60411.0</v>
      </c>
      <c r="Q616" s="6" t="s">
        <v>114</v>
      </c>
      <c r="R616" s="6" t="s">
        <v>32</v>
      </c>
      <c r="S616" s="6" t="s">
        <v>3224</v>
      </c>
      <c r="T616" s="6" t="s">
        <v>115</v>
      </c>
    </row>
    <row r="617" ht="15.75" hidden="1" customHeight="1">
      <c r="A617" s="22" t="s">
        <v>181</v>
      </c>
      <c r="C617" s="6" t="s">
        <v>22</v>
      </c>
      <c r="D617" s="11" t="s">
        <v>23</v>
      </c>
      <c r="E617" s="6" t="s">
        <v>3227</v>
      </c>
      <c r="F617" s="7" t="s">
        <v>3228</v>
      </c>
      <c r="G617" s="6">
        <v>1.0</v>
      </c>
      <c r="H617" s="8" t="s">
        <v>3229</v>
      </c>
      <c r="I617" s="12" t="str">
        <f t="shared" si="18"/>
        <v>HOODIE RAGLAN SLEEVE / S / All Print</v>
      </c>
      <c r="J617" s="9" t="s">
        <v>1464</v>
      </c>
      <c r="K617" s="9" t="s">
        <v>3230</v>
      </c>
      <c r="L617" s="9" t="s">
        <v>3231</v>
      </c>
      <c r="M617" s="6"/>
      <c r="O617" s="4" t="s">
        <v>3232</v>
      </c>
      <c r="P617" s="7">
        <v>32708.0</v>
      </c>
      <c r="Q617" s="6" t="s">
        <v>68</v>
      </c>
      <c r="R617" s="6" t="s">
        <v>32</v>
      </c>
      <c r="S617" s="6">
        <v>4.073833297E9</v>
      </c>
      <c r="T617" s="6" t="s">
        <v>69</v>
      </c>
    </row>
    <row r="618" ht="15.75" customHeight="1">
      <c r="A618" s="22" t="s">
        <v>216</v>
      </c>
      <c r="C618" s="6" t="s">
        <v>60</v>
      </c>
      <c r="D618" s="11" t="s">
        <v>23</v>
      </c>
      <c r="E618" s="6" t="s">
        <v>3233</v>
      </c>
      <c r="F618" s="7" t="s">
        <v>3234</v>
      </c>
      <c r="G618" s="6">
        <v>1.0</v>
      </c>
      <c r="H618" s="8" t="s">
        <v>3235</v>
      </c>
      <c r="I618" s="12" t="str">
        <f t="shared" si="18"/>
        <v>2XL / Full Print</v>
      </c>
      <c r="J618" s="9" t="s">
        <v>3236</v>
      </c>
      <c r="K618" s="9" t="s">
        <v>3237</v>
      </c>
      <c r="L618" s="9" t="s">
        <v>3238</v>
      </c>
      <c r="M618" s="6"/>
      <c r="O618" s="4" t="s">
        <v>3239</v>
      </c>
      <c r="P618" s="7">
        <v>48214.0</v>
      </c>
      <c r="Q618" s="6" t="s">
        <v>403</v>
      </c>
      <c r="R618" s="6" t="s">
        <v>32</v>
      </c>
      <c r="S618" s="6">
        <v>3.137594347E9</v>
      </c>
      <c r="T618" s="6" t="s">
        <v>404</v>
      </c>
    </row>
    <row r="619" ht="15.75" hidden="1" customHeight="1">
      <c r="A619" s="21" t="s">
        <v>428</v>
      </c>
      <c r="C619" s="6" t="s">
        <v>22</v>
      </c>
      <c r="D619" s="11" t="s">
        <v>23</v>
      </c>
      <c r="E619" s="6" t="s">
        <v>3240</v>
      </c>
      <c r="F619" s="7" t="s">
        <v>3241</v>
      </c>
      <c r="G619" s="6">
        <v>1.0</v>
      </c>
      <c r="H619" s="8" t="s">
        <v>3242</v>
      </c>
      <c r="I619" s="12" t="str">
        <f t="shared" si="18"/>
        <v>All print / 32 inches / Spare Tire Cover with Print On Demand</v>
      </c>
      <c r="J619" s="26">
        <v>1.0E15</v>
      </c>
      <c r="K619" s="9" t="s">
        <v>3243</v>
      </c>
      <c r="L619" s="9" t="s">
        <v>3244</v>
      </c>
      <c r="M619" s="6"/>
      <c r="O619" s="4" t="s">
        <v>3245</v>
      </c>
      <c r="P619" s="7">
        <v>72364.0</v>
      </c>
      <c r="Q619" s="6" t="s">
        <v>310</v>
      </c>
      <c r="R619" s="6" t="s">
        <v>32</v>
      </c>
      <c r="S619" s="6">
        <v>9.01233122E9</v>
      </c>
      <c r="T619" s="6" t="s">
        <v>311</v>
      </c>
    </row>
    <row r="620" ht="15.75" hidden="1" customHeight="1">
      <c r="A620" s="10" t="s">
        <v>271</v>
      </c>
      <c r="C620" s="6" t="s">
        <v>60</v>
      </c>
      <c r="D620" s="11" t="s">
        <v>23</v>
      </c>
      <c r="E620" s="6" t="s">
        <v>3246</v>
      </c>
      <c r="F620" s="7" t="s">
        <v>3247</v>
      </c>
      <c r="G620" s="6">
        <v>1.0</v>
      </c>
      <c r="H620" s="8" t="s">
        <v>3248</v>
      </c>
      <c r="I620" s="12" t="str">
        <f t="shared" si="18"/>
        <v>L / Black</v>
      </c>
      <c r="J620" s="9" t="s">
        <v>800</v>
      </c>
      <c r="K620" s="9" t="s">
        <v>3249</v>
      </c>
      <c r="L620" s="9" t="s">
        <v>3250</v>
      </c>
      <c r="M620" s="6"/>
      <c r="O620" s="4" t="s">
        <v>3251</v>
      </c>
      <c r="P620" s="7">
        <v>92870.0</v>
      </c>
      <c r="Q620" s="6" t="s">
        <v>268</v>
      </c>
      <c r="R620" s="6" t="s">
        <v>32</v>
      </c>
      <c r="S620" s="6">
        <v>7.1438876E9</v>
      </c>
      <c r="T620" s="6" t="s">
        <v>269</v>
      </c>
    </row>
    <row r="621" ht="15.75" hidden="1" customHeight="1">
      <c r="A621" s="13" t="s">
        <v>293</v>
      </c>
      <c r="B621" s="13"/>
      <c r="C621" s="14" t="s">
        <v>22</v>
      </c>
      <c r="D621" s="14" t="s">
        <v>3252</v>
      </c>
      <c r="E621" s="14" t="s">
        <v>3253</v>
      </c>
      <c r="F621" s="15" t="s">
        <v>3254</v>
      </c>
      <c r="G621" s="14">
        <v>1.0</v>
      </c>
      <c r="H621" s="16" t="s">
        <v>3255</v>
      </c>
      <c r="I621" s="13" t="str">
        <f t="shared" si="18"/>
        <v>Legging 3D #310521H - TANK TOP / S / All Print</v>
      </c>
      <c r="J621" s="17" t="s">
        <v>3256</v>
      </c>
      <c r="K621" s="17" t="s">
        <v>3257</v>
      </c>
      <c r="L621" s="17" t="s">
        <v>3258</v>
      </c>
      <c r="M621" s="14">
        <v>3.0</v>
      </c>
      <c r="N621" s="13"/>
      <c r="O621" s="13" t="s">
        <v>3259</v>
      </c>
      <c r="P621" s="15">
        <v>1331.0</v>
      </c>
      <c r="Q621" s="14" t="s">
        <v>301</v>
      </c>
      <c r="R621" s="14" t="s">
        <v>32</v>
      </c>
      <c r="S621" s="14">
        <v>1.9784906181E10</v>
      </c>
      <c r="T621" s="14" t="s">
        <v>302</v>
      </c>
      <c r="U621" s="13"/>
      <c r="V621" s="13"/>
      <c r="W621" s="13"/>
      <c r="X621" s="13"/>
      <c r="Y621" s="13"/>
    </row>
    <row r="622" ht="15.75" hidden="1" customHeight="1">
      <c r="A622" s="19" t="s">
        <v>70</v>
      </c>
      <c r="C622" s="6" t="s">
        <v>22</v>
      </c>
      <c r="D622" s="11" t="s">
        <v>23</v>
      </c>
      <c r="E622" s="6" t="s">
        <v>3260</v>
      </c>
      <c r="F622" s="7" t="s">
        <v>3261</v>
      </c>
      <c r="G622" s="6">
        <v>1.0</v>
      </c>
      <c r="H622" s="8" t="s">
        <v>3262</v>
      </c>
      <c r="I622" s="23" t="s">
        <v>3263</v>
      </c>
      <c r="J622" s="9" t="s">
        <v>3264</v>
      </c>
      <c r="K622" s="9" t="s">
        <v>3265</v>
      </c>
      <c r="L622" s="9" t="s">
        <v>3266</v>
      </c>
      <c r="M622" s="6"/>
      <c r="O622" s="4" t="s">
        <v>3267</v>
      </c>
      <c r="P622" s="7">
        <v>33782.0</v>
      </c>
      <c r="Q622" s="6" t="s">
        <v>68</v>
      </c>
      <c r="R622" s="6" t="s">
        <v>32</v>
      </c>
      <c r="S622" s="6">
        <v>9.787936124E9</v>
      </c>
      <c r="T622" s="6" t="s">
        <v>69</v>
      </c>
    </row>
    <row r="623" ht="15.75" hidden="1" customHeight="1">
      <c r="A623" s="19" t="s">
        <v>70</v>
      </c>
      <c r="C623" s="6" t="s">
        <v>22</v>
      </c>
      <c r="D623" s="11" t="s">
        <v>23</v>
      </c>
      <c r="E623" s="6" t="s">
        <v>3260</v>
      </c>
      <c r="F623" s="7" t="s">
        <v>3261</v>
      </c>
      <c r="G623" s="6">
        <v>1.0</v>
      </c>
      <c r="H623" s="8" t="s">
        <v>3268</v>
      </c>
      <c r="I623" s="23" t="s">
        <v>3269</v>
      </c>
      <c r="J623" s="9" t="s">
        <v>3270</v>
      </c>
      <c r="K623" s="9" t="s">
        <v>3265</v>
      </c>
      <c r="L623" s="9" t="s">
        <v>3266</v>
      </c>
      <c r="M623" s="6"/>
      <c r="O623" s="4" t="s">
        <v>3267</v>
      </c>
      <c r="P623" s="7">
        <v>33782.0</v>
      </c>
      <c r="Q623" s="6" t="s">
        <v>68</v>
      </c>
      <c r="R623" s="6" t="s">
        <v>32</v>
      </c>
      <c r="S623" s="6">
        <v>9.787936124E9</v>
      </c>
      <c r="T623" s="6" t="s">
        <v>69</v>
      </c>
    </row>
    <row r="624" ht="15.75" hidden="1" customHeight="1">
      <c r="A624" s="19" t="s">
        <v>70</v>
      </c>
      <c r="C624" s="6" t="s">
        <v>22</v>
      </c>
      <c r="D624" s="11" t="s">
        <v>23</v>
      </c>
      <c r="E624" s="6" t="s">
        <v>3260</v>
      </c>
      <c r="F624" s="7" t="s">
        <v>3261</v>
      </c>
      <c r="G624" s="6">
        <v>1.0</v>
      </c>
      <c r="H624" s="8" t="s">
        <v>3271</v>
      </c>
      <c r="I624" s="12" t="str">
        <f t="shared" ref="I624:I662" si="19">RIGHT(H624,LEN(H624) - (FIND("-",H624) + 1))</f>
        <v>hirt Hoodie Zip up #V - Unisex Hoodie Zip Up / L / Full Print</v>
      </c>
      <c r="J624" s="9" t="s">
        <v>3272</v>
      </c>
      <c r="K624" s="9" t="s">
        <v>3265</v>
      </c>
      <c r="L624" s="9" t="s">
        <v>3266</v>
      </c>
      <c r="M624" s="6"/>
      <c r="O624" s="4" t="s">
        <v>3267</v>
      </c>
      <c r="P624" s="7">
        <v>33782.0</v>
      </c>
      <c r="Q624" s="6" t="s">
        <v>68</v>
      </c>
      <c r="R624" s="6" t="s">
        <v>32</v>
      </c>
      <c r="S624" s="6">
        <v>9.787936124E9</v>
      </c>
      <c r="T624" s="6" t="s">
        <v>69</v>
      </c>
    </row>
    <row r="625" ht="15.75" hidden="1" customHeight="1">
      <c r="A625" s="10" t="s">
        <v>21</v>
      </c>
      <c r="C625" s="6" t="s">
        <v>80</v>
      </c>
      <c r="D625" s="11" t="s">
        <v>23</v>
      </c>
      <c r="E625" s="6" t="s">
        <v>3260</v>
      </c>
      <c r="F625" s="7" t="s">
        <v>3261</v>
      </c>
      <c r="G625" s="6">
        <v>1.0</v>
      </c>
      <c r="H625" s="8" t="s">
        <v>3273</v>
      </c>
      <c r="I625" s="12" t="str">
        <f t="shared" si="19"/>
        <v>legging 3D #l - Legging / S / ALL PRINT</v>
      </c>
      <c r="J625" s="9" t="s">
        <v>3274</v>
      </c>
      <c r="K625" s="9" t="s">
        <v>3265</v>
      </c>
      <c r="L625" s="9" t="s">
        <v>3266</v>
      </c>
      <c r="M625" s="6"/>
      <c r="O625" s="4" t="s">
        <v>3267</v>
      </c>
      <c r="P625" s="7">
        <v>33782.0</v>
      </c>
      <c r="Q625" s="6" t="s">
        <v>68</v>
      </c>
      <c r="R625" s="6" t="s">
        <v>32</v>
      </c>
      <c r="S625" s="6">
        <v>9.787936124E9</v>
      </c>
      <c r="T625" s="6" t="s">
        <v>69</v>
      </c>
    </row>
    <row r="626" ht="15.75" hidden="1" customHeight="1">
      <c r="A626" s="10" t="s">
        <v>21</v>
      </c>
      <c r="C626" s="6" t="s">
        <v>80</v>
      </c>
      <c r="D626" s="11" t="s">
        <v>23</v>
      </c>
      <c r="E626" s="6" t="s">
        <v>3260</v>
      </c>
      <c r="F626" s="7" t="s">
        <v>3261</v>
      </c>
      <c r="G626" s="6">
        <v>1.0</v>
      </c>
      <c r="H626" s="8" t="s">
        <v>3275</v>
      </c>
      <c r="I626" s="12" t="str">
        <f t="shared" si="19"/>
        <v>legging 3D #l - Tank top / L / ALL PRINT</v>
      </c>
      <c r="J626" s="9" t="s">
        <v>3276</v>
      </c>
      <c r="K626" s="9" t="s">
        <v>3265</v>
      </c>
      <c r="L626" s="9" t="s">
        <v>3266</v>
      </c>
      <c r="M626" s="6"/>
      <c r="O626" s="4" t="s">
        <v>3267</v>
      </c>
      <c r="P626" s="7">
        <v>33782.0</v>
      </c>
      <c r="Q626" s="6" t="s">
        <v>68</v>
      </c>
      <c r="R626" s="6" t="s">
        <v>32</v>
      </c>
      <c r="S626" s="6">
        <v>9.787936124E9</v>
      </c>
      <c r="T626" s="6" t="s">
        <v>69</v>
      </c>
    </row>
    <row r="627" ht="15.75" hidden="1" customHeight="1">
      <c r="A627" s="27" t="s">
        <v>37</v>
      </c>
      <c r="C627" s="6" t="s">
        <v>22</v>
      </c>
      <c r="D627" s="11" t="s">
        <v>23</v>
      </c>
      <c r="E627" s="6" t="s">
        <v>3277</v>
      </c>
      <c r="F627" s="7" t="s">
        <v>3278</v>
      </c>
      <c r="G627" s="6">
        <v>1.0</v>
      </c>
      <c r="H627" s="8" t="s">
        <v>3279</v>
      </c>
      <c r="I627" s="12" t="str">
        <f t="shared" si="19"/>
        <v>hirt 2D #KV - S / BLACK</v>
      </c>
      <c r="J627" s="9" t="s">
        <v>3280</v>
      </c>
      <c r="K627" s="9" t="s">
        <v>3281</v>
      </c>
      <c r="L627" s="9" t="s">
        <v>3282</v>
      </c>
      <c r="M627" s="6"/>
      <c r="O627" s="4" t="s">
        <v>3283</v>
      </c>
      <c r="P627" s="7">
        <v>63010.0</v>
      </c>
      <c r="Q627" s="6" t="s">
        <v>105</v>
      </c>
      <c r="R627" s="6" t="s">
        <v>32</v>
      </c>
      <c r="S627" s="6">
        <v>6.36730008E9</v>
      </c>
      <c r="T627" s="6" t="s">
        <v>106</v>
      </c>
    </row>
    <row r="628" ht="15.75" hidden="1" customHeight="1">
      <c r="A628" s="22" t="s">
        <v>2342</v>
      </c>
      <c r="C628" s="6" t="s">
        <v>22</v>
      </c>
      <c r="D628" s="11" t="s">
        <v>23</v>
      </c>
      <c r="E628" s="6" t="s">
        <v>3284</v>
      </c>
      <c r="F628" s="7" t="s">
        <v>3285</v>
      </c>
      <c r="G628" s="6">
        <v>1.0</v>
      </c>
      <c r="H628" s="8" t="s">
        <v>3286</v>
      </c>
      <c r="I628" s="12" t="str">
        <f t="shared" si="19"/>
        <v>HOODIE RAGLAN SLEEVE / 3XL / All Print</v>
      </c>
      <c r="J628" s="9" t="s">
        <v>3287</v>
      </c>
      <c r="K628" s="9" t="s">
        <v>3288</v>
      </c>
      <c r="L628" s="9" t="s">
        <v>3289</v>
      </c>
      <c r="M628" s="6">
        <v>1.0</v>
      </c>
      <c r="O628" s="4" t="s">
        <v>3290</v>
      </c>
      <c r="P628" s="7">
        <v>92201.0</v>
      </c>
      <c r="Q628" s="6" t="s">
        <v>268</v>
      </c>
      <c r="R628" s="6" t="s">
        <v>32</v>
      </c>
      <c r="S628" s="6">
        <v>7.6062585E9</v>
      </c>
      <c r="T628" s="6" t="s">
        <v>269</v>
      </c>
    </row>
    <row r="629" ht="15.75" hidden="1" customHeight="1">
      <c r="A629" s="19" t="s">
        <v>70</v>
      </c>
      <c r="C629" s="6" t="s">
        <v>22</v>
      </c>
      <c r="D629" s="11" t="s">
        <v>23</v>
      </c>
      <c r="E629" s="6" t="s">
        <v>3291</v>
      </c>
      <c r="F629" s="7" t="s">
        <v>3292</v>
      </c>
      <c r="G629" s="6">
        <v>1.0</v>
      </c>
      <c r="H629" s="8" t="s">
        <v>1610</v>
      </c>
      <c r="I629" s="12" t="str">
        <f t="shared" si="19"/>
        <v>HOODIE RAGLAN SLEEVE ZIP-UP / XL / All Print</v>
      </c>
      <c r="J629" s="9" t="s">
        <v>1611</v>
      </c>
      <c r="K629" s="9" t="s">
        <v>3293</v>
      </c>
      <c r="L629" s="9" t="s">
        <v>3294</v>
      </c>
      <c r="M629" s="6"/>
      <c r="O629" s="4" t="s">
        <v>3295</v>
      </c>
      <c r="P629" s="7">
        <v>79045.0</v>
      </c>
      <c r="Q629" s="6" t="s">
        <v>131</v>
      </c>
      <c r="R629" s="6" t="s">
        <v>32</v>
      </c>
      <c r="S629" s="6">
        <v>8.067590711E9</v>
      </c>
      <c r="T629" s="6" t="s">
        <v>132</v>
      </c>
    </row>
    <row r="630" ht="15.75" hidden="1" customHeight="1">
      <c r="A630" s="22" t="s">
        <v>181</v>
      </c>
      <c r="C630" s="6" t="s">
        <v>22</v>
      </c>
      <c r="D630" s="11" t="s">
        <v>23</v>
      </c>
      <c r="E630" s="6" t="s">
        <v>3296</v>
      </c>
      <c r="F630" s="7" t="s">
        <v>3297</v>
      </c>
      <c r="G630" s="6">
        <v>1.0</v>
      </c>
      <c r="H630" s="8" t="s">
        <v>3298</v>
      </c>
      <c r="I630" s="12" t="str">
        <f t="shared" si="19"/>
        <v>hirt 3d #031221h - M / Black Blue</v>
      </c>
      <c r="J630" s="9" t="s">
        <v>3299</v>
      </c>
      <c r="K630" s="9" t="s">
        <v>3300</v>
      </c>
      <c r="L630" s="9" t="s">
        <v>3301</v>
      </c>
      <c r="M630" s="6"/>
      <c r="O630" s="4" t="s">
        <v>3302</v>
      </c>
      <c r="P630" s="7" t="s">
        <v>3303</v>
      </c>
      <c r="Q630" s="6" t="s">
        <v>475</v>
      </c>
      <c r="R630" s="6" t="s">
        <v>476</v>
      </c>
      <c r="S630" s="6">
        <v>4.164342191E9</v>
      </c>
      <c r="T630" s="6" t="s">
        <v>477</v>
      </c>
    </row>
    <row r="631" ht="15.75" hidden="1" customHeight="1">
      <c r="A631" s="19" t="s">
        <v>48</v>
      </c>
      <c r="C631" s="6" t="s">
        <v>22</v>
      </c>
      <c r="D631" s="11" t="s">
        <v>23</v>
      </c>
      <c r="E631" s="6" t="s">
        <v>3304</v>
      </c>
      <c r="F631" s="7" t="s">
        <v>3305</v>
      </c>
      <c r="G631" s="6">
        <v>1.0</v>
      </c>
      <c r="H631" s="8" t="s">
        <v>3306</v>
      </c>
      <c r="I631" s="12" t="str">
        <f t="shared" si="19"/>
        <v>hirt 3D #v - M / Full Print</v>
      </c>
      <c r="J631" s="9" t="s">
        <v>3307</v>
      </c>
      <c r="K631" s="9" t="s">
        <v>3308</v>
      </c>
      <c r="L631" s="9" t="s">
        <v>3309</v>
      </c>
      <c r="M631" s="6" t="s">
        <v>3310</v>
      </c>
      <c r="O631" s="4" t="s">
        <v>3311</v>
      </c>
      <c r="P631" s="7">
        <v>33172.0</v>
      </c>
      <c r="Q631" s="6" t="s">
        <v>68</v>
      </c>
      <c r="R631" s="6" t="s">
        <v>32</v>
      </c>
      <c r="S631" s="6">
        <v>7.864686955E9</v>
      </c>
      <c r="T631" s="6" t="s">
        <v>69</v>
      </c>
    </row>
    <row r="632" ht="15.75" hidden="1" customHeight="1">
      <c r="A632" s="19" t="s">
        <v>70</v>
      </c>
      <c r="C632" s="6" t="s">
        <v>80</v>
      </c>
      <c r="D632" s="11" t="s">
        <v>23</v>
      </c>
      <c r="E632" s="6" t="s">
        <v>3312</v>
      </c>
      <c r="F632" s="7" t="s">
        <v>3313</v>
      </c>
      <c r="G632" s="6">
        <v>1.0</v>
      </c>
      <c r="H632" s="8" t="s">
        <v>144</v>
      </c>
      <c r="I632" s="12" t="str">
        <f t="shared" si="19"/>
        <v>Fleece Hoodie / 2XL / All print</v>
      </c>
      <c r="J632" s="9" t="s">
        <v>3314</v>
      </c>
      <c r="K632" s="9" t="s">
        <v>3315</v>
      </c>
      <c r="L632" s="9" t="s">
        <v>3316</v>
      </c>
      <c r="M632" s="6"/>
      <c r="O632" s="4" t="s">
        <v>240</v>
      </c>
      <c r="P632" s="7">
        <v>27703.0</v>
      </c>
      <c r="Q632" s="6" t="s">
        <v>225</v>
      </c>
      <c r="R632" s="6" t="s">
        <v>32</v>
      </c>
      <c r="S632" s="6">
        <v>1.9848337977E10</v>
      </c>
      <c r="T632" s="6" t="s">
        <v>226</v>
      </c>
    </row>
    <row r="633" ht="15.75" hidden="1" customHeight="1">
      <c r="A633" s="19" t="s">
        <v>70</v>
      </c>
      <c r="C633" s="6" t="s">
        <v>22</v>
      </c>
      <c r="D633" s="11" t="s">
        <v>3317</v>
      </c>
      <c r="E633" s="6" t="s">
        <v>3312</v>
      </c>
      <c r="F633" s="7" t="s">
        <v>3313</v>
      </c>
      <c r="G633" s="6">
        <v>1.0</v>
      </c>
      <c r="H633" s="8" t="s">
        <v>683</v>
      </c>
      <c r="I633" s="12" t="str">
        <f t="shared" si="19"/>
        <v>Joggers #V - AOP Unisex Raglan Hoodie / S / All Print</v>
      </c>
      <c r="J633" s="9" t="s">
        <v>685</v>
      </c>
      <c r="K633" s="9" t="s">
        <v>3315</v>
      </c>
      <c r="L633" s="9" t="s">
        <v>3316</v>
      </c>
      <c r="M633" s="6"/>
      <c r="O633" s="4" t="s">
        <v>240</v>
      </c>
      <c r="P633" s="7">
        <v>27703.0</v>
      </c>
      <c r="Q633" s="6" t="s">
        <v>225</v>
      </c>
      <c r="R633" s="6" t="s">
        <v>32</v>
      </c>
      <c r="S633" s="6">
        <v>1.9848337977E10</v>
      </c>
      <c r="T633" s="6" t="s">
        <v>226</v>
      </c>
    </row>
    <row r="634" ht="15.75" hidden="1" customHeight="1">
      <c r="A634" s="10" t="s">
        <v>1781</v>
      </c>
      <c r="C634" s="6" t="s">
        <v>22</v>
      </c>
      <c r="D634" s="11" t="s">
        <v>23</v>
      </c>
      <c r="E634" s="6" t="s">
        <v>3318</v>
      </c>
      <c r="F634" s="7" t="s">
        <v>3319</v>
      </c>
      <c r="G634" s="6">
        <v>1.0</v>
      </c>
      <c r="H634" s="8" t="s">
        <v>3320</v>
      </c>
      <c r="I634" s="12" t="str">
        <f t="shared" si="19"/>
        <v>Let A Capricorn Handle It Unisex Birthday Hoodie 3D #L - AOP UNISEX HOODIE / 3XL / All Print</v>
      </c>
      <c r="J634" s="9" t="s">
        <v>3321</v>
      </c>
      <c r="K634" s="9" t="s">
        <v>3322</v>
      </c>
      <c r="L634" s="9" t="s">
        <v>3323</v>
      </c>
      <c r="M634" s="6"/>
      <c r="O634" s="4" t="s">
        <v>3324</v>
      </c>
      <c r="P634" s="7">
        <v>45240.0</v>
      </c>
      <c r="Q634" s="6" t="s">
        <v>46</v>
      </c>
      <c r="R634" s="6" t="s">
        <v>32</v>
      </c>
      <c r="S634" s="6">
        <v>5.137090086E9</v>
      </c>
      <c r="T634" s="6" t="s">
        <v>47</v>
      </c>
    </row>
    <row r="635" ht="15.75" hidden="1" customHeight="1">
      <c r="A635" s="10" t="s">
        <v>21</v>
      </c>
      <c r="C635" s="6" t="s">
        <v>22</v>
      </c>
      <c r="D635" s="11" t="s">
        <v>23</v>
      </c>
      <c r="E635" s="6" t="s">
        <v>3325</v>
      </c>
      <c r="F635" s="7" t="s">
        <v>3326</v>
      </c>
      <c r="G635" s="6">
        <v>1.0</v>
      </c>
      <c r="H635" s="8" t="s">
        <v>3327</v>
      </c>
      <c r="I635" s="12" t="str">
        <f t="shared" si="19"/>
        <v>AOP Unisex Raglan Hoodie / S / All print</v>
      </c>
      <c r="J635" s="9" t="s">
        <v>3328</v>
      </c>
      <c r="K635" s="9" t="s">
        <v>3329</v>
      </c>
      <c r="L635" s="9" t="s">
        <v>3330</v>
      </c>
      <c r="M635" s="6"/>
      <c r="O635" s="4" t="s">
        <v>3331</v>
      </c>
      <c r="P635" s="7">
        <v>87031.0</v>
      </c>
      <c r="Q635" s="6" t="s">
        <v>599</v>
      </c>
      <c r="R635" s="6" t="s">
        <v>32</v>
      </c>
      <c r="S635" s="6">
        <v>5.053572124E9</v>
      </c>
      <c r="T635" s="6" t="s">
        <v>600</v>
      </c>
    </row>
    <row r="636" ht="15.75" hidden="1" customHeight="1">
      <c r="A636" s="18" t="s">
        <v>915</v>
      </c>
      <c r="C636" s="6" t="s">
        <v>22</v>
      </c>
      <c r="D636" s="11" t="s">
        <v>23</v>
      </c>
      <c r="E636" s="6" t="s">
        <v>3332</v>
      </c>
      <c r="F636" s="7" t="s">
        <v>3333</v>
      </c>
      <c r="G636" s="6">
        <v>1.0</v>
      </c>
      <c r="H636" s="8" t="s">
        <v>3334</v>
      </c>
      <c r="I636" s="12" t="str">
        <f t="shared" si="19"/>
        <v>Hawaiian shirt / XL / Full Print</v>
      </c>
      <c r="J636" s="26">
        <v>6.84186E17</v>
      </c>
      <c r="K636" s="9" t="s">
        <v>3335</v>
      </c>
      <c r="L636" s="9" t="s">
        <v>3336</v>
      </c>
      <c r="M636" s="6"/>
      <c r="O636" s="4" t="s">
        <v>55</v>
      </c>
      <c r="P636" s="7">
        <v>65203.0</v>
      </c>
      <c r="Q636" s="6" t="s">
        <v>105</v>
      </c>
      <c r="R636" s="6" t="s">
        <v>32</v>
      </c>
      <c r="S636" s="6">
        <v>4.108295723E9</v>
      </c>
      <c r="T636" s="6" t="s">
        <v>106</v>
      </c>
    </row>
    <row r="637" ht="15.75" hidden="1" customHeight="1">
      <c r="A637" s="22" t="s">
        <v>181</v>
      </c>
      <c r="C637" s="6" t="s">
        <v>60</v>
      </c>
      <c r="D637" s="11" t="s">
        <v>23</v>
      </c>
      <c r="E637" s="6" t="s">
        <v>3337</v>
      </c>
      <c r="F637" s="7" t="s">
        <v>3338</v>
      </c>
      <c r="G637" s="6">
        <v>1.0</v>
      </c>
      <c r="H637" s="8" t="s">
        <v>3339</v>
      </c>
      <c r="I637" s="12" t="str">
        <f t="shared" si="19"/>
        <v>1pcs / All print</v>
      </c>
      <c r="J637" s="9" t="s">
        <v>957</v>
      </c>
      <c r="K637" s="9" t="s">
        <v>3340</v>
      </c>
      <c r="L637" s="9" t="s">
        <v>3341</v>
      </c>
      <c r="M637" s="6"/>
      <c r="O637" s="4" t="s">
        <v>3342</v>
      </c>
      <c r="P637" s="7">
        <v>92545.0</v>
      </c>
      <c r="Q637" s="6" t="s">
        <v>268</v>
      </c>
      <c r="R637" s="6" t="s">
        <v>32</v>
      </c>
      <c r="S637" s="6">
        <v>9.51337137E9</v>
      </c>
      <c r="T637" s="6" t="s">
        <v>269</v>
      </c>
    </row>
    <row r="638" ht="15.75" hidden="1" customHeight="1">
      <c r="A638" s="10" t="s">
        <v>271</v>
      </c>
      <c r="C638" s="6" t="s">
        <v>22</v>
      </c>
      <c r="D638" s="11" t="s">
        <v>23</v>
      </c>
      <c r="E638" s="6" t="s">
        <v>3343</v>
      </c>
      <c r="F638" s="7" t="s">
        <v>3344</v>
      </c>
      <c r="G638" s="6">
        <v>1.0</v>
      </c>
      <c r="H638" s="8" t="s">
        <v>3345</v>
      </c>
      <c r="I638" s="12" t="str">
        <f t="shared" si="19"/>
        <v>AOP UNISEX HOODIE / XL / All Print</v>
      </c>
      <c r="J638" s="9" t="s">
        <v>3346</v>
      </c>
      <c r="K638" s="9" t="s">
        <v>3347</v>
      </c>
      <c r="L638" s="9" t="s">
        <v>3348</v>
      </c>
      <c r="M638" s="6"/>
      <c r="O638" s="4" t="s">
        <v>1424</v>
      </c>
      <c r="P638" s="7">
        <v>79601.0</v>
      </c>
      <c r="Q638" s="6" t="s">
        <v>131</v>
      </c>
      <c r="R638" s="6" t="s">
        <v>32</v>
      </c>
      <c r="S638" s="6">
        <v>3.252201134E9</v>
      </c>
      <c r="T638" s="6" t="s">
        <v>132</v>
      </c>
    </row>
    <row r="639" ht="15.75" hidden="1" customHeight="1">
      <c r="A639" s="19" t="s">
        <v>70</v>
      </c>
      <c r="C639" s="6" t="s">
        <v>80</v>
      </c>
      <c r="D639" s="11" t="s">
        <v>23</v>
      </c>
      <c r="E639" s="6" t="s">
        <v>3349</v>
      </c>
      <c r="F639" s="7" t="s">
        <v>3350</v>
      </c>
      <c r="G639" s="6">
        <v>1.0</v>
      </c>
      <c r="H639" s="8" t="s">
        <v>689</v>
      </c>
      <c r="I639" s="12" t="str">
        <f t="shared" si="19"/>
        <v>Fleece Hoodie / M / All print</v>
      </c>
      <c r="J639" s="9" t="s">
        <v>690</v>
      </c>
      <c r="K639" s="9" t="s">
        <v>3351</v>
      </c>
      <c r="L639" s="9" t="s">
        <v>3352</v>
      </c>
      <c r="M639" s="6" t="s">
        <v>3353</v>
      </c>
      <c r="O639" s="4" t="s">
        <v>3354</v>
      </c>
      <c r="P639" s="7">
        <v>20886.0</v>
      </c>
      <c r="Q639" s="6" t="s">
        <v>248</v>
      </c>
      <c r="R639" s="6" t="s">
        <v>32</v>
      </c>
      <c r="S639" s="6">
        <v>3.016743891E9</v>
      </c>
      <c r="T639" s="6" t="s">
        <v>249</v>
      </c>
    </row>
    <row r="640" ht="15.75" hidden="1" customHeight="1">
      <c r="A640" s="19" t="s">
        <v>70</v>
      </c>
      <c r="C640" s="6" t="s">
        <v>80</v>
      </c>
      <c r="D640" s="11" t="s">
        <v>23</v>
      </c>
      <c r="E640" s="6" t="s">
        <v>3355</v>
      </c>
      <c r="F640" s="7" t="s">
        <v>3356</v>
      </c>
      <c r="G640" s="6">
        <v>1.0</v>
      </c>
      <c r="H640" s="8" t="s">
        <v>320</v>
      </c>
      <c r="I640" s="12" t="str">
        <f t="shared" si="19"/>
        <v>Fleece Hoodie / M / All print</v>
      </c>
      <c r="J640" s="9" t="s">
        <v>321</v>
      </c>
      <c r="K640" s="9" t="s">
        <v>3357</v>
      </c>
      <c r="L640" s="9" t="s">
        <v>3358</v>
      </c>
      <c r="M640" s="6"/>
      <c r="O640" s="4" t="s">
        <v>3359</v>
      </c>
      <c r="P640" s="7">
        <v>79065.0</v>
      </c>
      <c r="Q640" s="6" t="s">
        <v>131</v>
      </c>
      <c r="R640" s="6" t="s">
        <v>32</v>
      </c>
      <c r="S640" s="6">
        <v>8.066636885E9</v>
      </c>
      <c r="T640" s="6" t="s">
        <v>132</v>
      </c>
    </row>
    <row r="641" ht="15.75" hidden="1" customHeight="1">
      <c r="A641" s="19" t="s">
        <v>70</v>
      </c>
      <c r="C641" s="6" t="s">
        <v>80</v>
      </c>
      <c r="D641" s="11" t="s">
        <v>23</v>
      </c>
      <c r="E641" s="6" t="s">
        <v>3355</v>
      </c>
      <c r="F641" s="7" t="s">
        <v>3356</v>
      </c>
      <c r="G641" s="6">
        <v>1.0</v>
      </c>
      <c r="H641" s="8" t="s">
        <v>556</v>
      </c>
      <c r="I641" s="12" t="str">
        <f t="shared" si="19"/>
        <v>Fleece Hoodie / L / All print</v>
      </c>
      <c r="J641" s="9" t="s">
        <v>88</v>
      </c>
      <c r="K641" s="9" t="s">
        <v>3357</v>
      </c>
      <c r="L641" s="9" t="s">
        <v>3358</v>
      </c>
      <c r="M641" s="6"/>
      <c r="O641" s="4" t="s">
        <v>3359</v>
      </c>
      <c r="P641" s="7">
        <v>79065.0</v>
      </c>
      <c r="Q641" s="6" t="s">
        <v>131</v>
      </c>
      <c r="R641" s="6" t="s">
        <v>32</v>
      </c>
      <c r="S641" s="6">
        <v>8.066636885E9</v>
      </c>
      <c r="T641" s="6" t="s">
        <v>132</v>
      </c>
    </row>
    <row r="642" ht="15.75" hidden="1" customHeight="1">
      <c r="A642" s="21" t="s">
        <v>173</v>
      </c>
      <c r="C642" s="6" t="s">
        <v>80</v>
      </c>
      <c r="D642" s="11" t="s">
        <v>23</v>
      </c>
      <c r="E642" s="6" t="s">
        <v>3360</v>
      </c>
      <c r="F642" s="7" t="s">
        <v>3361</v>
      </c>
      <c r="G642" s="6">
        <v>1.0</v>
      </c>
      <c r="H642" s="8" t="s">
        <v>3362</v>
      </c>
      <c r="I642" s="12" t="str">
        <f t="shared" si="19"/>
        <v>Fleece Hoodie / 4XL / All print</v>
      </c>
      <c r="J642" s="9" t="s">
        <v>3363</v>
      </c>
      <c r="K642" s="9" t="s">
        <v>3364</v>
      </c>
      <c r="L642" s="9" t="s">
        <v>3365</v>
      </c>
      <c r="M642" s="6"/>
      <c r="O642" s="4" t="s">
        <v>3366</v>
      </c>
      <c r="P642" s="7">
        <v>60064.0</v>
      </c>
      <c r="Q642" s="6" t="s">
        <v>114</v>
      </c>
      <c r="R642" s="6" t="s">
        <v>32</v>
      </c>
      <c r="S642" s="6">
        <v>8.476237003E9</v>
      </c>
      <c r="T642" s="6" t="s">
        <v>115</v>
      </c>
    </row>
    <row r="643" ht="15.75" customHeight="1">
      <c r="A643" s="10" t="s">
        <v>162</v>
      </c>
      <c r="C643" s="6" t="s">
        <v>80</v>
      </c>
      <c r="D643" s="11" t="s">
        <v>23</v>
      </c>
      <c r="E643" s="6" t="s">
        <v>3367</v>
      </c>
      <c r="F643" s="7" t="s">
        <v>3368</v>
      </c>
      <c r="G643" s="6">
        <v>1.0</v>
      </c>
      <c r="H643" s="8" t="s">
        <v>3369</v>
      </c>
      <c r="I643" s="12" t="str">
        <f t="shared" si="19"/>
        <v>Women / 7 / Red</v>
      </c>
      <c r="J643" s="9" t="s">
        <v>166</v>
      </c>
      <c r="K643" s="9" t="s">
        <v>3370</v>
      </c>
      <c r="L643" s="9" t="s">
        <v>3371</v>
      </c>
      <c r="M643" s="6"/>
      <c r="O643" s="4" t="s">
        <v>3183</v>
      </c>
      <c r="P643" s="7">
        <v>28314.0</v>
      </c>
      <c r="Q643" s="6" t="s">
        <v>225</v>
      </c>
      <c r="R643" s="6" t="s">
        <v>32</v>
      </c>
      <c r="S643" s="6">
        <v>9.107235271E9</v>
      </c>
      <c r="T643" s="6" t="s">
        <v>226</v>
      </c>
    </row>
    <row r="644" ht="15.75" hidden="1" customHeight="1">
      <c r="A644" s="27" t="s">
        <v>37</v>
      </c>
      <c r="C644" s="6" t="s">
        <v>123</v>
      </c>
      <c r="D644" s="11" t="s">
        <v>23</v>
      </c>
      <c r="E644" s="6" t="s">
        <v>3372</v>
      </c>
      <c r="F644" s="7" t="s">
        <v>3373</v>
      </c>
      <c r="G644" s="6">
        <v>1.0</v>
      </c>
      <c r="H644" s="8" t="s">
        <v>3374</v>
      </c>
      <c r="I644" s="12" t="str">
        <f t="shared" si="19"/>
        <v>12X18in / Full Print</v>
      </c>
      <c r="J644" s="9" t="s">
        <v>3375</v>
      </c>
      <c r="K644" s="9" t="s">
        <v>3376</v>
      </c>
      <c r="L644" s="9" t="s">
        <v>3377</v>
      </c>
      <c r="M644" s="6"/>
      <c r="O644" s="4" t="s">
        <v>3378</v>
      </c>
      <c r="P644" s="7">
        <v>54481.0</v>
      </c>
      <c r="Q644" s="6" t="s">
        <v>158</v>
      </c>
      <c r="R644" s="6" t="s">
        <v>32</v>
      </c>
      <c r="S644" s="6">
        <v>7.15252786E9</v>
      </c>
      <c r="T644" s="6" t="s">
        <v>159</v>
      </c>
    </row>
    <row r="645" ht="15.75" hidden="1" customHeight="1">
      <c r="A645" s="22" t="s">
        <v>181</v>
      </c>
      <c r="C645" s="6" t="s">
        <v>22</v>
      </c>
      <c r="D645" s="11" t="s">
        <v>23</v>
      </c>
      <c r="E645" s="6" t="s">
        <v>3379</v>
      </c>
      <c r="F645" s="7" t="s">
        <v>3380</v>
      </c>
      <c r="G645" s="6">
        <v>1.0</v>
      </c>
      <c r="H645" s="8" t="s">
        <v>3381</v>
      </c>
      <c r="I645" s="12" t="str">
        <f t="shared" si="19"/>
        <v>hirt #h - Unisex Short Sleeve Classic Tee / Black / XL</v>
      </c>
      <c r="J645" s="9" t="s">
        <v>3382</v>
      </c>
      <c r="K645" s="9" t="s">
        <v>3383</v>
      </c>
      <c r="L645" s="9" t="s">
        <v>3384</v>
      </c>
      <c r="M645" s="6"/>
      <c r="O645" s="4" t="s">
        <v>3385</v>
      </c>
      <c r="P645" s="7">
        <v>47404.0</v>
      </c>
      <c r="Q645" s="6" t="s">
        <v>190</v>
      </c>
      <c r="R645" s="6" t="s">
        <v>32</v>
      </c>
      <c r="S645" s="6">
        <v>7.65425297E9</v>
      </c>
      <c r="T645" s="6" t="s">
        <v>191</v>
      </c>
    </row>
    <row r="646" ht="15.75" hidden="1" customHeight="1">
      <c r="A646" s="10" t="s">
        <v>21</v>
      </c>
      <c r="C646" s="6" t="s">
        <v>22</v>
      </c>
      <c r="D646" s="11" t="s">
        <v>23</v>
      </c>
      <c r="E646" s="6" t="s">
        <v>3386</v>
      </c>
      <c r="F646" s="7" t="s">
        <v>3387</v>
      </c>
      <c r="G646" s="6">
        <v>1.0</v>
      </c>
      <c r="H646" s="8" t="s">
        <v>3388</v>
      </c>
      <c r="I646" s="12" t="str">
        <f t="shared" si="19"/>
        <v>hirt 3d #251021l - S / Full Print</v>
      </c>
      <c r="J646" s="26">
        <v>1.0E15</v>
      </c>
      <c r="K646" s="9" t="s">
        <v>3389</v>
      </c>
      <c r="L646" s="9" t="s">
        <v>3390</v>
      </c>
      <c r="M646" s="6"/>
      <c r="O646" s="4" t="s">
        <v>3391</v>
      </c>
      <c r="P646" s="7">
        <v>91776.0</v>
      </c>
      <c r="Q646" s="6" t="s">
        <v>268</v>
      </c>
      <c r="R646" s="6" t="s">
        <v>32</v>
      </c>
      <c r="S646" s="6">
        <v>6.264751776E9</v>
      </c>
      <c r="T646" s="6" t="s">
        <v>269</v>
      </c>
    </row>
    <row r="647" ht="15.75" hidden="1" customHeight="1">
      <c r="A647" s="22" t="s">
        <v>181</v>
      </c>
      <c r="C647" s="6" t="s">
        <v>80</v>
      </c>
      <c r="D647" s="11" t="s">
        <v>23</v>
      </c>
      <c r="E647" s="6" t="s">
        <v>3392</v>
      </c>
      <c r="F647" s="7" t="s">
        <v>3393</v>
      </c>
      <c r="G647" s="6">
        <v>1.0</v>
      </c>
      <c r="H647" s="8" t="s">
        <v>3394</v>
      </c>
      <c r="I647" s="12" t="str">
        <f t="shared" si="19"/>
        <v>Fleece hoodie / L / Black</v>
      </c>
      <c r="J647" s="9" t="s">
        <v>352</v>
      </c>
      <c r="K647" s="9" t="s">
        <v>3395</v>
      </c>
      <c r="L647" s="9" t="s">
        <v>3396</v>
      </c>
      <c r="M647" s="6"/>
      <c r="O647" s="4" t="s">
        <v>3397</v>
      </c>
      <c r="P647" s="7">
        <v>23666.0</v>
      </c>
      <c r="Q647" s="6" t="s">
        <v>389</v>
      </c>
      <c r="R647" s="6" t="s">
        <v>32</v>
      </c>
      <c r="S647" s="6">
        <v>7.577663154E9</v>
      </c>
      <c r="T647" s="6" t="s">
        <v>390</v>
      </c>
    </row>
    <row r="648" ht="15.75" hidden="1" customHeight="1">
      <c r="A648" s="18" t="s">
        <v>259</v>
      </c>
      <c r="C648" s="6" t="s">
        <v>123</v>
      </c>
      <c r="D648" s="11" t="s">
        <v>23</v>
      </c>
      <c r="E648" s="6" t="s">
        <v>3398</v>
      </c>
      <c r="F648" s="7" t="s">
        <v>3399</v>
      </c>
      <c r="G648" s="6">
        <v>1.0</v>
      </c>
      <c r="H648" s="8" t="s">
        <v>1760</v>
      </c>
      <c r="I648" s="12" t="str">
        <f t="shared" si="19"/>
        <v>50x60 in</v>
      </c>
      <c r="J648" s="9" t="s">
        <v>1761</v>
      </c>
      <c r="K648" s="9" t="s">
        <v>3400</v>
      </c>
      <c r="L648" s="9" t="s">
        <v>3401</v>
      </c>
      <c r="M648" s="6"/>
      <c r="O648" s="4" t="s">
        <v>1855</v>
      </c>
      <c r="P648" s="7">
        <v>80550.0</v>
      </c>
      <c r="Q648" s="6" t="s">
        <v>1215</v>
      </c>
      <c r="R648" s="6" t="s">
        <v>32</v>
      </c>
      <c r="S648" s="6">
        <v>7.203459685E9</v>
      </c>
      <c r="T648" s="6" t="s">
        <v>1216</v>
      </c>
    </row>
    <row r="649" ht="15.75" hidden="1" customHeight="1">
      <c r="A649" s="18" t="s">
        <v>259</v>
      </c>
      <c r="C649" s="6" t="s">
        <v>123</v>
      </c>
      <c r="D649" s="11" t="s">
        <v>23</v>
      </c>
      <c r="E649" s="6" t="s">
        <v>3398</v>
      </c>
      <c r="F649" s="7" t="s">
        <v>3399</v>
      </c>
      <c r="G649" s="6">
        <v>1.0</v>
      </c>
      <c r="H649" s="8" t="s">
        <v>571</v>
      </c>
      <c r="I649" s="12" t="str">
        <f t="shared" si="19"/>
        <v>50x60 in</v>
      </c>
      <c r="J649" s="9" t="s">
        <v>572</v>
      </c>
      <c r="K649" s="9" t="s">
        <v>3400</v>
      </c>
      <c r="L649" s="9" t="s">
        <v>3401</v>
      </c>
      <c r="M649" s="6"/>
      <c r="O649" s="4" t="s">
        <v>1855</v>
      </c>
      <c r="P649" s="7">
        <v>80550.0</v>
      </c>
      <c r="Q649" s="6" t="s">
        <v>1215</v>
      </c>
      <c r="R649" s="6" t="s">
        <v>32</v>
      </c>
      <c r="S649" s="6">
        <v>7.203459685E9</v>
      </c>
      <c r="T649" s="6" t="s">
        <v>1216</v>
      </c>
    </row>
    <row r="650" ht="15.75" hidden="1" customHeight="1">
      <c r="A650" s="10" t="s">
        <v>21</v>
      </c>
      <c r="C650" s="6" t="s">
        <v>22</v>
      </c>
      <c r="D650" s="11" t="s">
        <v>23</v>
      </c>
      <c r="E650" s="6" t="s">
        <v>3402</v>
      </c>
      <c r="F650" s="7" t="s">
        <v>3403</v>
      </c>
      <c r="G650" s="6">
        <v>1.0</v>
      </c>
      <c r="H650" s="8" t="s">
        <v>3404</v>
      </c>
      <c r="I650" s="12" t="str">
        <f t="shared" si="19"/>
        <v>hirt 3d #251021l - 2XL / Full Print</v>
      </c>
      <c r="J650" s="26">
        <v>1.0E15</v>
      </c>
      <c r="K650" s="9" t="s">
        <v>3405</v>
      </c>
      <c r="L650" s="9" t="s">
        <v>3406</v>
      </c>
      <c r="M650" s="6"/>
      <c r="O650" s="4" t="s">
        <v>3407</v>
      </c>
      <c r="P650" s="7">
        <v>99016.0</v>
      </c>
      <c r="Q650" s="6" t="s">
        <v>454</v>
      </c>
      <c r="R650" s="6" t="s">
        <v>32</v>
      </c>
      <c r="S650" s="6">
        <v>5.099797211E9</v>
      </c>
      <c r="T650" s="6" t="s">
        <v>455</v>
      </c>
    </row>
    <row r="651" ht="15.75" hidden="1" customHeight="1">
      <c r="A651" s="19" t="s">
        <v>48</v>
      </c>
      <c r="C651" s="6" t="s">
        <v>22</v>
      </c>
      <c r="D651" s="11" t="s">
        <v>23</v>
      </c>
      <c r="E651" s="6" t="s">
        <v>3408</v>
      </c>
      <c r="F651" s="7" t="s">
        <v>3409</v>
      </c>
      <c r="G651" s="6">
        <v>1.0</v>
      </c>
      <c r="H651" s="8" t="s">
        <v>3410</v>
      </c>
      <c r="I651" s="12" t="str">
        <f t="shared" si="19"/>
        <v>HOODIE RAGLAN SLEEVE / XL / All Print</v>
      </c>
      <c r="J651" s="9" t="s">
        <v>1044</v>
      </c>
      <c r="K651" s="9" t="s">
        <v>3411</v>
      </c>
      <c r="L651" s="9" t="s">
        <v>3412</v>
      </c>
      <c r="M651" s="6">
        <v>302.0</v>
      </c>
      <c r="O651" s="4" t="s">
        <v>3413</v>
      </c>
      <c r="P651" s="7">
        <v>80229.0</v>
      </c>
      <c r="Q651" s="6" t="s">
        <v>1215</v>
      </c>
      <c r="R651" s="6" t="s">
        <v>32</v>
      </c>
      <c r="S651" s="6">
        <v>7.20655251E9</v>
      </c>
      <c r="T651" s="6" t="s">
        <v>1216</v>
      </c>
    </row>
    <row r="652" ht="15.75" hidden="1" customHeight="1">
      <c r="A652" s="27" t="s">
        <v>37</v>
      </c>
      <c r="C652" s="6" t="s">
        <v>22</v>
      </c>
      <c r="D652" s="11" t="s">
        <v>23</v>
      </c>
      <c r="E652" s="6" t="s">
        <v>3414</v>
      </c>
      <c r="F652" s="7" t="s">
        <v>3415</v>
      </c>
      <c r="G652" s="6">
        <v>1.0</v>
      </c>
      <c r="H652" s="8" t="s">
        <v>3416</v>
      </c>
      <c r="I652" s="12" t="str">
        <f t="shared" si="19"/>
        <v>HOODIE RAGLAN SLEEVE / 2XL / All Print</v>
      </c>
      <c r="J652" s="9" t="s">
        <v>328</v>
      </c>
      <c r="K652" s="9" t="s">
        <v>3417</v>
      </c>
      <c r="L652" s="9" t="s">
        <v>3418</v>
      </c>
      <c r="M652" s="6"/>
      <c r="O652" s="4" t="s">
        <v>1559</v>
      </c>
      <c r="P652" s="7">
        <v>77017.0</v>
      </c>
      <c r="Q652" s="6" t="s">
        <v>131</v>
      </c>
      <c r="R652" s="6" t="s">
        <v>32</v>
      </c>
      <c r="S652" s="6">
        <v>8.326137316E9</v>
      </c>
      <c r="T652" s="6" t="s">
        <v>132</v>
      </c>
    </row>
    <row r="653" ht="15.75" hidden="1" customHeight="1">
      <c r="A653" s="19" t="s">
        <v>70</v>
      </c>
      <c r="C653" s="6" t="s">
        <v>22</v>
      </c>
      <c r="D653" s="11" t="s">
        <v>23</v>
      </c>
      <c r="E653" s="6" t="s">
        <v>3414</v>
      </c>
      <c r="F653" s="7" t="s">
        <v>3415</v>
      </c>
      <c r="G653" s="6">
        <v>1.0</v>
      </c>
      <c r="H653" s="8" t="s">
        <v>3419</v>
      </c>
      <c r="I653" s="12" t="str">
        <f t="shared" si="19"/>
        <v>HOODIE RAGLAN SLEEVE / XL / ALL PRINT</v>
      </c>
      <c r="J653" s="9" t="s">
        <v>328</v>
      </c>
      <c r="K653" s="9" t="s">
        <v>3417</v>
      </c>
      <c r="L653" s="9" t="s">
        <v>3418</v>
      </c>
      <c r="M653" s="6"/>
      <c r="O653" s="4" t="s">
        <v>1559</v>
      </c>
      <c r="P653" s="7">
        <v>77017.0</v>
      </c>
      <c r="Q653" s="6" t="s">
        <v>131</v>
      </c>
      <c r="R653" s="6" t="s">
        <v>32</v>
      </c>
      <c r="S653" s="6">
        <v>8.326137316E9</v>
      </c>
      <c r="T653" s="6" t="s">
        <v>132</v>
      </c>
    </row>
    <row r="654" ht="15.75" hidden="1" customHeight="1">
      <c r="A654" s="22" t="s">
        <v>181</v>
      </c>
      <c r="C654" s="6" t="s">
        <v>60</v>
      </c>
      <c r="D654" s="11" t="s">
        <v>23</v>
      </c>
      <c r="E654" s="6" t="s">
        <v>3420</v>
      </c>
      <c r="F654" s="7" t="s">
        <v>3421</v>
      </c>
      <c r="G654" s="6">
        <v>1.0</v>
      </c>
      <c r="H654" s="8" t="s">
        <v>3422</v>
      </c>
      <c r="I654" s="12" t="str">
        <f t="shared" si="19"/>
        <v>L / Full print</v>
      </c>
      <c r="J654" s="9" t="s">
        <v>3423</v>
      </c>
      <c r="K654" s="9" t="s">
        <v>3424</v>
      </c>
      <c r="L654" s="9" t="s">
        <v>3425</v>
      </c>
      <c r="M654" s="6"/>
      <c r="O654" s="4" t="s">
        <v>2818</v>
      </c>
      <c r="P654" s="7">
        <v>90035.0</v>
      </c>
      <c r="Q654" s="6" t="s">
        <v>268</v>
      </c>
      <c r="R654" s="6" t="s">
        <v>32</v>
      </c>
      <c r="S654" s="6">
        <v>3.103639805E9</v>
      </c>
      <c r="T654" s="6" t="s">
        <v>269</v>
      </c>
    </row>
    <row r="655" ht="15.75" customHeight="1">
      <c r="A655" s="22" t="s">
        <v>216</v>
      </c>
      <c r="C655" s="6" t="s">
        <v>22</v>
      </c>
      <c r="D655" s="11" t="s">
        <v>23</v>
      </c>
      <c r="E655" s="6" t="s">
        <v>3426</v>
      </c>
      <c r="F655" s="7" t="s">
        <v>3427</v>
      </c>
      <c r="G655" s="6">
        <v>1.0</v>
      </c>
      <c r="H655" s="8" t="s">
        <v>3428</v>
      </c>
      <c r="I655" s="12" t="str">
        <f t="shared" si="19"/>
        <v>HOODIE RAGLAN SLEEVE / L / All Print</v>
      </c>
      <c r="J655" s="9" t="s">
        <v>533</v>
      </c>
      <c r="K655" s="9" t="s">
        <v>3429</v>
      </c>
      <c r="L655" s="9" t="s">
        <v>3430</v>
      </c>
      <c r="M655" s="6"/>
      <c r="O655" s="4" t="s">
        <v>3431</v>
      </c>
      <c r="P655" s="7">
        <v>48127.0</v>
      </c>
      <c r="Q655" s="6" t="s">
        <v>403</v>
      </c>
      <c r="R655" s="6" t="s">
        <v>32</v>
      </c>
      <c r="S655" s="6">
        <v>3.134364546E9</v>
      </c>
      <c r="T655" s="6" t="s">
        <v>404</v>
      </c>
    </row>
    <row r="656" ht="15.75" customHeight="1">
      <c r="A656" s="22" t="s">
        <v>216</v>
      </c>
      <c r="C656" s="6" t="s">
        <v>22</v>
      </c>
      <c r="D656" s="11" t="s">
        <v>23</v>
      </c>
      <c r="E656" s="6" t="s">
        <v>3426</v>
      </c>
      <c r="F656" s="7" t="s">
        <v>3427</v>
      </c>
      <c r="G656" s="6">
        <v>1.0</v>
      </c>
      <c r="H656" s="8" t="s">
        <v>3428</v>
      </c>
      <c r="I656" s="12" t="str">
        <f t="shared" si="19"/>
        <v>HOODIE RAGLAN SLEEVE / L / All Print</v>
      </c>
      <c r="J656" s="9" t="s">
        <v>533</v>
      </c>
      <c r="K656" s="9" t="s">
        <v>3429</v>
      </c>
      <c r="L656" s="9" t="s">
        <v>3430</v>
      </c>
      <c r="M656" s="6"/>
      <c r="O656" s="4" t="s">
        <v>3431</v>
      </c>
      <c r="P656" s="7">
        <v>48127.0</v>
      </c>
      <c r="Q656" s="6" t="s">
        <v>403</v>
      </c>
      <c r="R656" s="6" t="s">
        <v>32</v>
      </c>
      <c r="S656" s="6">
        <v>3.134364546E9</v>
      </c>
      <c r="T656" s="6" t="s">
        <v>404</v>
      </c>
    </row>
    <row r="657" ht="15.75" customHeight="1">
      <c r="A657" s="22" t="s">
        <v>216</v>
      </c>
      <c r="C657" s="6" t="s">
        <v>22</v>
      </c>
      <c r="D657" s="11" t="s">
        <v>23</v>
      </c>
      <c r="E657" s="6" t="s">
        <v>3426</v>
      </c>
      <c r="F657" s="7" t="s">
        <v>3427</v>
      </c>
      <c r="G657" s="6">
        <v>1.0</v>
      </c>
      <c r="H657" s="8" t="s">
        <v>3432</v>
      </c>
      <c r="I657" s="12" t="str">
        <f t="shared" si="19"/>
        <v>HOODIE RAGLAN SLEEVE / L / All Print</v>
      </c>
      <c r="J657" s="9" t="s">
        <v>533</v>
      </c>
      <c r="K657" s="9" t="s">
        <v>3429</v>
      </c>
      <c r="L657" s="9" t="s">
        <v>3430</v>
      </c>
      <c r="M657" s="6"/>
      <c r="O657" s="4" t="s">
        <v>3431</v>
      </c>
      <c r="P657" s="7">
        <v>48127.0</v>
      </c>
      <c r="Q657" s="6" t="s">
        <v>403</v>
      </c>
      <c r="R657" s="6" t="s">
        <v>32</v>
      </c>
      <c r="S657" s="6">
        <v>3.134364546E9</v>
      </c>
      <c r="T657" s="6" t="s">
        <v>404</v>
      </c>
    </row>
    <row r="658" ht="15.75" hidden="1" customHeight="1">
      <c r="A658" s="22" t="s">
        <v>181</v>
      </c>
      <c r="C658" s="6" t="s">
        <v>60</v>
      </c>
      <c r="D658" s="11" t="s">
        <v>23</v>
      </c>
      <c r="E658" s="6" t="s">
        <v>3426</v>
      </c>
      <c r="F658" s="7" t="s">
        <v>3427</v>
      </c>
      <c r="G658" s="6">
        <v>1.0</v>
      </c>
      <c r="H658" s="8" t="s">
        <v>3433</v>
      </c>
      <c r="I658" s="12" t="str">
        <f t="shared" si="19"/>
        <v>1pcs / All print</v>
      </c>
      <c r="J658" s="9" t="s">
        <v>957</v>
      </c>
      <c r="K658" s="9" t="s">
        <v>3429</v>
      </c>
      <c r="L658" s="9" t="s">
        <v>3430</v>
      </c>
      <c r="M658" s="6"/>
      <c r="O658" s="4" t="s">
        <v>3431</v>
      </c>
      <c r="P658" s="7">
        <v>48127.0</v>
      </c>
      <c r="Q658" s="6" t="s">
        <v>403</v>
      </c>
      <c r="R658" s="6" t="s">
        <v>32</v>
      </c>
      <c r="S658" s="6">
        <v>3.134364546E9</v>
      </c>
      <c r="T658" s="6" t="s">
        <v>404</v>
      </c>
    </row>
    <row r="659" ht="15.75" hidden="1" customHeight="1">
      <c r="A659" s="27" t="s">
        <v>37</v>
      </c>
      <c r="C659" s="6" t="s">
        <v>22</v>
      </c>
      <c r="D659" s="11" t="s">
        <v>23</v>
      </c>
      <c r="E659" s="6" t="s">
        <v>3434</v>
      </c>
      <c r="F659" s="7" t="s">
        <v>3435</v>
      </c>
      <c r="G659" s="6">
        <v>1.0</v>
      </c>
      <c r="H659" s="8" t="s">
        <v>3436</v>
      </c>
      <c r="I659" s="12" t="str">
        <f t="shared" si="19"/>
        <v>HOODIE RAGLAN SLEEVE / XL / All print</v>
      </c>
      <c r="J659" s="9" t="s">
        <v>3437</v>
      </c>
      <c r="K659" s="9" t="s">
        <v>3438</v>
      </c>
      <c r="L659" s="9" t="s">
        <v>3439</v>
      </c>
      <c r="M659" s="6"/>
      <c r="O659" s="4" t="s">
        <v>3440</v>
      </c>
      <c r="P659" s="7">
        <v>62025.0</v>
      </c>
      <c r="Q659" s="6" t="s">
        <v>114</v>
      </c>
      <c r="R659" s="6" t="s">
        <v>32</v>
      </c>
      <c r="S659" s="6">
        <v>6.189730784E9</v>
      </c>
      <c r="T659" s="6" t="s">
        <v>115</v>
      </c>
    </row>
    <row r="660" ht="15.75" hidden="1" customHeight="1">
      <c r="A660" s="27" t="s">
        <v>37</v>
      </c>
      <c r="C660" s="6" t="s">
        <v>22</v>
      </c>
      <c r="D660" s="11" t="s">
        <v>23</v>
      </c>
      <c r="E660" s="6" t="s">
        <v>3441</v>
      </c>
      <c r="F660" s="7" t="s">
        <v>3442</v>
      </c>
      <c r="G660" s="6">
        <v>1.0</v>
      </c>
      <c r="H660" s="8" t="s">
        <v>3180</v>
      </c>
      <c r="I660" s="12" t="str">
        <f t="shared" si="19"/>
        <v>AOP Unisex Raglan Hoodie / L / All print</v>
      </c>
      <c r="J660" s="9" t="s">
        <v>1780</v>
      </c>
      <c r="K660" s="9" t="s">
        <v>3443</v>
      </c>
      <c r="L660" s="9" t="s">
        <v>3444</v>
      </c>
      <c r="M660" s="6"/>
      <c r="O660" s="4" t="s">
        <v>3445</v>
      </c>
      <c r="P660" s="7">
        <v>96819.0</v>
      </c>
      <c r="Q660" s="6" t="s">
        <v>951</v>
      </c>
      <c r="R660" s="6" t="s">
        <v>32</v>
      </c>
      <c r="S660" s="6">
        <v>8.083672582E9</v>
      </c>
      <c r="T660" s="6" t="s">
        <v>952</v>
      </c>
    </row>
    <row r="661" ht="15.75" hidden="1" customHeight="1">
      <c r="A661" s="27" t="s">
        <v>37</v>
      </c>
      <c r="C661" s="6" t="s">
        <v>22</v>
      </c>
      <c r="D661" s="11" t="s">
        <v>23</v>
      </c>
      <c r="E661" s="6" t="s">
        <v>3446</v>
      </c>
      <c r="F661" s="7" t="s">
        <v>3447</v>
      </c>
      <c r="G661" s="6">
        <v>1.0</v>
      </c>
      <c r="H661" s="8" t="s">
        <v>3448</v>
      </c>
      <c r="I661" s="12" t="str">
        <f t="shared" si="19"/>
        <v>AOP Unisex Raglan Zip Hoodie / XL / All Print</v>
      </c>
      <c r="J661" s="9" t="s">
        <v>328</v>
      </c>
      <c r="K661" s="9" t="s">
        <v>3449</v>
      </c>
      <c r="L661" s="9" t="s">
        <v>3450</v>
      </c>
      <c r="M661" s="6"/>
      <c r="O661" s="4" t="s">
        <v>1502</v>
      </c>
      <c r="P661" s="7">
        <v>80923.0</v>
      </c>
      <c r="Q661" s="6" t="s">
        <v>1215</v>
      </c>
      <c r="R661" s="6" t="s">
        <v>32</v>
      </c>
      <c r="S661" s="6">
        <v>7.197283998E9</v>
      </c>
      <c r="T661" s="6" t="s">
        <v>1216</v>
      </c>
    </row>
    <row r="662" ht="15.75" hidden="1" customHeight="1">
      <c r="A662" s="22" t="s">
        <v>181</v>
      </c>
      <c r="C662" s="6" t="s">
        <v>22</v>
      </c>
      <c r="D662" s="11" t="s">
        <v>23</v>
      </c>
      <c r="E662" s="6" t="s">
        <v>3446</v>
      </c>
      <c r="F662" s="7" t="s">
        <v>3447</v>
      </c>
      <c r="G662" s="6">
        <v>1.0</v>
      </c>
      <c r="H662" s="8" t="s">
        <v>3451</v>
      </c>
      <c r="I662" s="12" t="str">
        <f t="shared" si="19"/>
        <v>All print / 34 inches</v>
      </c>
      <c r="J662" s="26">
        <v>1.0E15</v>
      </c>
      <c r="K662" s="9" t="s">
        <v>3449</v>
      </c>
      <c r="L662" s="9" t="s">
        <v>3450</v>
      </c>
      <c r="M662" s="6"/>
      <c r="O662" s="4" t="s">
        <v>1502</v>
      </c>
      <c r="P662" s="7">
        <v>80923.0</v>
      </c>
      <c r="Q662" s="6" t="s">
        <v>1215</v>
      </c>
      <c r="R662" s="6" t="s">
        <v>32</v>
      </c>
      <c r="S662" s="6">
        <v>7.197283998E9</v>
      </c>
      <c r="T662" s="6" t="s">
        <v>1216</v>
      </c>
    </row>
    <row r="663" ht="15.75" hidden="1" customHeight="1">
      <c r="A663" s="46"/>
      <c r="B663" s="46"/>
      <c r="C663" s="47"/>
      <c r="D663" s="47"/>
      <c r="E663" s="47"/>
      <c r="F663" s="48"/>
      <c r="G663" s="47"/>
      <c r="H663" s="49"/>
      <c r="I663" s="50"/>
      <c r="J663" s="50"/>
      <c r="K663" s="50"/>
      <c r="L663" s="47"/>
      <c r="M663" s="46"/>
      <c r="N663" s="46"/>
      <c r="O663" s="48"/>
      <c r="P663" s="47"/>
      <c r="Q663" s="47"/>
      <c r="R663" s="47"/>
      <c r="S663" s="47"/>
      <c r="T663" s="46"/>
      <c r="U663" s="46"/>
      <c r="V663" s="46"/>
      <c r="W663" s="46"/>
      <c r="X663" s="46"/>
      <c r="Y663" s="46"/>
    </row>
    <row r="664" ht="15.75" hidden="1" customHeight="1">
      <c r="A664" s="4"/>
      <c r="C664" s="6"/>
      <c r="D664" s="6"/>
      <c r="E664" s="6"/>
      <c r="F664" s="7"/>
      <c r="G664" s="6"/>
      <c r="H664" s="8"/>
      <c r="I664" s="9"/>
      <c r="J664" s="9"/>
      <c r="K664" s="9"/>
      <c r="L664" s="6"/>
      <c r="N664" s="4"/>
      <c r="O664" s="7"/>
      <c r="P664" s="6"/>
      <c r="Q664" s="6"/>
      <c r="R664" s="6"/>
      <c r="S664" s="6"/>
    </row>
    <row r="665" ht="15.75" hidden="1" customHeight="1">
      <c r="A665" s="4"/>
      <c r="C665" s="6"/>
      <c r="D665" s="6"/>
      <c r="E665" s="6"/>
      <c r="F665" s="7"/>
      <c r="G665" s="6"/>
      <c r="H665" s="8"/>
      <c r="I665" s="9"/>
      <c r="J665" s="9"/>
      <c r="K665" s="9"/>
      <c r="L665" s="6"/>
      <c r="N665" s="4"/>
      <c r="O665" s="7"/>
      <c r="P665" s="6"/>
      <c r="Q665" s="6"/>
      <c r="R665" s="6"/>
      <c r="S665" s="6"/>
    </row>
    <row r="666" ht="15.75" hidden="1" customHeight="1">
      <c r="A666" s="4"/>
      <c r="B666" s="45">
        <v>44568.0</v>
      </c>
      <c r="C666" s="6"/>
      <c r="D666" s="6"/>
      <c r="E666" s="6"/>
      <c r="F666" s="7"/>
      <c r="G666" s="6"/>
      <c r="H666" s="8"/>
      <c r="I666" s="9"/>
      <c r="J666" s="9"/>
      <c r="K666" s="9"/>
      <c r="L666" s="6"/>
      <c r="N666" s="4"/>
      <c r="O666" s="7"/>
      <c r="P666" s="6"/>
      <c r="Q666" s="6"/>
      <c r="R666" s="6"/>
      <c r="S666" s="6"/>
    </row>
    <row r="667" ht="15.75" hidden="1" customHeight="1">
      <c r="A667" s="10" t="s">
        <v>21</v>
      </c>
      <c r="C667" s="6" t="s">
        <v>80</v>
      </c>
      <c r="D667" s="11" t="s">
        <v>23</v>
      </c>
      <c r="E667" s="6" t="s">
        <v>3452</v>
      </c>
      <c r="F667" s="7" t="s">
        <v>3453</v>
      </c>
      <c r="G667" s="6">
        <v>1.0</v>
      </c>
      <c r="H667" s="8" t="s">
        <v>3454</v>
      </c>
      <c r="I667" s="12" t="str">
        <f t="shared" ref="I667:I823" si="20">RIGHT(H667,LEN(H667) - (FIND("-",H667) + 1))</f>
        <v>Fleece hoodie / 2XL / Black</v>
      </c>
      <c r="J667" s="9" t="s">
        <v>1901</v>
      </c>
      <c r="K667" s="9" t="s">
        <v>3455</v>
      </c>
      <c r="L667" s="6" t="s">
        <v>3456</v>
      </c>
      <c r="N667" s="4"/>
      <c r="O667" s="7" t="s">
        <v>3457</v>
      </c>
      <c r="P667" s="6">
        <v>85396.0</v>
      </c>
      <c r="Q667" s="6" t="s">
        <v>419</v>
      </c>
      <c r="R667" s="6" t="s">
        <v>32</v>
      </c>
      <c r="S667" s="6">
        <v>6.025852626E9</v>
      </c>
      <c r="T667" s="4" t="s">
        <v>420</v>
      </c>
    </row>
    <row r="668" ht="15.75" hidden="1" customHeight="1">
      <c r="A668" s="21" t="s">
        <v>428</v>
      </c>
      <c r="C668" s="6" t="s">
        <v>22</v>
      </c>
      <c r="D668" s="11" t="s">
        <v>23</v>
      </c>
      <c r="E668" s="6" t="s">
        <v>3452</v>
      </c>
      <c r="F668" s="7" t="s">
        <v>3453</v>
      </c>
      <c r="G668" s="6">
        <v>1.0</v>
      </c>
      <c r="H668" s="8" t="s">
        <v>3458</v>
      </c>
      <c r="I668" s="12" t="str">
        <f t="shared" si="20"/>
        <v>hirt 3d #HD - 2XL / All print</v>
      </c>
      <c r="J668" s="9" t="s">
        <v>3459</v>
      </c>
      <c r="K668" s="9" t="s">
        <v>3455</v>
      </c>
      <c r="L668" s="6" t="s">
        <v>3456</v>
      </c>
      <c r="N668" s="4"/>
      <c r="O668" s="7" t="s">
        <v>3457</v>
      </c>
      <c r="P668" s="6">
        <v>85396.0</v>
      </c>
      <c r="Q668" s="6" t="s">
        <v>419</v>
      </c>
      <c r="R668" s="6" t="s">
        <v>32</v>
      </c>
      <c r="S668" s="6">
        <v>6.025852626E9</v>
      </c>
      <c r="T668" s="4" t="s">
        <v>420</v>
      </c>
    </row>
    <row r="669" ht="15.75" hidden="1" customHeight="1">
      <c r="A669" s="10" t="s">
        <v>21</v>
      </c>
      <c r="C669" s="6" t="s">
        <v>22</v>
      </c>
      <c r="D669" s="11" t="s">
        <v>23</v>
      </c>
      <c r="E669" s="6" t="s">
        <v>3452</v>
      </c>
      <c r="F669" s="7" t="s">
        <v>3453</v>
      </c>
      <c r="G669" s="6">
        <v>1.0</v>
      </c>
      <c r="H669" s="8" t="s">
        <v>3460</v>
      </c>
      <c r="I669" s="12" t="str">
        <f t="shared" si="20"/>
        <v>hirt 3d - 2XL / All print</v>
      </c>
      <c r="J669" s="9" t="s">
        <v>3461</v>
      </c>
      <c r="K669" s="9" t="s">
        <v>3455</v>
      </c>
      <c r="L669" s="6" t="s">
        <v>3456</v>
      </c>
      <c r="N669" s="4"/>
      <c r="O669" s="7" t="s">
        <v>3457</v>
      </c>
      <c r="P669" s="6">
        <v>85396.0</v>
      </c>
      <c r="Q669" s="6" t="s">
        <v>419</v>
      </c>
      <c r="R669" s="6" t="s">
        <v>32</v>
      </c>
      <c r="S669" s="6">
        <v>6.025852626E9</v>
      </c>
      <c r="T669" s="4" t="s">
        <v>420</v>
      </c>
    </row>
    <row r="670" ht="15.75" hidden="1" customHeight="1">
      <c r="A670" s="10" t="s">
        <v>21</v>
      </c>
      <c r="C670" s="6" t="s">
        <v>22</v>
      </c>
      <c r="D670" s="11" t="s">
        <v>23</v>
      </c>
      <c r="E670" s="6" t="s">
        <v>3452</v>
      </c>
      <c r="F670" s="7" t="s">
        <v>3453</v>
      </c>
      <c r="G670" s="6">
        <v>1.0</v>
      </c>
      <c r="H670" s="8" t="s">
        <v>3462</v>
      </c>
      <c r="I670" s="12" t="str">
        <f t="shared" si="20"/>
        <v>hirt 3d #251121l - 2XL / Full Print</v>
      </c>
      <c r="J670" s="9" t="s">
        <v>2017</v>
      </c>
      <c r="K670" s="9" t="s">
        <v>3455</v>
      </c>
      <c r="L670" s="6" t="s">
        <v>3456</v>
      </c>
      <c r="N670" s="4"/>
      <c r="O670" s="7" t="s">
        <v>3457</v>
      </c>
      <c r="P670" s="6">
        <v>85396.0</v>
      </c>
      <c r="Q670" s="6" t="s">
        <v>419</v>
      </c>
      <c r="R670" s="6" t="s">
        <v>32</v>
      </c>
      <c r="S670" s="6">
        <v>6.025852626E9</v>
      </c>
      <c r="T670" s="4" t="s">
        <v>420</v>
      </c>
    </row>
    <row r="671" ht="15.75" hidden="1" customHeight="1">
      <c r="A671" s="22" t="s">
        <v>181</v>
      </c>
      <c r="C671" s="6" t="s">
        <v>22</v>
      </c>
      <c r="D671" s="11" t="s">
        <v>23</v>
      </c>
      <c r="E671" s="6" t="s">
        <v>3452</v>
      </c>
      <c r="F671" s="7" t="s">
        <v>3453</v>
      </c>
      <c r="G671" s="6">
        <v>1.0</v>
      </c>
      <c r="H671" s="8" t="s">
        <v>3463</v>
      </c>
      <c r="I671" s="12" t="str">
        <f t="shared" si="20"/>
        <v>hirt 3d - 2XL / Full Print</v>
      </c>
      <c r="J671" s="9" t="s">
        <v>2017</v>
      </c>
      <c r="K671" s="9" t="s">
        <v>3455</v>
      </c>
      <c r="L671" s="6" t="s">
        <v>3456</v>
      </c>
      <c r="N671" s="4"/>
      <c r="O671" s="7" t="s">
        <v>3457</v>
      </c>
      <c r="P671" s="6">
        <v>85396.0</v>
      </c>
      <c r="Q671" s="6" t="s">
        <v>419</v>
      </c>
      <c r="R671" s="6" t="s">
        <v>32</v>
      </c>
      <c r="S671" s="6">
        <v>6.025852626E9</v>
      </c>
      <c r="T671" s="4" t="s">
        <v>420</v>
      </c>
    </row>
    <row r="672" ht="15.75" hidden="1" customHeight="1">
      <c r="A672" s="18" t="s">
        <v>37</v>
      </c>
      <c r="C672" s="6" t="s">
        <v>60</v>
      </c>
      <c r="D672" s="11" t="s">
        <v>23</v>
      </c>
      <c r="E672" s="6" t="s">
        <v>3464</v>
      </c>
      <c r="F672" s="7" t="s">
        <v>3465</v>
      </c>
      <c r="G672" s="6">
        <v>1.0</v>
      </c>
      <c r="H672" s="8" t="s">
        <v>3466</v>
      </c>
      <c r="I672" s="12" t="str">
        <f t="shared" si="20"/>
        <v>Default Title</v>
      </c>
      <c r="J672" s="9" t="s">
        <v>1716</v>
      </c>
      <c r="K672" s="9" t="s">
        <v>3467</v>
      </c>
      <c r="L672" s="6" t="s">
        <v>3468</v>
      </c>
      <c r="M672" s="4" t="s">
        <v>3469</v>
      </c>
      <c r="N672" s="4"/>
      <c r="O672" s="7" t="s">
        <v>3470</v>
      </c>
      <c r="P672" s="6">
        <v>93401.0</v>
      </c>
      <c r="Q672" s="6" t="s">
        <v>268</v>
      </c>
      <c r="R672" s="6" t="s">
        <v>32</v>
      </c>
      <c r="S672" s="6">
        <v>8.053056402E9</v>
      </c>
      <c r="T672" s="4" t="s">
        <v>269</v>
      </c>
    </row>
    <row r="673" ht="15.75" hidden="1" customHeight="1">
      <c r="A673" s="19" t="s">
        <v>48</v>
      </c>
      <c r="C673" s="6" t="s">
        <v>80</v>
      </c>
      <c r="D673" s="11" t="s">
        <v>23</v>
      </c>
      <c r="E673" s="6" t="s">
        <v>3471</v>
      </c>
      <c r="F673" s="7" t="s">
        <v>3472</v>
      </c>
      <c r="G673" s="6">
        <v>1.0</v>
      </c>
      <c r="H673" s="8" t="s">
        <v>3473</v>
      </c>
      <c r="I673" s="12" t="str">
        <f t="shared" si="20"/>
        <v>S / Full Print</v>
      </c>
      <c r="J673" s="9" t="s">
        <v>3474</v>
      </c>
      <c r="K673" s="9" t="s">
        <v>3475</v>
      </c>
      <c r="L673" s="6" t="s">
        <v>3476</v>
      </c>
      <c r="M673" s="4">
        <v>201.0</v>
      </c>
      <c r="N673" s="4"/>
      <c r="O673" s="7" t="s">
        <v>3171</v>
      </c>
      <c r="P673" s="6">
        <v>10473.0</v>
      </c>
      <c r="Q673" s="6" t="s">
        <v>171</v>
      </c>
      <c r="R673" s="6" t="s">
        <v>32</v>
      </c>
      <c r="S673" s="6">
        <v>6.462581133E9</v>
      </c>
      <c r="T673" s="4" t="s">
        <v>172</v>
      </c>
    </row>
    <row r="674" ht="15.75" hidden="1" customHeight="1">
      <c r="A674" s="27" t="s">
        <v>37</v>
      </c>
      <c r="C674" s="6" t="s">
        <v>22</v>
      </c>
      <c r="D674" s="11" t="s">
        <v>23</v>
      </c>
      <c r="E674" s="6" t="s">
        <v>3477</v>
      </c>
      <c r="F674" s="7" t="s">
        <v>3478</v>
      </c>
      <c r="G674" s="6">
        <v>1.0</v>
      </c>
      <c r="H674" s="8" t="s">
        <v>3479</v>
      </c>
      <c r="I674" s="12" t="str">
        <f t="shared" si="20"/>
        <v>HOODIE RAGLAN SLEEVE / 2XL / All Print</v>
      </c>
      <c r="J674" s="9" t="s">
        <v>3480</v>
      </c>
      <c r="K674" s="9" t="s">
        <v>3481</v>
      </c>
      <c r="L674" s="6" t="s">
        <v>3482</v>
      </c>
      <c r="N674" s="4"/>
      <c r="O674" s="7" t="s">
        <v>3483</v>
      </c>
      <c r="P674" s="6">
        <v>47302.0</v>
      </c>
      <c r="Q674" s="6" t="s">
        <v>190</v>
      </c>
      <c r="R674" s="6" t="s">
        <v>32</v>
      </c>
      <c r="S674" s="6">
        <v>3.177772833E9</v>
      </c>
      <c r="T674" s="4" t="s">
        <v>191</v>
      </c>
    </row>
    <row r="675" ht="15.75" hidden="1" customHeight="1">
      <c r="A675" s="22" t="s">
        <v>181</v>
      </c>
      <c r="C675" s="6" t="s">
        <v>22</v>
      </c>
      <c r="D675" s="11" t="s">
        <v>23</v>
      </c>
      <c r="E675" s="6" t="s">
        <v>3484</v>
      </c>
      <c r="F675" s="7" t="s">
        <v>3485</v>
      </c>
      <c r="G675" s="6">
        <v>1.0</v>
      </c>
      <c r="H675" s="8" t="s">
        <v>3486</v>
      </c>
      <c r="I675" s="12" t="str">
        <f t="shared" si="20"/>
        <v>HOODIE RAGLAN SLEEVE / L / All Print</v>
      </c>
      <c r="J675" s="9" t="s">
        <v>2401</v>
      </c>
      <c r="K675" s="9" t="s">
        <v>3487</v>
      </c>
      <c r="L675" s="6" t="s">
        <v>3488</v>
      </c>
      <c r="N675" s="4"/>
      <c r="O675" s="7" t="s">
        <v>1688</v>
      </c>
      <c r="P675" s="6">
        <v>19153.0</v>
      </c>
      <c r="Q675" s="6" t="s">
        <v>284</v>
      </c>
      <c r="R675" s="6" t="s">
        <v>32</v>
      </c>
      <c r="S675" s="6">
        <f>12158402560</f>
        <v>12158402560</v>
      </c>
      <c r="T675" s="4" t="s">
        <v>285</v>
      </c>
    </row>
    <row r="676" ht="15.75" hidden="1" customHeight="1">
      <c r="A676" s="18" t="s">
        <v>259</v>
      </c>
      <c r="C676" s="6" t="s">
        <v>22</v>
      </c>
      <c r="D676" s="11" t="s">
        <v>23</v>
      </c>
      <c r="E676" s="6" t="s">
        <v>3489</v>
      </c>
      <c r="F676" s="7" t="s">
        <v>3490</v>
      </c>
      <c r="G676" s="6">
        <v>1.0</v>
      </c>
      <c r="H676" s="8" t="s">
        <v>3491</v>
      </c>
      <c r="I676" s="12" t="str">
        <f t="shared" si="20"/>
        <v>AOP UNISEX HOODIE / 2XL / All Print</v>
      </c>
      <c r="J676" s="9" t="s">
        <v>3492</v>
      </c>
      <c r="K676" s="9" t="s">
        <v>3493</v>
      </c>
      <c r="L676" s="6" t="s">
        <v>3494</v>
      </c>
      <c r="N676" s="4"/>
      <c r="O676" s="7" t="s">
        <v>3495</v>
      </c>
      <c r="P676" s="6">
        <v>97702.0</v>
      </c>
      <c r="Q676" s="6" t="s">
        <v>1038</v>
      </c>
      <c r="R676" s="6" t="s">
        <v>32</v>
      </c>
      <c r="S676" s="6">
        <v>5.414200247E9</v>
      </c>
      <c r="T676" s="4" t="s">
        <v>1039</v>
      </c>
    </row>
    <row r="677" ht="15.75" hidden="1" customHeight="1">
      <c r="A677" s="19" t="s">
        <v>48</v>
      </c>
      <c r="C677" s="6" t="s">
        <v>80</v>
      </c>
      <c r="D677" s="11" t="s">
        <v>23</v>
      </c>
      <c r="E677" s="6" t="s">
        <v>3496</v>
      </c>
      <c r="F677" s="7" t="s">
        <v>3497</v>
      </c>
      <c r="G677" s="6">
        <v>1.0</v>
      </c>
      <c r="H677" s="8" t="s">
        <v>3498</v>
      </c>
      <c r="I677" s="12" t="str">
        <f t="shared" si="20"/>
        <v>Dad - Veteran Baseball Jersey - XL / Full Print</v>
      </c>
      <c r="J677" s="9" t="s">
        <v>1337</v>
      </c>
      <c r="K677" s="9" t="s">
        <v>3499</v>
      </c>
      <c r="L677" s="6" t="s">
        <v>3500</v>
      </c>
      <c r="M677" s="4">
        <v>505.0</v>
      </c>
      <c r="N677" s="4"/>
      <c r="O677" s="7" t="s">
        <v>1483</v>
      </c>
      <c r="P677" s="6">
        <v>98144.0</v>
      </c>
      <c r="Q677" s="6" t="s">
        <v>454</v>
      </c>
      <c r="R677" s="6" t="s">
        <v>32</v>
      </c>
      <c r="S677" s="6">
        <v>9.294996784E9</v>
      </c>
      <c r="T677" s="4" t="s">
        <v>455</v>
      </c>
    </row>
    <row r="678" ht="15.75" hidden="1" customHeight="1">
      <c r="A678" s="27" t="s">
        <v>37</v>
      </c>
      <c r="C678" s="6" t="s">
        <v>80</v>
      </c>
      <c r="D678" s="11" t="s">
        <v>23</v>
      </c>
      <c r="E678" s="6" t="s">
        <v>3496</v>
      </c>
      <c r="F678" s="7" t="s">
        <v>3497</v>
      </c>
      <c r="G678" s="6">
        <v>1.0</v>
      </c>
      <c r="H678" s="8" t="s">
        <v>3501</v>
      </c>
      <c r="I678" s="12" t="str">
        <f t="shared" si="20"/>
        <v>XL / Full Print</v>
      </c>
      <c r="J678" s="9" t="s">
        <v>3502</v>
      </c>
      <c r="K678" s="9" t="s">
        <v>3499</v>
      </c>
      <c r="L678" s="6" t="s">
        <v>3500</v>
      </c>
      <c r="M678" s="4">
        <v>505.0</v>
      </c>
      <c r="N678" s="4"/>
      <c r="O678" s="7" t="s">
        <v>1483</v>
      </c>
      <c r="P678" s="6">
        <v>98144.0</v>
      </c>
      <c r="Q678" s="6" t="s">
        <v>454</v>
      </c>
      <c r="R678" s="6" t="s">
        <v>32</v>
      </c>
      <c r="S678" s="6">
        <v>9.294996784E9</v>
      </c>
      <c r="T678" s="4" t="s">
        <v>455</v>
      </c>
    </row>
    <row r="679" ht="15.75" hidden="1" customHeight="1">
      <c r="A679" s="22" t="s">
        <v>181</v>
      </c>
      <c r="C679" s="6" t="s">
        <v>22</v>
      </c>
      <c r="D679" s="11" t="s">
        <v>23</v>
      </c>
      <c r="E679" s="6" t="s">
        <v>3503</v>
      </c>
      <c r="F679" s="7" t="s">
        <v>3504</v>
      </c>
      <c r="G679" s="6">
        <v>1.0</v>
      </c>
      <c r="H679" s="8" t="s">
        <v>3505</v>
      </c>
      <c r="I679" s="12" t="str">
        <f t="shared" si="20"/>
        <v>HOODIE RAGLAN SLEEVE / 3XL / All Print</v>
      </c>
      <c r="J679" s="9" t="s">
        <v>3506</v>
      </c>
      <c r="K679" s="9" t="s">
        <v>3507</v>
      </c>
      <c r="L679" s="6" t="s">
        <v>3508</v>
      </c>
      <c r="N679" s="4"/>
      <c r="O679" s="7" t="s">
        <v>3509</v>
      </c>
      <c r="P679" s="6">
        <v>19720.0</v>
      </c>
      <c r="Q679" s="6" t="s">
        <v>3510</v>
      </c>
      <c r="R679" s="6" t="s">
        <v>32</v>
      </c>
      <c r="S679" s="6">
        <v>1.3026663323E10</v>
      </c>
      <c r="T679" s="4" t="s">
        <v>3511</v>
      </c>
    </row>
    <row r="680" ht="15.75" hidden="1" customHeight="1">
      <c r="A680" s="22" t="s">
        <v>293</v>
      </c>
      <c r="C680" s="6" t="s">
        <v>22</v>
      </c>
      <c r="D680" s="11" t="s">
        <v>23</v>
      </c>
      <c r="E680" s="6" t="s">
        <v>3512</v>
      </c>
      <c r="F680" s="7" t="s">
        <v>3513</v>
      </c>
      <c r="G680" s="6">
        <v>1.0</v>
      </c>
      <c r="H680" s="8" t="s">
        <v>3514</v>
      </c>
      <c r="I680" s="12" t="str">
        <f t="shared" si="20"/>
        <v>AOP UNISEX HOODIE / XL / All Print</v>
      </c>
      <c r="J680" s="9" t="s">
        <v>3515</v>
      </c>
      <c r="K680" s="9" t="s">
        <v>3516</v>
      </c>
      <c r="L680" s="6" t="s">
        <v>3517</v>
      </c>
      <c r="N680" s="4"/>
      <c r="O680" s="7" t="s">
        <v>3518</v>
      </c>
      <c r="P680" s="6">
        <v>30218.0</v>
      </c>
      <c r="Q680" s="6" t="s">
        <v>78</v>
      </c>
      <c r="R680" s="6" t="s">
        <v>32</v>
      </c>
      <c r="S680" s="6">
        <v>7.069777282E9</v>
      </c>
      <c r="T680" s="4" t="s">
        <v>79</v>
      </c>
    </row>
    <row r="681" ht="15.75" hidden="1" customHeight="1">
      <c r="A681" s="21" t="s">
        <v>173</v>
      </c>
      <c r="C681" s="6" t="s">
        <v>22</v>
      </c>
      <c r="D681" s="11" t="s">
        <v>23</v>
      </c>
      <c r="E681" s="6" t="s">
        <v>3519</v>
      </c>
      <c r="F681" s="7" t="s">
        <v>3520</v>
      </c>
      <c r="G681" s="6">
        <v>1.0</v>
      </c>
      <c r="H681" s="8" t="s">
        <v>3521</v>
      </c>
      <c r="I681" s="12" t="str">
        <f t="shared" si="20"/>
        <v>HOODIE RAGLAN SLEEVE ZIP-UP / L / All Print</v>
      </c>
      <c r="J681" s="9" t="s">
        <v>328</v>
      </c>
      <c r="K681" s="9" t="s">
        <v>3522</v>
      </c>
      <c r="L681" s="6" t="s">
        <v>3523</v>
      </c>
      <c r="N681" s="4"/>
      <c r="O681" s="7" t="s">
        <v>3524</v>
      </c>
      <c r="P681" s="6">
        <v>26521.0</v>
      </c>
      <c r="Q681" s="6" t="s">
        <v>1651</v>
      </c>
      <c r="R681" s="6" t="s">
        <v>32</v>
      </c>
      <c r="S681" s="6">
        <v>3.046126049E9</v>
      </c>
      <c r="T681" s="4" t="s">
        <v>1652</v>
      </c>
    </row>
    <row r="682" ht="15.75" hidden="1" customHeight="1">
      <c r="A682" s="19" t="s">
        <v>48</v>
      </c>
      <c r="C682" s="6" t="s">
        <v>22</v>
      </c>
      <c r="D682" s="11" t="s">
        <v>23</v>
      </c>
      <c r="E682" s="6" t="s">
        <v>3525</v>
      </c>
      <c r="F682" s="7" t="s">
        <v>3526</v>
      </c>
      <c r="G682" s="6">
        <v>1.0</v>
      </c>
      <c r="H682" s="8" t="s">
        <v>3527</v>
      </c>
      <c r="I682" s="12" t="str">
        <f t="shared" si="20"/>
        <v>S / Full print</v>
      </c>
      <c r="J682" s="9" t="s">
        <v>2835</v>
      </c>
      <c r="K682" s="9" t="s">
        <v>3528</v>
      </c>
      <c r="L682" s="6" t="s">
        <v>3529</v>
      </c>
      <c r="N682" s="4"/>
      <c r="O682" s="7" t="s">
        <v>1105</v>
      </c>
      <c r="P682" s="6">
        <v>79936.0</v>
      </c>
      <c r="Q682" s="6" t="s">
        <v>131</v>
      </c>
      <c r="R682" s="6" t="s">
        <v>32</v>
      </c>
      <c r="S682" s="6">
        <v>9.159229307E9</v>
      </c>
      <c r="T682" s="4" t="s">
        <v>132</v>
      </c>
    </row>
    <row r="683" ht="15.75" hidden="1" customHeight="1">
      <c r="A683" s="22" t="s">
        <v>181</v>
      </c>
      <c r="C683" s="6" t="s">
        <v>22</v>
      </c>
      <c r="D683" s="11" t="s">
        <v>23</v>
      </c>
      <c r="E683" s="6" t="s">
        <v>3530</v>
      </c>
      <c r="F683" s="7" t="s">
        <v>3531</v>
      </c>
      <c r="G683" s="6">
        <v>1.0</v>
      </c>
      <c r="H683" s="8" t="s">
        <v>1154</v>
      </c>
      <c r="I683" s="12" t="str">
        <f t="shared" si="20"/>
        <v>Spare Tire Cover With Backup Camera Hole / All print / 32 inches</v>
      </c>
      <c r="J683" s="9" t="s">
        <v>185</v>
      </c>
      <c r="K683" s="9" t="s">
        <v>3532</v>
      </c>
      <c r="L683" s="6" t="s">
        <v>3533</v>
      </c>
      <c r="N683" s="4"/>
      <c r="O683" s="7" t="s">
        <v>3534</v>
      </c>
      <c r="P683" s="6">
        <v>29710.0</v>
      </c>
      <c r="Q683" s="6" t="s">
        <v>56</v>
      </c>
      <c r="R683" s="6" t="s">
        <v>32</v>
      </c>
      <c r="S683" s="6">
        <v>7.042008167E9</v>
      </c>
      <c r="T683" s="4" t="s">
        <v>57</v>
      </c>
    </row>
    <row r="684" ht="15.75" hidden="1" customHeight="1">
      <c r="A684" s="19" t="s">
        <v>48</v>
      </c>
      <c r="C684" s="6" t="s">
        <v>22</v>
      </c>
      <c r="D684" s="11" t="s">
        <v>23</v>
      </c>
      <c r="E684" s="6" t="s">
        <v>3535</v>
      </c>
      <c r="F684" s="7" t="s">
        <v>3536</v>
      </c>
      <c r="G684" s="6">
        <v>1.0</v>
      </c>
      <c r="H684" s="8" t="s">
        <v>3537</v>
      </c>
      <c r="I684" s="12" t="str">
        <f t="shared" si="20"/>
        <v>AOP Unisex Raglan Hoodie / 2XL / All print</v>
      </c>
      <c r="J684" s="9" t="s">
        <v>3538</v>
      </c>
      <c r="K684" s="9" t="s">
        <v>3539</v>
      </c>
      <c r="L684" s="6" t="s">
        <v>3540</v>
      </c>
      <c r="N684" s="4"/>
      <c r="O684" s="7" t="s">
        <v>3541</v>
      </c>
      <c r="P684" s="6">
        <v>27406.0</v>
      </c>
      <c r="Q684" s="6" t="s">
        <v>225</v>
      </c>
      <c r="R684" s="6" t="s">
        <v>32</v>
      </c>
      <c r="S684" s="6">
        <v>3.36675606E9</v>
      </c>
      <c r="T684" s="4" t="s">
        <v>226</v>
      </c>
    </row>
    <row r="685" ht="15.75" hidden="1" customHeight="1">
      <c r="A685" s="22" t="s">
        <v>2342</v>
      </c>
      <c r="C685" s="6" t="s">
        <v>22</v>
      </c>
      <c r="D685" s="11" t="s">
        <v>23</v>
      </c>
      <c r="E685" s="6" t="s">
        <v>3542</v>
      </c>
      <c r="F685" s="7" t="s">
        <v>3543</v>
      </c>
      <c r="G685" s="6">
        <v>1.0</v>
      </c>
      <c r="H685" s="8" t="s">
        <v>3544</v>
      </c>
      <c r="I685" s="12" t="str">
        <f t="shared" si="20"/>
        <v>HOODIE RAGLAN SLEEVE / 2XL / All Print</v>
      </c>
      <c r="J685" s="9" t="s">
        <v>1464</v>
      </c>
      <c r="K685" s="9" t="s">
        <v>3545</v>
      </c>
      <c r="L685" s="6" t="s">
        <v>3546</v>
      </c>
      <c r="N685" s="4"/>
      <c r="O685" s="7" t="s">
        <v>3547</v>
      </c>
      <c r="P685" s="6">
        <v>15136.0</v>
      </c>
      <c r="Q685" s="6" t="s">
        <v>284</v>
      </c>
      <c r="R685" s="6" t="s">
        <v>32</v>
      </c>
      <c r="S685" s="6">
        <v>4.124963255E9</v>
      </c>
      <c r="T685" s="4" t="s">
        <v>285</v>
      </c>
    </row>
    <row r="686" ht="15.75" hidden="1" customHeight="1">
      <c r="A686" s="19" t="s">
        <v>70</v>
      </c>
      <c r="C686" s="6" t="s">
        <v>80</v>
      </c>
      <c r="D686" s="11" t="s">
        <v>23</v>
      </c>
      <c r="E686" s="6" t="s">
        <v>3548</v>
      </c>
      <c r="F686" s="7" t="s">
        <v>3549</v>
      </c>
      <c r="G686" s="6">
        <v>1.0</v>
      </c>
      <c r="H686" s="8" t="s">
        <v>3550</v>
      </c>
      <c r="I686" s="12" t="str">
        <f t="shared" si="20"/>
        <v>Men / 10 / White</v>
      </c>
      <c r="J686" s="9" t="s">
        <v>3551</v>
      </c>
      <c r="K686" s="9" t="s">
        <v>3552</v>
      </c>
      <c r="L686" s="6" t="s">
        <v>3553</v>
      </c>
      <c r="N686" s="4"/>
      <c r="O686" s="7" t="s">
        <v>3554</v>
      </c>
      <c r="P686" s="6">
        <v>89701.0</v>
      </c>
      <c r="Q686" s="6" t="s">
        <v>2701</v>
      </c>
      <c r="R686" s="6" t="s">
        <v>32</v>
      </c>
      <c r="S686" s="6">
        <v>7.75315317E9</v>
      </c>
      <c r="T686" s="4" t="s">
        <v>2702</v>
      </c>
    </row>
    <row r="687" ht="15.75" hidden="1" customHeight="1">
      <c r="A687" s="19" t="s">
        <v>48</v>
      </c>
      <c r="C687" s="6" t="s">
        <v>22</v>
      </c>
      <c r="D687" s="11" t="s">
        <v>23</v>
      </c>
      <c r="E687" s="6" t="s">
        <v>3548</v>
      </c>
      <c r="F687" s="7" t="s">
        <v>3549</v>
      </c>
      <c r="G687" s="6">
        <v>1.0</v>
      </c>
      <c r="H687" s="8" t="s">
        <v>3555</v>
      </c>
      <c r="I687" s="12" t="str">
        <f t="shared" si="20"/>
        <v>joggers 3D #v - AOP Unisex Raglan Zip Hoodie / XL / All print</v>
      </c>
      <c r="J687" s="9" t="s">
        <v>1625</v>
      </c>
      <c r="K687" s="9" t="s">
        <v>3552</v>
      </c>
      <c r="L687" s="6" t="s">
        <v>3553</v>
      </c>
      <c r="N687" s="4"/>
      <c r="O687" s="7" t="s">
        <v>3554</v>
      </c>
      <c r="P687" s="6">
        <v>89701.0</v>
      </c>
      <c r="Q687" s="6" t="s">
        <v>2701</v>
      </c>
      <c r="R687" s="6" t="s">
        <v>32</v>
      </c>
      <c r="S687" s="6">
        <v>7.75315317E9</v>
      </c>
      <c r="T687" s="4" t="s">
        <v>2702</v>
      </c>
    </row>
    <row r="688" ht="15.75" hidden="1" customHeight="1">
      <c r="A688" s="19" t="s">
        <v>70</v>
      </c>
      <c r="C688" s="6" t="s">
        <v>22</v>
      </c>
      <c r="D688" s="11" t="s">
        <v>23</v>
      </c>
      <c r="E688" s="6" t="s">
        <v>3548</v>
      </c>
      <c r="F688" s="7" t="s">
        <v>3549</v>
      </c>
      <c r="G688" s="6">
        <v>1.0</v>
      </c>
      <c r="H688" s="8" t="s">
        <v>2829</v>
      </c>
      <c r="I688" s="12" t="str">
        <f t="shared" si="20"/>
        <v>2XL / Full Print</v>
      </c>
      <c r="J688" s="9" t="s">
        <v>2830</v>
      </c>
      <c r="K688" s="9" t="s">
        <v>3552</v>
      </c>
      <c r="L688" s="6" t="s">
        <v>3553</v>
      </c>
      <c r="N688" s="4"/>
      <c r="O688" s="7" t="s">
        <v>3554</v>
      </c>
      <c r="P688" s="6">
        <v>89701.0</v>
      </c>
      <c r="Q688" s="6" t="s">
        <v>2701</v>
      </c>
      <c r="R688" s="6" t="s">
        <v>32</v>
      </c>
      <c r="S688" s="6">
        <v>7.75315317E9</v>
      </c>
      <c r="T688" s="4" t="s">
        <v>2702</v>
      </c>
    </row>
    <row r="689" ht="15.75" hidden="1" customHeight="1">
      <c r="A689" s="19" t="s">
        <v>48</v>
      </c>
      <c r="C689" s="6" t="s">
        <v>529</v>
      </c>
      <c r="D689" s="11" t="s">
        <v>23</v>
      </c>
      <c r="E689" s="6" t="s">
        <v>3548</v>
      </c>
      <c r="F689" s="7" t="s">
        <v>3549</v>
      </c>
      <c r="G689" s="6">
        <v>1.0</v>
      </c>
      <c r="H689" s="8" t="s">
        <v>3556</v>
      </c>
      <c r="I689" s="12" t="str">
        <f t="shared" si="20"/>
        <v>hirt - Unisex Short Sleeve Classic Tee / Black / XL</v>
      </c>
      <c r="J689" s="9" t="s">
        <v>3557</v>
      </c>
      <c r="K689" s="9" t="s">
        <v>3552</v>
      </c>
      <c r="L689" s="6" t="s">
        <v>3553</v>
      </c>
      <c r="N689" s="4"/>
      <c r="O689" s="7" t="s">
        <v>3554</v>
      </c>
      <c r="P689" s="6">
        <v>89701.0</v>
      </c>
      <c r="Q689" s="6" t="s">
        <v>2701</v>
      </c>
      <c r="R689" s="6" t="s">
        <v>32</v>
      </c>
      <c r="S689" s="6">
        <v>7.75315317E9</v>
      </c>
      <c r="T689" s="4" t="s">
        <v>2702</v>
      </c>
    </row>
    <row r="690" ht="15.75" hidden="1" customHeight="1">
      <c r="A690" s="19" t="s">
        <v>48</v>
      </c>
      <c r="C690" s="6" t="s">
        <v>22</v>
      </c>
      <c r="D690" s="11" t="s">
        <v>23</v>
      </c>
      <c r="E690" s="6" t="s">
        <v>3558</v>
      </c>
      <c r="F690" s="7" t="s">
        <v>3559</v>
      </c>
      <c r="G690" s="6">
        <v>1.0</v>
      </c>
      <c r="H690" s="8" t="s">
        <v>3560</v>
      </c>
      <c r="I690" s="12" t="str">
        <f t="shared" si="20"/>
        <v>AOP Unisex Raglan Hoodie / 2XL / All print</v>
      </c>
      <c r="J690" s="9" t="s">
        <v>3561</v>
      </c>
      <c r="K690" s="9" t="s">
        <v>3562</v>
      </c>
      <c r="L690" s="6" t="s">
        <v>3563</v>
      </c>
      <c r="N690" s="4"/>
      <c r="O690" s="7" t="s">
        <v>3564</v>
      </c>
      <c r="P690" s="6">
        <v>2601.0</v>
      </c>
      <c r="Q690" s="6" t="s">
        <v>301</v>
      </c>
      <c r="R690" s="6" t="s">
        <v>32</v>
      </c>
      <c r="S690" s="6">
        <v>5.086487578E9</v>
      </c>
      <c r="T690" s="4" t="s">
        <v>302</v>
      </c>
    </row>
    <row r="691" ht="15.75" hidden="1" customHeight="1">
      <c r="A691" s="27" t="s">
        <v>37</v>
      </c>
      <c r="C691" s="6" t="s">
        <v>22</v>
      </c>
      <c r="D691" s="11" t="s">
        <v>23</v>
      </c>
      <c r="E691" s="6" t="s">
        <v>3565</v>
      </c>
      <c r="F691" s="7" t="s">
        <v>3566</v>
      </c>
      <c r="G691" s="6">
        <v>1.0</v>
      </c>
      <c r="H691" s="8" t="s">
        <v>3567</v>
      </c>
      <c r="I691" s="12" t="str">
        <f t="shared" si="20"/>
        <v>Legging 3D #KV - LEGGING / M / All Print</v>
      </c>
      <c r="J691" s="26">
        <v>1.0E15</v>
      </c>
      <c r="K691" s="9" t="s">
        <v>3568</v>
      </c>
      <c r="L691" s="6" t="s">
        <v>3569</v>
      </c>
      <c r="N691" s="4"/>
      <c r="O691" s="7" t="s">
        <v>3570</v>
      </c>
      <c r="P691" s="6">
        <v>77627.0</v>
      </c>
      <c r="Q691" s="6" t="s">
        <v>131</v>
      </c>
      <c r="R691" s="6" t="s">
        <v>32</v>
      </c>
      <c r="S691" s="6">
        <v>4.093009119E9</v>
      </c>
      <c r="T691" s="4" t="s">
        <v>132</v>
      </c>
    </row>
    <row r="692" ht="15.75" hidden="1" customHeight="1">
      <c r="A692" s="19" t="s">
        <v>70</v>
      </c>
      <c r="C692" s="6" t="s">
        <v>22</v>
      </c>
      <c r="D692" s="11" t="s">
        <v>23</v>
      </c>
      <c r="E692" s="6" t="s">
        <v>3571</v>
      </c>
      <c r="F692" s="7" t="s">
        <v>3572</v>
      </c>
      <c r="G692" s="6">
        <v>1.0</v>
      </c>
      <c r="H692" s="8" t="s">
        <v>3573</v>
      </c>
      <c r="I692" s="12" t="str">
        <f t="shared" si="20"/>
        <v>Hollow Tank Top - Legging 3D #V - HOODIE RAGLAN SLEEVE / 2XL / All Print</v>
      </c>
      <c r="J692" s="9" t="s">
        <v>408</v>
      </c>
      <c r="K692" s="9" t="s">
        <v>3574</v>
      </c>
      <c r="L692" s="6" t="s">
        <v>3575</v>
      </c>
      <c r="M692" s="4">
        <v>311.0</v>
      </c>
      <c r="N692" s="4"/>
      <c r="O692" s="7" t="s">
        <v>3576</v>
      </c>
      <c r="P692" s="6">
        <v>86401.0</v>
      </c>
      <c r="Q692" s="6" t="s">
        <v>419</v>
      </c>
      <c r="R692" s="6" t="s">
        <v>32</v>
      </c>
      <c r="S692" s="6">
        <v>9.28279697E9</v>
      </c>
      <c r="T692" s="4" t="s">
        <v>420</v>
      </c>
    </row>
    <row r="693" ht="15.75" hidden="1" customHeight="1">
      <c r="A693" s="19" t="s">
        <v>48</v>
      </c>
      <c r="C693" s="6" t="s">
        <v>22</v>
      </c>
      <c r="D693" s="11" t="s">
        <v>23</v>
      </c>
      <c r="E693" s="6" t="s">
        <v>3577</v>
      </c>
      <c r="F693" s="7" t="s">
        <v>2943</v>
      </c>
      <c r="G693" s="6">
        <v>1.0</v>
      </c>
      <c r="H693" s="8" t="s">
        <v>3578</v>
      </c>
      <c r="I693" s="12" t="str">
        <f t="shared" si="20"/>
        <v>LEGGING / S / All Print</v>
      </c>
      <c r="J693" s="9" t="s">
        <v>2945</v>
      </c>
      <c r="K693" s="9" t="s">
        <v>2946</v>
      </c>
      <c r="L693" s="6" t="s">
        <v>2947</v>
      </c>
      <c r="N693" s="4"/>
      <c r="O693" s="7" t="s">
        <v>2948</v>
      </c>
      <c r="P693" s="6">
        <v>33009.0</v>
      </c>
      <c r="Q693" s="6" t="s">
        <v>68</v>
      </c>
      <c r="R693" s="6" t="s">
        <v>32</v>
      </c>
      <c r="S693" s="6">
        <v>7.869857407E9</v>
      </c>
      <c r="T693" s="4" t="s">
        <v>69</v>
      </c>
    </row>
    <row r="694" ht="15.75" hidden="1" customHeight="1">
      <c r="A694" s="19" t="s">
        <v>48</v>
      </c>
      <c r="C694" s="6" t="s">
        <v>22</v>
      </c>
      <c r="D694" s="11" t="s">
        <v>23</v>
      </c>
      <c r="E694" s="6" t="s">
        <v>3577</v>
      </c>
      <c r="F694" s="7" t="s">
        <v>2943</v>
      </c>
      <c r="G694" s="6">
        <v>1.0</v>
      </c>
      <c r="H694" s="8" t="s">
        <v>3579</v>
      </c>
      <c r="I694" s="12" t="str">
        <f t="shared" si="20"/>
        <v>LEGGING / S / All Print</v>
      </c>
      <c r="J694" s="9" t="s">
        <v>3580</v>
      </c>
      <c r="K694" s="9" t="s">
        <v>2946</v>
      </c>
      <c r="L694" s="6" t="s">
        <v>2947</v>
      </c>
      <c r="N694" s="4"/>
      <c r="O694" s="7" t="s">
        <v>2948</v>
      </c>
      <c r="P694" s="6">
        <v>33009.0</v>
      </c>
      <c r="Q694" s="6" t="s">
        <v>68</v>
      </c>
      <c r="R694" s="6" t="s">
        <v>32</v>
      </c>
      <c r="S694" s="6">
        <v>7.869857407E9</v>
      </c>
      <c r="T694" s="4" t="s">
        <v>69</v>
      </c>
    </row>
    <row r="695" ht="15.75" hidden="1" customHeight="1">
      <c r="A695" s="27" t="s">
        <v>37</v>
      </c>
      <c r="C695" s="6" t="s">
        <v>80</v>
      </c>
      <c r="D695" s="11" t="s">
        <v>23</v>
      </c>
      <c r="E695" s="6" t="s">
        <v>3581</v>
      </c>
      <c r="F695" s="7" t="s">
        <v>3582</v>
      </c>
      <c r="G695" s="6">
        <v>1.0</v>
      </c>
      <c r="H695" s="8" t="s">
        <v>2564</v>
      </c>
      <c r="I695" s="12" t="str">
        <f t="shared" si="20"/>
        <v>L / Full Print</v>
      </c>
      <c r="J695" s="9" t="s">
        <v>2115</v>
      </c>
      <c r="K695" s="9" t="s">
        <v>3583</v>
      </c>
      <c r="L695" s="6" t="s">
        <v>3584</v>
      </c>
      <c r="N695" s="4"/>
      <c r="O695" s="7" t="s">
        <v>3585</v>
      </c>
      <c r="P695" s="6">
        <v>46062.0</v>
      </c>
      <c r="Q695" s="6" t="s">
        <v>190</v>
      </c>
      <c r="R695" s="6" t="s">
        <v>32</v>
      </c>
      <c r="S695" s="6">
        <v>3.17670767E9</v>
      </c>
      <c r="T695" s="4" t="s">
        <v>191</v>
      </c>
    </row>
    <row r="696" ht="15.75" hidden="1" customHeight="1">
      <c r="A696" s="19" t="s">
        <v>70</v>
      </c>
      <c r="C696" s="6" t="s">
        <v>80</v>
      </c>
      <c r="D696" s="11" t="s">
        <v>23</v>
      </c>
      <c r="E696" s="6" t="s">
        <v>3586</v>
      </c>
      <c r="F696" s="7" t="s">
        <v>3587</v>
      </c>
      <c r="G696" s="6">
        <v>1.0</v>
      </c>
      <c r="H696" s="8" t="s">
        <v>3588</v>
      </c>
      <c r="I696" s="12" t="str">
        <f t="shared" si="20"/>
        <v>Fleece Hoodie / L / All print</v>
      </c>
      <c r="J696" s="9" t="s">
        <v>3589</v>
      </c>
      <c r="K696" s="9" t="s">
        <v>3590</v>
      </c>
      <c r="L696" s="6" t="s">
        <v>3591</v>
      </c>
      <c r="N696" s="4"/>
      <c r="O696" s="7" t="s">
        <v>3592</v>
      </c>
      <c r="P696" s="6">
        <v>75495.0</v>
      </c>
      <c r="Q696" s="6" t="s">
        <v>131</v>
      </c>
      <c r="R696" s="6" t="s">
        <v>32</v>
      </c>
      <c r="S696" s="6">
        <v>9.03647563E9</v>
      </c>
      <c r="T696" s="4" t="s">
        <v>132</v>
      </c>
    </row>
    <row r="697" ht="15.75" hidden="1" customHeight="1">
      <c r="A697" s="27" t="s">
        <v>37</v>
      </c>
      <c r="C697" s="6" t="s">
        <v>22</v>
      </c>
      <c r="D697" s="11" t="s">
        <v>23</v>
      </c>
      <c r="E697" s="6" t="s">
        <v>3593</v>
      </c>
      <c r="F697" s="7" t="s">
        <v>3594</v>
      </c>
      <c r="G697" s="6">
        <v>1.0</v>
      </c>
      <c r="H697" s="8" t="s">
        <v>3595</v>
      </c>
      <c r="I697" s="12" t="str">
        <f t="shared" si="20"/>
        <v>AOP Unisex Raglan Hoodie / 3XL / All print</v>
      </c>
      <c r="J697" s="9" t="s">
        <v>3596</v>
      </c>
      <c r="K697" s="9" t="s">
        <v>3597</v>
      </c>
      <c r="L697" s="6" t="s">
        <v>3598</v>
      </c>
      <c r="N697" s="4"/>
      <c r="O697" s="7" t="s">
        <v>1574</v>
      </c>
      <c r="P697" s="6">
        <v>34953.0</v>
      </c>
      <c r="Q697" s="6" t="s">
        <v>68</v>
      </c>
      <c r="R697" s="6" t="s">
        <v>32</v>
      </c>
      <c r="S697" s="6" t="s">
        <v>3599</v>
      </c>
      <c r="T697" s="4" t="s">
        <v>69</v>
      </c>
    </row>
    <row r="698" ht="15.75" hidden="1" customHeight="1">
      <c r="A698" s="18" t="s">
        <v>259</v>
      </c>
      <c r="C698" s="6" t="s">
        <v>80</v>
      </c>
      <c r="D698" s="11" t="s">
        <v>23</v>
      </c>
      <c r="E698" s="6" t="s">
        <v>3600</v>
      </c>
      <c r="F698" s="7" t="s">
        <v>3601</v>
      </c>
      <c r="G698" s="6">
        <v>1.0</v>
      </c>
      <c r="H698" s="8" t="s">
        <v>2227</v>
      </c>
      <c r="I698" s="12" t="str">
        <f t="shared" si="20"/>
        <v>One size / All print</v>
      </c>
      <c r="J698" s="9" t="s">
        <v>2228</v>
      </c>
      <c r="K698" s="9" t="s">
        <v>3602</v>
      </c>
      <c r="L698" s="6" t="s">
        <v>3603</v>
      </c>
      <c r="N698" s="4"/>
      <c r="O698" s="7" t="s">
        <v>3604</v>
      </c>
      <c r="P698" s="6">
        <v>93277.0</v>
      </c>
      <c r="Q698" s="6" t="s">
        <v>268</v>
      </c>
      <c r="R698" s="6" t="s">
        <v>32</v>
      </c>
      <c r="S698" s="6">
        <v>5.59827095E9</v>
      </c>
      <c r="T698" s="4" t="s">
        <v>269</v>
      </c>
    </row>
    <row r="699" ht="15.75" hidden="1" customHeight="1">
      <c r="A699" s="27" t="s">
        <v>37</v>
      </c>
      <c r="C699" s="6" t="s">
        <v>22</v>
      </c>
      <c r="D699" s="11" t="s">
        <v>23</v>
      </c>
      <c r="E699" s="6" t="s">
        <v>3605</v>
      </c>
      <c r="F699" s="7" t="s">
        <v>3594</v>
      </c>
      <c r="G699" s="6">
        <v>1.0</v>
      </c>
      <c r="H699" s="8" t="s">
        <v>3595</v>
      </c>
      <c r="I699" s="12" t="str">
        <f t="shared" si="20"/>
        <v>AOP Unisex Raglan Hoodie / 3XL / All print</v>
      </c>
      <c r="J699" s="9" t="s">
        <v>3596</v>
      </c>
      <c r="K699" s="9" t="s">
        <v>3597</v>
      </c>
      <c r="L699" s="6" t="s">
        <v>3598</v>
      </c>
      <c r="N699" s="4"/>
      <c r="O699" s="7" t="s">
        <v>1574</v>
      </c>
      <c r="P699" s="6">
        <v>34953.0</v>
      </c>
      <c r="Q699" s="6" t="s">
        <v>68</v>
      </c>
      <c r="R699" s="6" t="s">
        <v>32</v>
      </c>
      <c r="S699" s="6" t="s">
        <v>3599</v>
      </c>
      <c r="T699" s="4" t="s">
        <v>69</v>
      </c>
    </row>
    <row r="700" ht="15.75" hidden="1" customHeight="1">
      <c r="A700" s="19" t="s">
        <v>48</v>
      </c>
      <c r="C700" s="6" t="s">
        <v>22</v>
      </c>
      <c r="D700" s="11" t="s">
        <v>23</v>
      </c>
      <c r="E700" s="6" t="s">
        <v>3606</v>
      </c>
      <c r="F700" s="7" t="s">
        <v>3607</v>
      </c>
      <c r="G700" s="6">
        <v>1.0</v>
      </c>
      <c r="H700" s="8" t="s">
        <v>3608</v>
      </c>
      <c r="I700" s="12" t="str">
        <f t="shared" si="20"/>
        <v>Spare Tire Cover / 34 inches / All print</v>
      </c>
      <c r="J700" s="9" t="s">
        <v>185</v>
      </c>
      <c r="K700" s="9" t="s">
        <v>3609</v>
      </c>
      <c r="L700" s="6" t="s">
        <v>3610</v>
      </c>
      <c r="N700" s="4"/>
      <c r="O700" s="7" t="s">
        <v>3611</v>
      </c>
      <c r="P700" s="6">
        <v>77554.0</v>
      </c>
      <c r="Q700" s="6" t="s">
        <v>131</v>
      </c>
      <c r="R700" s="6" t="s">
        <v>32</v>
      </c>
      <c r="S700" s="6">
        <v>7.656692048E9</v>
      </c>
      <c r="T700" s="4" t="s">
        <v>132</v>
      </c>
    </row>
    <row r="701" ht="15.75" hidden="1" customHeight="1">
      <c r="A701" s="10" t="s">
        <v>21</v>
      </c>
      <c r="C701" s="6" t="s">
        <v>22</v>
      </c>
      <c r="D701" s="11" t="s">
        <v>23</v>
      </c>
      <c r="E701" s="6" t="s">
        <v>3612</v>
      </c>
      <c r="F701" s="7" t="s">
        <v>3613</v>
      </c>
      <c r="G701" s="6">
        <v>1.0</v>
      </c>
      <c r="H701" s="8" t="s">
        <v>3614</v>
      </c>
      <c r="I701" s="12" t="str">
        <f t="shared" si="20"/>
        <v>L / All Print</v>
      </c>
      <c r="J701" s="9" t="s">
        <v>3615</v>
      </c>
      <c r="K701" s="9" t="s">
        <v>3616</v>
      </c>
      <c r="L701" s="6" t="s">
        <v>3617</v>
      </c>
      <c r="N701" s="4"/>
      <c r="O701" s="7" t="s">
        <v>3618</v>
      </c>
      <c r="P701" s="6">
        <v>54422.0</v>
      </c>
      <c r="Q701" s="6" t="s">
        <v>158</v>
      </c>
      <c r="R701" s="6" t="s">
        <v>32</v>
      </c>
      <c r="S701" s="6">
        <v>7.152235964E9</v>
      </c>
      <c r="T701" s="4" t="s">
        <v>159</v>
      </c>
    </row>
    <row r="702" ht="15.75" hidden="1" customHeight="1">
      <c r="A702" s="22" t="s">
        <v>181</v>
      </c>
      <c r="C702" s="6" t="s">
        <v>22</v>
      </c>
      <c r="D702" s="11" t="s">
        <v>23</v>
      </c>
      <c r="E702" s="6" t="s">
        <v>3619</v>
      </c>
      <c r="F702" s="7" t="s">
        <v>3620</v>
      </c>
      <c r="G702" s="6">
        <v>1.0</v>
      </c>
      <c r="H702" s="8" t="s">
        <v>3621</v>
      </c>
      <c r="I702" s="12" t="str">
        <f t="shared" si="20"/>
        <v>AOP Unisex Raglan Hoodie / L / All print</v>
      </c>
      <c r="J702" s="9" t="s">
        <v>3622</v>
      </c>
      <c r="K702" s="9" t="s">
        <v>3623</v>
      </c>
      <c r="L702" s="6" t="s">
        <v>3624</v>
      </c>
      <c r="N702" s="4"/>
      <c r="O702" s="7" t="s">
        <v>2443</v>
      </c>
      <c r="P702" s="6">
        <v>76240.0</v>
      </c>
      <c r="Q702" s="6" t="s">
        <v>131</v>
      </c>
      <c r="R702" s="6" t="s">
        <v>32</v>
      </c>
      <c r="S702" s="6">
        <v>9.402843514E9</v>
      </c>
      <c r="T702" s="4" t="s">
        <v>132</v>
      </c>
    </row>
    <row r="703" ht="15.75" hidden="1" customHeight="1">
      <c r="A703" s="27" t="s">
        <v>37</v>
      </c>
      <c r="C703" s="6" t="s">
        <v>22</v>
      </c>
      <c r="D703" s="11" t="s">
        <v>23</v>
      </c>
      <c r="E703" s="6" t="s">
        <v>3625</v>
      </c>
      <c r="F703" s="7" t="s">
        <v>3601</v>
      </c>
      <c r="G703" s="6">
        <v>1.0</v>
      </c>
      <c r="H703" s="8" t="s">
        <v>3626</v>
      </c>
      <c r="I703" s="12" t="str">
        <f t="shared" si="20"/>
        <v>AOP Unisex Raglan Zip Hoodie / M / All print</v>
      </c>
      <c r="J703" s="9" t="s">
        <v>3627</v>
      </c>
      <c r="K703" s="9" t="s">
        <v>3602</v>
      </c>
      <c r="L703" s="6" t="s">
        <v>3603</v>
      </c>
      <c r="N703" s="4"/>
      <c r="O703" s="7" t="s">
        <v>3604</v>
      </c>
      <c r="P703" s="6">
        <v>93277.0</v>
      </c>
      <c r="Q703" s="6" t="s">
        <v>268</v>
      </c>
      <c r="R703" s="6" t="s">
        <v>32</v>
      </c>
      <c r="S703" s="6">
        <v>5.59827095E9</v>
      </c>
      <c r="T703" s="4" t="s">
        <v>269</v>
      </c>
    </row>
    <row r="704" ht="15.75" hidden="1" customHeight="1">
      <c r="A704" s="27" t="s">
        <v>37</v>
      </c>
      <c r="C704" s="6" t="s">
        <v>22</v>
      </c>
      <c r="D704" s="11" t="s">
        <v>838</v>
      </c>
      <c r="E704" s="6" t="s">
        <v>3628</v>
      </c>
      <c r="F704" s="7" t="s">
        <v>3629</v>
      </c>
      <c r="G704" s="6">
        <v>1.0</v>
      </c>
      <c r="H704" s="8" t="s">
        <v>3630</v>
      </c>
      <c r="I704" s="12" t="str">
        <f t="shared" si="20"/>
        <v>hirt #KV - XS / Full Print</v>
      </c>
      <c r="J704" s="9" t="s">
        <v>3631</v>
      </c>
      <c r="K704" s="9" t="s">
        <v>3632</v>
      </c>
      <c r="L704" s="6" t="s">
        <v>3633</v>
      </c>
      <c r="N704" s="4"/>
      <c r="O704" s="7" t="s">
        <v>3634</v>
      </c>
      <c r="P704" s="6">
        <v>76442.0</v>
      </c>
      <c r="Q704" s="6" t="s">
        <v>131</v>
      </c>
      <c r="R704" s="6" t="s">
        <v>32</v>
      </c>
      <c r="S704" s="6">
        <v>3.253301168E9</v>
      </c>
      <c r="T704" s="4" t="s">
        <v>132</v>
      </c>
    </row>
    <row r="705" ht="15.75" hidden="1" customHeight="1">
      <c r="A705" s="27" t="s">
        <v>37</v>
      </c>
      <c r="C705" s="6" t="s">
        <v>22</v>
      </c>
      <c r="D705" s="11" t="s">
        <v>23</v>
      </c>
      <c r="E705" s="6" t="s">
        <v>3635</v>
      </c>
      <c r="F705" s="7" t="s">
        <v>3636</v>
      </c>
      <c r="G705" s="6">
        <v>1.0</v>
      </c>
      <c r="H705" s="8" t="s">
        <v>3637</v>
      </c>
      <c r="I705" s="12" t="str">
        <f t="shared" si="20"/>
        <v>hirt 2D #KV - L / Full Print</v>
      </c>
      <c r="J705" s="9" t="s">
        <v>3638</v>
      </c>
      <c r="K705" s="9" t="s">
        <v>3639</v>
      </c>
      <c r="L705" s="6" t="s">
        <v>3640</v>
      </c>
      <c r="N705" s="4"/>
      <c r="O705" s="7" t="s">
        <v>1410</v>
      </c>
      <c r="P705" s="6">
        <v>92345.0</v>
      </c>
      <c r="Q705" s="6" t="s">
        <v>268</v>
      </c>
      <c r="R705" s="6" t="s">
        <v>32</v>
      </c>
      <c r="S705" s="6">
        <v>9.514031302E9</v>
      </c>
      <c r="T705" s="4" t="s">
        <v>269</v>
      </c>
    </row>
    <row r="706" ht="15.75" hidden="1" customHeight="1">
      <c r="A706" s="27" t="s">
        <v>37</v>
      </c>
      <c r="C706" s="6" t="s">
        <v>22</v>
      </c>
      <c r="D706" s="11" t="s">
        <v>23</v>
      </c>
      <c r="E706" s="6" t="s">
        <v>3635</v>
      </c>
      <c r="F706" s="7" t="s">
        <v>3636</v>
      </c>
      <c r="G706" s="6">
        <v>1.0</v>
      </c>
      <c r="H706" s="8" t="s">
        <v>3641</v>
      </c>
      <c r="I706" s="12" t="str">
        <f t="shared" si="20"/>
        <v>hirt 2D #KV - L / Full Print</v>
      </c>
      <c r="J706" s="9" t="s">
        <v>3642</v>
      </c>
      <c r="K706" s="9" t="s">
        <v>3639</v>
      </c>
      <c r="L706" s="6" t="s">
        <v>3640</v>
      </c>
      <c r="N706" s="4"/>
      <c r="O706" s="7" t="s">
        <v>1410</v>
      </c>
      <c r="P706" s="6">
        <v>92345.0</v>
      </c>
      <c r="Q706" s="6" t="s">
        <v>268</v>
      </c>
      <c r="R706" s="6" t="s">
        <v>32</v>
      </c>
      <c r="S706" s="6">
        <v>9.514031302E9</v>
      </c>
      <c r="T706" s="4" t="s">
        <v>269</v>
      </c>
    </row>
    <row r="707" ht="15.75" hidden="1" customHeight="1">
      <c r="A707" s="19" t="s">
        <v>48</v>
      </c>
      <c r="C707" s="6" t="s">
        <v>80</v>
      </c>
      <c r="D707" s="11" t="s">
        <v>23</v>
      </c>
      <c r="E707" s="6" t="s">
        <v>3643</v>
      </c>
      <c r="F707" s="7" t="s">
        <v>3644</v>
      </c>
      <c r="G707" s="6">
        <v>1.0</v>
      </c>
      <c r="H707" s="8" t="s">
        <v>3645</v>
      </c>
      <c r="I707" s="12" t="str">
        <f t="shared" si="20"/>
        <v>jogger #v - Fleece hoodie / Full print / XL</v>
      </c>
      <c r="J707" s="9" t="s">
        <v>82</v>
      </c>
      <c r="K707" s="9" t="s">
        <v>3646</v>
      </c>
      <c r="L707" s="6" t="s">
        <v>3647</v>
      </c>
      <c r="N707" s="4"/>
      <c r="O707" s="7" t="s">
        <v>3648</v>
      </c>
      <c r="P707" s="6">
        <v>64155.0</v>
      </c>
      <c r="Q707" s="6" t="s">
        <v>105</v>
      </c>
      <c r="R707" s="6" t="s">
        <v>32</v>
      </c>
      <c r="S707" s="6">
        <v>8.164909715E9</v>
      </c>
      <c r="T707" s="4" t="s">
        <v>106</v>
      </c>
    </row>
    <row r="708" ht="15.75" hidden="1" customHeight="1">
      <c r="A708" s="22" t="s">
        <v>181</v>
      </c>
      <c r="C708" s="6" t="s">
        <v>80</v>
      </c>
      <c r="D708" s="11" t="s">
        <v>23</v>
      </c>
      <c r="E708" s="6" t="s">
        <v>3649</v>
      </c>
      <c r="F708" s="7" t="s">
        <v>3650</v>
      </c>
      <c r="G708" s="6">
        <v>1.0</v>
      </c>
      <c r="H708" s="8" t="s">
        <v>3651</v>
      </c>
      <c r="I708" s="12" t="str">
        <f t="shared" si="20"/>
        <v>Fleece hoodie / 2XL / All print</v>
      </c>
      <c r="J708" s="9" t="s">
        <v>3652</v>
      </c>
      <c r="K708" s="9" t="s">
        <v>3653</v>
      </c>
      <c r="L708" s="6" t="s">
        <v>3654</v>
      </c>
      <c r="N708" s="4"/>
      <c r="O708" s="7" t="s">
        <v>3655</v>
      </c>
      <c r="P708" s="6">
        <v>47420.0</v>
      </c>
      <c r="Q708" s="6" t="s">
        <v>190</v>
      </c>
      <c r="R708" s="6" t="s">
        <v>32</v>
      </c>
      <c r="S708" s="6">
        <v>8.125836828E9</v>
      </c>
      <c r="T708" s="4" t="s">
        <v>191</v>
      </c>
    </row>
    <row r="709" ht="15.75" hidden="1" customHeight="1">
      <c r="A709" s="19" t="s">
        <v>70</v>
      </c>
      <c r="C709" s="6" t="s">
        <v>80</v>
      </c>
      <c r="D709" s="11" t="s">
        <v>23</v>
      </c>
      <c r="E709" s="6" t="s">
        <v>3656</v>
      </c>
      <c r="F709" s="7" t="s">
        <v>3657</v>
      </c>
      <c r="G709" s="6">
        <v>1.0</v>
      </c>
      <c r="H709" s="8" t="s">
        <v>3658</v>
      </c>
      <c r="I709" s="12" t="str">
        <f t="shared" si="20"/>
        <v>Fleece Hoodie / 3XL / All print</v>
      </c>
      <c r="J709" s="9" t="s">
        <v>3659</v>
      </c>
      <c r="K709" s="9" t="s">
        <v>3660</v>
      </c>
      <c r="L709" s="6" t="s">
        <v>3661</v>
      </c>
      <c r="N709" s="4"/>
      <c r="O709" s="7" t="s">
        <v>3662</v>
      </c>
      <c r="P709" s="6">
        <v>13760.0</v>
      </c>
      <c r="Q709" s="6" t="s">
        <v>171</v>
      </c>
      <c r="R709" s="6" t="s">
        <v>32</v>
      </c>
      <c r="S709" s="6">
        <v>6.077435681E9</v>
      </c>
      <c r="T709" s="4" t="s">
        <v>172</v>
      </c>
    </row>
    <row r="710" ht="15.75" hidden="1" customHeight="1">
      <c r="A710" s="22" t="s">
        <v>181</v>
      </c>
      <c r="C710" s="6" t="s">
        <v>22</v>
      </c>
      <c r="D710" s="11" t="s">
        <v>23</v>
      </c>
      <c r="E710" s="6" t="s">
        <v>3663</v>
      </c>
      <c r="F710" s="7" t="s">
        <v>3664</v>
      </c>
      <c r="G710" s="6">
        <v>1.0</v>
      </c>
      <c r="H710" s="8" t="s">
        <v>3665</v>
      </c>
      <c r="I710" s="12" t="str">
        <f t="shared" si="20"/>
        <v>HOODIE RAGLAN SLEEVE / XL / All Print</v>
      </c>
      <c r="J710" s="9" t="s">
        <v>3666</v>
      </c>
      <c r="K710" s="9" t="s">
        <v>3667</v>
      </c>
      <c r="L710" s="6" t="s">
        <v>3668</v>
      </c>
      <c r="N710" s="4"/>
      <c r="O710" s="7" t="s">
        <v>3397</v>
      </c>
      <c r="P710" s="6">
        <v>30228.0</v>
      </c>
      <c r="Q710" s="6" t="s">
        <v>78</v>
      </c>
      <c r="R710" s="6" t="s">
        <v>32</v>
      </c>
      <c r="S710" s="6">
        <v>4.709857327E9</v>
      </c>
      <c r="T710" s="4" t="s">
        <v>79</v>
      </c>
    </row>
    <row r="711" ht="15.75" hidden="1" customHeight="1">
      <c r="A711" s="22" t="s">
        <v>181</v>
      </c>
      <c r="C711" s="6" t="s">
        <v>22</v>
      </c>
      <c r="D711" s="11" t="s">
        <v>23</v>
      </c>
      <c r="E711" s="6" t="s">
        <v>3669</v>
      </c>
      <c r="F711" s="7" t="s">
        <v>3670</v>
      </c>
      <c r="G711" s="6">
        <v>1.0</v>
      </c>
      <c r="H711" s="8" t="s">
        <v>3671</v>
      </c>
      <c r="I711" s="12" t="str">
        <f t="shared" si="20"/>
        <v>AOP Unisex Raglan Hoodie / L / All print</v>
      </c>
      <c r="J711" s="9" t="s">
        <v>1672</v>
      </c>
      <c r="K711" s="9" t="s">
        <v>3672</v>
      </c>
      <c r="L711" s="6" t="s">
        <v>3673</v>
      </c>
      <c r="N711" s="4"/>
      <c r="O711" s="7" t="s">
        <v>3674</v>
      </c>
      <c r="P711" s="6">
        <v>29640.0</v>
      </c>
      <c r="Q711" s="6" t="s">
        <v>56</v>
      </c>
      <c r="R711" s="6" t="s">
        <v>32</v>
      </c>
      <c r="S711" s="6">
        <v>8.322483853E9</v>
      </c>
      <c r="T711" s="4" t="s">
        <v>57</v>
      </c>
    </row>
    <row r="712" ht="15.75" hidden="1" customHeight="1">
      <c r="A712" s="18" t="s">
        <v>259</v>
      </c>
      <c r="C712" s="6" t="s">
        <v>22</v>
      </c>
      <c r="D712" s="11" t="s">
        <v>23</v>
      </c>
      <c r="E712" s="6" t="s">
        <v>3675</v>
      </c>
      <c r="F712" s="7" t="s">
        <v>3676</v>
      </c>
      <c r="G712" s="6">
        <v>1.0</v>
      </c>
      <c r="H712" s="8" t="s">
        <v>3677</v>
      </c>
      <c r="I712" s="12" t="str">
        <f t="shared" si="20"/>
        <v>HOODIE RAGLAN SLEEVE / L / All Print</v>
      </c>
      <c r="J712" s="9" t="s">
        <v>3678</v>
      </c>
      <c r="K712" s="9" t="s">
        <v>3679</v>
      </c>
      <c r="L712" s="6" t="s">
        <v>3680</v>
      </c>
      <c r="N712" s="4"/>
      <c r="O712" s="7" t="s">
        <v>3681</v>
      </c>
      <c r="P712" s="6">
        <v>91436.0</v>
      </c>
      <c r="Q712" s="6" t="s">
        <v>268</v>
      </c>
      <c r="R712" s="6" t="s">
        <v>32</v>
      </c>
      <c r="S712" s="6">
        <v>8.18836996E9</v>
      </c>
      <c r="T712" s="4" t="s">
        <v>269</v>
      </c>
    </row>
    <row r="713" ht="15.75" hidden="1" customHeight="1">
      <c r="A713" s="22" t="s">
        <v>181</v>
      </c>
      <c r="C713" s="6" t="s">
        <v>22</v>
      </c>
      <c r="D713" s="11" t="s">
        <v>23</v>
      </c>
      <c r="E713" s="6" t="s">
        <v>3682</v>
      </c>
      <c r="F713" s="7" t="s">
        <v>3683</v>
      </c>
      <c r="G713" s="6">
        <v>1.0</v>
      </c>
      <c r="H713" s="8" t="s">
        <v>3684</v>
      </c>
      <c r="I713" s="12" t="str">
        <f t="shared" si="20"/>
        <v>HOODIE RAGLAN SLEEVE / XL / All Print</v>
      </c>
      <c r="J713" s="9" t="s">
        <v>3685</v>
      </c>
      <c r="K713" s="9" t="s">
        <v>3686</v>
      </c>
      <c r="L713" s="6" t="s">
        <v>3687</v>
      </c>
      <c r="M713" s="4" t="s">
        <v>3688</v>
      </c>
      <c r="N713" s="4"/>
      <c r="O713" s="7" t="s">
        <v>1000</v>
      </c>
      <c r="P713" s="6">
        <v>7060.0</v>
      </c>
      <c r="Q713" s="6" t="s">
        <v>257</v>
      </c>
      <c r="R713" s="6" t="s">
        <v>32</v>
      </c>
      <c r="S713" s="6">
        <v>9.088755355E9</v>
      </c>
      <c r="T713" s="4" t="s">
        <v>258</v>
      </c>
    </row>
    <row r="714" ht="15.75" hidden="1" customHeight="1">
      <c r="A714" s="10" t="s">
        <v>2356</v>
      </c>
      <c r="C714" s="6" t="s">
        <v>123</v>
      </c>
      <c r="D714" s="11" t="s">
        <v>23</v>
      </c>
      <c r="E714" s="6" t="s">
        <v>3689</v>
      </c>
      <c r="F714" s="7" t="s">
        <v>3690</v>
      </c>
      <c r="G714" s="6">
        <v>1.0</v>
      </c>
      <c r="H714" s="8" t="s">
        <v>3691</v>
      </c>
      <c r="I714" s="12" t="str">
        <f t="shared" si="20"/>
        <v>Shadow  #131219L - 50x60 in</v>
      </c>
      <c r="J714" s="9" t="s">
        <v>127</v>
      </c>
      <c r="K714" s="9" t="s">
        <v>3692</v>
      </c>
      <c r="L714" s="6" t="s">
        <v>3693</v>
      </c>
      <c r="N714" s="4"/>
      <c r="O714" s="7" t="s">
        <v>3694</v>
      </c>
      <c r="P714" s="6">
        <v>55397.0</v>
      </c>
      <c r="Q714" s="6" t="s">
        <v>537</v>
      </c>
      <c r="R714" s="6" t="s">
        <v>32</v>
      </c>
      <c r="S714" s="6">
        <v>6.127198899E9</v>
      </c>
      <c r="T714" s="4" t="s">
        <v>538</v>
      </c>
    </row>
    <row r="715" ht="15.75" hidden="1" customHeight="1">
      <c r="A715" s="10" t="s">
        <v>2356</v>
      </c>
      <c r="C715" s="6" t="s">
        <v>123</v>
      </c>
      <c r="D715" s="11" t="s">
        <v>23</v>
      </c>
      <c r="E715" s="6" t="s">
        <v>3689</v>
      </c>
      <c r="F715" s="7" t="s">
        <v>3690</v>
      </c>
      <c r="G715" s="6">
        <v>1.0</v>
      </c>
      <c r="H715" s="8" t="s">
        <v>3691</v>
      </c>
      <c r="I715" s="12" t="str">
        <f t="shared" si="20"/>
        <v>Shadow  #131219L - 50x60 in</v>
      </c>
      <c r="J715" s="9" t="s">
        <v>127</v>
      </c>
      <c r="K715" s="9" t="s">
        <v>3692</v>
      </c>
      <c r="L715" s="6" t="s">
        <v>3693</v>
      </c>
      <c r="N715" s="4"/>
      <c r="O715" s="7" t="s">
        <v>3694</v>
      </c>
      <c r="P715" s="6">
        <v>55397.0</v>
      </c>
      <c r="Q715" s="6" t="s">
        <v>537</v>
      </c>
      <c r="R715" s="6" t="s">
        <v>32</v>
      </c>
      <c r="S715" s="6">
        <v>6.127198899E9</v>
      </c>
      <c r="T715" s="4" t="s">
        <v>538</v>
      </c>
    </row>
    <row r="716" ht="15.75" hidden="1" customHeight="1">
      <c r="A716" s="10" t="s">
        <v>2356</v>
      </c>
      <c r="C716" s="6" t="s">
        <v>123</v>
      </c>
      <c r="D716" s="11" t="s">
        <v>23</v>
      </c>
      <c r="E716" s="6" t="s">
        <v>3689</v>
      </c>
      <c r="F716" s="7" t="s">
        <v>3690</v>
      </c>
      <c r="G716" s="6">
        <v>1.0</v>
      </c>
      <c r="H716" s="8" t="s">
        <v>3691</v>
      </c>
      <c r="I716" s="12" t="str">
        <f t="shared" si="20"/>
        <v>Shadow  #131219L - 50x60 in</v>
      </c>
      <c r="J716" s="9" t="s">
        <v>127</v>
      </c>
      <c r="K716" s="9" t="s">
        <v>3692</v>
      </c>
      <c r="L716" s="6" t="s">
        <v>3693</v>
      </c>
      <c r="N716" s="4"/>
      <c r="O716" s="7" t="s">
        <v>3694</v>
      </c>
      <c r="P716" s="6">
        <v>55397.0</v>
      </c>
      <c r="Q716" s="6" t="s">
        <v>537</v>
      </c>
      <c r="R716" s="6" t="s">
        <v>32</v>
      </c>
      <c r="S716" s="6">
        <v>6.127198899E9</v>
      </c>
      <c r="T716" s="4" t="s">
        <v>538</v>
      </c>
    </row>
    <row r="717" ht="15.75" customHeight="1">
      <c r="A717" s="10" t="s">
        <v>162</v>
      </c>
      <c r="C717" s="6" t="s">
        <v>80</v>
      </c>
      <c r="D717" s="11" t="s">
        <v>23</v>
      </c>
      <c r="E717" s="6" t="s">
        <v>3695</v>
      </c>
      <c r="F717" s="7" t="s">
        <v>3696</v>
      </c>
      <c r="G717" s="6">
        <v>1.0</v>
      </c>
      <c r="H717" s="8" t="s">
        <v>3697</v>
      </c>
      <c r="I717" s="12" t="str">
        <f t="shared" si="20"/>
        <v>Fleece hoodie / 2XL / All print</v>
      </c>
      <c r="J717" s="9" t="s">
        <v>86</v>
      </c>
      <c r="K717" s="9" t="s">
        <v>3698</v>
      </c>
      <c r="L717" s="6" t="s">
        <v>3699</v>
      </c>
      <c r="M717" s="4" t="s">
        <v>3700</v>
      </c>
      <c r="N717" s="4"/>
      <c r="O717" s="7" t="s">
        <v>3701</v>
      </c>
      <c r="P717" s="6">
        <v>49307.0</v>
      </c>
      <c r="Q717" s="6" t="s">
        <v>403</v>
      </c>
      <c r="R717" s="6" t="s">
        <v>32</v>
      </c>
      <c r="S717" s="6">
        <v>2.312871748E9</v>
      </c>
      <c r="T717" s="4" t="s">
        <v>404</v>
      </c>
    </row>
    <row r="718" ht="15.75" hidden="1" customHeight="1">
      <c r="A718" s="13" t="s">
        <v>259</v>
      </c>
      <c r="B718" s="13"/>
      <c r="C718" s="14" t="s">
        <v>123</v>
      </c>
      <c r="D718" s="14" t="s">
        <v>3702</v>
      </c>
      <c r="E718" s="14" t="s">
        <v>3703</v>
      </c>
      <c r="F718" s="15" t="s">
        <v>3704</v>
      </c>
      <c r="G718" s="14">
        <v>1.0</v>
      </c>
      <c r="H718" s="16" t="s">
        <v>1365</v>
      </c>
      <c r="I718" s="13" t="str">
        <f t="shared" si="20"/>
        <v>60x80 in</v>
      </c>
      <c r="J718" s="17" t="s">
        <v>127</v>
      </c>
      <c r="K718" s="17" t="s">
        <v>3705</v>
      </c>
      <c r="L718" s="14" t="s">
        <v>3706</v>
      </c>
      <c r="M718" s="13"/>
      <c r="N718" s="13"/>
      <c r="O718" s="15" t="s">
        <v>3707</v>
      </c>
      <c r="P718" s="14">
        <v>1900.0</v>
      </c>
      <c r="Q718" s="14"/>
      <c r="R718" s="14" t="s">
        <v>3708</v>
      </c>
      <c r="S718" s="14">
        <v>7.073866605E9</v>
      </c>
      <c r="T718" s="13"/>
      <c r="U718" s="13"/>
      <c r="V718" s="13"/>
      <c r="W718" s="13"/>
      <c r="X718" s="13"/>
      <c r="Y718" s="13"/>
    </row>
    <row r="719" ht="15.75" hidden="1" customHeight="1">
      <c r="A719" s="27" t="s">
        <v>37</v>
      </c>
      <c r="C719" s="6" t="s">
        <v>123</v>
      </c>
      <c r="D719" s="11" t="s">
        <v>23</v>
      </c>
      <c r="E719" s="6" t="s">
        <v>3709</v>
      </c>
      <c r="F719" s="7" t="s">
        <v>3710</v>
      </c>
      <c r="G719" s="6">
        <v>1.0</v>
      </c>
      <c r="H719" s="8" t="s">
        <v>3711</v>
      </c>
      <c r="I719" s="12" t="str">
        <f t="shared" si="20"/>
        <v>16X24in</v>
      </c>
      <c r="J719" s="9" t="s">
        <v>177</v>
      </c>
      <c r="K719" s="9" t="s">
        <v>3712</v>
      </c>
      <c r="L719" s="6" t="s">
        <v>3713</v>
      </c>
      <c r="N719" s="4"/>
      <c r="O719" s="7" t="s">
        <v>3714</v>
      </c>
      <c r="P719" s="6">
        <v>60091.0</v>
      </c>
      <c r="Q719" s="6" t="s">
        <v>114</v>
      </c>
      <c r="R719" s="6" t="s">
        <v>32</v>
      </c>
      <c r="S719" s="6">
        <v>8.473402024E9</v>
      </c>
      <c r="T719" s="4" t="s">
        <v>115</v>
      </c>
    </row>
    <row r="720" ht="15.75" hidden="1" customHeight="1">
      <c r="A720" s="19" t="s">
        <v>70</v>
      </c>
      <c r="C720" s="6" t="s">
        <v>80</v>
      </c>
      <c r="D720" s="11" t="s">
        <v>23</v>
      </c>
      <c r="E720" s="6" t="s">
        <v>3715</v>
      </c>
      <c r="F720" s="7" t="s">
        <v>3716</v>
      </c>
      <c r="G720" s="6">
        <v>1.0</v>
      </c>
      <c r="H720" s="8" t="s">
        <v>499</v>
      </c>
      <c r="I720" s="12" t="str">
        <f t="shared" si="20"/>
        <v>One size / All print</v>
      </c>
      <c r="J720" s="9" t="s">
        <v>500</v>
      </c>
      <c r="K720" s="9" t="s">
        <v>3717</v>
      </c>
      <c r="L720" s="6" t="s">
        <v>3718</v>
      </c>
      <c r="N720" s="4"/>
      <c r="O720" s="7" t="s">
        <v>2966</v>
      </c>
      <c r="P720" s="6">
        <v>33169.0</v>
      </c>
      <c r="Q720" s="6" t="s">
        <v>68</v>
      </c>
      <c r="R720" s="6" t="s">
        <v>32</v>
      </c>
      <c r="S720" s="6">
        <v>7.869702876E9</v>
      </c>
      <c r="T720" s="4" t="s">
        <v>69</v>
      </c>
    </row>
    <row r="721" ht="15.75" hidden="1" customHeight="1">
      <c r="A721" s="19" t="s">
        <v>48</v>
      </c>
      <c r="C721" s="6" t="s">
        <v>22</v>
      </c>
      <c r="D721" s="11" t="s">
        <v>23</v>
      </c>
      <c r="E721" s="6" t="s">
        <v>3715</v>
      </c>
      <c r="F721" s="7" t="s">
        <v>3716</v>
      </c>
      <c r="G721" s="6">
        <v>1.0</v>
      </c>
      <c r="H721" s="8" t="s">
        <v>3719</v>
      </c>
      <c r="I721" s="12" t="str">
        <f t="shared" si="20"/>
        <v>hirt 3D #v - XL / Full Print</v>
      </c>
      <c r="J721" s="9" t="s">
        <v>1578</v>
      </c>
      <c r="K721" s="9" t="s">
        <v>3717</v>
      </c>
      <c r="L721" s="6" t="s">
        <v>3718</v>
      </c>
      <c r="N721" s="4"/>
      <c r="O721" s="7" t="s">
        <v>2966</v>
      </c>
      <c r="P721" s="6">
        <v>33169.0</v>
      </c>
      <c r="Q721" s="6" t="s">
        <v>68</v>
      </c>
      <c r="R721" s="6" t="s">
        <v>32</v>
      </c>
      <c r="S721" s="6">
        <v>7.869702876E9</v>
      </c>
      <c r="T721" s="4" t="s">
        <v>69</v>
      </c>
    </row>
    <row r="722" ht="15.75" hidden="1" customHeight="1">
      <c r="A722" s="19" t="s">
        <v>70</v>
      </c>
      <c r="C722" s="6" t="s">
        <v>22</v>
      </c>
      <c r="D722" s="11" t="s">
        <v>23</v>
      </c>
      <c r="E722" s="6" t="s">
        <v>3720</v>
      </c>
      <c r="F722" s="7" t="s">
        <v>3721</v>
      </c>
      <c r="G722" s="6">
        <v>1.0</v>
      </c>
      <c r="H722" s="8" t="s">
        <v>3722</v>
      </c>
      <c r="I722" s="12" t="str">
        <f t="shared" si="20"/>
        <v>3XL / Full Print</v>
      </c>
      <c r="J722" s="9" t="s">
        <v>3723</v>
      </c>
      <c r="K722" s="9" t="s">
        <v>3724</v>
      </c>
      <c r="L722" s="6" t="s">
        <v>3725</v>
      </c>
      <c r="N722" s="4"/>
      <c r="O722" s="7" t="s">
        <v>3726</v>
      </c>
      <c r="P722" s="6">
        <v>75223.0</v>
      </c>
      <c r="Q722" s="6" t="s">
        <v>131</v>
      </c>
      <c r="R722" s="6" t="s">
        <v>32</v>
      </c>
      <c r="S722" s="6">
        <v>5.015542023E9</v>
      </c>
      <c r="T722" s="4" t="s">
        <v>132</v>
      </c>
    </row>
    <row r="723" ht="15.75" hidden="1" customHeight="1">
      <c r="A723" s="19" t="s">
        <v>70</v>
      </c>
      <c r="C723" s="6" t="s">
        <v>22</v>
      </c>
      <c r="D723" s="11" t="s">
        <v>23</v>
      </c>
      <c r="E723" s="11" t="s">
        <v>3727</v>
      </c>
      <c r="F723" s="7" t="s">
        <v>3728</v>
      </c>
      <c r="G723" s="6">
        <v>1.0</v>
      </c>
      <c r="H723" s="8" t="s">
        <v>3729</v>
      </c>
      <c r="I723" s="12" t="str">
        <f t="shared" si="20"/>
        <v>hirt Hoodie Zip up #81121V - Unisex Hoodie / 3XL / Full Print</v>
      </c>
      <c r="J723" s="9" t="s">
        <v>3730</v>
      </c>
      <c r="K723" s="9" t="s">
        <v>3731</v>
      </c>
      <c r="L723" s="6" t="s">
        <v>3732</v>
      </c>
      <c r="N723" s="4"/>
      <c r="O723" s="7" t="s">
        <v>3733</v>
      </c>
      <c r="P723" s="6">
        <v>83313.0</v>
      </c>
      <c r="Q723" s="6" t="s">
        <v>346</v>
      </c>
      <c r="R723" s="6" t="s">
        <v>32</v>
      </c>
      <c r="S723" s="6">
        <v>2.082935624E9</v>
      </c>
      <c r="T723" s="4" t="s">
        <v>347</v>
      </c>
    </row>
    <row r="724" ht="15.75" hidden="1" customHeight="1">
      <c r="A724" s="10" t="s">
        <v>271</v>
      </c>
      <c r="C724" s="6" t="s">
        <v>22</v>
      </c>
      <c r="D724" s="11" t="s">
        <v>3734</v>
      </c>
      <c r="E724" s="11" t="s">
        <v>3727</v>
      </c>
      <c r="F724" s="7" t="s">
        <v>3728</v>
      </c>
      <c r="G724" s="6">
        <v>1.0</v>
      </c>
      <c r="H724" s="8" t="s">
        <v>3735</v>
      </c>
      <c r="I724" s="12" t="str">
        <f t="shared" si="20"/>
        <v>HOODIE RAGLAN SLEEVE / 3XL / All Print</v>
      </c>
      <c r="J724" s="9" t="s">
        <v>3736</v>
      </c>
      <c r="K724" s="9" t="s">
        <v>3731</v>
      </c>
      <c r="L724" s="6" t="s">
        <v>3732</v>
      </c>
      <c r="N724" s="4"/>
      <c r="O724" s="7" t="s">
        <v>3733</v>
      </c>
      <c r="P724" s="6">
        <v>83313.0</v>
      </c>
      <c r="Q724" s="6" t="s">
        <v>346</v>
      </c>
      <c r="R724" s="6" t="s">
        <v>32</v>
      </c>
      <c r="S724" s="6">
        <v>2.082935624E9</v>
      </c>
      <c r="T724" s="4" t="s">
        <v>347</v>
      </c>
    </row>
    <row r="725" ht="15.75" hidden="1" customHeight="1">
      <c r="A725" s="22" t="s">
        <v>293</v>
      </c>
      <c r="C725" s="6" t="s">
        <v>22</v>
      </c>
      <c r="D725" s="11" t="s">
        <v>23</v>
      </c>
      <c r="E725" s="11" t="s">
        <v>3727</v>
      </c>
      <c r="F725" s="7" t="s">
        <v>3728</v>
      </c>
      <c r="G725" s="6">
        <v>1.0</v>
      </c>
      <c r="H725" s="8" t="s">
        <v>3737</v>
      </c>
      <c r="I725" s="12" t="str">
        <f t="shared" si="20"/>
        <v>AOP Unisex Raglan Hoodie / 3XL / All print</v>
      </c>
      <c r="J725" s="9" t="s">
        <v>3738</v>
      </c>
      <c r="K725" s="9" t="s">
        <v>3731</v>
      </c>
      <c r="L725" s="6" t="s">
        <v>3732</v>
      </c>
      <c r="N725" s="4"/>
      <c r="O725" s="7" t="s">
        <v>3733</v>
      </c>
      <c r="P725" s="6">
        <v>83313.0</v>
      </c>
      <c r="Q725" s="6" t="s">
        <v>346</v>
      </c>
      <c r="R725" s="6" t="s">
        <v>32</v>
      </c>
      <c r="S725" s="6">
        <v>2.082935624E9</v>
      </c>
      <c r="T725" s="4" t="s">
        <v>347</v>
      </c>
    </row>
    <row r="726" ht="15.75" hidden="1" customHeight="1">
      <c r="A726" s="19" t="s">
        <v>70</v>
      </c>
      <c r="C726" s="6" t="s">
        <v>80</v>
      </c>
      <c r="D726" s="11" t="s">
        <v>23</v>
      </c>
      <c r="E726" s="11" t="s">
        <v>3727</v>
      </c>
      <c r="F726" s="7" t="s">
        <v>3728</v>
      </c>
      <c r="G726" s="6">
        <v>1.0</v>
      </c>
      <c r="H726" s="8" t="s">
        <v>3739</v>
      </c>
      <c r="I726" s="12" t="str">
        <f t="shared" si="20"/>
        <v>Men / 10 / Black</v>
      </c>
      <c r="J726" s="9" t="s">
        <v>1094</v>
      </c>
      <c r="K726" s="9" t="s">
        <v>3731</v>
      </c>
      <c r="L726" s="6" t="s">
        <v>3732</v>
      </c>
      <c r="N726" s="4"/>
      <c r="O726" s="7" t="s">
        <v>3733</v>
      </c>
      <c r="P726" s="6">
        <v>83313.0</v>
      </c>
      <c r="Q726" s="6" t="s">
        <v>346</v>
      </c>
      <c r="R726" s="6" t="s">
        <v>32</v>
      </c>
      <c r="S726" s="6">
        <v>2.082935624E9</v>
      </c>
      <c r="T726" s="4" t="s">
        <v>347</v>
      </c>
    </row>
    <row r="727" ht="15.75" hidden="1" customHeight="1">
      <c r="A727" s="19" t="s">
        <v>70</v>
      </c>
      <c r="C727" s="6" t="s">
        <v>80</v>
      </c>
      <c r="D727" s="11" t="s">
        <v>23</v>
      </c>
      <c r="E727" s="11" t="s">
        <v>3727</v>
      </c>
      <c r="F727" s="7" t="s">
        <v>3728</v>
      </c>
      <c r="G727" s="6">
        <v>1.0</v>
      </c>
      <c r="H727" s="8" t="s">
        <v>3740</v>
      </c>
      <c r="I727" s="12" t="str">
        <f t="shared" si="20"/>
        <v>Men / 10 / Black</v>
      </c>
      <c r="J727" s="9" t="s">
        <v>1094</v>
      </c>
      <c r="K727" s="9" t="s">
        <v>3731</v>
      </c>
      <c r="L727" s="6" t="s">
        <v>3732</v>
      </c>
      <c r="N727" s="4"/>
      <c r="O727" s="7" t="s">
        <v>3733</v>
      </c>
      <c r="P727" s="6">
        <v>83313.0</v>
      </c>
      <c r="Q727" s="6" t="s">
        <v>346</v>
      </c>
      <c r="R727" s="6" t="s">
        <v>32</v>
      </c>
      <c r="S727" s="6">
        <v>2.082935624E9</v>
      </c>
      <c r="T727" s="4" t="s">
        <v>347</v>
      </c>
    </row>
    <row r="728" ht="15.75" hidden="1" customHeight="1">
      <c r="A728" s="22" t="s">
        <v>293</v>
      </c>
      <c r="C728" s="6" t="s">
        <v>22</v>
      </c>
      <c r="D728" s="11" t="s">
        <v>23</v>
      </c>
      <c r="E728" s="11" t="s">
        <v>3727</v>
      </c>
      <c r="F728" s="7" t="s">
        <v>3728</v>
      </c>
      <c r="G728" s="6">
        <v>1.0</v>
      </c>
      <c r="H728" s="8" t="s">
        <v>3741</v>
      </c>
      <c r="I728" s="12" t="str">
        <f t="shared" si="20"/>
        <v>3XL / Full Print</v>
      </c>
      <c r="J728" s="9" t="s">
        <v>3742</v>
      </c>
      <c r="K728" s="9" t="s">
        <v>3731</v>
      </c>
      <c r="L728" s="6" t="s">
        <v>3732</v>
      </c>
      <c r="N728" s="4"/>
      <c r="O728" s="7" t="s">
        <v>3733</v>
      </c>
      <c r="P728" s="6">
        <v>83313.0</v>
      </c>
      <c r="Q728" s="6" t="s">
        <v>346</v>
      </c>
      <c r="R728" s="6" t="s">
        <v>32</v>
      </c>
      <c r="S728" s="6">
        <v>2.082935624E9</v>
      </c>
      <c r="T728" s="4" t="s">
        <v>347</v>
      </c>
    </row>
    <row r="729" ht="15.75" hidden="1" customHeight="1">
      <c r="A729" s="22" t="s">
        <v>181</v>
      </c>
      <c r="C729" s="6" t="s">
        <v>22</v>
      </c>
      <c r="D729" s="11" t="s">
        <v>23</v>
      </c>
      <c r="E729" s="11" t="s">
        <v>3727</v>
      </c>
      <c r="F729" s="7" t="s">
        <v>3728</v>
      </c>
      <c r="G729" s="6">
        <v>1.0</v>
      </c>
      <c r="H729" s="8" t="s">
        <v>3743</v>
      </c>
      <c r="I729" s="12" t="str">
        <f t="shared" si="20"/>
        <v>HOODIE RAGLAN SLEEVE / 3XL / All print</v>
      </c>
      <c r="J729" s="9" t="s">
        <v>3744</v>
      </c>
      <c r="K729" s="9" t="s">
        <v>3731</v>
      </c>
      <c r="L729" s="6" t="s">
        <v>3732</v>
      </c>
      <c r="N729" s="4"/>
      <c r="O729" s="7" t="s">
        <v>3733</v>
      </c>
      <c r="P729" s="6">
        <v>83313.0</v>
      </c>
      <c r="Q729" s="6" t="s">
        <v>346</v>
      </c>
      <c r="R729" s="6" t="s">
        <v>32</v>
      </c>
      <c r="S729" s="6">
        <v>2.082935624E9</v>
      </c>
      <c r="T729" s="4" t="s">
        <v>347</v>
      </c>
    </row>
    <row r="730" ht="15.75" hidden="1" customHeight="1">
      <c r="A730" s="22" t="s">
        <v>181</v>
      </c>
      <c r="C730" s="6" t="s">
        <v>123</v>
      </c>
      <c r="D730" s="11" t="s">
        <v>23</v>
      </c>
      <c r="E730" s="6" t="s">
        <v>3745</v>
      </c>
      <c r="F730" s="7" t="s">
        <v>3746</v>
      </c>
      <c r="G730" s="6">
        <v>1.0</v>
      </c>
      <c r="H730" s="8" t="s">
        <v>3747</v>
      </c>
      <c r="I730" s="12" t="str">
        <f t="shared" si="20"/>
        <v>60x80 in</v>
      </c>
      <c r="J730" s="9" t="s">
        <v>3748</v>
      </c>
      <c r="K730" s="9" t="s">
        <v>3749</v>
      </c>
      <c r="L730" s="6" t="s">
        <v>3750</v>
      </c>
      <c r="N730" s="4"/>
      <c r="O730" s="7" t="s">
        <v>3751</v>
      </c>
      <c r="P730" s="6">
        <v>64064.0</v>
      </c>
      <c r="Q730" s="6" t="s">
        <v>105</v>
      </c>
      <c r="R730" s="6" t="s">
        <v>32</v>
      </c>
      <c r="S730" s="6">
        <v>9.132699091E9</v>
      </c>
      <c r="T730" s="4" t="s">
        <v>106</v>
      </c>
    </row>
    <row r="731" ht="15.75" customHeight="1">
      <c r="A731" s="10" t="s">
        <v>162</v>
      </c>
      <c r="C731" s="6" t="s">
        <v>80</v>
      </c>
      <c r="D731" s="11" t="s">
        <v>23</v>
      </c>
      <c r="E731" s="6" t="s">
        <v>3752</v>
      </c>
      <c r="F731" s="7" t="s">
        <v>3753</v>
      </c>
      <c r="G731" s="6">
        <v>1.0</v>
      </c>
      <c r="H731" s="8" t="s">
        <v>3754</v>
      </c>
      <c r="I731" s="12" t="str">
        <f t="shared" si="20"/>
        <v>Women / 6 / Blue</v>
      </c>
      <c r="J731" s="9" t="s">
        <v>166</v>
      </c>
      <c r="K731" s="9" t="s">
        <v>3755</v>
      </c>
      <c r="L731" s="6" t="s">
        <v>3756</v>
      </c>
      <c r="N731" s="4"/>
      <c r="O731" s="7" t="s">
        <v>3183</v>
      </c>
      <c r="P731" s="6">
        <v>37334.0</v>
      </c>
      <c r="Q731" s="6" t="s">
        <v>31</v>
      </c>
      <c r="R731" s="6" t="s">
        <v>32</v>
      </c>
      <c r="S731" s="6">
        <v>9.316524173E9</v>
      </c>
      <c r="T731" s="4" t="s">
        <v>33</v>
      </c>
    </row>
    <row r="732" ht="15.75" hidden="1" customHeight="1">
      <c r="A732" s="19" t="s">
        <v>48</v>
      </c>
      <c r="C732" s="6" t="s">
        <v>22</v>
      </c>
      <c r="D732" s="11" t="s">
        <v>23</v>
      </c>
      <c r="E732" s="6" t="s">
        <v>3757</v>
      </c>
      <c r="F732" s="7" t="s">
        <v>3758</v>
      </c>
      <c r="G732" s="6">
        <v>1.0</v>
      </c>
      <c r="H732" s="8" t="s">
        <v>3759</v>
      </c>
      <c r="I732" s="12" t="str">
        <f t="shared" si="20"/>
        <v>AOP Unisex Raglan Zip Hoodie / 4XL / All print</v>
      </c>
      <c r="J732" s="9" t="s">
        <v>3760</v>
      </c>
      <c r="K732" s="9" t="s">
        <v>3761</v>
      </c>
      <c r="L732" s="6" t="s">
        <v>3762</v>
      </c>
      <c r="N732" s="4"/>
      <c r="O732" s="7" t="s">
        <v>2341</v>
      </c>
      <c r="P732" s="6">
        <v>30016.0</v>
      </c>
      <c r="Q732" s="6" t="s">
        <v>78</v>
      </c>
      <c r="R732" s="6" t="s">
        <v>32</v>
      </c>
      <c r="S732" s="6">
        <v>7.707141598E9</v>
      </c>
      <c r="T732" s="4" t="s">
        <v>79</v>
      </c>
    </row>
    <row r="733" ht="15.75" hidden="1" customHeight="1">
      <c r="A733" s="19" t="s">
        <v>48</v>
      </c>
      <c r="C733" s="6" t="s">
        <v>80</v>
      </c>
      <c r="D733" s="11" t="s">
        <v>23</v>
      </c>
      <c r="E733" s="6" t="s">
        <v>3757</v>
      </c>
      <c r="F733" s="7" t="s">
        <v>3758</v>
      </c>
      <c r="G733" s="6">
        <v>1.0</v>
      </c>
      <c r="H733" s="8" t="s">
        <v>3763</v>
      </c>
      <c r="I733" s="12" t="str">
        <f t="shared" si="20"/>
        <v>Men / 11 / Black</v>
      </c>
      <c r="J733" s="9" t="s">
        <v>2828</v>
      </c>
      <c r="K733" s="9" t="s">
        <v>3761</v>
      </c>
      <c r="L733" s="6" t="s">
        <v>3762</v>
      </c>
      <c r="N733" s="4"/>
      <c r="O733" s="7" t="s">
        <v>2341</v>
      </c>
      <c r="P733" s="6">
        <v>30016.0</v>
      </c>
      <c r="Q733" s="6" t="s">
        <v>78</v>
      </c>
      <c r="R733" s="6" t="s">
        <v>32</v>
      </c>
      <c r="S733" s="6">
        <v>7.707141598E9</v>
      </c>
      <c r="T733" s="4" t="s">
        <v>79</v>
      </c>
    </row>
    <row r="734" ht="15.75" hidden="1" customHeight="1">
      <c r="A734" s="22" t="s">
        <v>293</v>
      </c>
      <c r="C734" s="6" t="s">
        <v>22</v>
      </c>
      <c r="D734" s="11" t="s">
        <v>23</v>
      </c>
      <c r="E734" s="6" t="s">
        <v>3764</v>
      </c>
      <c r="F734" s="7" t="s">
        <v>3765</v>
      </c>
      <c r="G734" s="6">
        <v>1.0</v>
      </c>
      <c r="H734" s="8" t="s">
        <v>3766</v>
      </c>
      <c r="I734" s="12" t="str">
        <f t="shared" si="20"/>
        <v>HOODIE RAGLAN SLEEVE / M / All Print</v>
      </c>
      <c r="J734" s="9" t="s">
        <v>3767</v>
      </c>
      <c r="K734" s="9" t="s">
        <v>3768</v>
      </c>
      <c r="L734" s="6" t="s">
        <v>3769</v>
      </c>
      <c r="N734" s="4"/>
      <c r="O734" s="7" t="s">
        <v>3770</v>
      </c>
      <c r="P734" s="6">
        <v>77573.0</v>
      </c>
      <c r="Q734" s="6" t="s">
        <v>131</v>
      </c>
      <c r="R734" s="6" t="s">
        <v>32</v>
      </c>
      <c r="S734" s="6">
        <v>7.136779565E9</v>
      </c>
      <c r="T734" s="4" t="s">
        <v>132</v>
      </c>
    </row>
    <row r="735" ht="15.75" hidden="1" customHeight="1">
      <c r="A735" s="27" t="s">
        <v>37</v>
      </c>
      <c r="C735" s="6" t="s">
        <v>22</v>
      </c>
      <c r="D735" s="11" t="s">
        <v>23</v>
      </c>
      <c r="E735" s="6" t="s">
        <v>3771</v>
      </c>
      <c r="F735" s="7" t="s">
        <v>3772</v>
      </c>
      <c r="G735" s="6">
        <v>1.0</v>
      </c>
      <c r="H735" s="8" t="s">
        <v>3077</v>
      </c>
      <c r="I735" s="12" t="str">
        <f t="shared" si="20"/>
        <v>AOP Unisex Raglan Zip Hoodie / L / All print</v>
      </c>
      <c r="J735" s="9" t="s">
        <v>352</v>
      </c>
      <c r="K735" s="9" t="s">
        <v>3773</v>
      </c>
      <c r="L735" s="6" t="s">
        <v>3774</v>
      </c>
      <c r="N735" s="4"/>
      <c r="O735" s="7" t="s">
        <v>3775</v>
      </c>
      <c r="P735" s="6">
        <v>55378.0</v>
      </c>
      <c r="Q735" s="6" t="s">
        <v>537</v>
      </c>
      <c r="R735" s="6" t="s">
        <v>32</v>
      </c>
      <c r="S735" s="6">
        <v>9.524574915E9</v>
      </c>
      <c r="T735" s="4" t="s">
        <v>538</v>
      </c>
    </row>
    <row r="736" ht="15.75" hidden="1" customHeight="1">
      <c r="A736" s="10" t="s">
        <v>21</v>
      </c>
      <c r="C736" s="6" t="s">
        <v>80</v>
      </c>
      <c r="D736" s="11" t="s">
        <v>23</v>
      </c>
      <c r="E736" s="6" t="s">
        <v>3776</v>
      </c>
      <c r="F736" s="7" t="s">
        <v>3777</v>
      </c>
      <c r="G736" s="6">
        <v>1.0</v>
      </c>
      <c r="H736" s="8" t="s">
        <v>3778</v>
      </c>
      <c r="I736" s="12" t="str">
        <f t="shared" si="20"/>
        <v>2XL / Full Print</v>
      </c>
      <c r="J736" s="9" t="s">
        <v>3779</v>
      </c>
      <c r="K736" s="9" t="s">
        <v>3780</v>
      </c>
      <c r="L736" s="6" t="s">
        <v>3781</v>
      </c>
      <c r="N736" s="4"/>
      <c r="O736" s="7" t="s">
        <v>3782</v>
      </c>
      <c r="P736" s="6">
        <v>54021.0</v>
      </c>
      <c r="Q736" s="6" t="s">
        <v>158</v>
      </c>
      <c r="R736" s="6" t="s">
        <v>32</v>
      </c>
      <c r="S736" s="6">
        <v>6.514944323E9</v>
      </c>
      <c r="T736" s="4" t="s">
        <v>159</v>
      </c>
    </row>
    <row r="737" ht="15.75" hidden="1" customHeight="1">
      <c r="A737" s="27" t="s">
        <v>37</v>
      </c>
      <c r="C737" s="6" t="s">
        <v>22</v>
      </c>
      <c r="D737" s="11" t="s">
        <v>23</v>
      </c>
      <c r="E737" s="6" t="s">
        <v>3783</v>
      </c>
      <c r="F737" s="7" t="s">
        <v>3784</v>
      </c>
      <c r="G737" s="6">
        <v>1.0</v>
      </c>
      <c r="H737" s="8" t="s">
        <v>3785</v>
      </c>
      <c r="I737" s="12" t="str">
        <f t="shared" si="20"/>
        <v>hirt #KV - S / Full Print</v>
      </c>
      <c r="J737" s="9" t="s">
        <v>3786</v>
      </c>
      <c r="K737" s="9" t="s">
        <v>3787</v>
      </c>
      <c r="L737" s="6" t="s">
        <v>3788</v>
      </c>
      <c r="N737" s="4"/>
      <c r="O737" s="7" t="s">
        <v>55</v>
      </c>
      <c r="P737" s="6">
        <v>29212.0</v>
      </c>
      <c r="Q737" s="6" t="s">
        <v>56</v>
      </c>
      <c r="R737" s="6" t="s">
        <v>32</v>
      </c>
      <c r="S737" s="6">
        <v>8.034795231E9</v>
      </c>
      <c r="T737" s="4" t="s">
        <v>57</v>
      </c>
    </row>
    <row r="738" ht="15.75" hidden="1" customHeight="1">
      <c r="A738" s="27" t="s">
        <v>37</v>
      </c>
      <c r="C738" s="6" t="s">
        <v>22</v>
      </c>
      <c r="D738" s="11" t="s">
        <v>23</v>
      </c>
      <c r="E738" s="6" t="s">
        <v>3783</v>
      </c>
      <c r="F738" s="7" t="s">
        <v>3784</v>
      </c>
      <c r="G738" s="6">
        <v>1.0</v>
      </c>
      <c r="H738" s="8" t="s">
        <v>3789</v>
      </c>
      <c r="I738" s="12" t="str">
        <f t="shared" si="20"/>
        <v>hirt #KV - XS / Full Print</v>
      </c>
      <c r="J738" s="9" t="s">
        <v>3790</v>
      </c>
      <c r="K738" s="9" t="s">
        <v>3787</v>
      </c>
      <c r="L738" s="6" t="s">
        <v>3788</v>
      </c>
      <c r="N738" s="4"/>
      <c r="O738" s="7" t="s">
        <v>55</v>
      </c>
      <c r="P738" s="6">
        <v>29212.0</v>
      </c>
      <c r="Q738" s="6" t="s">
        <v>56</v>
      </c>
      <c r="R738" s="6" t="s">
        <v>32</v>
      </c>
      <c r="S738" s="6">
        <v>8.034795231E9</v>
      </c>
      <c r="T738" s="4" t="s">
        <v>57</v>
      </c>
    </row>
    <row r="739" ht="15.75" hidden="1" customHeight="1">
      <c r="A739" s="27" t="s">
        <v>37</v>
      </c>
      <c r="C739" s="6" t="s">
        <v>22</v>
      </c>
      <c r="D739" s="11" t="s">
        <v>23</v>
      </c>
      <c r="E739" s="6" t="s">
        <v>3783</v>
      </c>
      <c r="F739" s="7" t="s">
        <v>3784</v>
      </c>
      <c r="G739" s="6">
        <v>1.0</v>
      </c>
      <c r="H739" s="8" t="s">
        <v>3791</v>
      </c>
      <c r="I739" s="12" t="str">
        <f t="shared" si="20"/>
        <v>hirt #KV - L / Full Print</v>
      </c>
      <c r="J739" s="9" t="s">
        <v>3792</v>
      </c>
      <c r="K739" s="9" t="s">
        <v>3787</v>
      </c>
      <c r="L739" s="6" t="s">
        <v>3788</v>
      </c>
      <c r="N739" s="4"/>
      <c r="O739" s="7" t="s">
        <v>55</v>
      </c>
      <c r="P739" s="6">
        <v>29212.0</v>
      </c>
      <c r="Q739" s="6" t="s">
        <v>56</v>
      </c>
      <c r="R739" s="6" t="s">
        <v>32</v>
      </c>
      <c r="S739" s="6">
        <v>8.034795231E9</v>
      </c>
      <c r="T739" s="4" t="s">
        <v>57</v>
      </c>
    </row>
    <row r="740" ht="15.75" hidden="1" customHeight="1">
      <c r="A740" s="27" t="s">
        <v>37</v>
      </c>
      <c r="C740" s="6" t="s">
        <v>22</v>
      </c>
      <c r="D740" s="11" t="s">
        <v>23</v>
      </c>
      <c r="E740" s="6" t="s">
        <v>3783</v>
      </c>
      <c r="F740" s="7" t="s">
        <v>3784</v>
      </c>
      <c r="G740" s="6">
        <v>1.0</v>
      </c>
      <c r="H740" s="8" t="s">
        <v>3791</v>
      </c>
      <c r="I740" s="12" t="str">
        <f t="shared" si="20"/>
        <v>hirt #KV - L / Full Print</v>
      </c>
      <c r="J740" s="9" t="s">
        <v>3792</v>
      </c>
      <c r="K740" s="9" t="s">
        <v>3787</v>
      </c>
      <c r="L740" s="6" t="s">
        <v>3788</v>
      </c>
      <c r="N740" s="4"/>
      <c r="O740" s="7" t="s">
        <v>55</v>
      </c>
      <c r="P740" s="6">
        <v>29212.0</v>
      </c>
      <c r="Q740" s="6" t="s">
        <v>56</v>
      </c>
      <c r="R740" s="6" t="s">
        <v>32</v>
      </c>
      <c r="S740" s="6">
        <v>8.034795231E9</v>
      </c>
      <c r="T740" s="4" t="s">
        <v>57</v>
      </c>
    </row>
    <row r="741" ht="15.75" hidden="1" customHeight="1">
      <c r="A741" s="52" t="s">
        <v>37</v>
      </c>
      <c r="B741" s="13"/>
      <c r="C741" s="14" t="s">
        <v>80</v>
      </c>
      <c r="D741" s="14" t="s">
        <v>2164</v>
      </c>
      <c r="E741" s="14" t="s">
        <v>3793</v>
      </c>
      <c r="F741" s="15" t="s">
        <v>3794</v>
      </c>
      <c r="G741" s="14">
        <v>1.0</v>
      </c>
      <c r="H741" s="16" t="s">
        <v>3795</v>
      </c>
      <c r="I741" s="13" t="str">
        <f t="shared" si="20"/>
        <v>S2 / All print</v>
      </c>
      <c r="J741" s="17" t="s">
        <v>3796</v>
      </c>
      <c r="K741" s="17" t="s">
        <v>3797</v>
      </c>
      <c r="L741" s="14" t="s">
        <v>3798</v>
      </c>
      <c r="M741" s="13"/>
      <c r="N741" s="13"/>
      <c r="O741" s="15" t="s">
        <v>3378</v>
      </c>
      <c r="P741" s="14">
        <v>54482.0</v>
      </c>
      <c r="Q741" s="14" t="s">
        <v>158</v>
      </c>
      <c r="R741" s="14" t="s">
        <v>32</v>
      </c>
      <c r="S741" s="14">
        <v>7.155701293E9</v>
      </c>
      <c r="T741" s="13" t="s">
        <v>159</v>
      </c>
      <c r="U741" s="13"/>
      <c r="V741" s="13"/>
      <c r="W741" s="13"/>
      <c r="X741" s="13"/>
      <c r="Y741" s="13"/>
    </row>
    <row r="742" ht="15.75" hidden="1" customHeight="1">
      <c r="A742" s="19" t="s">
        <v>70</v>
      </c>
      <c r="C742" s="6" t="s">
        <v>22</v>
      </c>
      <c r="D742" s="11" t="s">
        <v>23</v>
      </c>
      <c r="E742" s="6" t="s">
        <v>3799</v>
      </c>
      <c r="F742" s="7" t="s">
        <v>3800</v>
      </c>
      <c r="G742" s="6">
        <v>1.0</v>
      </c>
      <c r="H742" s="8" t="s">
        <v>3801</v>
      </c>
      <c r="I742" s="12" t="str">
        <f t="shared" si="20"/>
        <v>hirt 3D #271121V - 2XL / Full Print</v>
      </c>
      <c r="J742" s="9" t="s">
        <v>3802</v>
      </c>
      <c r="K742" s="9" t="s">
        <v>3803</v>
      </c>
      <c r="L742" s="6" t="s">
        <v>3804</v>
      </c>
      <c r="M742" s="4">
        <v>9.0</v>
      </c>
      <c r="N742" s="4"/>
      <c r="O742" s="7" t="s">
        <v>3805</v>
      </c>
      <c r="P742" s="6">
        <v>41018.0</v>
      </c>
      <c r="Q742" s="6" t="s">
        <v>1142</v>
      </c>
      <c r="R742" s="6" t="s">
        <v>32</v>
      </c>
      <c r="S742" s="6">
        <v>8.594096279E9</v>
      </c>
      <c r="T742" s="4" t="s">
        <v>1143</v>
      </c>
    </row>
    <row r="743" ht="15.75" hidden="1" customHeight="1">
      <c r="A743" s="19" t="s">
        <v>48</v>
      </c>
      <c r="C743" s="6" t="s">
        <v>22</v>
      </c>
      <c r="D743" s="11" t="s">
        <v>23</v>
      </c>
      <c r="E743" s="6" t="s">
        <v>3806</v>
      </c>
      <c r="F743" s="7" t="s">
        <v>3807</v>
      </c>
      <c r="G743" s="6">
        <v>1.0</v>
      </c>
      <c r="H743" s="8" t="s">
        <v>3808</v>
      </c>
      <c r="I743" s="12" t="str">
        <f t="shared" si="20"/>
        <v>L / Full print</v>
      </c>
      <c r="J743" s="9" t="s">
        <v>3809</v>
      </c>
      <c r="K743" s="9" t="s">
        <v>3810</v>
      </c>
      <c r="L743" s="6" t="s">
        <v>3811</v>
      </c>
      <c r="N743" s="4"/>
      <c r="O743" s="7" t="s">
        <v>3812</v>
      </c>
      <c r="P743" s="6">
        <v>32081.0</v>
      </c>
      <c r="Q743" s="6" t="s">
        <v>68</v>
      </c>
      <c r="R743" s="6" t="s">
        <v>32</v>
      </c>
      <c r="S743" s="6">
        <v>5.134765529E9</v>
      </c>
      <c r="T743" s="4" t="s">
        <v>69</v>
      </c>
    </row>
    <row r="744" ht="15.75" hidden="1" customHeight="1">
      <c r="A744" s="19" t="s">
        <v>48</v>
      </c>
      <c r="C744" s="6" t="s">
        <v>22</v>
      </c>
      <c r="D744" s="11" t="s">
        <v>23</v>
      </c>
      <c r="E744" s="6" t="s">
        <v>3813</v>
      </c>
      <c r="F744" s="7" t="s">
        <v>3814</v>
      </c>
      <c r="G744" s="6">
        <v>1.0</v>
      </c>
      <c r="H744" s="8" t="s">
        <v>3815</v>
      </c>
      <c r="I744" s="12" t="str">
        <f t="shared" si="20"/>
        <v>AOP Unisex Raglan Hoodie / 3XL / All print</v>
      </c>
      <c r="J744" s="9" t="s">
        <v>731</v>
      </c>
      <c r="K744" s="9" t="s">
        <v>3816</v>
      </c>
      <c r="L744" s="6" t="s">
        <v>3817</v>
      </c>
      <c r="M744" s="4" t="s">
        <v>3818</v>
      </c>
      <c r="N744" s="4"/>
      <c r="O744" s="7" t="s">
        <v>2994</v>
      </c>
      <c r="P744" s="6">
        <v>44102.0</v>
      </c>
      <c r="Q744" s="6" t="s">
        <v>46</v>
      </c>
      <c r="R744" s="6" t="s">
        <v>32</v>
      </c>
      <c r="S744" s="6">
        <v>2.165078397E9</v>
      </c>
      <c r="T744" s="4" t="s">
        <v>47</v>
      </c>
    </row>
    <row r="745" ht="15.75" hidden="1" customHeight="1">
      <c r="A745" s="22" t="s">
        <v>181</v>
      </c>
      <c r="C745" s="6" t="s">
        <v>60</v>
      </c>
      <c r="D745" s="11" t="s">
        <v>23</v>
      </c>
      <c r="E745" s="6" t="s">
        <v>3819</v>
      </c>
      <c r="F745" s="7" t="s">
        <v>3820</v>
      </c>
      <c r="G745" s="6">
        <v>1.0</v>
      </c>
      <c r="H745" s="8" t="s">
        <v>3821</v>
      </c>
      <c r="I745" s="12" t="str">
        <f t="shared" si="20"/>
        <v>Queen (200x230)cm</v>
      </c>
      <c r="J745" s="9" t="s">
        <v>2185</v>
      </c>
      <c r="K745" s="9" t="s">
        <v>3822</v>
      </c>
      <c r="L745" s="6" t="s">
        <v>3823</v>
      </c>
      <c r="N745" s="4"/>
      <c r="O745" s="7" t="s">
        <v>3824</v>
      </c>
      <c r="P745" s="6">
        <v>77389.0</v>
      </c>
      <c r="Q745" s="6" t="s">
        <v>131</v>
      </c>
      <c r="R745" s="6" t="s">
        <v>32</v>
      </c>
      <c r="S745" s="6">
        <f>18175046166</f>
        <v>18175046166</v>
      </c>
      <c r="T745" s="4" t="s">
        <v>132</v>
      </c>
    </row>
    <row r="746" ht="15.75" hidden="1" customHeight="1">
      <c r="A746" s="19" t="s">
        <v>48</v>
      </c>
      <c r="C746" s="6" t="s">
        <v>80</v>
      </c>
      <c r="D746" s="11" t="s">
        <v>23</v>
      </c>
      <c r="E746" s="6" t="s">
        <v>3825</v>
      </c>
      <c r="F746" s="7" t="s">
        <v>3826</v>
      </c>
      <c r="G746" s="6">
        <v>1.0</v>
      </c>
      <c r="H746" s="8" t="s">
        <v>3827</v>
      </c>
      <c r="I746" s="12" t="str">
        <f t="shared" si="20"/>
        <v>L / Full Print</v>
      </c>
      <c r="J746" s="9" t="s">
        <v>3120</v>
      </c>
      <c r="K746" s="9" t="s">
        <v>3828</v>
      </c>
      <c r="L746" s="6" t="s">
        <v>3829</v>
      </c>
      <c r="N746" s="4"/>
      <c r="O746" s="7" t="s">
        <v>1605</v>
      </c>
      <c r="P746" s="6">
        <v>76065.0</v>
      </c>
      <c r="Q746" s="6" t="s">
        <v>131</v>
      </c>
      <c r="R746" s="6" t="s">
        <v>32</v>
      </c>
      <c r="S746" s="6" t="s">
        <v>3830</v>
      </c>
      <c r="T746" s="4" t="s">
        <v>132</v>
      </c>
    </row>
    <row r="747" ht="15.75" hidden="1" customHeight="1">
      <c r="A747" s="22" t="s">
        <v>181</v>
      </c>
      <c r="C747" s="6" t="s">
        <v>22</v>
      </c>
      <c r="D747" s="11" t="s">
        <v>23</v>
      </c>
      <c r="E747" s="6" t="s">
        <v>3831</v>
      </c>
      <c r="F747" s="7" t="s">
        <v>3832</v>
      </c>
      <c r="G747" s="6">
        <v>1.0</v>
      </c>
      <c r="H747" s="8" t="s">
        <v>3833</v>
      </c>
      <c r="I747" s="12" t="str">
        <f t="shared" si="20"/>
        <v>hirt - hoodie 3D #291021h - AOP Unisex Raglan Hoodie / 2XL / All print</v>
      </c>
      <c r="J747" s="9" t="s">
        <v>3561</v>
      </c>
      <c r="K747" s="9" t="s">
        <v>3834</v>
      </c>
      <c r="L747" s="6" t="s">
        <v>3835</v>
      </c>
      <c r="N747" s="4"/>
      <c r="O747" s="7" t="s">
        <v>3836</v>
      </c>
      <c r="P747" s="6">
        <v>37721.0</v>
      </c>
      <c r="Q747" s="6" t="s">
        <v>31</v>
      </c>
      <c r="R747" s="6" t="s">
        <v>32</v>
      </c>
      <c r="S747" s="6">
        <v>8.653210698E9</v>
      </c>
      <c r="T747" s="4" t="s">
        <v>33</v>
      </c>
    </row>
    <row r="748" ht="15.75" hidden="1" customHeight="1">
      <c r="A748" s="27" t="s">
        <v>37</v>
      </c>
      <c r="C748" s="6" t="s">
        <v>60</v>
      </c>
      <c r="D748" s="11" t="s">
        <v>23</v>
      </c>
      <c r="E748" s="6" t="s">
        <v>3837</v>
      </c>
      <c r="F748" s="7" t="s">
        <v>3838</v>
      </c>
      <c r="G748" s="6">
        <v>1.0</v>
      </c>
      <c r="H748" s="8" t="s">
        <v>3839</v>
      </c>
      <c r="I748" s="12" t="str">
        <f t="shared" si="20"/>
        <v>L / Black</v>
      </c>
      <c r="J748" s="9" t="s">
        <v>342</v>
      </c>
      <c r="K748" s="9" t="s">
        <v>3840</v>
      </c>
      <c r="L748" s="6" t="s">
        <v>3841</v>
      </c>
      <c r="N748" s="4"/>
      <c r="O748" s="7" t="s">
        <v>3842</v>
      </c>
      <c r="P748" s="6">
        <v>89148.0</v>
      </c>
      <c r="Q748" s="6" t="s">
        <v>2701</v>
      </c>
      <c r="R748" s="6" t="s">
        <v>32</v>
      </c>
      <c r="S748" s="6">
        <v>7.022725585E9</v>
      </c>
      <c r="T748" s="4" t="s">
        <v>2702</v>
      </c>
    </row>
    <row r="749" ht="15.75" hidden="1" customHeight="1">
      <c r="A749" s="21" t="s">
        <v>428</v>
      </c>
      <c r="C749" s="6" t="s">
        <v>22</v>
      </c>
      <c r="D749" s="11" t="s">
        <v>23</v>
      </c>
      <c r="E749" s="6" t="s">
        <v>3837</v>
      </c>
      <c r="F749" s="7" t="s">
        <v>3838</v>
      </c>
      <c r="G749" s="6">
        <v>1.0</v>
      </c>
      <c r="H749" s="8" t="s">
        <v>3843</v>
      </c>
      <c r="I749" s="12" t="str">
        <f t="shared" si="20"/>
        <v>hirt 3d #HD - L / All print</v>
      </c>
      <c r="J749" s="9" t="s">
        <v>3844</v>
      </c>
      <c r="K749" s="9" t="s">
        <v>3840</v>
      </c>
      <c r="L749" s="6" t="s">
        <v>3841</v>
      </c>
      <c r="N749" s="4"/>
      <c r="O749" s="7" t="s">
        <v>3842</v>
      </c>
      <c r="P749" s="6">
        <v>89148.0</v>
      </c>
      <c r="Q749" s="6" t="s">
        <v>2701</v>
      </c>
      <c r="R749" s="6" t="s">
        <v>32</v>
      </c>
      <c r="S749" s="6">
        <v>7.022725585E9</v>
      </c>
      <c r="T749" s="4" t="s">
        <v>2702</v>
      </c>
    </row>
    <row r="750" ht="15.75" hidden="1" customHeight="1">
      <c r="A750" s="22" t="s">
        <v>181</v>
      </c>
      <c r="C750" s="6" t="s">
        <v>22</v>
      </c>
      <c r="D750" s="11" t="s">
        <v>23</v>
      </c>
      <c r="E750" s="6" t="s">
        <v>3837</v>
      </c>
      <c r="F750" s="7" t="s">
        <v>3838</v>
      </c>
      <c r="G750" s="6">
        <v>1.0</v>
      </c>
      <c r="H750" s="8" t="s">
        <v>3845</v>
      </c>
      <c r="I750" s="12" t="str">
        <f t="shared" si="20"/>
        <v>legging 3D #h - HOODIE RAGLAN SLEEVE / L / All Print</v>
      </c>
      <c r="J750" s="9" t="s">
        <v>3846</v>
      </c>
      <c r="K750" s="9" t="s">
        <v>3840</v>
      </c>
      <c r="L750" s="6" t="s">
        <v>3841</v>
      </c>
      <c r="N750" s="4"/>
      <c r="O750" s="7" t="s">
        <v>3842</v>
      </c>
      <c r="P750" s="6">
        <v>89148.0</v>
      </c>
      <c r="Q750" s="6" t="s">
        <v>2701</v>
      </c>
      <c r="R750" s="6" t="s">
        <v>32</v>
      </c>
      <c r="S750" s="6">
        <v>7.022725585E9</v>
      </c>
      <c r="T750" s="4" t="s">
        <v>2702</v>
      </c>
    </row>
    <row r="751" ht="15.75" hidden="1" customHeight="1">
      <c r="A751" s="22" t="s">
        <v>181</v>
      </c>
      <c r="C751" s="6" t="s">
        <v>22</v>
      </c>
      <c r="D751" s="11" t="s">
        <v>23</v>
      </c>
      <c r="E751" s="6" t="s">
        <v>3847</v>
      </c>
      <c r="F751" s="7" t="s">
        <v>3848</v>
      </c>
      <c r="G751" s="6">
        <v>1.0</v>
      </c>
      <c r="H751" s="8" t="s">
        <v>3849</v>
      </c>
      <c r="I751" s="12" t="str">
        <f t="shared" si="20"/>
        <v>Spare Tire Cover / 32 inches / All print</v>
      </c>
      <c r="J751" s="9" t="s">
        <v>185</v>
      </c>
      <c r="K751" s="9" t="s">
        <v>3850</v>
      </c>
      <c r="L751" s="6" t="s">
        <v>3851</v>
      </c>
      <c r="N751" s="4"/>
      <c r="O751" s="7" t="s">
        <v>3852</v>
      </c>
      <c r="P751" s="6">
        <v>43607.0</v>
      </c>
      <c r="Q751" s="6" t="s">
        <v>46</v>
      </c>
      <c r="R751" s="6" t="s">
        <v>32</v>
      </c>
      <c r="S751" s="6">
        <v>4.193433546E9</v>
      </c>
      <c r="T751" s="4" t="s">
        <v>47</v>
      </c>
    </row>
    <row r="752" ht="15.75" hidden="1" customHeight="1">
      <c r="A752" s="19" t="s">
        <v>456</v>
      </c>
      <c r="C752" s="6" t="s">
        <v>60</v>
      </c>
      <c r="D752" s="11" t="s">
        <v>23</v>
      </c>
      <c r="E752" s="6" t="s">
        <v>3853</v>
      </c>
      <c r="F752" s="7" t="s">
        <v>3854</v>
      </c>
      <c r="G752" s="6">
        <v>1.0</v>
      </c>
      <c r="H752" s="8" t="s">
        <v>3855</v>
      </c>
      <c r="I752" s="12" t="str">
        <f t="shared" si="20"/>
        <v>1pcs / All print</v>
      </c>
      <c r="J752" s="9" t="s">
        <v>458</v>
      </c>
      <c r="K752" s="9" t="s">
        <v>3856</v>
      </c>
      <c r="L752" s="6" t="s">
        <v>3857</v>
      </c>
      <c r="N752" s="4"/>
      <c r="O752" s="7" t="s">
        <v>3858</v>
      </c>
      <c r="P752" s="6">
        <v>11738.0</v>
      </c>
      <c r="Q752" s="6" t="s">
        <v>171</v>
      </c>
      <c r="R752" s="6" t="s">
        <v>32</v>
      </c>
      <c r="S752" s="6">
        <v>6.31926908E9</v>
      </c>
      <c r="T752" s="4" t="s">
        <v>172</v>
      </c>
    </row>
    <row r="753" ht="15.75" hidden="1" customHeight="1">
      <c r="A753" s="19" t="s">
        <v>456</v>
      </c>
      <c r="C753" s="6" t="s">
        <v>60</v>
      </c>
      <c r="D753" s="11" t="s">
        <v>23</v>
      </c>
      <c r="E753" s="6" t="s">
        <v>3853</v>
      </c>
      <c r="F753" s="7" t="s">
        <v>3854</v>
      </c>
      <c r="G753" s="6">
        <v>1.0</v>
      </c>
      <c r="H753" s="8" t="s">
        <v>3859</v>
      </c>
      <c r="I753" s="12" t="str">
        <f t="shared" si="20"/>
        <v>1pcs</v>
      </c>
      <c r="J753" s="9" t="s">
        <v>458</v>
      </c>
      <c r="K753" s="9" t="s">
        <v>3856</v>
      </c>
      <c r="L753" s="6" t="s">
        <v>3857</v>
      </c>
      <c r="N753" s="4"/>
      <c r="O753" s="7" t="s">
        <v>3858</v>
      </c>
      <c r="P753" s="6">
        <v>11738.0</v>
      </c>
      <c r="Q753" s="6" t="s">
        <v>171</v>
      </c>
      <c r="R753" s="6" t="s">
        <v>32</v>
      </c>
      <c r="S753" s="6">
        <v>6.31926908E9</v>
      </c>
      <c r="T753" s="4" t="s">
        <v>172</v>
      </c>
    </row>
    <row r="754" ht="15.75" hidden="1" customHeight="1">
      <c r="A754" s="22" t="s">
        <v>181</v>
      </c>
      <c r="C754" s="6" t="s">
        <v>22</v>
      </c>
      <c r="D754" s="11" t="s">
        <v>23</v>
      </c>
      <c r="E754" s="6" t="s">
        <v>3860</v>
      </c>
      <c r="F754" s="7" t="s">
        <v>3861</v>
      </c>
      <c r="G754" s="6">
        <v>1.0</v>
      </c>
      <c r="H754" s="8" t="s">
        <v>1154</v>
      </c>
      <c r="I754" s="12" t="str">
        <f t="shared" si="20"/>
        <v>Spare Tire Cover With Backup Camera Hole / All print / 32 inches</v>
      </c>
      <c r="J754" s="9" t="s">
        <v>185</v>
      </c>
      <c r="K754" s="9" t="s">
        <v>3862</v>
      </c>
      <c r="L754" s="6" t="s">
        <v>3863</v>
      </c>
      <c r="N754" s="4"/>
      <c r="O754" s="7" t="s">
        <v>3864</v>
      </c>
      <c r="P754" s="6">
        <v>33981.0</v>
      </c>
      <c r="Q754" s="6" t="s">
        <v>68</v>
      </c>
      <c r="R754" s="6" t="s">
        <v>32</v>
      </c>
      <c r="S754" s="6">
        <v>1.9417166089E10</v>
      </c>
      <c r="T754" s="4" t="s">
        <v>69</v>
      </c>
    </row>
    <row r="755" ht="15.75" hidden="1" customHeight="1">
      <c r="A755" s="19" t="s">
        <v>70</v>
      </c>
      <c r="C755" s="6" t="s">
        <v>22</v>
      </c>
      <c r="D755" s="11" t="s">
        <v>23</v>
      </c>
      <c r="E755" s="6" t="s">
        <v>3865</v>
      </c>
      <c r="F755" s="7" t="s">
        <v>3866</v>
      </c>
      <c r="G755" s="6">
        <v>1.0</v>
      </c>
      <c r="H755" s="8" t="s">
        <v>3867</v>
      </c>
      <c r="I755" s="12" t="str">
        <f t="shared" si="20"/>
        <v>HOODIE RAGLAN SLEEVE / 3XL / All Print</v>
      </c>
      <c r="J755" s="9" t="s">
        <v>2815</v>
      </c>
      <c r="K755" s="9" t="s">
        <v>3868</v>
      </c>
      <c r="L755" s="6" t="s">
        <v>3869</v>
      </c>
      <c r="M755" s="4" t="s">
        <v>3870</v>
      </c>
      <c r="N755" s="4"/>
      <c r="O755" s="7" t="s">
        <v>3871</v>
      </c>
      <c r="P755" s="6">
        <v>90241.0</v>
      </c>
      <c r="Q755" s="6" t="s">
        <v>268</v>
      </c>
      <c r="R755" s="6" t="s">
        <v>32</v>
      </c>
      <c r="S755" s="6">
        <v>5.627454019E9</v>
      </c>
      <c r="T755" s="4" t="s">
        <v>269</v>
      </c>
    </row>
    <row r="756" ht="15.75" hidden="1" customHeight="1">
      <c r="A756" s="19" t="s">
        <v>70</v>
      </c>
      <c r="C756" s="6" t="s">
        <v>80</v>
      </c>
      <c r="D756" s="11" t="s">
        <v>23</v>
      </c>
      <c r="E756" s="6" t="s">
        <v>3872</v>
      </c>
      <c r="F756" s="7" t="s">
        <v>3873</v>
      </c>
      <c r="G756" s="6">
        <v>1.0</v>
      </c>
      <c r="H756" s="8" t="s">
        <v>499</v>
      </c>
      <c r="I756" s="12" t="str">
        <f t="shared" si="20"/>
        <v>One size / All print</v>
      </c>
      <c r="J756" s="9" t="s">
        <v>500</v>
      </c>
      <c r="K756" s="9" t="s">
        <v>3874</v>
      </c>
      <c r="L756" s="6" t="s">
        <v>3875</v>
      </c>
      <c r="N756" s="4"/>
      <c r="O756" s="7" t="s">
        <v>3876</v>
      </c>
      <c r="P756" s="6">
        <v>94509.0</v>
      </c>
      <c r="Q756" s="6" t="s">
        <v>268</v>
      </c>
      <c r="R756" s="6" t="s">
        <v>32</v>
      </c>
      <c r="S756" s="6">
        <v>9.254355363E9</v>
      </c>
      <c r="T756" s="4" t="s">
        <v>269</v>
      </c>
    </row>
    <row r="757" ht="15.75" hidden="1" customHeight="1">
      <c r="A757" s="10" t="s">
        <v>2356</v>
      </c>
      <c r="C757" s="6" t="s">
        <v>123</v>
      </c>
      <c r="D757" s="11" t="s">
        <v>23</v>
      </c>
      <c r="E757" s="6" t="s">
        <v>3877</v>
      </c>
      <c r="F757" s="7" t="s">
        <v>3878</v>
      </c>
      <c r="G757" s="6">
        <v>1.0</v>
      </c>
      <c r="H757" s="8" t="s">
        <v>3879</v>
      </c>
      <c r="I757" s="12" t="str">
        <f t="shared" si="20"/>
        <v>#061119L - 16X24in</v>
      </c>
      <c r="J757" s="9" t="s">
        <v>3880</v>
      </c>
      <c r="K757" s="9" t="s">
        <v>3881</v>
      </c>
      <c r="L757" s="6" t="s">
        <v>3882</v>
      </c>
      <c r="N757" s="4"/>
      <c r="O757" s="7" t="s">
        <v>3883</v>
      </c>
      <c r="P757" s="6">
        <v>77584.0</v>
      </c>
      <c r="Q757" s="6" t="s">
        <v>131</v>
      </c>
      <c r="R757" s="6" t="s">
        <v>32</v>
      </c>
      <c r="S757" s="6">
        <v>3.462535405E9</v>
      </c>
      <c r="T757" s="4" t="s">
        <v>132</v>
      </c>
    </row>
    <row r="758" ht="15.75" hidden="1" customHeight="1">
      <c r="A758" s="10" t="s">
        <v>21</v>
      </c>
      <c r="C758" s="6" t="s">
        <v>22</v>
      </c>
      <c r="D758" s="11" t="s">
        <v>23</v>
      </c>
      <c r="E758" s="6" t="s">
        <v>3884</v>
      </c>
      <c r="F758" s="7" t="s">
        <v>3885</v>
      </c>
      <c r="G758" s="6">
        <v>1.0</v>
      </c>
      <c r="H758" s="8" t="s">
        <v>3886</v>
      </c>
      <c r="I758" s="12" t="str">
        <f t="shared" si="20"/>
        <v>legging - HOODIE RAGLAN SLEEVE ZIP-UP / 2XL / Full print</v>
      </c>
      <c r="J758" s="9" t="s">
        <v>3887</v>
      </c>
      <c r="K758" s="9" t="s">
        <v>3888</v>
      </c>
      <c r="L758" s="6" t="s">
        <v>3889</v>
      </c>
      <c r="N758" s="4"/>
      <c r="O758" s="7" t="s">
        <v>3890</v>
      </c>
      <c r="P758" s="6">
        <v>30047.0</v>
      </c>
      <c r="Q758" s="6" t="s">
        <v>78</v>
      </c>
      <c r="R758" s="6" t="s">
        <v>32</v>
      </c>
      <c r="S758" s="6">
        <v>4.046252006E9</v>
      </c>
      <c r="T758" s="4" t="s">
        <v>79</v>
      </c>
    </row>
    <row r="759" ht="15.75" hidden="1" customHeight="1">
      <c r="A759" s="10" t="s">
        <v>21</v>
      </c>
      <c r="C759" s="6" t="s">
        <v>80</v>
      </c>
      <c r="D759" s="11" t="s">
        <v>23</v>
      </c>
      <c r="E759" s="6" t="s">
        <v>3884</v>
      </c>
      <c r="F759" s="7" t="s">
        <v>3885</v>
      </c>
      <c r="G759" s="6">
        <v>1.0</v>
      </c>
      <c r="H759" s="8" t="s">
        <v>3454</v>
      </c>
      <c r="I759" s="12" t="str">
        <f t="shared" si="20"/>
        <v>Fleece hoodie / 2XL / Black</v>
      </c>
      <c r="J759" s="9" t="s">
        <v>1901</v>
      </c>
      <c r="K759" s="9" t="s">
        <v>3888</v>
      </c>
      <c r="L759" s="6" t="s">
        <v>3889</v>
      </c>
      <c r="N759" s="4"/>
      <c r="O759" s="7" t="s">
        <v>3890</v>
      </c>
      <c r="P759" s="6">
        <v>30047.0</v>
      </c>
      <c r="Q759" s="6" t="s">
        <v>78</v>
      </c>
      <c r="R759" s="6" t="s">
        <v>32</v>
      </c>
      <c r="S759" s="6">
        <v>4.046252006E9</v>
      </c>
      <c r="T759" s="4" t="s">
        <v>79</v>
      </c>
    </row>
    <row r="760" ht="15.75" hidden="1" customHeight="1">
      <c r="A760" s="19" t="s">
        <v>48</v>
      </c>
      <c r="C760" s="6" t="s">
        <v>80</v>
      </c>
      <c r="D760" s="11" t="s">
        <v>23</v>
      </c>
      <c r="E760" s="6" t="s">
        <v>3891</v>
      </c>
      <c r="F760" s="7" t="s">
        <v>3885</v>
      </c>
      <c r="G760" s="6">
        <v>1.0</v>
      </c>
      <c r="H760" s="8" t="s">
        <v>3892</v>
      </c>
      <c r="I760" s="12" t="str">
        <f t="shared" si="20"/>
        <v>Fleece hoodie / 4XL / Black</v>
      </c>
      <c r="J760" s="9" t="s">
        <v>1894</v>
      </c>
      <c r="K760" s="9" t="s">
        <v>3888</v>
      </c>
      <c r="L760" s="6" t="s">
        <v>3889</v>
      </c>
      <c r="N760" s="4"/>
      <c r="O760" s="7" t="s">
        <v>3890</v>
      </c>
      <c r="P760" s="6">
        <v>30047.0</v>
      </c>
      <c r="Q760" s="6" t="s">
        <v>78</v>
      </c>
      <c r="R760" s="6" t="s">
        <v>32</v>
      </c>
      <c r="S760" s="6">
        <v>4.046252006E9</v>
      </c>
      <c r="T760" s="4" t="s">
        <v>79</v>
      </c>
    </row>
    <row r="761" ht="15.75" customHeight="1">
      <c r="A761" s="22" t="s">
        <v>216</v>
      </c>
      <c r="C761" s="6" t="s">
        <v>22</v>
      </c>
      <c r="D761" s="11" t="s">
        <v>23</v>
      </c>
      <c r="E761" s="6" t="s">
        <v>3893</v>
      </c>
      <c r="F761" s="7" t="s">
        <v>3894</v>
      </c>
      <c r="G761" s="6">
        <v>1.0</v>
      </c>
      <c r="H761" s="8" t="s">
        <v>3895</v>
      </c>
      <c r="I761" s="12" t="str">
        <f t="shared" si="20"/>
        <v>Joggers 3D #221221Xh - AOP Unisex Raglan Hoodie / L / All Print</v>
      </c>
      <c r="J761" s="9" t="s">
        <v>3896</v>
      </c>
      <c r="K761" s="9" t="s">
        <v>3897</v>
      </c>
      <c r="L761" s="6" t="s">
        <v>3898</v>
      </c>
      <c r="N761" s="4"/>
      <c r="O761" s="7" t="s">
        <v>3899</v>
      </c>
      <c r="P761" s="6">
        <v>77336.0</v>
      </c>
      <c r="Q761" s="6" t="s">
        <v>131</v>
      </c>
      <c r="R761" s="6" t="s">
        <v>32</v>
      </c>
      <c r="S761" s="6">
        <v>9.363480527E9</v>
      </c>
      <c r="T761" s="4" t="s">
        <v>132</v>
      </c>
    </row>
    <row r="762" ht="15.75" hidden="1" customHeight="1">
      <c r="A762" s="10" t="s">
        <v>1781</v>
      </c>
      <c r="C762" s="6" t="s">
        <v>22</v>
      </c>
      <c r="D762" s="11" t="s">
        <v>23</v>
      </c>
      <c r="E762" s="6" t="s">
        <v>3900</v>
      </c>
      <c r="F762" s="7" t="s">
        <v>3901</v>
      </c>
      <c r="G762" s="6">
        <v>1.0</v>
      </c>
      <c r="H762" s="8" t="s">
        <v>3902</v>
      </c>
      <c r="I762" s="12" t="str">
        <f t="shared" si="20"/>
        <v>Leggings #L - AOP UNISEX HOODIE / L / All Print</v>
      </c>
      <c r="J762" s="9" t="s">
        <v>3903</v>
      </c>
      <c r="K762" s="9" t="s">
        <v>3904</v>
      </c>
      <c r="L762" s="6" t="s">
        <v>3905</v>
      </c>
      <c r="N762" s="4"/>
      <c r="O762" s="7" t="s">
        <v>3906</v>
      </c>
      <c r="P762" s="6">
        <v>15106.0</v>
      </c>
      <c r="Q762" s="6" t="s">
        <v>284</v>
      </c>
      <c r="R762" s="6" t="s">
        <v>32</v>
      </c>
      <c r="S762" s="6">
        <v>4.124891612E9</v>
      </c>
      <c r="T762" s="4" t="s">
        <v>285</v>
      </c>
    </row>
    <row r="763" ht="15.75" hidden="1" customHeight="1">
      <c r="A763" s="10" t="s">
        <v>1781</v>
      </c>
      <c r="C763" s="6" t="s">
        <v>22</v>
      </c>
      <c r="D763" s="11" t="s">
        <v>23</v>
      </c>
      <c r="E763" s="6" t="s">
        <v>3900</v>
      </c>
      <c r="F763" s="7" t="s">
        <v>3901</v>
      </c>
      <c r="G763" s="6">
        <v>1.0</v>
      </c>
      <c r="H763" s="8" t="s">
        <v>3907</v>
      </c>
      <c r="I763" s="12" t="str">
        <f t="shared" si="20"/>
        <v>Leggings #L - LEGGING / M / All Print</v>
      </c>
      <c r="J763" s="9" t="s">
        <v>3908</v>
      </c>
      <c r="K763" s="9" t="s">
        <v>3904</v>
      </c>
      <c r="L763" s="6" t="s">
        <v>3905</v>
      </c>
      <c r="N763" s="4"/>
      <c r="O763" s="7" t="s">
        <v>3906</v>
      </c>
      <c r="P763" s="6">
        <v>15106.0</v>
      </c>
      <c r="Q763" s="6" t="s">
        <v>284</v>
      </c>
      <c r="R763" s="6" t="s">
        <v>32</v>
      </c>
      <c r="S763" s="6">
        <v>4.124891612E9</v>
      </c>
      <c r="T763" s="4" t="s">
        <v>285</v>
      </c>
    </row>
    <row r="764" ht="15.75" hidden="1" customHeight="1">
      <c r="A764" s="21" t="s">
        <v>876</v>
      </c>
      <c r="C764" s="6" t="s">
        <v>80</v>
      </c>
      <c r="D764" s="11" t="s">
        <v>23</v>
      </c>
      <c r="E764" s="6" t="s">
        <v>3909</v>
      </c>
      <c r="F764" s="7" t="s">
        <v>3910</v>
      </c>
      <c r="G764" s="6">
        <v>1.0</v>
      </c>
      <c r="H764" s="8" t="s">
        <v>3911</v>
      </c>
      <c r="I764" s="12" t="str">
        <f t="shared" si="20"/>
        <v>Fleece hoodie / Black / M</v>
      </c>
      <c r="J764" s="9" t="s">
        <v>3912</v>
      </c>
      <c r="K764" s="9" t="s">
        <v>3913</v>
      </c>
      <c r="L764" s="6" t="s">
        <v>3914</v>
      </c>
      <c r="N764" s="4"/>
      <c r="O764" s="7" t="s">
        <v>3915</v>
      </c>
      <c r="P764" s="6" t="s">
        <v>3916</v>
      </c>
      <c r="Q764" s="6" t="s">
        <v>475</v>
      </c>
      <c r="R764" s="6" t="s">
        <v>476</v>
      </c>
      <c r="S764" s="6">
        <v>6.138769671E9</v>
      </c>
      <c r="T764" s="4" t="s">
        <v>477</v>
      </c>
    </row>
    <row r="765" ht="15.75" hidden="1" customHeight="1">
      <c r="A765" s="19" t="s">
        <v>48</v>
      </c>
      <c r="C765" s="6" t="s">
        <v>22</v>
      </c>
      <c r="D765" s="11" t="s">
        <v>23</v>
      </c>
      <c r="E765" s="6" t="s">
        <v>3917</v>
      </c>
      <c r="F765" s="7" t="s">
        <v>3918</v>
      </c>
      <c r="G765" s="6">
        <v>1.0</v>
      </c>
      <c r="H765" s="8" t="s">
        <v>3919</v>
      </c>
      <c r="I765" s="12" t="str">
        <f t="shared" si="20"/>
        <v>AOP Unisex Raglan Hoodie / 2XL / All print</v>
      </c>
      <c r="J765" s="9" t="s">
        <v>3561</v>
      </c>
      <c r="K765" s="9" t="s">
        <v>3920</v>
      </c>
      <c r="L765" s="6" t="s">
        <v>3921</v>
      </c>
      <c r="N765" s="4"/>
      <c r="O765" s="7" t="s">
        <v>3457</v>
      </c>
      <c r="P765" s="6">
        <v>85326.0</v>
      </c>
      <c r="Q765" s="6" t="s">
        <v>419</v>
      </c>
      <c r="R765" s="6" t="s">
        <v>32</v>
      </c>
      <c r="S765" s="6">
        <v>4.252990533E9</v>
      </c>
      <c r="T765" s="4" t="s">
        <v>420</v>
      </c>
    </row>
    <row r="766" ht="15.75" hidden="1" customHeight="1">
      <c r="A766" s="21" t="s">
        <v>173</v>
      </c>
      <c r="C766" s="6" t="s">
        <v>80</v>
      </c>
      <c r="D766" s="11" t="s">
        <v>23</v>
      </c>
      <c r="E766" s="6" t="s">
        <v>3922</v>
      </c>
      <c r="F766" s="7" t="s">
        <v>3923</v>
      </c>
      <c r="G766" s="6">
        <v>1.0</v>
      </c>
      <c r="H766" s="8" t="s">
        <v>3924</v>
      </c>
      <c r="I766" s="12" t="str">
        <f t="shared" si="20"/>
        <v>S / All Print</v>
      </c>
      <c r="J766" s="9" t="s">
        <v>3925</v>
      </c>
      <c r="K766" s="9" t="s">
        <v>3926</v>
      </c>
      <c r="L766" s="6" t="s">
        <v>3927</v>
      </c>
      <c r="N766" s="4"/>
      <c r="O766" s="7" t="s">
        <v>2307</v>
      </c>
      <c r="P766" s="6">
        <v>43213.0</v>
      </c>
      <c r="Q766" s="6" t="s">
        <v>46</v>
      </c>
      <c r="R766" s="6" t="s">
        <v>32</v>
      </c>
      <c r="S766" s="6">
        <v>6.14580463E9</v>
      </c>
      <c r="T766" s="4" t="s">
        <v>47</v>
      </c>
    </row>
    <row r="767" ht="15.75" hidden="1" customHeight="1">
      <c r="A767" s="19" t="s">
        <v>48</v>
      </c>
      <c r="C767" s="6" t="s">
        <v>80</v>
      </c>
      <c r="D767" s="11" t="s">
        <v>23</v>
      </c>
      <c r="E767" s="6" t="s">
        <v>3922</v>
      </c>
      <c r="F767" s="7" t="s">
        <v>3923</v>
      </c>
      <c r="G767" s="6">
        <v>1.0</v>
      </c>
      <c r="H767" s="8" t="s">
        <v>3928</v>
      </c>
      <c r="I767" s="12" t="str">
        <f t="shared" si="20"/>
        <v>2XL / Full Print</v>
      </c>
      <c r="J767" s="9" t="s">
        <v>1337</v>
      </c>
      <c r="K767" s="9" t="s">
        <v>3926</v>
      </c>
      <c r="L767" s="6" t="s">
        <v>3927</v>
      </c>
      <c r="N767" s="4"/>
      <c r="O767" s="7" t="s">
        <v>2307</v>
      </c>
      <c r="P767" s="6">
        <v>43213.0</v>
      </c>
      <c r="Q767" s="6" t="s">
        <v>46</v>
      </c>
      <c r="R767" s="6" t="s">
        <v>32</v>
      </c>
      <c r="S767" s="6">
        <v>6.14580463E9</v>
      </c>
      <c r="T767" s="4" t="s">
        <v>47</v>
      </c>
    </row>
    <row r="768" ht="15.75" hidden="1" customHeight="1">
      <c r="A768" s="19" t="s">
        <v>48</v>
      </c>
      <c r="C768" s="6" t="s">
        <v>80</v>
      </c>
      <c r="D768" s="11" t="s">
        <v>23</v>
      </c>
      <c r="E768" s="6" t="s">
        <v>3922</v>
      </c>
      <c r="F768" s="7" t="s">
        <v>3923</v>
      </c>
      <c r="G768" s="6">
        <v>1.0</v>
      </c>
      <c r="H768" s="8" t="s">
        <v>3929</v>
      </c>
      <c r="I768" s="12" t="str">
        <f t="shared" si="20"/>
        <v>2XL / Full Print</v>
      </c>
      <c r="J768" s="9" t="s">
        <v>1337</v>
      </c>
      <c r="K768" s="9" t="s">
        <v>3926</v>
      </c>
      <c r="L768" s="6" t="s">
        <v>3927</v>
      </c>
      <c r="N768" s="4"/>
      <c r="O768" s="7" t="s">
        <v>2307</v>
      </c>
      <c r="P768" s="6">
        <v>43213.0</v>
      </c>
      <c r="Q768" s="6" t="s">
        <v>46</v>
      </c>
      <c r="R768" s="6" t="s">
        <v>32</v>
      </c>
      <c r="S768" s="6">
        <v>6.14580463E9</v>
      </c>
      <c r="T768" s="4" t="s">
        <v>47</v>
      </c>
    </row>
    <row r="769" ht="15.75" hidden="1" customHeight="1">
      <c r="A769" s="22" t="s">
        <v>181</v>
      </c>
      <c r="C769" s="6" t="s">
        <v>22</v>
      </c>
      <c r="D769" s="11" t="s">
        <v>23</v>
      </c>
      <c r="E769" s="6" t="s">
        <v>3930</v>
      </c>
      <c r="F769" s="7" t="s">
        <v>3931</v>
      </c>
      <c r="G769" s="6">
        <v>1.0</v>
      </c>
      <c r="H769" s="8" t="s">
        <v>3932</v>
      </c>
      <c r="I769" s="12" t="str">
        <f t="shared" si="20"/>
        <v>HOODIE RAGLAN SLEEVE / S / All Print</v>
      </c>
      <c r="J769" s="9" t="s">
        <v>2401</v>
      </c>
      <c r="K769" s="9" t="s">
        <v>3933</v>
      </c>
      <c r="L769" s="6" t="s">
        <v>3934</v>
      </c>
      <c r="M769" s="4" t="s">
        <v>3935</v>
      </c>
      <c r="N769" s="4"/>
      <c r="O769" s="7" t="s">
        <v>3936</v>
      </c>
      <c r="P769" s="6">
        <v>48314.0</v>
      </c>
      <c r="Q769" s="6" t="s">
        <v>403</v>
      </c>
      <c r="R769" s="6" t="s">
        <v>32</v>
      </c>
      <c r="S769" s="6">
        <v>5.866903208E9</v>
      </c>
      <c r="T769" s="4" t="s">
        <v>404</v>
      </c>
    </row>
    <row r="770" ht="15.75" hidden="1" customHeight="1">
      <c r="A770" s="22" t="s">
        <v>181</v>
      </c>
      <c r="C770" s="6" t="s">
        <v>22</v>
      </c>
      <c r="D770" s="11" t="s">
        <v>23</v>
      </c>
      <c r="E770" s="6" t="s">
        <v>3930</v>
      </c>
      <c r="F770" s="7" t="s">
        <v>3931</v>
      </c>
      <c r="G770" s="6">
        <v>1.0</v>
      </c>
      <c r="H770" s="8" t="s">
        <v>3937</v>
      </c>
      <c r="I770" s="12" t="str">
        <f t="shared" si="20"/>
        <v>HOODIE RAGLAN SLEEVE / XL / All Print</v>
      </c>
      <c r="J770" s="9" t="s">
        <v>2401</v>
      </c>
      <c r="K770" s="9" t="s">
        <v>3933</v>
      </c>
      <c r="L770" s="6" t="s">
        <v>3934</v>
      </c>
      <c r="M770" s="4" t="s">
        <v>3935</v>
      </c>
      <c r="N770" s="4"/>
      <c r="O770" s="7" t="s">
        <v>3936</v>
      </c>
      <c r="P770" s="6">
        <v>48314.0</v>
      </c>
      <c r="Q770" s="6" t="s">
        <v>403</v>
      </c>
      <c r="R770" s="6" t="s">
        <v>32</v>
      </c>
      <c r="S770" s="6">
        <v>5.866903208E9</v>
      </c>
      <c r="T770" s="4" t="s">
        <v>404</v>
      </c>
    </row>
    <row r="771" ht="15.75" hidden="1" customHeight="1">
      <c r="A771" s="22" t="s">
        <v>181</v>
      </c>
      <c r="C771" s="6" t="s">
        <v>22</v>
      </c>
      <c r="D771" s="11" t="s">
        <v>23</v>
      </c>
      <c r="E771" s="6" t="s">
        <v>3930</v>
      </c>
      <c r="F771" s="7" t="s">
        <v>3931</v>
      </c>
      <c r="G771" s="6">
        <v>1.0</v>
      </c>
      <c r="H771" s="8" t="s">
        <v>3938</v>
      </c>
      <c r="I771" s="12" t="str">
        <f t="shared" si="20"/>
        <v>HOODIE RAGLAN SLEEVE / L / All Print</v>
      </c>
      <c r="J771" s="9" t="s">
        <v>3939</v>
      </c>
      <c r="K771" s="9" t="s">
        <v>3933</v>
      </c>
      <c r="L771" s="6" t="s">
        <v>3934</v>
      </c>
      <c r="M771" s="4" t="s">
        <v>3935</v>
      </c>
      <c r="N771" s="4"/>
      <c r="O771" s="7" t="s">
        <v>3936</v>
      </c>
      <c r="P771" s="6">
        <v>48314.0</v>
      </c>
      <c r="Q771" s="6" t="s">
        <v>403</v>
      </c>
      <c r="R771" s="6" t="s">
        <v>32</v>
      </c>
      <c r="S771" s="6">
        <v>5.866903208E9</v>
      </c>
      <c r="T771" s="4" t="s">
        <v>404</v>
      </c>
    </row>
    <row r="772" ht="15.75" hidden="1" customHeight="1">
      <c r="A772" s="18" t="s">
        <v>259</v>
      </c>
      <c r="C772" s="6" t="s">
        <v>22</v>
      </c>
      <c r="D772" s="11" t="s">
        <v>23</v>
      </c>
      <c r="E772" s="6" t="s">
        <v>3940</v>
      </c>
      <c r="F772" s="7" t="s">
        <v>3941</v>
      </c>
      <c r="G772" s="6">
        <v>1.0</v>
      </c>
      <c r="H772" s="8" t="s">
        <v>3942</v>
      </c>
      <c r="I772" s="12" t="str">
        <f t="shared" si="20"/>
        <v>hirt - L / All Print</v>
      </c>
      <c r="J772" s="9" t="s">
        <v>3943</v>
      </c>
      <c r="K772" s="9" t="s">
        <v>3944</v>
      </c>
      <c r="L772" s="6" t="s">
        <v>3945</v>
      </c>
      <c r="N772" s="4"/>
      <c r="O772" s="7" t="s">
        <v>3946</v>
      </c>
      <c r="P772" s="6">
        <v>39401.0</v>
      </c>
      <c r="Q772" s="6" t="s">
        <v>1048</v>
      </c>
      <c r="R772" s="6" t="s">
        <v>32</v>
      </c>
      <c r="S772" s="6">
        <v>6.016062235E9</v>
      </c>
      <c r="T772" s="4" t="s">
        <v>1049</v>
      </c>
    </row>
    <row r="773" ht="15.75" hidden="1" customHeight="1">
      <c r="A773" s="19" t="s">
        <v>70</v>
      </c>
      <c r="C773" s="6" t="s">
        <v>22</v>
      </c>
      <c r="D773" s="11" t="s">
        <v>23</v>
      </c>
      <c r="E773" s="6" t="s">
        <v>3940</v>
      </c>
      <c r="F773" s="7" t="s">
        <v>3941</v>
      </c>
      <c r="G773" s="6">
        <v>1.0</v>
      </c>
      <c r="H773" s="8" t="s">
        <v>3947</v>
      </c>
      <c r="I773" s="12" t="str">
        <f t="shared" si="20"/>
        <v>hirt - 5XL / All Print</v>
      </c>
      <c r="J773" s="9" t="s">
        <v>3948</v>
      </c>
      <c r="K773" s="9" t="s">
        <v>3944</v>
      </c>
      <c r="L773" s="6" t="s">
        <v>3945</v>
      </c>
      <c r="N773" s="4"/>
      <c r="O773" s="7" t="s">
        <v>3946</v>
      </c>
      <c r="P773" s="6">
        <v>39401.0</v>
      </c>
      <c r="Q773" s="6" t="s">
        <v>1048</v>
      </c>
      <c r="R773" s="6" t="s">
        <v>32</v>
      </c>
      <c r="S773" s="6">
        <v>6.016062235E9</v>
      </c>
      <c r="T773" s="4" t="s">
        <v>1049</v>
      </c>
    </row>
    <row r="774" ht="15.75" hidden="1" customHeight="1">
      <c r="A774" s="19" t="s">
        <v>70</v>
      </c>
      <c r="C774" s="6" t="s">
        <v>22</v>
      </c>
      <c r="D774" s="11" t="s">
        <v>23</v>
      </c>
      <c r="E774" s="6" t="s">
        <v>3940</v>
      </c>
      <c r="F774" s="7" t="s">
        <v>3941</v>
      </c>
      <c r="G774" s="6">
        <v>1.0</v>
      </c>
      <c r="H774" s="8" t="s">
        <v>3949</v>
      </c>
      <c r="I774" s="12" t="str">
        <f t="shared" si="20"/>
        <v>hirt 3D - L / Full Print</v>
      </c>
      <c r="J774" s="9" t="s">
        <v>3950</v>
      </c>
      <c r="K774" s="9" t="s">
        <v>3944</v>
      </c>
      <c r="L774" s="6" t="s">
        <v>3945</v>
      </c>
      <c r="N774" s="4"/>
      <c r="O774" s="7" t="s">
        <v>3946</v>
      </c>
      <c r="P774" s="6">
        <v>39401.0</v>
      </c>
      <c r="Q774" s="6" t="s">
        <v>1048</v>
      </c>
      <c r="R774" s="6" t="s">
        <v>32</v>
      </c>
      <c r="S774" s="6">
        <v>6.016062235E9</v>
      </c>
      <c r="T774" s="4" t="s">
        <v>1049</v>
      </c>
    </row>
    <row r="775" ht="15.75" hidden="1" customHeight="1">
      <c r="A775" s="22" t="s">
        <v>293</v>
      </c>
      <c r="C775" s="6" t="s">
        <v>22</v>
      </c>
      <c r="D775" s="11" t="s">
        <v>23</v>
      </c>
      <c r="E775" s="6" t="s">
        <v>3951</v>
      </c>
      <c r="F775" s="7" t="s">
        <v>3952</v>
      </c>
      <c r="G775" s="6">
        <v>1.0</v>
      </c>
      <c r="H775" s="8" t="s">
        <v>3953</v>
      </c>
      <c r="I775" s="12" t="str">
        <f t="shared" si="20"/>
        <v>2XL / All Print</v>
      </c>
      <c r="J775" s="9" t="s">
        <v>769</v>
      </c>
      <c r="K775" s="9" t="s">
        <v>3954</v>
      </c>
      <c r="L775" s="6" t="s">
        <v>3955</v>
      </c>
      <c r="N775" s="4"/>
      <c r="O775" s="7" t="s">
        <v>3956</v>
      </c>
      <c r="P775" s="6">
        <v>2169.0</v>
      </c>
      <c r="Q775" s="6" t="s">
        <v>301</v>
      </c>
      <c r="R775" s="6" t="s">
        <v>32</v>
      </c>
      <c r="S775" s="6">
        <v>6.172124863E9</v>
      </c>
      <c r="T775" s="4" t="s">
        <v>302</v>
      </c>
    </row>
    <row r="776" ht="15.75" hidden="1" customHeight="1">
      <c r="A776" s="27" t="s">
        <v>37</v>
      </c>
      <c r="C776" s="6" t="s">
        <v>22</v>
      </c>
      <c r="D776" s="11" t="s">
        <v>23</v>
      </c>
      <c r="E776" s="6" t="s">
        <v>3957</v>
      </c>
      <c r="F776" s="7" t="s">
        <v>3958</v>
      </c>
      <c r="G776" s="6">
        <v>1.0</v>
      </c>
      <c r="H776" s="8" t="s">
        <v>3959</v>
      </c>
      <c r="I776" s="12" t="str">
        <f t="shared" si="20"/>
        <v>M / All Print</v>
      </c>
      <c r="J776" s="9" t="s">
        <v>769</v>
      </c>
      <c r="K776" s="9" t="s">
        <v>3960</v>
      </c>
      <c r="L776" s="6" t="s">
        <v>3961</v>
      </c>
      <c r="N776" s="4"/>
      <c r="O776" s="7" t="s">
        <v>3962</v>
      </c>
      <c r="P776" s="6">
        <v>78732.0</v>
      </c>
      <c r="Q776" s="6" t="s">
        <v>131</v>
      </c>
      <c r="R776" s="6" t="s">
        <v>32</v>
      </c>
      <c r="S776" s="6">
        <v>5.128258808E9</v>
      </c>
      <c r="T776" s="4" t="s">
        <v>132</v>
      </c>
    </row>
    <row r="777" ht="15.75" hidden="1" customHeight="1">
      <c r="A777" s="27" t="s">
        <v>37</v>
      </c>
      <c r="C777" s="6" t="s">
        <v>22</v>
      </c>
      <c r="D777" s="11" t="s">
        <v>23</v>
      </c>
      <c r="E777" s="6" t="s">
        <v>3957</v>
      </c>
      <c r="F777" s="7" t="s">
        <v>3958</v>
      </c>
      <c r="G777" s="6">
        <v>1.0</v>
      </c>
      <c r="H777" s="8" t="s">
        <v>3963</v>
      </c>
      <c r="I777" s="12" t="str">
        <f t="shared" si="20"/>
        <v>S / All Print</v>
      </c>
      <c r="J777" s="9" t="s">
        <v>3964</v>
      </c>
      <c r="K777" s="9" t="s">
        <v>3960</v>
      </c>
      <c r="L777" s="6" t="s">
        <v>3961</v>
      </c>
      <c r="N777" s="4"/>
      <c r="O777" s="7" t="s">
        <v>3962</v>
      </c>
      <c r="P777" s="6">
        <v>78732.0</v>
      </c>
      <c r="Q777" s="6" t="s">
        <v>131</v>
      </c>
      <c r="R777" s="6" t="s">
        <v>32</v>
      </c>
      <c r="S777" s="6">
        <v>5.128258808E9</v>
      </c>
      <c r="T777" s="4" t="s">
        <v>132</v>
      </c>
    </row>
    <row r="778" ht="15.75" hidden="1" customHeight="1">
      <c r="A778" s="21" t="s">
        <v>782</v>
      </c>
      <c r="C778" s="6" t="s">
        <v>22</v>
      </c>
      <c r="D778" s="11" t="s">
        <v>23</v>
      </c>
      <c r="E778" s="6" t="s">
        <v>3965</v>
      </c>
      <c r="F778" s="7" t="s">
        <v>3966</v>
      </c>
      <c r="G778" s="6">
        <v>1.0</v>
      </c>
      <c r="H778" s="8" t="s">
        <v>3967</v>
      </c>
      <c r="I778" s="12" t="str">
        <f t="shared" si="20"/>
        <v>UNISEX HOODIE / S / Black</v>
      </c>
      <c r="J778" s="9" t="s">
        <v>3968</v>
      </c>
      <c r="K778" s="9" t="s">
        <v>3969</v>
      </c>
      <c r="L778" s="6" t="s">
        <v>3970</v>
      </c>
      <c r="N778" s="4"/>
      <c r="O778" s="7" t="s">
        <v>2621</v>
      </c>
      <c r="P778" s="6">
        <v>1109.0</v>
      </c>
      <c r="Q778" s="6" t="s">
        <v>301</v>
      </c>
      <c r="R778" s="6" t="s">
        <v>32</v>
      </c>
      <c r="S778" s="6">
        <v>4.132255764E9</v>
      </c>
      <c r="T778" s="4" t="s">
        <v>302</v>
      </c>
    </row>
    <row r="779" ht="15.75" hidden="1" customHeight="1">
      <c r="A779" s="19" t="s">
        <v>70</v>
      </c>
      <c r="C779" s="6" t="s">
        <v>80</v>
      </c>
      <c r="D779" s="11" t="s">
        <v>23</v>
      </c>
      <c r="E779" s="6" t="s">
        <v>3971</v>
      </c>
      <c r="F779" s="7" t="s">
        <v>3972</v>
      </c>
      <c r="G779" s="6">
        <v>1.0</v>
      </c>
      <c r="H779" s="8" t="s">
        <v>3973</v>
      </c>
      <c r="I779" s="12" t="str">
        <f t="shared" si="20"/>
        <v>Fleece Hoodie / 3XL / All print</v>
      </c>
      <c r="J779" s="9" t="s">
        <v>3974</v>
      </c>
      <c r="K779" s="9" t="s">
        <v>3975</v>
      </c>
      <c r="L779" s="6" t="s">
        <v>3976</v>
      </c>
      <c r="M779" s="4">
        <v>24.0</v>
      </c>
      <c r="N779" s="4"/>
      <c r="O779" s="7" t="s">
        <v>591</v>
      </c>
      <c r="P779" s="6">
        <v>60620.0</v>
      </c>
      <c r="Q779" s="6" t="s">
        <v>114</v>
      </c>
      <c r="R779" s="6" t="s">
        <v>32</v>
      </c>
      <c r="S779" s="6">
        <v>3.124147923E9</v>
      </c>
      <c r="T779" s="4" t="s">
        <v>115</v>
      </c>
    </row>
    <row r="780" ht="15.75" hidden="1" customHeight="1">
      <c r="A780" s="19" t="s">
        <v>48</v>
      </c>
      <c r="C780" s="6" t="s">
        <v>80</v>
      </c>
      <c r="D780" s="11" t="s">
        <v>23</v>
      </c>
      <c r="E780" s="6" t="s">
        <v>3977</v>
      </c>
      <c r="F780" s="7" t="s">
        <v>3978</v>
      </c>
      <c r="G780" s="6">
        <v>1.0</v>
      </c>
      <c r="H780" s="8" t="s">
        <v>3979</v>
      </c>
      <c r="I780" s="12" t="str">
        <f t="shared" si="20"/>
        <v>S / Full Print</v>
      </c>
      <c r="J780" s="9" t="s">
        <v>3980</v>
      </c>
      <c r="K780" s="9" t="s">
        <v>3981</v>
      </c>
      <c r="L780" s="6" t="s">
        <v>3982</v>
      </c>
      <c r="N780" s="4"/>
      <c r="O780" s="7" t="s">
        <v>851</v>
      </c>
      <c r="P780" s="6">
        <v>55334.0</v>
      </c>
      <c r="Q780" s="6" t="s">
        <v>537</v>
      </c>
      <c r="R780" s="6" t="s">
        <v>32</v>
      </c>
      <c r="S780" s="6">
        <v>5.072410263E9</v>
      </c>
      <c r="T780" s="4" t="s">
        <v>538</v>
      </c>
    </row>
    <row r="781" ht="15.75" hidden="1" customHeight="1">
      <c r="A781" s="19" t="s">
        <v>48</v>
      </c>
      <c r="C781" s="6" t="s">
        <v>22</v>
      </c>
      <c r="D781" s="11" t="s">
        <v>23</v>
      </c>
      <c r="E781" s="6" t="s">
        <v>3983</v>
      </c>
      <c r="F781" s="7" t="s">
        <v>3984</v>
      </c>
      <c r="G781" s="6">
        <v>1.0</v>
      </c>
      <c r="H781" s="8" t="s">
        <v>3985</v>
      </c>
      <c r="I781" s="12" t="str">
        <f t="shared" si="20"/>
        <v>AOP Unisex Raglan Hoodie / XL / All print</v>
      </c>
      <c r="J781" s="9" t="s">
        <v>3986</v>
      </c>
      <c r="K781" s="9" t="s">
        <v>3987</v>
      </c>
      <c r="L781" s="6">
        <v>7425.0</v>
      </c>
      <c r="M781" s="4" t="s">
        <v>3988</v>
      </c>
      <c r="N781" s="4"/>
      <c r="O781" s="7" t="s">
        <v>2301</v>
      </c>
      <c r="P781" s="6">
        <v>70526.0</v>
      </c>
      <c r="Q781" s="6" t="s">
        <v>201</v>
      </c>
      <c r="R781" s="6" t="s">
        <v>32</v>
      </c>
      <c r="S781" s="6">
        <v>3.372506948E9</v>
      </c>
      <c r="T781" s="4" t="s">
        <v>202</v>
      </c>
    </row>
    <row r="782" ht="15.75" hidden="1" customHeight="1">
      <c r="A782" s="19" t="s">
        <v>70</v>
      </c>
      <c r="C782" s="6" t="s">
        <v>22</v>
      </c>
      <c r="D782" s="11" t="s">
        <v>23</v>
      </c>
      <c r="E782" s="6" t="s">
        <v>3989</v>
      </c>
      <c r="F782" s="7" t="s">
        <v>3990</v>
      </c>
      <c r="G782" s="6">
        <v>1.0</v>
      </c>
      <c r="H782" s="8" t="s">
        <v>3991</v>
      </c>
      <c r="I782" s="12" t="str">
        <f t="shared" si="20"/>
        <v>4XL / Full Print</v>
      </c>
      <c r="J782" s="9" t="s">
        <v>3992</v>
      </c>
      <c r="K782" s="9" t="s">
        <v>3993</v>
      </c>
      <c r="L782" s="9" t="s">
        <v>3994</v>
      </c>
      <c r="M782" s="6"/>
      <c r="O782" s="4" t="s">
        <v>3995</v>
      </c>
      <c r="P782" s="7">
        <v>42501.0</v>
      </c>
      <c r="Q782" s="6" t="s">
        <v>1142</v>
      </c>
      <c r="R782" s="6" t="s">
        <v>32</v>
      </c>
      <c r="S782" s="6">
        <v>6.068757786E9</v>
      </c>
      <c r="T782" s="6" t="s">
        <v>1143</v>
      </c>
    </row>
    <row r="783" ht="15.75" hidden="1" customHeight="1">
      <c r="A783" s="10" t="s">
        <v>21</v>
      </c>
      <c r="C783" s="6" t="s">
        <v>80</v>
      </c>
      <c r="D783" s="11" t="s">
        <v>23</v>
      </c>
      <c r="E783" s="6" t="s">
        <v>3996</v>
      </c>
      <c r="F783" s="7" t="s">
        <v>3997</v>
      </c>
      <c r="G783" s="6">
        <v>2.0</v>
      </c>
      <c r="H783" s="8" t="s">
        <v>3998</v>
      </c>
      <c r="I783" s="12" t="str">
        <f t="shared" si="20"/>
        <v>2XL / Full Print</v>
      </c>
      <c r="J783" s="9" t="s">
        <v>3999</v>
      </c>
      <c r="K783" s="9" t="s">
        <v>4000</v>
      </c>
      <c r="L783" s="9" t="s">
        <v>4001</v>
      </c>
      <c r="M783" s="6"/>
      <c r="O783" s="4" t="s">
        <v>2621</v>
      </c>
      <c r="P783" s="7">
        <v>62703.0</v>
      </c>
      <c r="Q783" s="6" t="s">
        <v>114</v>
      </c>
      <c r="R783" s="6" t="s">
        <v>32</v>
      </c>
      <c r="S783" s="6">
        <v>2.17341798E9</v>
      </c>
      <c r="T783" s="6" t="s">
        <v>115</v>
      </c>
    </row>
    <row r="784" ht="15.75" hidden="1" customHeight="1">
      <c r="A784" s="19" t="s">
        <v>48</v>
      </c>
      <c r="C784" s="6" t="s">
        <v>22</v>
      </c>
      <c r="D784" s="11" t="s">
        <v>23</v>
      </c>
      <c r="E784" s="6" t="s">
        <v>4002</v>
      </c>
      <c r="F784" s="7" t="s">
        <v>4003</v>
      </c>
      <c r="G784" s="6">
        <v>1.0</v>
      </c>
      <c r="H784" s="8" t="s">
        <v>4004</v>
      </c>
      <c r="I784" s="12" t="str">
        <f t="shared" si="20"/>
        <v>Joggers 3D #v - HOODIE RAGLAN SLEEVE / L / All Print</v>
      </c>
      <c r="J784" s="9" t="s">
        <v>4005</v>
      </c>
      <c r="K784" s="9" t="s">
        <v>4006</v>
      </c>
      <c r="L784" s="9" t="s">
        <v>4007</v>
      </c>
      <c r="M784" s="6"/>
      <c r="O784" s="4" t="s">
        <v>4008</v>
      </c>
      <c r="P784" s="7">
        <v>6460.0</v>
      </c>
      <c r="Q784" s="6" t="s">
        <v>845</v>
      </c>
      <c r="R784" s="6" t="s">
        <v>32</v>
      </c>
      <c r="S784" s="6">
        <v>2.03376698E9</v>
      </c>
      <c r="T784" s="6" t="s">
        <v>846</v>
      </c>
    </row>
    <row r="785" ht="15.75" hidden="1" customHeight="1">
      <c r="A785" s="19" t="s">
        <v>48</v>
      </c>
      <c r="C785" s="6" t="s">
        <v>22</v>
      </c>
      <c r="D785" s="11" t="s">
        <v>23</v>
      </c>
      <c r="E785" s="6" t="s">
        <v>4002</v>
      </c>
      <c r="F785" s="7" t="s">
        <v>4003</v>
      </c>
      <c r="G785" s="6">
        <v>1.0</v>
      </c>
      <c r="H785" s="8" t="s">
        <v>1100</v>
      </c>
      <c r="I785" s="12" t="str">
        <f t="shared" si="20"/>
        <v>Joggers 3D #v - HOODIE RAGLAN SLEEVE / XL / All Print</v>
      </c>
      <c r="J785" s="9" t="s">
        <v>1102</v>
      </c>
      <c r="K785" s="9" t="s">
        <v>4006</v>
      </c>
      <c r="L785" s="9" t="s">
        <v>4007</v>
      </c>
      <c r="M785" s="6"/>
      <c r="O785" s="4" t="s">
        <v>4008</v>
      </c>
      <c r="P785" s="7">
        <v>6460.0</v>
      </c>
      <c r="Q785" s="6" t="s">
        <v>845</v>
      </c>
      <c r="R785" s="6" t="s">
        <v>32</v>
      </c>
      <c r="S785" s="6">
        <v>2.03376698E9</v>
      </c>
      <c r="T785" s="6" t="s">
        <v>846</v>
      </c>
    </row>
    <row r="786" ht="15.75" hidden="1" customHeight="1">
      <c r="A786" s="22" t="s">
        <v>181</v>
      </c>
      <c r="C786" s="6" t="s">
        <v>22</v>
      </c>
      <c r="D786" s="11" t="s">
        <v>23</v>
      </c>
      <c r="E786" s="6" t="s">
        <v>4009</v>
      </c>
      <c r="F786" s="7" t="s">
        <v>4010</v>
      </c>
      <c r="G786" s="6">
        <v>1.0</v>
      </c>
      <c r="H786" s="8" t="s">
        <v>4011</v>
      </c>
      <c r="I786" s="12" t="str">
        <f t="shared" si="20"/>
        <v>AOP Unisex Raglan Hoodie / 2XL / All print</v>
      </c>
      <c r="J786" s="9" t="s">
        <v>1464</v>
      </c>
      <c r="K786" s="9" t="s">
        <v>4012</v>
      </c>
      <c r="L786" s="9" t="s">
        <v>4013</v>
      </c>
      <c r="M786" s="6"/>
      <c r="O786" s="4" t="s">
        <v>4014</v>
      </c>
      <c r="P786" s="7">
        <v>88081.0</v>
      </c>
      <c r="Q786" s="6" t="s">
        <v>599</v>
      </c>
      <c r="R786" s="6" t="s">
        <v>32</v>
      </c>
      <c r="S786" s="6">
        <v>9.152274546E9</v>
      </c>
      <c r="T786" s="6" t="s">
        <v>600</v>
      </c>
    </row>
    <row r="787" ht="15.75" customHeight="1">
      <c r="A787" s="22" t="s">
        <v>216</v>
      </c>
      <c r="C787" s="6" t="s">
        <v>22</v>
      </c>
      <c r="D787" s="11" t="s">
        <v>23</v>
      </c>
      <c r="E787" s="6" t="s">
        <v>4015</v>
      </c>
      <c r="F787" s="7" t="s">
        <v>4016</v>
      </c>
      <c r="G787" s="6">
        <v>1.0</v>
      </c>
      <c r="H787" s="8" t="s">
        <v>4017</v>
      </c>
      <c r="I787" s="12" t="str">
        <f t="shared" si="20"/>
        <v>Joggers 3D #Xh - AOP Unisex Raglan Hoodie / L / All Print</v>
      </c>
      <c r="J787" s="9" t="s">
        <v>3896</v>
      </c>
      <c r="K787" s="9" t="s">
        <v>4018</v>
      </c>
      <c r="L787" s="9" t="s">
        <v>4019</v>
      </c>
      <c r="M787" s="6">
        <v>1.0</v>
      </c>
      <c r="O787" s="4" t="s">
        <v>4020</v>
      </c>
      <c r="P787" s="7">
        <v>60559.0</v>
      </c>
      <c r="Q787" s="6" t="s">
        <v>114</v>
      </c>
      <c r="R787" s="6" t="s">
        <v>32</v>
      </c>
      <c r="S787" s="6">
        <v>6.305069744E9</v>
      </c>
      <c r="T787" s="6" t="s">
        <v>115</v>
      </c>
    </row>
    <row r="788" ht="15.75" hidden="1" customHeight="1">
      <c r="A788" s="22" t="s">
        <v>293</v>
      </c>
      <c r="C788" s="6" t="s">
        <v>60</v>
      </c>
      <c r="D788" s="11" t="s">
        <v>23</v>
      </c>
      <c r="E788" s="6" t="s">
        <v>4021</v>
      </c>
      <c r="F788" s="7" t="s">
        <v>4022</v>
      </c>
      <c r="G788" s="6">
        <v>1.0</v>
      </c>
      <c r="H788" s="8" t="s">
        <v>4023</v>
      </c>
      <c r="I788" s="12" t="str">
        <f t="shared" si="20"/>
        <v>1pcs / All print</v>
      </c>
      <c r="J788" s="9" t="s">
        <v>4024</v>
      </c>
      <c r="K788" s="9" t="s">
        <v>4025</v>
      </c>
      <c r="L788" s="9" t="s">
        <v>4026</v>
      </c>
      <c r="M788" s="6"/>
      <c r="O788" s="4" t="s">
        <v>4027</v>
      </c>
      <c r="P788" s="7">
        <v>48629.0</v>
      </c>
      <c r="Q788" s="6" t="s">
        <v>403</v>
      </c>
      <c r="R788" s="6" t="s">
        <v>32</v>
      </c>
      <c r="S788" s="6">
        <v>9.89387385E9</v>
      </c>
      <c r="T788" s="6" t="s">
        <v>404</v>
      </c>
    </row>
    <row r="789" ht="15.75" hidden="1" customHeight="1">
      <c r="A789" s="19" t="s">
        <v>48</v>
      </c>
      <c r="C789" s="6" t="s">
        <v>80</v>
      </c>
      <c r="D789" s="11" t="s">
        <v>23</v>
      </c>
      <c r="E789" s="6" t="s">
        <v>4028</v>
      </c>
      <c r="F789" s="7" t="s">
        <v>4029</v>
      </c>
      <c r="G789" s="6">
        <v>1.0</v>
      </c>
      <c r="H789" s="8" t="s">
        <v>4030</v>
      </c>
      <c r="I789" s="12" t="str">
        <f t="shared" si="20"/>
        <v>jogger #v - Fleece hoodie / Full print / L</v>
      </c>
      <c r="J789" s="9" t="s">
        <v>4031</v>
      </c>
      <c r="K789" s="9" t="s">
        <v>4032</v>
      </c>
      <c r="L789" s="9" t="s">
        <v>4033</v>
      </c>
      <c r="M789" s="6"/>
      <c r="O789" s="4" t="s">
        <v>1389</v>
      </c>
      <c r="P789" s="7">
        <v>29910.0</v>
      </c>
      <c r="Q789" s="6" t="s">
        <v>56</v>
      </c>
      <c r="R789" s="6" t="s">
        <v>32</v>
      </c>
      <c r="S789" s="6">
        <v>1.518573659E10</v>
      </c>
      <c r="T789" s="6" t="s">
        <v>57</v>
      </c>
    </row>
    <row r="790" ht="15.75" hidden="1" customHeight="1">
      <c r="A790" s="19" t="s">
        <v>892</v>
      </c>
      <c r="C790" s="6" t="s">
        <v>80</v>
      </c>
      <c r="D790" s="11" t="s">
        <v>23</v>
      </c>
      <c r="E790" s="6" t="s">
        <v>4034</v>
      </c>
      <c r="F790" s="7" t="s">
        <v>4035</v>
      </c>
      <c r="G790" s="6">
        <v>1.0</v>
      </c>
      <c r="H790" s="8" t="s">
        <v>4036</v>
      </c>
      <c r="I790" s="12" t="str">
        <f t="shared" si="20"/>
        <v>One size / All print</v>
      </c>
      <c r="J790" s="9" t="s">
        <v>4037</v>
      </c>
      <c r="K790" s="9" t="s">
        <v>4038</v>
      </c>
      <c r="L790" s="9" t="s">
        <v>4039</v>
      </c>
      <c r="M790" s="6"/>
      <c r="O790" s="4" t="s">
        <v>4040</v>
      </c>
      <c r="P790" s="7">
        <v>22551.0</v>
      </c>
      <c r="Q790" s="6" t="s">
        <v>389</v>
      </c>
      <c r="R790" s="6" t="s">
        <v>32</v>
      </c>
      <c r="S790" s="6">
        <v>1.9195250567E10</v>
      </c>
      <c r="T790" s="6" t="s">
        <v>390</v>
      </c>
    </row>
    <row r="791" ht="15.75" hidden="1" customHeight="1">
      <c r="A791" s="27" t="s">
        <v>37</v>
      </c>
      <c r="C791" s="6" t="s">
        <v>60</v>
      </c>
      <c r="D791" s="11" t="s">
        <v>23</v>
      </c>
      <c r="E791" s="6" t="s">
        <v>4041</v>
      </c>
      <c r="F791" s="7" t="s">
        <v>4042</v>
      </c>
      <c r="G791" s="6">
        <v>1.0</v>
      </c>
      <c r="H791" s="8" t="s">
        <v>4043</v>
      </c>
      <c r="I791" s="12" t="str">
        <f t="shared" si="20"/>
        <v>2XL / Black</v>
      </c>
      <c r="J791" s="9" t="s">
        <v>4044</v>
      </c>
      <c r="K791" s="9" t="s">
        <v>4045</v>
      </c>
      <c r="L791" s="9" t="s">
        <v>4046</v>
      </c>
      <c r="M791" s="6"/>
      <c r="O791" s="4" t="s">
        <v>1326</v>
      </c>
      <c r="P791" s="7">
        <v>92503.0</v>
      </c>
      <c r="Q791" s="6" t="s">
        <v>268</v>
      </c>
      <c r="R791" s="6" t="s">
        <v>32</v>
      </c>
      <c r="S791" s="6">
        <v>9.518336649E9</v>
      </c>
      <c r="T791" s="6" t="s">
        <v>269</v>
      </c>
    </row>
    <row r="792" ht="15.75" hidden="1" customHeight="1">
      <c r="A792" s="27" t="s">
        <v>37</v>
      </c>
      <c r="C792" s="6" t="s">
        <v>22</v>
      </c>
      <c r="D792" s="11" t="s">
        <v>23</v>
      </c>
      <c r="E792" s="6" t="s">
        <v>4047</v>
      </c>
      <c r="F792" s="7" t="s">
        <v>4048</v>
      </c>
      <c r="G792" s="6">
        <v>1.0</v>
      </c>
      <c r="H792" s="8" t="s">
        <v>4049</v>
      </c>
      <c r="I792" s="12" t="str">
        <f t="shared" si="20"/>
        <v>All print / 32 inches / Spare Tire Cover With Backup Camera Hole</v>
      </c>
      <c r="J792" s="26">
        <v>1.0E15</v>
      </c>
      <c r="K792" s="9" t="s">
        <v>4050</v>
      </c>
      <c r="L792" s="9" t="s">
        <v>4051</v>
      </c>
      <c r="M792" s="6"/>
      <c r="O792" s="4" t="s">
        <v>4052</v>
      </c>
      <c r="P792" s="7">
        <v>38135.0</v>
      </c>
      <c r="Q792" s="6" t="s">
        <v>31</v>
      </c>
      <c r="R792" s="6" t="s">
        <v>32</v>
      </c>
      <c r="S792" s="6">
        <v>9.015508972E9</v>
      </c>
      <c r="T792" s="6" t="s">
        <v>33</v>
      </c>
    </row>
    <row r="793" ht="15.75" hidden="1" customHeight="1">
      <c r="A793" s="19" t="s">
        <v>48</v>
      </c>
      <c r="C793" s="6" t="s">
        <v>80</v>
      </c>
      <c r="D793" s="11" t="s">
        <v>23</v>
      </c>
      <c r="E793" s="6" t="s">
        <v>4053</v>
      </c>
      <c r="F793" s="7" t="s">
        <v>4054</v>
      </c>
      <c r="G793" s="6">
        <v>1.0</v>
      </c>
      <c r="H793" s="8" t="s">
        <v>4055</v>
      </c>
      <c r="I793" s="12" t="str">
        <f t="shared" si="20"/>
        <v>jogger #v - Fleece hoodie / Full print / M</v>
      </c>
      <c r="J793" s="9" t="s">
        <v>4056</v>
      </c>
      <c r="K793" s="9" t="s">
        <v>4057</v>
      </c>
      <c r="L793" s="9" t="s">
        <v>4058</v>
      </c>
      <c r="M793" s="6"/>
      <c r="O793" s="4" t="s">
        <v>1250</v>
      </c>
      <c r="P793" s="7">
        <v>78064.0</v>
      </c>
      <c r="Q793" s="6" t="s">
        <v>131</v>
      </c>
      <c r="R793" s="6" t="s">
        <v>32</v>
      </c>
      <c r="S793" s="6">
        <v>5.129947025E9</v>
      </c>
      <c r="T793" s="6" t="s">
        <v>132</v>
      </c>
    </row>
    <row r="794" ht="15.75" hidden="1" customHeight="1">
      <c r="A794" s="27" t="s">
        <v>37</v>
      </c>
      <c r="C794" s="6" t="s">
        <v>22</v>
      </c>
      <c r="D794" s="11" t="s">
        <v>23</v>
      </c>
      <c r="E794" s="6" t="s">
        <v>4059</v>
      </c>
      <c r="F794" s="7" t="s">
        <v>4060</v>
      </c>
      <c r="G794" s="6">
        <v>1.0</v>
      </c>
      <c r="H794" s="8" t="s">
        <v>4061</v>
      </c>
      <c r="I794" s="12" t="str">
        <f t="shared" si="20"/>
        <v> Huey custom name Unisex AOP T-shirt #KV - 2XL / All Print</v>
      </c>
      <c r="J794" s="9" t="s">
        <v>4062</v>
      </c>
      <c r="K794" s="9" t="s">
        <v>4063</v>
      </c>
      <c r="L794" s="9" t="s">
        <v>4064</v>
      </c>
      <c r="M794" s="6"/>
      <c r="O794" s="4" t="s">
        <v>1396</v>
      </c>
      <c r="P794" s="7">
        <v>36301.0</v>
      </c>
      <c r="Q794" s="6" t="s">
        <v>140</v>
      </c>
      <c r="R794" s="6" t="s">
        <v>32</v>
      </c>
      <c r="S794" s="6">
        <v>3.347013252E9</v>
      </c>
      <c r="T794" s="6" t="s">
        <v>141</v>
      </c>
    </row>
    <row r="795" ht="15.75" hidden="1" customHeight="1">
      <c r="A795" s="22" t="s">
        <v>1470</v>
      </c>
      <c r="C795" s="6" t="s">
        <v>22</v>
      </c>
      <c r="D795" s="11" t="s">
        <v>23</v>
      </c>
      <c r="E795" s="6" t="s">
        <v>4065</v>
      </c>
      <c r="F795" s="7" t="s">
        <v>4066</v>
      </c>
      <c r="G795" s="6">
        <v>1.0</v>
      </c>
      <c r="H795" s="8" t="s">
        <v>4067</v>
      </c>
      <c r="I795" s="12" t="str">
        <f t="shared" si="20"/>
        <v>Leggings #310321H - AOP UNISEX HOODIE / L / All Print</v>
      </c>
      <c r="J795" s="9" t="s">
        <v>4068</v>
      </c>
      <c r="K795" s="9" t="s">
        <v>4069</v>
      </c>
      <c r="L795" s="9" t="s">
        <v>4070</v>
      </c>
      <c r="M795" s="6"/>
      <c r="O795" s="4" t="s">
        <v>4071</v>
      </c>
      <c r="P795" s="7">
        <v>49022.0</v>
      </c>
      <c r="Q795" s="6" t="s">
        <v>403</v>
      </c>
      <c r="R795" s="6" t="s">
        <v>32</v>
      </c>
      <c r="S795" s="6">
        <v>2.693697644E9</v>
      </c>
      <c r="T795" s="6" t="s">
        <v>404</v>
      </c>
    </row>
    <row r="796" ht="15.75" hidden="1" customHeight="1">
      <c r="A796" s="27" t="s">
        <v>37</v>
      </c>
      <c r="C796" s="6" t="s">
        <v>22</v>
      </c>
      <c r="D796" s="11" t="s">
        <v>23</v>
      </c>
      <c r="E796" s="6" t="s">
        <v>4072</v>
      </c>
      <c r="F796" s="7" t="s">
        <v>4073</v>
      </c>
      <c r="G796" s="6">
        <v>1.0</v>
      </c>
      <c r="H796" s="8" t="s">
        <v>4074</v>
      </c>
      <c r="I796" s="12" t="str">
        <f t="shared" si="20"/>
        <v>hirt 3D #KV - 4XL / Full Print</v>
      </c>
      <c r="J796" s="9" t="s">
        <v>4075</v>
      </c>
      <c r="K796" s="9" t="s">
        <v>4076</v>
      </c>
      <c r="L796" s="9" t="s">
        <v>4077</v>
      </c>
      <c r="M796" s="6"/>
      <c r="O796" s="4" t="s">
        <v>4078</v>
      </c>
      <c r="P796" s="7">
        <v>88220.0</v>
      </c>
      <c r="Q796" s="6" t="s">
        <v>599</v>
      </c>
      <c r="R796" s="6" t="s">
        <v>32</v>
      </c>
      <c r="S796" s="6">
        <v>5.753829042E9</v>
      </c>
      <c r="T796" s="6" t="s">
        <v>600</v>
      </c>
    </row>
    <row r="797" ht="15.75" hidden="1" customHeight="1">
      <c r="A797" s="21" t="s">
        <v>428</v>
      </c>
      <c r="C797" s="6" t="s">
        <v>22</v>
      </c>
      <c r="D797" s="11" t="s">
        <v>23</v>
      </c>
      <c r="E797" s="6" t="s">
        <v>4079</v>
      </c>
      <c r="F797" s="7" t="s">
        <v>4080</v>
      </c>
      <c r="G797" s="6">
        <v>1.0</v>
      </c>
      <c r="H797" s="8" t="s">
        <v>4081</v>
      </c>
      <c r="I797" s="12" t="str">
        <f t="shared" si="20"/>
        <v>AOP UNISEX HOODIE / 5XL / All Print</v>
      </c>
      <c r="J797" s="9" t="s">
        <v>2611</v>
      </c>
      <c r="K797" s="9" t="s">
        <v>4082</v>
      </c>
      <c r="L797" s="9" t="s">
        <v>4083</v>
      </c>
      <c r="M797" s="6"/>
      <c r="O797" s="4" t="s">
        <v>4084</v>
      </c>
      <c r="P797" s="7">
        <v>68134.0</v>
      </c>
      <c r="Q797" s="6" t="s">
        <v>1064</v>
      </c>
      <c r="R797" s="6" t="s">
        <v>32</v>
      </c>
      <c r="S797" s="6">
        <v>7.155744414E9</v>
      </c>
      <c r="T797" s="6" t="s">
        <v>1065</v>
      </c>
    </row>
    <row r="798" ht="15.75" hidden="1" customHeight="1">
      <c r="A798" s="19" t="s">
        <v>70</v>
      </c>
      <c r="C798" s="6" t="s">
        <v>22</v>
      </c>
      <c r="D798" s="11" t="s">
        <v>23</v>
      </c>
      <c r="E798" s="6" t="s">
        <v>4085</v>
      </c>
      <c r="F798" s="7" t="s">
        <v>4086</v>
      </c>
      <c r="G798" s="6">
        <v>1.0</v>
      </c>
      <c r="H798" s="8" t="s">
        <v>4087</v>
      </c>
      <c r="I798" s="12" t="str">
        <f t="shared" si="20"/>
        <v>hirt Hoodie Zip up #141121V - Unisex Hoodie Zip Up / XL / Full Print</v>
      </c>
      <c r="J798" s="9" t="s">
        <v>4088</v>
      </c>
      <c r="K798" s="9" t="s">
        <v>4089</v>
      </c>
      <c r="L798" s="9" t="s">
        <v>4090</v>
      </c>
      <c r="M798" s="6"/>
      <c r="O798" s="4" t="s">
        <v>4091</v>
      </c>
      <c r="P798" s="7">
        <v>40342.0</v>
      </c>
      <c r="Q798" s="6" t="s">
        <v>1142</v>
      </c>
      <c r="R798" s="6" t="s">
        <v>32</v>
      </c>
      <c r="S798" s="6">
        <v>5.02517159E9</v>
      </c>
      <c r="T798" s="6" t="s">
        <v>1143</v>
      </c>
    </row>
    <row r="799" ht="15.75" hidden="1" customHeight="1">
      <c r="A799" s="27" t="s">
        <v>37</v>
      </c>
      <c r="C799" s="6" t="s">
        <v>22</v>
      </c>
      <c r="D799" s="11" t="s">
        <v>23</v>
      </c>
      <c r="E799" s="6" t="s">
        <v>4092</v>
      </c>
      <c r="F799" s="7" t="s">
        <v>4093</v>
      </c>
      <c r="G799" s="6">
        <v>1.0</v>
      </c>
      <c r="H799" s="8" t="s">
        <v>4094</v>
      </c>
      <c r="I799" s="12" t="str">
        <f t="shared" si="20"/>
        <v>AOP Unisex Raglan Hoodie / S / All print</v>
      </c>
      <c r="J799" s="9" t="s">
        <v>4095</v>
      </c>
      <c r="K799" s="9" t="s">
        <v>4096</v>
      </c>
      <c r="L799" s="9" t="s">
        <v>4097</v>
      </c>
      <c r="M799" s="6"/>
      <c r="O799" s="4" t="s">
        <v>4098</v>
      </c>
      <c r="P799" s="7">
        <v>73084.0</v>
      </c>
      <c r="Q799" s="6" t="s">
        <v>149</v>
      </c>
      <c r="R799" s="6" t="s">
        <v>32</v>
      </c>
      <c r="S799" s="6">
        <v>4.054730094E9</v>
      </c>
      <c r="T799" s="6" t="s">
        <v>150</v>
      </c>
    </row>
    <row r="800" ht="15.75" hidden="1" customHeight="1">
      <c r="A800" s="19" t="s">
        <v>48</v>
      </c>
      <c r="C800" s="6" t="s">
        <v>22</v>
      </c>
      <c r="D800" s="11" t="s">
        <v>23</v>
      </c>
      <c r="E800" s="6" t="s">
        <v>4099</v>
      </c>
      <c r="F800" s="7" t="s">
        <v>4086</v>
      </c>
      <c r="G800" s="6">
        <v>1.0</v>
      </c>
      <c r="H800" s="8" t="s">
        <v>4100</v>
      </c>
      <c r="I800" s="12" t="str">
        <f t="shared" si="20"/>
        <v>hirt 3D - L / Full Print</v>
      </c>
      <c r="J800" s="9" t="s">
        <v>4101</v>
      </c>
      <c r="K800" s="9" t="s">
        <v>4089</v>
      </c>
      <c r="L800" s="9" t="s">
        <v>4090</v>
      </c>
      <c r="M800" s="6"/>
      <c r="O800" s="4" t="s">
        <v>4091</v>
      </c>
      <c r="P800" s="7">
        <v>40342.0</v>
      </c>
      <c r="Q800" s="6" t="s">
        <v>1142</v>
      </c>
      <c r="R800" s="6" t="s">
        <v>32</v>
      </c>
      <c r="S800" s="6">
        <v>5.02517159E9</v>
      </c>
      <c r="T800" s="6" t="s">
        <v>1143</v>
      </c>
    </row>
    <row r="801" ht="15.75" hidden="1" customHeight="1">
      <c r="A801" s="19" t="s">
        <v>70</v>
      </c>
      <c r="C801" s="6" t="s">
        <v>22</v>
      </c>
      <c r="D801" s="11" t="s">
        <v>23</v>
      </c>
      <c r="E801" s="6" t="s">
        <v>4102</v>
      </c>
      <c r="F801" s="7" t="s">
        <v>4103</v>
      </c>
      <c r="G801" s="6">
        <v>1.0</v>
      </c>
      <c r="H801" s="8" t="s">
        <v>4104</v>
      </c>
      <c r="I801" s="12" t="str">
        <f t="shared" si="20"/>
        <v>AOP UNISEX HOODIE / L / All Print</v>
      </c>
      <c r="J801" s="9" t="s">
        <v>4105</v>
      </c>
      <c r="K801" s="9" t="s">
        <v>4106</v>
      </c>
      <c r="L801" s="9" t="s">
        <v>4107</v>
      </c>
      <c r="M801" s="6"/>
      <c r="O801" s="4" t="s">
        <v>4108</v>
      </c>
      <c r="P801" s="7">
        <v>61832.0</v>
      </c>
      <c r="Q801" s="6" t="s">
        <v>114</v>
      </c>
      <c r="R801" s="6" t="s">
        <v>32</v>
      </c>
      <c r="S801" s="6">
        <v>2.173044007E9</v>
      </c>
      <c r="T801" s="6" t="s">
        <v>115</v>
      </c>
    </row>
    <row r="802" ht="15.75" hidden="1" customHeight="1">
      <c r="A802" s="22" t="s">
        <v>293</v>
      </c>
      <c r="C802" s="6" t="s">
        <v>22</v>
      </c>
      <c r="D802" s="11" t="s">
        <v>23</v>
      </c>
      <c r="E802" s="6" t="s">
        <v>4109</v>
      </c>
      <c r="F802" s="7" t="s">
        <v>4110</v>
      </c>
      <c r="G802" s="6">
        <v>1.0</v>
      </c>
      <c r="H802" s="8" t="s">
        <v>4111</v>
      </c>
      <c r="I802" s="12" t="str">
        <f t="shared" si="20"/>
        <v>hirt #251221H - L / Full Print</v>
      </c>
      <c r="J802" s="9" t="s">
        <v>4112</v>
      </c>
      <c r="K802" s="9" t="s">
        <v>4113</v>
      </c>
      <c r="L802" s="9" t="s">
        <v>4114</v>
      </c>
      <c r="M802" s="6"/>
      <c r="O802" s="4" t="s">
        <v>2307</v>
      </c>
      <c r="P802" s="7">
        <v>43224.0</v>
      </c>
      <c r="Q802" s="6" t="s">
        <v>46</v>
      </c>
      <c r="R802" s="6" t="s">
        <v>32</v>
      </c>
      <c r="S802" s="6">
        <v>6.149847082E9</v>
      </c>
      <c r="T802" s="6" t="s">
        <v>47</v>
      </c>
    </row>
    <row r="803" ht="15.75" hidden="1" customHeight="1">
      <c r="A803" s="10" t="s">
        <v>21</v>
      </c>
      <c r="C803" s="6" t="s">
        <v>22</v>
      </c>
      <c r="D803" s="11" t="s">
        <v>23</v>
      </c>
      <c r="E803" s="6" t="s">
        <v>4115</v>
      </c>
      <c r="F803" s="7" t="s">
        <v>4116</v>
      </c>
      <c r="G803" s="6">
        <v>1.0</v>
      </c>
      <c r="H803" s="8" t="s">
        <v>4117</v>
      </c>
      <c r="I803" s="12" t="str">
        <f t="shared" si="20"/>
        <v>Classic Unisex Hoodie / S / Navy</v>
      </c>
      <c r="J803" s="9" t="s">
        <v>1681</v>
      </c>
      <c r="K803" s="9" t="s">
        <v>4118</v>
      </c>
      <c r="L803" s="9" t="s">
        <v>4119</v>
      </c>
      <c r="M803" s="6" t="s">
        <v>4120</v>
      </c>
      <c r="O803" s="4" t="s">
        <v>4121</v>
      </c>
      <c r="P803" s="7">
        <v>61115.0</v>
      </c>
      <c r="Q803" s="6" t="s">
        <v>114</v>
      </c>
      <c r="R803" s="6" t="s">
        <v>32</v>
      </c>
      <c r="S803" s="6">
        <v>8.158718356E9</v>
      </c>
      <c r="T803" s="6" t="s">
        <v>115</v>
      </c>
    </row>
    <row r="804" ht="15.75" hidden="1" customHeight="1">
      <c r="A804" s="19" t="s">
        <v>48</v>
      </c>
      <c r="C804" s="6" t="s">
        <v>22</v>
      </c>
      <c r="D804" s="11" t="s">
        <v>23</v>
      </c>
      <c r="E804" s="6" t="s">
        <v>4115</v>
      </c>
      <c r="F804" s="7" t="s">
        <v>4116</v>
      </c>
      <c r="G804" s="6">
        <v>1.0</v>
      </c>
      <c r="H804" s="8" t="s">
        <v>4122</v>
      </c>
      <c r="I804" s="12" t="str">
        <f t="shared" si="20"/>
        <v>AOP Unisex Raglan Hoodie / S / All print</v>
      </c>
      <c r="J804" s="9" t="s">
        <v>4123</v>
      </c>
      <c r="K804" s="9" t="s">
        <v>4118</v>
      </c>
      <c r="L804" s="9" t="s">
        <v>4119</v>
      </c>
      <c r="M804" s="6" t="s">
        <v>4120</v>
      </c>
      <c r="O804" s="4" t="s">
        <v>4121</v>
      </c>
      <c r="P804" s="7">
        <v>61115.0</v>
      </c>
      <c r="Q804" s="6" t="s">
        <v>114</v>
      </c>
      <c r="R804" s="6" t="s">
        <v>32</v>
      </c>
      <c r="S804" s="6">
        <v>8.158718356E9</v>
      </c>
      <c r="T804" s="6" t="s">
        <v>115</v>
      </c>
    </row>
    <row r="805" ht="15.75" hidden="1" customHeight="1">
      <c r="A805" s="19" t="s">
        <v>48</v>
      </c>
      <c r="C805" s="6" t="s">
        <v>22</v>
      </c>
      <c r="D805" s="11" t="s">
        <v>23</v>
      </c>
      <c r="E805" s="6" t="s">
        <v>4115</v>
      </c>
      <c r="F805" s="7" t="s">
        <v>4116</v>
      </c>
      <c r="G805" s="6">
        <v>1.0</v>
      </c>
      <c r="H805" s="8" t="s">
        <v>4124</v>
      </c>
      <c r="I805" s="12" t="str">
        <f t="shared" si="20"/>
        <v>joggers 3D #v - AOP Unisex Raglan Hoodie / S / All print</v>
      </c>
      <c r="J805" s="9" t="s">
        <v>212</v>
      </c>
      <c r="K805" s="9" t="s">
        <v>4118</v>
      </c>
      <c r="L805" s="9" t="s">
        <v>4119</v>
      </c>
      <c r="M805" s="6" t="s">
        <v>4120</v>
      </c>
      <c r="O805" s="4" t="s">
        <v>4121</v>
      </c>
      <c r="P805" s="7">
        <v>61115.0</v>
      </c>
      <c r="Q805" s="6" t="s">
        <v>114</v>
      </c>
      <c r="R805" s="6" t="s">
        <v>32</v>
      </c>
      <c r="S805" s="6">
        <v>8.158718356E9</v>
      </c>
      <c r="T805" s="6" t="s">
        <v>115</v>
      </c>
    </row>
    <row r="806" ht="15.75" hidden="1" customHeight="1">
      <c r="A806" s="19" t="s">
        <v>48</v>
      </c>
      <c r="C806" s="6" t="s">
        <v>22</v>
      </c>
      <c r="D806" s="11" t="s">
        <v>23</v>
      </c>
      <c r="E806" s="6" t="s">
        <v>4115</v>
      </c>
      <c r="F806" s="7" t="s">
        <v>4116</v>
      </c>
      <c r="G806" s="6">
        <v>1.0</v>
      </c>
      <c r="H806" s="8" t="s">
        <v>4125</v>
      </c>
      <c r="I806" s="12" t="str">
        <f t="shared" si="20"/>
        <v>AOP Unisex Raglan Hoodie / S / All print</v>
      </c>
      <c r="J806" s="9" t="s">
        <v>4123</v>
      </c>
      <c r="K806" s="9" t="s">
        <v>4118</v>
      </c>
      <c r="L806" s="9" t="s">
        <v>4119</v>
      </c>
      <c r="M806" s="6" t="s">
        <v>4120</v>
      </c>
      <c r="O806" s="4" t="s">
        <v>4121</v>
      </c>
      <c r="P806" s="7">
        <v>61115.0</v>
      </c>
      <c r="Q806" s="6" t="s">
        <v>114</v>
      </c>
      <c r="R806" s="6" t="s">
        <v>32</v>
      </c>
      <c r="S806" s="6">
        <v>8.158718356E9</v>
      </c>
      <c r="T806" s="6" t="s">
        <v>115</v>
      </c>
    </row>
    <row r="807" ht="15.75" customHeight="1">
      <c r="A807" s="19" t="s">
        <v>528</v>
      </c>
      <c r="C807" s="6" t="s">
        <v>22</v>
      </c>
      <c r="D807" s="11" t="s">
        <v>23</v>
      </c>
      <c r="E807" s="6" t="s">
        <v>4115</v>
      </c>
      <c r="F807" s="7" t="s">
        <v>4116</v>
      </c>
      <c r="G807" s="6">
        <v>1.0</v>
      </c>
      <c r="H807" s="8" t="s">
        <v>4126</v>
      </c>
      <c r="I807" s="12" t="str">
        <f t="shared" si="20"/>
        <v>S / NAVY</v>
      </c>
      <c r="J807" s="9" t="s">
        <v>4127</v>
      </c>
      <c r="K807" s="9" t="s">
        <v>4118</v>
      </c>
      <c r="L807" s="9" t="s">
        <v>4119</v>
      </c>
      <c r="M807" s="6" t="s">
        <v>4120</v>
      </c>
      <c r="O807" s="4" t="s">
        <v>4121</v>
      </c>
      <c r="P807" s="7">
        <v>61115.0</v>
      </c>
      <c r="Q807" s="6" t="s">
        <v>114</v>
      </c>
      <c r="R807" s="6" t="s">
        <v>32</v>
      </c>
      <c r="S807" s="6">
        <v>8.158718356E9</v>
      </c>
      <c r="T807" s="6" t="s">
        <v>115</v>
      </c>
    </row>
    <row r="808" ht="15.75" hidden="1" customHeight="1">
      <c r="A808" s="19" t="s">
        <v>48</v>
      </c>
      <c r="C808" s="6" t="s">
        <v>22</v>
      </c>
      <c r="D808" s="11" t="s">
        <v>23</v>
      </c>
      <c r="E808" s="6" t="s">
        <v>4115</v>
      </c>
      <c r="F808" s="7" t="s">
        <v>4116</v>
      </c>
      <c r="G808" s="6">
        <v>1.0</v>
      </c>
      <c r="H808" s="8" t="s">
        <v>4128</v>
      </c>
      <c r="I808" s="12" t="str">
        <f t="shared" si="20"/>
        <v>AOP Unisex Raglan Hoodie / S / All print</v>
      </c>
      <c r="J808" s="9" t="s">
        <v>212</v>
      </c>
      <c r="K808" s="9" t="s">
        <v>4118</v>
      </c>
      <c r="L808" s="9" t="s">
        <v>4119</v>
      </c>
      <c r="M808" s="6" t="s">
        <v>4120</v>
      </c>
      <c r="O808" s="4" t="s">
        <v>4121</v>
      </c>
      <c r="P808" s="7">
        <v>61115.0</v>
      </c>
      <c r="Q808" s="6" t="s">
        <v>114</v>
      </c>
      <c r="R808" s="6" t="s">
        <v>32</v>
      </c>
      <c r="S808" s="6">
        <v>8.158718356E9</v>
      </c>
      <c r="T808" s="6" t="s">
        <v>115</v>
      </c>
    </row>
    <row r="809" ht="15.75" hidden="1" customHeight="1">
      <c r="A809" s="22" t="s">
        <v>181</v>
      </c>
      <c r="C809" s="6" t="s">
        <v>22</v>
      </c>
      <c r="D809" s="11" t="s">
        <v>23</v>
      </c>
      <c r="E809" s="6" t="s">
        <v>4129</v>
      </c>
      <c r="F809" s="7" t="s">
        <v>4130</v>
      </c>
      <c r="G809" s="6">
        <v>1.0</v>
      </c>
      <c r="H809" s="8" t="s">
        <v>4131</v>
      </c>
      <c r="I809" s="12" t="str">
        <f t="shared" si="20"/>
        <v>hirt 3D - XL / Full Print</v>
      </c>
      <c r="J809" s="9" t="s">
        <v>4132</v>
      </c>
      <c r="K809" s="9" t="s">
        <v>4133</v>
      </c>
      <c r="L809" s="9" t="s">
        <v>4134</v>
      </c>
      <c r="M809" s="6"/>
      <c r="O809" s="4" t="s">
        <v>4135</v>
      </c>
      <c r="P809" s="7">
        <v>78577.0</v>
      </c>
      <c r="Q809" s="6" t="s">
        <v>131</v>
      </c>
      <c r="R809" s="6" t="s">
        <v>32</v>
      </c>
      <c r="S809" s="6" t="s">
        <v>4136</v>
      </c>
      <c r="T809" s="6" t="s">
        <v>132</v>
      </c>
    </row>
    <row r="810" ht="15.75" hidden="1" customHeight="1">
      <c r="A810" s="19" t="s">
        <v>48</v>
      </c>
      <c r="C810" s="6" t="s">
        <v>22</v>
      </c>
      <c r="D810" s="11" t="s">
        <v>23</v>
      </c>
      <c r="E810" s="6" t="s">
        <v>4129</v>
      </c>
      <c r="F810" s="7" t="s">
        <v>4130</v>
      </c>
      <c r="G810" s="6">
        <v>1.0</v>
      </c>
      <c r="H810" s="8" t="s">
        <v>4137</v>
      </c>
      <c r="I810" s="12" t="str">
        <f t="shared" si="20"/>
        <v>American flag postal service worker navy unisex t-shirt 3D - XL / Full Print</v>
      </c>
      <c r="J810" s="9" t="s">
        <v>1578</v>
      </c>
      <c r="K810" s="9" t="s">
        <v>4133</v>
      </c>
      <c r="L810" s="9" t="s">
        <v>4134</v>
      </c>
      <c r="M810" s="6"/>
      <c r="O810" s="4" t="s">
        <v>4135</v>
      </c>
      <c r="P810" s="7">
        <v>78577.0</v>
      </c>
      <c r="Q810" s="6" t="s">
        <v>131</v>
      </c>
      <c r="R810" s="6" t="s">
        <v>32</v>
      </c>
      <c r="S810" s="6" t="s">
        <v>4136</v>
      </c>
      <c r="T810" s="6" t="s">
        <v>132</v>
      </c>
    </row>
    <row r="811" ht="15.75" hidden="1" customHeight="1">
      <c r="A811" s="10" t="s">
        <v>271</v>
      </c>
      <c r="C811" s="6" t="s">
        <v>22</v>
      </c>
      <c r="D811" s="11" t="s">
        <v>23</v>
      </c>
      <c r="E811" s="6" t="s">
        <v>4129</v>
      </c>
      <c r="F811" s="7" t="s">
        <v>4130</v>
      </c>
      <c r="G811" s="6">
        <v>1.0</v>
      </c>
      <c r="H811" s="8" t="s">
        <v>4138</v>
      </c>
      <c r="I811" s="12" t="str">
        <f t="shared" si="20"/>
        <v>hirt #31221L - XL / Black</v>
      </c>
      <c r="J811" s="9" t="s">
        <v>4139</v>
      </c>
      <c r="K811" s="9" t="s">
        <v>4133</v>
      </c>
      <c r="L811" s="9" t="s">
        <v>4134</v>
      </c>
      <c r="M811" s="6"/>
      <c r="O811" s="4" t="s">
        <v>4135</v>
      </c>
      <c r="P811" s="7">
        <v>78577.0</v>
      </c>
      <c r="Q811" s="6" t="s">
        <v>131</v>
      </c>
      <c r="R811" s="6" t="s">
        <v>32</v>
      </c>
      <c r="S811" s="6" t="s">
        <v>4136</v>
      </c>
      <c r="T811" s="6" t="s">
        <v>132</v>
      </c>
    </row>
    <row r="812" ht="15.75" hidden="1" customHeight="1">
      <c r="A812" s="22" t="s">
        <v>181</v>
      </c>
      <c r="C812" s="6" t="s">
        <v>22</v>
      </c>
      <c r="D812" s="11" t="s">
        <v>23</v>
      </c>
      <c r="E812" s="6" t="s">
        <v>4129</v>
      </c>
      <c r="F812" s="7" t="s">
        <v>4130</v>
      </c>
      <c r="G812" s="6">
        <v>1.0</v>
      </c>
      <c r="H812" s="8" t="s">
        <v>4140</v>
      </c>
      <c r="I812" s="12" t="str">
        <f t="shared" si="20"/>
        <v>hirt 3D #211021h - XL / Full Print</v>
      </c>
      <c r="J812" s="9" t="s">
        <v>4141</v>
      </c>
      <c r="K812" s="9" t="s">
        <v>4133</v>
      </c>
      <c r="L812" s="9" t="s">
        <v>4134</v>
      </c>
      <c r="M812" s="6"/>
      <c r="O812" s="4" t="s">
        <v>4135</v>
      </c>
      <c r="P812" s="7">
        <v>78577.0</v>
      </c>
      <c r="Q812" s="6" t="s">
        <v>131</v>
      </c>
      <c r="R812" s="6" t="s">
        <v>32</v>
      </c>
      <c r="S812" s="6" t="s">
        <v>4136</v>
      </c>
      <c r="T812" s="6" t="s">
        <v>132</v>
      </c>
    </row>
    <row r="813" ht="15.75" hidden="1" customHeight="1">
      <c r="A813" s="19" t="s">
        <v>48</v>
      </c>
      <c r="C813" s="6" t="s">
        <v>22</v>
      </c>
      <c r="D813" s="11" t="s">
        <v>23</v>
      </c>
      <c r="E813" s="6" t="s">
        <v>4129</v>
      </c>
      <c r="F813" s="7" t="s">
        <v>4130</v>
      </c>
      <c r="G813" s="6">
        <v>1.0</v>
      </c>
      <c r="H813" s="8" t="s">
        <v>4142</v>
      </c>
      <c r="I813" s="12" t="str">
        <f t="shared" si="20"/>
        <v>hirt 3D - XL / Full Print</v>
      </c>
      <c r="J813" s="9" t="s">
        <v>4143</v>
      </c>
      <c r="K813" s="9" t="s">
        <v>4133</v>
      </c>
      <c r="L813" s="9" t="s">
        <v>4134</v>
      </c>
      <c r="M813" s="6"/>
      <c r="O813" s="4" t="s">
        <v>4135</v>
      </c>
      <c r="P813" s="7">
        <v>78577.0</v>
      </c>
      <c r="Q813" s="6" t="s">
        <v>131</v>
      </c>
      <c r="R813" s="6" t="s">
        <v>32</v>
      </c>
      <c r="S813" s="6" t="s">
        <v>4136</v>
      </c>
      <c r="T813" s="6" t="s">
        <v>132</v>
      </c>
    </row>
    <row r="814" ht="15.75" hidden="1" customHeight="1">
      <c r="A814" s="19" t="s">
        <v>48</v>
      </c>
      <c r="C814" s="6" t="s">
        <v>22</v>
      </c>
      <c r="D814" s="11" t="s">
        <v>23</v>
      </c>
      <c r="E814" s="6" t="s">
        <v>4129</v>
      </c>
      <c r="F814" s="7" t="s">
        <v>4130</v>
      </c>
      <c r="G814" s="6">
        <v>1.0</v>
      </c>
      <c r="H814" s="8" t="s">
        <v>4144</v>
      </c>
      <c r="I814" s="12" t="str">
        <f t="shared" si="20"/>
        <v>hirt 3D #v - XL / Full Print</v>
      </c>
      <c r="J814" s="9" t="s">
        <v>1578</v>
      </c>
      <c r="K814" s="9" t="s">
        <v>4133</v>
      </c>
      <c r="L814" s="9" t="s">
        <v>4134</v>
      </c>
      <c r="M814" s="6"/>
      <c r="O814" s="4" t="s">
        <v>4135</v>
      </c>
      <c r="P814" s="7">
        <v>78577.0</v>
      </c>
      <c r="Q814" s="6" t="s">
        <v>131</v>
      </c>
      <c r="R814" s="6" t="s">
        <v>32</v>
      </c>
      <c r="S814" s="6" t="s">
        <v>4136</v>
      </c>
      <c r="T814" s="6" t="s">
        <v>132</v>
      </c>
    </row>
    <row r="815" ht="15.75" hidden="1" customHeight="1">
      <c r="A815" s="22" t="s">
        <v>181</v>
      </c>
      <c r="C815" s="6" t="s">
        <v>22</v>
      </c>
      <c r="D815" s="11" t="s">
        <v>23</v>
      </c>
      <c r="E815" s="6" t="s">
        <v>4129</v>
      </c>
      <c r="F815" s="7" t="s">
        <v>4130</v>
      </c>
      <c r="G815" s="6">
        <v>1.0</v>
      </c>
      <c r="H815" s="8" t="s">
        <v>4145</v>
      </c>
      <c r="I815" s="12" t="str">
        <f t="shared" si="20"/>
        <v>hirt 3D - XL / Full Print</v>
      </c>
      <c r="J815" s="9" t="s">
        <v>4146</v>
      </c>
      <c r="K815" s="9" t="s">
        <v>4133</v>
      </c>
      <c r="L815" s="9" t="s">
        <v>4134</v>
      </c>
      <c r="M815" s="6"/>
      <c r="O815" s="4" t="s">
        <v>4135</v>
      </c>
      <c r="P815" s="7">
        <v>78577.0</v>
      </c>
      <c r="Q815" s="6" t="s">
        <v>131</v>
      </c>
      <c r="R815" s="6" t="s">
        <v>32</v>
      </c>
      <c r="S815" s="6" t="s">
        <v>4136</v>
      </c>
      <c r="T815" s="6" t="s">
        <v>132</v>
      </c>
    </row>
    <row r="816" ht="15.75" hidden="1" customHeight="1">
      <c r="A816" s="19" t="s">
        <v>48</v>
      </c>
      <c r="C816" s="6" t="s">
        <v>22</v>
      </c>
      <c r="D816" s="11" t="s">
        <v>23</v>
      </c>
      <c r="E816" s="6" t="s">
        <v>4129</v>
      </c>
      <c r="F816" s="7" t="s">
        <v>4130</v>
      </c>
      <c r="G816" s="6">
        <v>1.0</v>
      </c>
      <c r="H816" s="8" t="s">
        <v>4147</v>
      </c>
      <c r="I816" s="12" t="str">
        <f t="shared" si="20"/>
        <v>hirt 3D #v - XL / Full Print</v>
      </c>
      <c r="J816" s="9" t="s">
        <v>4148</v>
      </c>
      <c r="K816" s="9" t="s">
        <v>4133</v>
      </c>
      <c r="L816" s="9" t="s">
        <v>4134</v>
      </c>
      <c r="M816" s="6"/>
      <c r="O816" s="4" t="s">
        <v>4135</v>
      </c>
      <c r="P816" s="7">
        <v>78577.0</v>
      </c>
      <c r="Q816" s="6" t="s">
        <v>131</v>
      </c>
      <c r="R816" s="6" t="s">
        <v>32</v>
      </c>
      <c r="S816" s="6" t="s">
        <v>4136</v>
      </c>
      <c r="T816" s="6" t="s">
        <v>132</v>
      </c>
    </row>
    <row r="817" ht="15.75" hidden="1" customHeight="1">
      <c r="A817" s="19" t="s">
        <v>48</v>
      </c>
      <c r="C817" s="6" t="s">
        <v>22</v>
      </c>
      <c r="D817" s="11" t="s">
        <v>23</v>
      </c>
      <c r="E817" s="6" t="s">
        <v>4129</v>
      </c>
      <c r="F817" s="7" t="s">
        <v>4130</v>
      </c>
      <c r="G817" s="6">
        <v>1.0</v>
      </c>
      <c r="H817" s="8" t="s">
        <v>4149</v>
      </c>
      <c r="I817" s="12" t="str">
        <f t="shared" si="20"/>
        <v>hirt 3D - XL / Full Print</v>
      </c>
      <c r="J817" s="9" t="s">
        <v>4150</v>
      </c>
      <c r="K817" s="9" t="s">
        <v>4133</v>
      </c>
      <c r="L817" s="9" t="s">
        <v>4134</v>
      </c>
      <c r="M817" s="6"/>
      <c r="O817" s="4" t="s">
        <v>4135</v>
      </c>
      <c r="P817" s="7">
        <v>78577.0</v>
      </c>
      <c r="Q817" s="6" t="s">
        <v>131</v>
      </c>
      <c r="R817" s="6" t="s">
        <v>32</v>
      </c>
      <c r="S817" s="6" t="s">
        <v>4136</v>
      </c>
      <c r="T817" s="6" t="s">
        <v>132</v>
      </c>
    </row>
    <row r="818" ht="15.75" hidden="1" customHeight="1">
      <c r="A818" s="19" t="s">
        <v>48</v>
      </c>
      <c r="C818" s="6" t="s">
        <v>22</v>
      </c>
      <c r="D818" s="11" t="s">
        <v>23</v>
      </c>
      <c r="E818" s="6" t="s">
        <v>4129</v>
      </c>
      <c r="F818" s="7" t="s">
        <v>4130</v>
      </c>
      <c r="G818" s="6">
        <v>1.0</v>
      </c>
      <c r="H818" s="8" t="s">
        <v>4151</v>
      </c>
      <c r="I818" s="12" t="str">
        <f t="shared" si="20"/>
        <v>hirt 3D - XL / Full Print</v>
      </c>
      <c r="J818" s="9" t="s">
        <v>4152</v>
      </c>
      <c r="K818" s="9" t="s">
        <v>4133</v>
      </c>
      <c r="L818" s="9" t="s">
        <v>4134</v>
      </c>
      <c r="M818" s="6"/>
      <c r="O818" s="4" t="s">
        <v>4135</v>
      </c>
      <c r="P818" s="7">
        <v>78577.0</v>
      </c>
      <c r="Q818" s="6" t="s">
        <v>131</v>
      </c>
      <c r="R818" s="6" t="s">
        <v>32</v>
      </c>
      <c r="S818" s="6" t="s">
        <v>4136</v>
      </c>
      <c r="T818" s="6" t="s">
        <v>132</v>
      </c>
    </row>
    <row r="819" ht="15.75" hidden="1" customHeight="1">
      <c r="A819" s="21" t="s">
        <v>4153</v>
      </c>
      <c r="C819" s="6" t="s">
        <v>80</v>
      </c>
      <c r="D819" s="11" t="s">
        <v>23</v>
      </c>
      <c r="E819" s="6" t="s">
        <v>4154</v>
      </c>
      <c r="F819" s="7" t="s">
        <v>4155</v>
      </c>
      <c r="G819" s="6">
        <v>1.0</v>
      </c>
      <c r="H819" s="8" t="s">
        <v>4156</v>
      </c>
      <c r="I819" s="12" t="str">
        <f t="shared" si="20"/>
        <v>Fleece Hoodie / S / All print</v>
      </c>
      <c r="J819" s="9" t="s">
        <v>4157</v>
      </c>
      <c r="K819" s="9" t="s">
        <v>4158</v>
      </c>
      <c r="L819" s="9" t="s">
        <v>4159</v>
      </c>
      <c r="M819" s="6"/>
      <c r="O819" s="4" t="s">
        <v>4160</v>
      </c>
      <c r="P819" s="7">
        <v>30083.0</v>
      </c>
      <c r="Q819" s="6" t="s">
        <v>78</v>
      </c>
      <c r="R819" s="6" t="s">
        <v>32</v>
      </c>
      <c r="S819" s="6">
        <v>3.053043614E9</v>
      </c>
      <c r="T819" s="6" t="s">
        <v>79</v>
      </c>
    </row>
    <row r="820" ht="15.75" hidden="1" customHeight="1">
      <c r="A820" s="18" t="s">
        <v>259</v>
      </c>
      <c r="C820" s="6" t="s">
        <v>123</v>
      </c>
      <c r="D820" s="11" t="s">
        <v>23</v>
      </c>
      <c r="E820" s="6" t="s">
        <v>4161</v>
      </c>
      <c r="F820" s="7" t="s">
        <v>4162</v>
      </c>
      <c r="G820" s="6">
        <v>1.0</v>
      </c>
      <c r="H820" s="8" t="s">
        <v>4163</v>
      </c>
      <c r="I820" s="12" t="str">
        <f t="shared" si="20"/>
        <v>od Blanket - 60x80 in</v>
      </c>
      <c r="J820" s="9" t="s">
        <v>127</v>
      </c>
      <c r="K820" s="9" t="s">
        <v>4164</v>
      </c>
      <c r="L820" s="9" t="s">
        <v>4165</v>
      </c>
      <c r="M820" s="6"/>
      <c r="O820" s="4" t="s">
        <v>4166</v>
      </c>
      <c r="P820" s="7">
        <v>84096.0</v>
      </c>
      <c r="Q820" s="6" t="s">
        <v>1318</v>
      </c>
      <c r="R820" s="6" t="s">
        <v>32</v>
      </c>
      <c r="S820" s="6">
        <v>3.852595431E9</v>
      </c>
      <c r="T820" s="6" t="s">
        <v>1319</v>
      </c>
    </row>
    <row r="821" ht="15.75" hidden="1" customHeight="1">
      <c r="A821" s="22" t="s">
        <v>181</v>
      </c>
      <c r="C821" s="6" t="s">
        <v>22</v>
      </c>
      <c r="D821" s="11" t="s">
        <v>23</v>
      </c>
      <c r="E821" s="6" t="s">
        <v>4167</v>
      </c>
      <c r="F821" s="7" t="s">
        <v>4168</v>
      </c>
      <c r="G821" s="6">
        <v>1.0</v>
      </c>
      <c r="H821" s="8" t="s">
        <v>1154</v>
      </c>
      <c r="I821" s="12" t="str">
        <f t="shared" si="20"/>
        <v>Spare Tire Cover With Backup Camera Hole / All print / 32 inches</v>
      </c>
      <c r="J821" s="26">
        <v>1.0E15</v>
      </c>
      <c r="K821" s="9" t="s">
        <v>4169</v>
      </c>
      <c r="L821" s="9" t="s">
        <v>4170</v>
      </c>
      <c r="M821" s="6" t="s">
        <v>4171</v>
      </c>
      <c r="O821" s="4" t="s">
        <v>3267</v>
      </c>
      <c r="P821" s="7">
        <v>33782.0</v>
      </c>
      <c r="Q821" s="6" t="s">
        <v>68</v>
      </c>
      <c r="R821" s="6" t="s">
        <v>32</v>
      </c>
      <c r="S821" s="6">
        <v>5.862606848E9</v>
      </c>
      <c r="T821" s="6" t="s">
        <v>69</v>
      </c>
    </row>
    <row r="822" ht="15.75" hidden="1" customHeight="1">
      <c r="A822" s="27" t="s">
        <v>37</v>
      </c>
      <c r="C822" s="6" t="s">
        <v>22</v>
      </c>
      <c r="D822" s="11" t="s">
        <v>23</v>
      </c>
      <c r="E822" s="6" t="s">
        <v>4172</v>
      </c>
      <c r="F822" s="7" t="s">
        <v>4173</v>
      </c>
      <c r="G822" s="6">
        <v>1.0</v>
      </c>
      <c r="H822" s="8" t="s">
        <v>4174</v>
      </c>
      <c r="I822" s="12" t="str">
        <f t="shared" si="20"/>
        <v>HOODIE RAGLAN SLEEVE / L / All Print</v>
      </c>
      <c r="J822" s="9" t="s">
        <v>4175</v>
      </c>
      <c r="K822" s="9" t="s">
        <v>4176</v>
      </c>
      <c r="L822" s="9" t="s">
        <v>4177</v>
      </c>
      <c r="M822" s="6">
        <v>1306.0</v>
      </c>
      <c r="O822" s="4" t="s">
        <v>4178</v>
      </c>
      <c r="P822" s="7">
        <v>2816.0</v>
      </c>
      <c r="Q822" s="6" t="s">
        <v>4179</v>
      </c>
      <c r="R822" s="6" t="s">
        <v>32</v>
      </c>
      <c r="S822" s="6">
        <v>4.013329281E9</v>
      </c>
      <c r="T822" s="6" t="s">
        <v>4180</v>
      </c>
    </row>
    <row r="823" ht="15.75" hidden="1" customHeight="1">
      <c r="A823" s="18" t="s">
        <v>259</v>
      </c>
      <c r="C823" s="6" t="s">
        <v>22</v>
      </c>
      <c r="D823" s="11" t="s">
        <v>23</v>
      </c>
      <c r="E823" s="6" t="s">
        <v>4181</v>
      </c>
      <c r="F823" s="7" t="s">
        <v>4182</v>
      </c>
      <c r="G823" s="6">
        <v>1.0</v>
      </c>
      <c r="H823" s="8" t="s">
        <v>4183</v>
      </c>
      <c r="I823" s="12" t="str">
        <f t="shared" si="20"/>
        <v>HOODIE RAGLAN SLEEVE / L / All Print</v>
      </c>
      <c r="J823" s="9" t="s">
        <v>328</v>
      </c>
      <c r="K823" s="9" t="s">
        <v>4184</v>
      </c>
      <c r="L823" s="9" t="s">
        <v>4185</v>
      </c>
      <c r="M823" s="6" t="s">
        <v>4186</v>
      </c>
      <c r="O823" s="4" t="s">
        <v>2171</v>
      </c>
      <c r="P823" s="7">
        <v>53202.0</v>
      </c>
      <c r="Q823" s="6" t="s">
        <v>158</v>
      </c>
      <c r="R823" s="6" t="s">
        <v>32</v>
      </c>
      <c r="S823" s="6">
        <v>4.145302813E9</v>
      </c>
      <c r="T823" s="6" t="s">
        <v>159</v>
      </c>
    </row>
    <row r="824" ht="15.75" hidden="1" customHeight="1">
      <c r="A824" s="40"/>
      <c r="B824" s="40"/>
      <c r="C824" s="41"/>
      <c r="D824" s="41"/>
      <c r="E824" s="41"/>
      <c r="F824" s="42"/>
      <c r="G824" s="41"/>
      <c r="H824" s="43"/>
      <c r="I824" s="44"/>
      <c r="J824" s="44"/>
      <c r="K824" s="44"/>
      <c r="L824" s="41"/>
      <c r="M824" s="40"/>
      <c r="N824" s="40"/>
      <c r="O824" s="42"/>
      <c r="P824" s="41"/>
      <c r="Q824" s="41"/>
      <c r="R824" s="41"/>
      <c r="S824" s="41"/>
      <c r="T824" s="40"/>
      <c r="U824" s="40"/>
      <c r="V824" s="40"/>
      <c r="W824" s="40"/>
      <c r="X824" s="40"/>
      <c r="Y824" s="40"/>
    </row>
    <row r="825" ht="15.75" hidden="1" customHeight="1">
      <c r="A825" s="4"/>
      <c r="C825" s="6"/>
      <c r="D825" s="6"/>
      <c r="E825" s="6"/>
      <c r="F825" s="7"/>
      <c r="G825" s="6"/>
      <c r="H825" s="8"/>
      <c r="I825" s="9"/>
      <c r="J825" s="9"/>
      <c r="K825" s="9"/>
      <c r="L825" s="6"/>
      <c r="N825" s="4"/>
      <c r="O825" s="7"/>
      <c r="P825" s="6"/>
      <c r="Q825" s="6"/>
      <c r="R825" s="6"/>
      <c r="S825" s="6"/>
    </row>
    <row r="826" ht="15.75" hidden="1" customHeight="1">
      <c r="A826" s="4"/>
      <c r="C826" s="6"/>
      <c r="D826" s="6"/>
      <c r="E826" s="6"/>
      <c r="F826" s="7"/>
      <c r="G826" s="6"/>
      <c r="H826" s="8"/>
      <c r="I826" s="9"/>
      <c r="J826" s="9"/>
      <c r="K826" s="9"/>
      <c r="L826" s="6"/>
      <c r="N826" s="4"/>
      <c r="O826" s="7"/>
      <c r="P826" s="6"/>
      <c r="Q826" s="6"/>
      <c r="R826" s="6"/>
      <c r="S826" s="6"/>
    </row>
    <row r="827" ht="15.75" hidden="1" customHeight="1">
      <c r="A827" s="4"/>
      <c r="C827" s="6"/>
      <c r="D827" s="6"/>
      <c r="E827" s="6"/>
      <c r="F827" s="7"/>
      <c r="G827" s="6"/>
      <c r="H827" s="8"/>
      <c r="I827" s="9"/>
      <c r="J827" s="9"/>
      <c r="K827" s="9"/>
      <c r="L827" s="6"/>
      <c r="N827" s="4"/>
      <c r="O827" s="7"/>
      <c r="P827" s="6"/>
      <c r="Q827" s="6"/>
      <c r="R827" s="6"/>
      <c r="S827" s="6"/>
    </row>
    <row r="828" ht="15.75" hidden="1" customHeight="1">
      <c r="A828" s="4"/>
      <c r="C828" s="6"/>
      <c r="D828" s="6"/>
      <c r="E828" s="6"/>
      <c r="F828" s="7"/>
      <c r="G828" s="6"/>
      <c r="H828" s="8"/>
      <c r="I828" s="9"/>
      <c r="J828" s="9"/>
      <c r="K828" s="9"/>
      <c r="L828" s="6"/>
      <c r="N828" s="4"/>
      <c r="O828" s="7"/>
      <c r="P828" s="6"/>
      <c r="Q828" s="6"/>
      <c r="R828" s="6"/>
      <c r="S828" s="6"/>
    </row>
    <row r="829" ht="15.75" hidden="1" customHeight="1">
      <c r="A829" s="4"/>
      <c r="C829" s="6"/>
      <c r="D829" s="6"/>
      <c r="E829" s="6"/>
      <c r="F829" s="7"/>
      <c r="G829" s="6"/>
      <c r="H829" s="8"/>
      <c r="I829" s="9"/>
      <c r="J829" s="9"/>
      <c r="K829" s="9"/>
      <c r="L829" s="6"/>
      <c r="N829" s="4"/>
      <c r="O829" s="7"/>
      <c r="P829" s="6"/>
      <c r="Q829" s="6"/>
      <c r="R829" s="6"/>
      <c r="S829" s="6"/>
    </row>
    <row r="830" ht="15.75" hidden="1" customHeight="1">
      <c r="A830" s="4"/>
      <c r="C830" s="6"/>
      <c r="D830" s="6"/>
      <c r="E830" s="6"/>
      <c r="F830" s="7"/>
      <c r="G830" s="6"/>
      <c r="H830" s="8"/>
      <c r="I830" s="9"/>
      <c r="J830" s="9"/>
      <c r="K830" s="9"/>
      <c r="L830" s="6"/>
      <c r="N830" s="4"/>
      <c r="O830" s="7"/>
      <c r="P830" s="6"/>
      <c r="Q830" s="6"/>
      <c r="R830" s="6"/>
      <c r="S830" s="6"/>
    </row>
    <row r="831" ht="15.75" hidden="1" customHeight="1">
      <c r="A831" s="4"/>
      <c r="C831" s="6"/>
      <c r="D831" s="6"/>
      <c r="E831" s="6"/>
      <c r="F831" s="7"/>
      <c r="G831" s="6"/>
      <c r="H831" s="8"/>
      <c r="I831" s="9"/>
      <c r="J831" s="9"/>
      <c r="K831" s="9"/>
      <c r="L831" s="6"/>
      <c r="N831" s="4"/>
      <c r="O831" s="7"/>
      <c r="P831" s="6"/>
      <c r="Q831" s="6"/>
      <c r="R831" s="6"/>
      <c r="S831" s="6"/>
    </row>
    <row r="832" ht="15.75" hidden="1" customHeight="1">
      <c r="A832" s="4"/>
      <c r="C832" s="6"/>
      <c r="D832" s="6"/>
      <c r="E832" s="6"/>
      <c r="F832" s="7"/>
      <c r="G832" s="6"/>
      <c r="H832" s="8"/>
      <c r="I832" s="9"/>
      <c r="J832" s="9"/>
      <c r="K832" s="9"/>
      <c r="L832" s="6"/>
      <c r="N832" s="4"/>
      <c r="O832" s="7"/>
      <c r="P832" s="6"/>
      <c r="Q832" s="6"/>
      <c r="R832" s="6"/>
      <c r="S832" s="6"/>
    </row>
    <row r="833" ht="15.75" hidden="1" customHeight="1">
      <c r="A833" s="4"/>
      <c r="C833" s="6"/>
      <c r="D833" s="6"/>
      <c r="E833" s="6"/>
      <c r="F833" s="7"/>
      <c r="G833" s="6"/>
      <c r="H833" s="8"/>
      <c r="I833" s="9"/>
      <c r="J833" s="9"/>
      <c r="K833" s="9"/>
      <c r="L833" s="6"/>
      <c r="N833" s="4"/>
      <c r="O833" s="7"/>
      <c r="P833" s="6"/>
      <c r="Q833" s="6"/>
      <c r="R833" s="6"/>
      <c r="S833" s="6"/>
    </row>
    <row r="834" ht="15.75" hidden="1" customHeight="1">
      <c r="A834" s="4"/>
      <c r="C834" s="6"/>
      <c r="D834" s="6"/>
      <c r="E834" s="6"/>
      <c r="F834" s="7"/>
      <c r="G834" s="6"/>
      <c r="H834" s="8"/>
      <c r="I834" s="9"/>
      <c r="J834" s="9"/>
      <c r="K834" s="9"/>
      <c r="L834" s="6"/>
      <c r="N834" s="4"/>
      <c r="O834" s="7"/>
      <c r="P834" s="6"/>
      <c r="Q834" s="6"/>
      <c r="R834" s="6"/>
      <c r="S834" s="6"/>
    </row>
    <row r="835" ht="15.75" hidden="1" customHeight="1">
      <c r="A835" s="4"/>
      <c r="C835" s="6"/>
      <c r="D835" s="6"/>
      <c r="E835" s="6"/>
      <c r="F835" s="7"/>
      <c r="G835" s="6"/>
      <c r="H835" s="8"/>
      <c r="I835" s="9"/>
      <c r="J835" s="9"/>
      <c r="K835" s="9"/>
      <c r="L835" s="6"/>
      <c r="N835" s="4"/>
      <c r="O835" s="7"/>
      <c r="P835" s="6"/>
      <c r="Q835" s="6"/>
      <c r="R835" s="6"/>
      <c r="S835" s="6"/>
    </row>
    <row r="836" ht="15.75" hidden="1" customHeight="1">
      <c r="A836" s="4"/>
      <c r="C836" s="6"/>
      <c r="D836" s="6"/>
      <c r="E836" s="6"/>
      <c r="F836" s="7"/>
      <c r="G836" s="6"/>
      <c r="H836" s="8"/>
      <c r="I836" s="9"/>
      <c r="J836" s="9"/>
      <c r="K836" s="9"/>
      <c r="L836" s="6"/>
      <c r="N836" s="4"/>
      <c r="O836" s="7"/>
      <c r="P836" s="6"/>
      <c r="Q836" s="6"/>
      <c r="R836" s="6"/>
      <c r="S836" s="6"/>
    </row>
    <row r="837" ht="15.75" hidden="1" customHeight="1">
      <c r="A837" s="4"/>
      <c r="C837" s="6"/>
      <c r="D837" s="6"/>
      <c r="E837" s="6"/>
      <c r="F837" s="7"/>
      <c r="G837" s="6"/>
      <c r="H837" s="8"/>
      <c r="I837" s="9"/>
      <c r="J837" s="9"/>
      <c r="K837" s="9"/>
      <c r="L837" s="6"/>
      <c r="N837" s="4"/>
      <c r="O837" s="7"/>
      <c r="P837" s="6"/>
      <c r="Q837" s="6"/>
      <c r="R837" s="6"/>
      <c r="S837" s="6"/>
    </row>
    <row r="838" ht="15.75" hidden="1" customHeight="1">
      <c r="A838" s="4"/>
      <c r="C838" s="6"/>
      <c r="D838" s="6"/>
      <c r="E838" s="6"/>
      <c r="F838" s="7"/>
      <c r="G838" s="6"/>
      <c r="H838" s="8"/>
      <c r="I838" s="9"/>
      <c r="J838" s="9"/>
      <c r="K838" s="9"/>
      <c r="L838" s="6"/>
      <c r="N838" s="4"/>
      <c r="O838" s="7"/>
      <c r="P838" s="6"/>
      <c r="Q838" s="6"/>
      <c r="R838" s="6"/>
      <c r="S838" s="6"/>
    </row>
    <row r="839" ht="15.75" hidden="1" customHeight="1">
      <c r="A839" s="4"/>
      <c r="C839" s="6"/>
      <c r="D839" s="6"/>
      <c r="E839" s="6"/>
      <c r="F839" s="7"/>
      <c r="G839" s="6"/>
      <c r="H839" s="8"/>
      <c r="I839" s="9"/>
      <c r="J839" s="9"/>
      <c r="K839" s="9"/>
      <c r="L839" s="6"/>
      <c r="N839" s="4"/>
      <c r="O839" s="7"/>
      <c r="P839" s="6"/>
      <c r="Q839" s="6"/>
      <c r="R839" s="6"/>
      <c r="S839" s="6"/>
    </row>
    <row r="840" ht="15.75" hidden="1" customHeight="1">
      <c r="A840" s="4"/>
      <c r="C840" s="6"/>
      <c r="D840" s="6"/>
      <c r="E840" s="6"/>
      <c r="F840" s="7"/>
      <c r="G840" s="6"/>
      <c r="H840" s="8"/>
      <c r="I840" s="9"/>
      <c r="J840" s="9"/>
      <c r="K840" s="9"/>
      <c r="L840" s="6"/>
      <c r="N840" s="4"/>
      <c r="O840" s="7"/>
      <c r="P840" s="6"/>
      <c r="Q840" s="6"/>
      <c r="R840" s="6"/>
      <c r="S840" s="6"/>
    </row>
    <row r="841" ht="15.75" hidden="1" customHeight="1">
      <c r="A841" s="4"/>
      <c r="C841" s="6"/>
      <c r="D841" s="6"/>
      <c r="E841" s="6"/>
      <c r="F841" s="7"/>
      <c r="G841" s="6"/>
      <c r="H841" s="8"/>
      <c r="I841" s="9"/>
      <c r="J841" s="9"/>
      <c r="K841" s="9"/>
      <c r="L841" s="6"/>
      <c r="N841" s="4"/>
      <c r="O841" s="7"/>
      <c r="P841" s="6"/>
      <c r="Q841" s="6"/>
      <c r="R841" s="6"/>
      <c r="S841" s="6"/>
    </row>
    <row r="842" ht="15.75" hidden="1" customHeight="1">
      <c r="A842" s="4"/>
      <c r="C842" s="6"/>
      <c r="D842" s="6"/>
      <c r="E842" s="6"/>
      <c r="F842" s="7"/>
      <c r="G842" s="6"/>
      <c r="H842" s="8"/>
      <c r="I842" s="9"/>
      <c r="J842" s="9"/>
      <c r="K842" s="9"/>
      <c r="L842" s="6"/>
      <c r="N842" s="4"/>
      <c r="O842" s="7"/>
      <c r="P842" s="6"/>
      <c r="Q842" s="6"/>
      <c r="R842" s="6"/>
      <c r="S842" s="6"/>
    </row>
    <row r="843" ht="15.75" hidden="1" customHeight="1">
      <c r="A843" s="4"/>
      <c r="C843" s="6"/>
      <c r="D843" s="6"/>
      <c r="E843" s="6"/>
      <c r="F843" s="7"/>
      <c r="G843" s="6"/>
      <c r="H843" s="8"/>
      <c r="I843" s="9"/>
      <c r="J843" s="9"/>
      <c r="K843" s="9"/>
      <c r="L843" s="6"/>
      <c r="N843" s="4"/>
      <c r="O843" s="7"/>
      <c r="P843" s="6"/>
      <c r="Q843" s="6"/>
      <c r="R843" s="6"/>
      <c r="S843" s="6"/>
    </row>
    <row r="844" ht="15.75" hidden="1" customHeight="1">
      <c r="A844" s="4"/>
      <c r="C844" s="6"/>
      <c r="D844" s="6"/>
      <c r="E844" s="6"/>
      <c r="F844" s="7"/>
      <c r="G844" s="6"/>
      <c r="H844" s="8"/>
      <c r="I844" s="9"/>
      <c r="J844" s="9"/>
      <c r="K844" s="9"/>
      <c r="L844" s="6"/>
      <c r="N844" s="4"/>
      <c r="O844" s="7"/>
      <c r="P844" s="6"/>
      <c r="Q844" s="6"/>
      <c r="R844" s="6"/>
      <c r="S844" s="6"/>
    </row>
    <row r="845" ht="15.75" hidden="1" customHeight="1">
      <c r="A845" s="4"/>
      <c r="C845" s="6"/>
      <c r="D845" s="6"/>
      <c r="E845" s="6"/>
      <c r="F845" s="7"/>
      <c r="G845" s="6"/>
      <c r="H845" s="8"/>
      <c r="I845" s="9"/>
      <c r="J845" s="9"/>
      <c r="K845" s="9"/>
      <c r="L845" s="6"/>
      <c r="N845" s="4"/>
      <c r="O845" s="7"/>
      <c r="P845" s="6"/>
      <c r="Q845" s="6"/>
      <c r="R845" s="6"/>
      <c r="S845" s="6"/>
    </row>
    <row r="846" ht="15.75" hidden="1" customHeight="1">
      <c r="A846" s="4"/>
      <c r="C846" s="6"/>
      <c r="D846" s="6"/>
      <c r="E846" s="6"/>
      <c r="F846" s="7"/>
      <c r="G846" s="6"/>
      <c r="H846" s="8"/>
      <c r="I846" s="9"/>
      <c r="J846" s="9"/>
      <c r="K846" s="9"/>
      <c r="L846" s="6"/>
      <c r="N846" s="4"/>
      <c r="O846" s="7"/>
      <c r="P846" s="6"/>
      <c r="Q846" s="6"/>
      <c r="R846" s="6"/>
      <c r="S846" s="6"/>
    </row>
    <row r="847" ht="15.75" hidden="1" customHeight="1">
      <c r="A847" s="4"/>
      <c r="C847" s="6"/>
      <c r="D847" s="6"/>
      <c r="E847" s="6"/>
      <c r="F847" s="7"/>
      <c r="G847" s="6"/>
      <c r="H847" s="8"/>
      <c r="I847" s="9"/>
      <c r="J847" s="9"/>
      <c r="K847" s="9"/>
      <c r="L847" s="6"/>
      <c r="N847" s="4"/>
      <c r="O847" s="7"/>
      <c r="P847" s="6"/>
      <c r="Q847" s="6"/>
      <c r="R847" s="6"/>
      <c r="S847" s="6"/>
    </row>
    <row r="848" ht="15.75" hidden="1" customHeight="1">
      <c r="A848" s="4"/>
      <c r="C848" s="6"/>
      <c r="D848" s="6"/>
      <c r="E848" s="6"/>
      <c r="F848" s="7"/>
      <c r="G848" s="6"/>
      <c r="H848" s="8"/>
      <c r="I848" s="9"/>
      <c r="J848" s="9"/>
      <c r="K848" s="9"/>
      <c r="L848" s="6"/>
      <c r="N848" s="4"/>
      <c r="O848" s="7"/>
      <c r="P848" s="6"/>
      <c r="Q848" s="6"/>
      <c r="R848" s="6"/>
      <c r="S848" s="6"/>
    </row>
    <row r="849" ht="15.75" hidden="1" customHeight="1">
      <c r="A849" s="4"/>
      <c r="C849" s="6"/>
      <c r="D849" s="6"/>
      <c r="E849" s="6"/>
      <c r="F849" s="7"/>
      <c r="G849" s="6"/>
      <c r="H849" s="8"/>
      <c r="I849" s="9"/>
      <c r="J849" s="9"/>
      <c r="K849" s="9"/>
      <c r="L849" s="6"/>
      <c r="N849" s="4"/>
      <c r="O849" s="7"/>
      <c r="P849" s="6"/>
      <c r="Q849" s="6"/>
      <c r="R849" s="6"/>
      <c r="S849" s="6"/>
    </row>
    <row r="850" ht="15.75" hidden="1" customHeight="1">
      <c r="A850" s="4"/>
      <c r="C850" s="6"/>
      <c r="D850" s="6"/>
      <c r="E850" s="6"/>
      <c r="F850" s="7"/>
      <c r="G850" s="6"/>
      <c r="H850" s="8"/>
      <c r="I850" s="9"/>
      <c r="J850" s="9"/>
      <c r="K850" s="9"/>
      <c r="L850" s="6"/>
      <c r="N850" s="4"/>
      <c r="O850" s="7"/>
      <c r="P850" s="6"/>
      <c r="Q850" s="6"/>
      <c r="R850" s="6"/>
      <c r="S850" s="6"/>
    </row>
    <row r="851" ht="15.75" hidden="1" customHeight="1">
      <c r="A851" s="4"/>
      <c r="C851" s="6"/>
      <c r="D851" s="6"/>
      <c r="E851" s="6"/>
      <c r="F851" s="7"/>
      <c r="G851" s="6"/>
      <c r="H851" s="8"/>
      <c r="I851" s="9"/>
      <c r="J851" s="9"/>
      <c r="K851" s="9"/>
      <c r="L851" s="6"/>
      <c r="N851" s="4"/>
      <c r="O851" s="7"/>
      <c r="P851" s="6"/>
      <c r="Q851" s="6"/>
      <c r="R851" s="6"/>
      <c r="S851" s="6"/>
    </row>
    <row r="852" ht="15.75" hidden="1" customHeight="1">
      <c r="A852" s="4"/>
      <c r="C852" s="6"/>
      <c r="D852" s="6"/>
      <c r="E852" s="6"/>
      <c r="F852" s="7"/>
      <c r="G852" s="6"/>
      <c r="H852" s="8"/>
      <c r="I852" s="9"/>
      <c r="J852" s="9"/>
      <c r="K852" s="9"/>
      <c r="L852" s="6"/>
      <c r="N852" s="4"/>
      <c r="O852" s="7"/>
      <c r="P852" s="6"/>
      <c r="Q852" s="6"/>
      <c r="R852" s="6"/>
      <c r="S852" s="6"/>
    </row>
    <row r="853" ht="15.75" hidden="1" customHeight="1">
      <c r="A853" s="4"/>
      <c r="C853" s="6"/>
      <c r="D853" s="6"/>
      <c r="E853" s="6"/>
      <c r="F853" s="7"/>
      <c r="G853" s="6"/>
      <c r="H853" s="8"/>
      <c r="I853" s="9"/>
      <c r="J853" s="9"/>
      <c r="K853" s="9"/>
      <c r="L853" s="6"/>
      <c r="N853" s="4"/>
      <c r="O853" s="7"/>
      <c r="P853" s="6"/>
      <c r="Q853" s="6"/>
      <c r="R853" s="6"/>
      <c r="S853" s="6"/>
    </row>
    <row r="854" ht="15.75" hidden="1" customHeight="1">
      <c r="A854" s="4"/>
      <c r="C854" s="6"/>
      <c r="D854" s="6"/>
      <c r="E854" s="6"/>
      <c r="F854" s="7"/>
      <c r="G854" s="6"/>
      <c r="H854" s="8"/>
      <c r="I854" s="9"/>
      <c r="J854" s="9"/>
      <c r="K854" s="9"/>
      <c r="L854" s="6"/>
      <c r="N854" s="4"/>
      <c r="O854" s="7"/>
      <c r="P854" s="6"/>
      <c r="Q854" s="6"/>
      <c r="R854" s="6"/>
      <c r="S854" s="6"/>
    </row>
    <row r="855" ht="15.75" hidden="1" customHeight="1">
      <c r="A855" s="4"/>
      <c r="C855" s="6"/>
      <c r="D855" s="6"/>
      <c r="E855" s="6"/>
      <c r="F855" s="7"/>
      <c r="G855" s="6"/>
      <c r="H855" s="8"/>
      <c r="I855" s="9"/>
      <c r="J855" s="9"/>
      <c r="K855" s="9"/>
      <c r="L855" s="6"/>
      <c r="N855" s="4"/>
      <c r="O855" s="7"/>
      <c r="P855" s="6"/>
      <c r="Q855" s="6"/>
      <c r="R855" s="6"/>
      <c r="S855" s="6"/>
    </row>
    <row r="856" ht="15.75" hidden="1" customHeight="1">
      <c r="A856" s="4"/>
      <c r="C856" s="6"/>
      <c r="D856" s="6"/>
      <c r="E856" s="6"/>
      <c r="F856" s="7"/>
      <c r="G856" s="6"/>
      <c r="H856" s="8"/>
      <c r="I856" s="9"/>
      <c r="J856" s="9"/>
      <c r="K856" s="9"/>
      <c r="L856" s="6"/>
      <c r="N856" s="4"/>
      <c r="O856" s="7"/>
      <c r="P856" s="6"/>
      <c r="Q856" s="6"/>
      <c r="R856" s="6"/>
      <c r="S856" s="6"/>
    </row>
    <row r="857" ht="15.75" hidden="1" customHeight="1">
      <c r="A857" s="4"/>
      <c r="C857" s="6"/>
      <c r="D857" s="6"/>
      <c r="E857" s="6"/>
      <c r="F857" s="7"/>
      <c r="G857" s="6"/>
      <c r="H857" s="8"/>
      <c r="I857" s="9"/>
      <c r="J857" s="9"/>
      <c r="K857" s="9"/>
      <c r="L857" s="6"/>
      <c r="N857" s="4"/>
      <c r="O857" s="7"/>
      <c r="P857" s="6"/>
      <c r="Q857" s="6"/>
      <c r="R857" s="6"/>
      <c r="S857" s="6"/>
    </row>
    <row r="858" ht="15.75" hidden="1" customHeight="1">
      <c r="A858" s="4"/>
      <c r="C858" s="6"/>
      <c r="D858" s="6"/>
      <c r="E858" s="6"/>
      <c r="F858" s="7"/>
      <c r="G858" s="6"/>
      <c r="H858" s="8"/>
      <c r="I858" s="9"/>
      <c r="J858" s="9"/>
      <c r="K858" s="9"/>
      <c r="L858" s="6"/>
      <c r="N858" s="4"/>
      <c r="O858" s="7"/>
      <c r="P858" s="6"/>
      <c r="Q858" s="6"/>
      <c r="R858" s="6"/>
      <c r="S858" s="6"/>
    </row>
    <row r="859" ht="15.75" hidden="1" customHeight="1">
      <c r="A859" s="4"/>
      <c r="C859" s="6"/>
      <c r="D859" s="6"/>
      <c r="E859" s="6"/>
      <c r="F859" s="7"/>
      <c r="G859" s="6"/>
      <c r="H859" s="8"/>
      <c r="I859" s="9"/>
      <c r="J859" s="9"/>
      <c r="K859" s="9"/>
      <c r="L859" s="6"/>
      <c r="N859" s="4"/>
      <c r="O859" s="7"/>
      <c r="P859" s="6"/>
      <c r="Q859" s="6"/>
      <c r="R859" s="6"/>
      <c r="S859" s="6"/>
    </row>
    <row r="860" ht="15.75" hidden="1" customHeight="1">
      <c r="A860" s="4"/>
      <c r="C860" s="6"/>
      <c r="D860" s="6"/>
      <c r="E860" s="6"/>
      <c r="F860" s="7"/>
      <c r="G860" s="6"/>
      <c r="H860" s="8"/>
      <c r="I860" s="9"/>
      <c r="J860" s="9"/>
      <c r="K860" s="9"/>
      <c r="L860" s="6"/>
      <c r="N860" s="4"/>
      <c r="O860" s="7"/>
      <c r="P860" s="6"/>
      <c r="Q860" s="6"/>
      <c r="R860" s="6"/>
      <c r="S860" s="6"/>
    </row>
    <row r="861" ht="15.75" hidden="1" customHeight="1">
      <c r="A861" s="4"/>
      <c r="C861" s="6"/>
      <c r="D861" s="6"/>
      <c r="E861" s="6"/>
      <c r="F861" s="7"/>
      <c r="G861" s="6"/>
      <c r="H861" s="8"/>
      <c r="I861" s="9"/>
      <c r="J861" s="9"/>
      <c r="K861" s="9"/>
      <c r="L861" s="6"/>
      <c r="N861" s="4"/>
      <c r="O861" s="7"/>
      <c r="P861" s="6"/>
      <c r="Q861" s="6"/>
      <c r="R861" s="6"/>
      <c r="S861" s="6"/>
    </row>
    <row r="862" ht="15.75" hidden="1" customHeight="1">
      <c r="A862" s="4"/>
      <c r="C862" s="6"/>
      <c r="D862" s="6"/>
      <c r="E862" s="6"/>
      <c r="F862" s="7"/>
      <c r="G862" s="6"/>
      <c r="H862" s="8"/>
      <c r="I862" s="9"/>
      <c r="J862" s="9"/>
      <c r="K862" s="9"/>
      <c r="L862" s="6"/>
      <c r="N862" s="4"/>
      <c r="O862" s="7"/>
      <c r="P862" s="6"/>
      <c r="Q862" s="6"/>
      <c r="R862" s="6"/>
      <c r="S862" s="6"/>
    </row>
    <row r="863" ht="15.75" hidden="1" customHeight="1">
      <c r="A863" s="4"/>
      <c r="C863" s="6"/>
      <c r="D863" s="6"/>
      <c r="E863" s="6"/>
      <c r="F863" s="7"/>
      <c r="G863" s="6"/>
      <c r="H863" s="8"/>
      <c r="I863" s="9"/>
      <c r="J863" s="9"/>
      <c r="K863" s="9"/>
      <c r="L863" s="6"/>
      <c r="N863" s="4"/>
      <c r="O863" s="7"/>
      <c r="P863" s="6"/>
      <c r="Q863" s="6"/>
      <c r="R863" s="6"/>
      <c r="S863" s="6"/>
    </row>
    <row r="864" ht="15.75" hidden="1" customHeight="1">
      <c r="A864" s="4"/>
      <c r="C864" s="6"/>
      <c r="D864" s="6"/>
      <c r="E864" s="6"/>
      <c r="F864" s="7"/>
      <c r="G864" s="6"/>
      <c r="H864" s="8"/>
      <c r="I864" s="9"/>
      <c r="J864" s="9"/>
      <c r="K864" s="9"/>
      <c r="L864" s="6"/>
      <c r="N864" s="4"/>
      <c r="O864" s="7"/>
      <c r="P864" s="6"/>
      <c r="Q864" s="6"/>
      <c r="R864" s="6"/>
      <c r="S864" s="6"/>
    </row>
    <row r="865" ht="15.75" hidden="1" customHeight="1">
      <c r="A865" s="4"/>
      <c r="C865" s="6"/>
      <c r="D865" s="6"/>
      <c r="E865" s="6"/>
      <c r="F865" s="7"/>
      <c r="G865" s="6"/>
      <c r="H865" s="8"/>
      <c r="I865" s="9"/>
      <c r="J865" s="9"/>
      <c r="K865" s="9"/>
      <c r="L865" s="6"/>
      <c r="N865" s="4"/>
      <c r="O865" s="7"/>
      <c r="P865" s="6"/>
      <c r="Q865" s="6"/>
      <c r="R865" s="6"/>
      <c r="S865" s="6"/>
    </row>
    <row r="866" ht="15.75" hidden="1" customHeight="1">
      <c r="A866" s="4"/>
      <c r="C866" s="6"/>
      <c r="D866" s="6"/>
      <c r="E866" s="6"/>
      <c r="F866" s="7"/>
      <c r="G866" s="6"/>
      <c r="H866" s="8"/>
      <c r="I866" s="9"/>
      <c r="J866" s="9"/>
      <c r="K866" s="9"/>
      <c r="L866" s="6"/>
      <c r="N866" s="4"/>
      <c r="O866" s="7"/>
      <c r="P866" s="6"/>
      <c r="Q866" s="6"/>
      <c r="R866" s="6"/>
      <c r="S866" s="6"/>
    </row>
    <row r="867" ht="15.75" hidden="1" customHeight="1">
      <c r="A867" s="4"/>
      <c r="C867" s="6"/>
      <c r="D867" s="6"/>
      <c r="E867" s="6"/>
      <c r="F867" s="7"/>
      <c r="G867" s="6"/>
      <c r="H867" s="8"/>
      <c r="I867" s="9"/>
      <c r="J867" s="9"/>
      <c r="K867" s="9"/>
      <c r="L867" s="6"/>
      <c r="N867" s="4"/>
      <c r="O867" s="7"/>
      <c r="P867" s="6"/>
      <c r="Q867" s="6"/>
      <c r="R867" s="6"/>
      <c r="S867" s="6"/>
    </row>
    <row r="868" ht="15.75" hidden="1" customHeight="1">
      <c r="A868" s="4"/>
      <c r="C868" s="6"/>
      <c r="D868" s="6"/>
      <c r="E868" s="6"/>
      <c r="F868" s="7"/>
      <c r="G868" s="6"/>
      <c r="H868" s="8"/>
      <c r="I868" s="9"/>
      <c r="J868" s="9"/>
      <c r="K868" s="9"/>
      <c r="L868" s="6"/>
      <c r="N868" s="4"/>
      <c r="O868" s="7"/>
      <c r="P868" s="6"/>
      <c r="Q868" s="6"/>
      <c r="R868" s="6"/>
      <c r="S868" s="6"/>
    </row>
    <row r="869" ht="15.75" hidden="1" customHeight="1">
      <c r="A869" s="4"/>
      <c r="C869" s="6"/>
      <c r="D869" s="6"/>
      <c r="E869" s="6"/>
      <c r="F869" s="7"/>
      <c r="G869" s="6"/>
      <c r="H869" s="8"/>
      <c r="I869" s="9"/>
      <c r="J869" s="9"/>
      <c r="K869" s="9"/>
      <c r="L869" s="6"/>
      <c r="N869" s="4"/>
      <c r="O869" s="7"/>
      <c r="P869" s="6"/>
      <c r="Q869" s="6"/>
      <c r="R869" s="6"/>
      <c r="S869" s="6"/>
    </row>
    <row r="870" ht="15.75" hidden="1" customHeight="1">
      <c r="A870" s="4"/>
      <c r="C870" s="6"/>
      <c r="D870" s="6"/>
      <c r="E870" s="6"/>
      <c r="F870" s="7"/>
      <c r="G870" s="6"/>
      <c r="H870" s="8"/>
      <c r="I870" s="9"/>
      <c r="J870" s="9"/>
      <c r="K870" s="9"/>
      <c r="L870" s="6"/>
      <c r="N870" s="4"/>
      <c r="O870" s="7"/>
      <c r="P870" s="6"/>
      <c r="Q870" s="6"/>
      <c r="R870" s="6"/>
      <c r="S870" s="6"/>
    </row>
    <row r="871" ht="15.75" hidden="1" customHeight="1">
      <c r="A871" s="4"/>
      <c r="C871" s="6"/>
      <c r="D871" s="6"/>
      <c r="E871" s="6"/>
      <c r="F871" s="7"/>
      <c r="G871" s="6"/>
      <c r="H871" s="8"/>
      <c r="I871" s="9"/>
      <c r="J871" s="9"/>
      <c r="K871" s="9"/>
      <c r="L871" s="6"/>
      <c r="N871" s="4"/>
      <c r="O871" s="7"/>
      <c r="P871" s="6"/>
      <c r="Q871" s="6"/>
      <c r="R871" s="6"/>
      <c r="S871" s="6"/>
    </row>
    <row r="872" ht="15.75" hidden="1" customHeight="1">
      <c r="A872" s="4"/>
      <c r="C872" s="6"/>
      <c r="D872" s="6"/>
      <c r="E872" s="6"/>
      <c r="F872" s="7"/>
      <c r="G872" s="6"/>
      <c r="H872" s="8"/>
      <c r="I872" s="9"/>
      <c r="J872" s="9"/>
      <c r="K872" s="9"/>
      <c r="L872" s="6"/>
      <c r="N872" s="4"/>
      <c r="O872" s="7"/>
      <c r="P872" s="6"/>
      <c r="Q872" s="6"/>
      <c r="R872" s="6"/>
      <c r="S872" s="6"/>
    </row>
    <row r="873" ht="15.75" hidden="1" customHeight="1">
      <c r="A873" s="4"/>
      <c r="C873" s="6"/>
      <c r="D873" s="6"/>
      <c r="E873" s="6"/>
      <c r="F873" s="7"/>
      <c r="G873" s="6"/>
      <c r="H873" s="8"/>
      <c r="I873" s="9"/>
      <c r="J873" s="9"/>
      <c r="K873" s="9"/>
      <c r="L873" s="6"/>
      <c r="N873" s="4"/>
      <c r="O873" s="7"/>
      <c r="P873" s="6"/>
      <c r="Q873" s="6"/>
      <c r="R873" s="6"/>
      <c r="S873" s="6"/>
    </row>
    <row r="874" ht="15.75" hidden="1" customHeight="1">
      <c r="A874" s="4"/>
      <c r="C874" s="6"/>
      <c r="D874" s="6"/>
      <c r="E874" s="6"/>
      <c r="F874" s="7"/>
      <c r="G874" s="6"/>
      <c r="H874" s="8"/>
      <c r="I874" s="9"/>
      <c r="J874" s="9"/>
      <c r="K874" s="9"/>
      <c r="L874" s="6"/>
      <c r="N874" s="4"/>
      <c r="O874" s="7"/>
      <c r="P874" s="6"/>
      <c r="Q874" s="6"/>
      <c r="R874" s="6"/>
      <c r="S874" s="6"/>
    </row>
    <row r="875" ht="15.75" hidden="1" customHeight="1">
      <c r="A875" s="4"/>
      <c r="C875" s="6"/>
      <c r="D875" s="6"/>
      <c r="E875" s="6"/>
      <c r="F875" s="7"/>
      <c r="G875" s="6"/>
      <c r="H875" s="8"/>
      <c r="I875" s="9"/>
      <c r="J875" s="9"/>
      <c r="K875" s="9"/>
      <c r="L875" s="6"/>
      <c r="N875" s="4"/>
      <c r="O875" s="7"/>
      <c r="P875" s="6"/>
      <c r="Q875" s="6"/>
      <c r="R875" s="6"/>
      <c r="S875" s="6"/>
    </row>
    <row r="876" ht="15.75" hidden="1" customHeight="1">
      <c r="A876" s="4"/>
      <c r="C876" s="6"/>
      <c r="D876" s="6"/>
      <c r="E876" s="6"/>
      <c r="F876" s="7"/>
      <c r="G876" s="6"/>
      <c r="H876" s="8"/>
      <c r="I876" s="9"/>
      <c r="J876" s="9"/>
      <c r="K876" s="9"/>
      <c r="L876" s="6"/>
      <c r="N876" s="4"/>
      <c r="O876" s="7"/>
      <c r="P876" s="6"/>
      <c r="Q876" s="6"/>
      <c r="R876" s="6"/>
      <c r="S876" s="6"/>
    </row>
    <row r="877" ht="15.75" hidden="1" customHeight="1">
      <c r="A877" s="4"/>
      <c r="C877" s="6"/>
      <c r="D877" s="6"/>
      <c r="E877" s="6"/>
      <c r="F877" s="7"/>
      <c r="G877" s="6"/>
      <c r="H877" s="8"/>
      <c r="I877" s="9"/>
      <c r="J877" s="9"/>
      <c r="K877" s="9"/>
      <c r="L877" s="6"/>
      <c r="N877" s="4"/>
      <c r="O877" s="7"/>
      <c r="P877" s="6"/>
      <c r="Q877" s="6"/>
      <c r="R877" s="6"/>
      <c r="S877" s="6"/>
    </row>
    <row r="878" ht="15.75" hidden="1" customHeight="1">
      <c r="A878" s="4"/>
      <c r="C878" s="6"/>
      <c r="D878" s="6"/>
      <c r="E878" s="6"/>
      <c r="F878" s="7"/>
      <c r="G878" s="6"/>
      <c r="H878" s="8"/>
      <c r="I878" s="9"/>
      <c r="J878" s="9"/>
      <c r="K878" s="9"/>
      <c r="L878" s="6"/>
      <c r="N878" s="4"/>
      <c r="O878" s="7"/>
      <c r="P878" s="6"/>
      <c r="Q878" s="6"/>
      <c r="R878" s="6"/>
      <c r="S878" s="6"/>
    </row>
    <row r="879" ht="15.75" hidden="1" customHeight="1">
      <c r="A879" s="4"/>
      <c r="C879" s="6"/>
      <c r="D879" s="6"/>
      <c r="E879" s="6"/>
      <c r="F879" s="7"/>
      <c r="G879" s="6"/>
      <c r="H879" s="8"/>
      <c r="I879" s="9"/>
      <c r="J879" s="9"/>
      <c r="K879" s="9"/>
      <c r="L879" s="6"/>
      <c r="N879" s="4"/>
      <c r="O879" s="7"/>
      <c r="P879" s="6"/>
      <c r="Q879" s="6"/>
      <c r="R879" s="6"/>
      <c r="S879" s="6"/>
    </row>
    <row r="880" ht="15.75" hidden="1" customHeight="1">
      <c r="A880" s="4"/>
      <c r="C880" s="6"/>
      <c r="D880" s="6"/>
      <c r="E880" s="6"/>
      <c r="F880" s="7"/>
      <c r="G880" s="6"/>
      <c r="H880" s="8"/>
      <c r="I880" s="9"/>
      <c r="J880" s="9"/>
      <c r="K880" s="9"/>
      <c r="L880" s="6"/>
      <c r="N880" s="4"/>
      <c r="O880" s="7"/>
      <c r="P880" s="6"/>
      <c r="Q880" s="6"/>
      <c r="R880" s="6"/>
      <c r="S880" s="6"/>
    </row>
    <row r="881" ht="15.75" hidden="1" customHeight="1">
      <c r="A881" s="4"/>
      <c r="C881" s="6"/>
      <c r="D881" s="6"/>
      <c r="E881" s="6"/>
      <c r="F881" s="7"/>
      <c r="G881" s="6"/>
      <c r="H881" s="8"/>
      <c r="I881" s="9"/>
      <c r="J881" s="9"/>
      <c r="K881" s="9"/>
      <c r="L881" s="6"/>
      <c r="N881" s="4"/>
      <c r="O881" s="7"/>
      <c r="P881" s="6"/>
      <c r="Q881" s="6"/>
      <c r="R881" s="6"/>
      <c r="S881" s="6"/>
    </row>
    <row r="882" ht="15.75" hidden="1" customHeight="1">
      <c r="A882" s="4"/>
      <c r="C882" s="6"/>
      <c r="D882" s="6"/>
      <c r="E882" s="6"/>
      <c r="F882" s="7"/>
      <c r="G882" s="6"/>
      <c r="H882" s="8"/>
      <c r="I882" s="9"/>
      <c r="J882" s="9"/>
      <c r="K882" s="9"/>
      <c r="L882" s="6"/>
      <c r="N882" s="4"/>
      <c r="O882" s="7"/>
      <c r="P882" s="6"/>
      <c r="Q882" s="6"/>
      <c r="R882" s="6"/>
      <c r="S882" s="6"/>
    </row>
    <row r="883" ht="15.75" hidden="1" customHeight="1">
      <c r="A883" s="4"/>
      <c r="C883" s="6"/>
      <c r="D883" s="6"/>
      <c r="E883" s="6"/>
      <c r="F883" s="7"/>
      <c r="G883" s="6"/>
      <c r="H883" s="8"/>
      <c r="I883" s="9"/>
      <c r="J883" s="9"/>
      <c r="K883" s="9"/>
      <c r="L883" s="6"/>
      <c r="N883" s="4"/>
      <c r="O883" s="7"/>
      <c r="P883" s="6"/>
      <c r="Q883" s="6"/>
      <c r="R883" s="6"/>
      <c r="S883" s="6"/>
    </row>
    <row r="884" ht="15.75" hidden="1" customHeight="1">
      <c r="A884" s="4"/>
      <c r="C884" s="6"/>
      <c r="D884" s="6"/>
      <c r="E884" s="6"/>
      <c r="F884" s="7"/>
      <c r="G884" s="6"/>
      <c r="H884" s="8"/>
      <c r="I884" s="9"/>
      <c r="J884" s="9"/>
      <c r="K884" s="9"/>
      <c r="L884" s="6"/>
      <c r="N884" s="4"/>
      <c r="O884" s="7"/>
      <c r="P884" s="6"/>
      <c r="Q884" s="6"/>
      <c r="R884" s="6"/>
      <c r="S884" s="6"/>
    </row>
    <row r="885" ht="15.75" hidden="1" customHeight="1">
      <c r="A885" s="4"/>
      <c r="C885" s="6"/>
      <c r="D885" s="6"/>
      <c r="E885" s="6"/>
      <c r="F885" s="7"/>
      <c r="G885" s="6"/>
      <c r="H885" s="8"/>
      <c r="I885" s="9"/>
      <c r="J885" s="9"/>
      <c r="K885" s="9"/>
      <c r="L885" s="6"/>
      <c r="N885" s="4"/>
      <c r="O885" s="7"/>
      <c r="P885" s="6"/>
      <c r="Q885" s="6"/>
      <c r="R885" s="6"/>
      <c r="S885" s="6"/>
    </row>
    <row r="886" ht="15.75" hidden="1" customHeight="1">
      <c r="A886" s="4"/>
      <c r="C886" s="6"/>
      <c r="D886" s="6"/>
      <c r="E886" s="6"/>
      <c r="F886" s="7"/>
      <c r="G886" s="6"/>
      <c r="H886" s="8"/>
      <c r="I886" s="9"/>
      <c r="J886" s="9"/>
      <c r="K886" s="9"/>
      <c r="L886" s="6"/>
      <c r="N886" s="4"/>
      <c r="O886" s="7"/>
      <c r="P886" s="6"/>
      <c r="Q886" s="6"/>
      <c r="R886" s="6"/>
      <c r="S886" s="6"/>
    </row>
    <row r="887" ht="15.75" hidden="1" customHeight="1">
      <c r="A887" s="4"/>
      <c r="C887" s="6"/>
      <c r="D887" s="6"/>
      <c r="E887" s="6"/>
      <c r="F887" s="7"/>
      <c r="G887" s="6"/>
      <c r="H887" s="8"/>
      <c r="I887" s="9"/>
      <c r="J887" s="9"/>
      <c r="K887" s="9"/>
      <c r="L887" s="6"/>
      <c r="N887" s="4"/>
      <c r="O887" s="7"/>
      <c r="P887" s="6"/>
      <c r="Q887" s="6"/>
      <c r="R887" s="6"/>
      <c r="S887" s="6"/>
    </row>
    <row r="888" ht="15.75" hidden="1" customHeight="1">
      <c r="A888" s="4"/>
      <c r="C888" s="6"/>
      <c r="D888" s="6"/>
      <c r="E888" s="6"/>
      <c r="F888" s="7"/>
      <c r="G888" s="6"/>
      <c r="H888" s="8"/>
      <c r="I888" s="9"/>
      <c r="J888" s="9"/>
      <c r="K888" s="9"/>
      <c r="L888" s="6"/>
      <c r="N888" s="4"/>
      <c r="O888" s="7"/>
      <c r="P888" s="6"/>
      <c r="Q888" s="6"/>
      <c r="R888" s="6"/>
      <c r="S888" s="6"/>
    </row>
    <row r="889" ht="15.75" hidden="1" customHeight="1">
      <c r="A889" s="4"/>
      <c r="C889" s="6"/>
      <c r="D889" s="6"/>
      <c r="E889" s="6"/>
      <c r="F889" s="7"/>
      <c r="G889" s="6"/>
      <c r="H889" s="8"/>
      <c r="I889" s="9"/>
      <c r="J889" s="9"/>
      <c r="K889" s="9"/>
      <c r="L889" s="6"/>
      <c r="N889" s="4"/>
      <c r="O889" s="7"/>
      <c r="P889" s="6"/>
      <c r="Q889" s="6"/>
      <c r="R889" s="6"/>
      <c r="S889" s="6"/>
    </row>
    <row r="890" ht="15.75" hidden="1" customHeight="1">
      <c r="A890" s="4"/>
      <c r="C890" s="6"/>
      <c r="D890" s="6"/>
      <c r="E890" s="6"/>
      <c r="F890" s="7"/>
      <c r="G890" s="6"/>
      <c r="H890" s="8"/>
      <c r="I890" s="9"/>
      <c r="J890" s="9"/>
      <c r="K890" s="9"/>
      <c r="L890" s="6"/>
      <c r="N890" s="4"/>
      <c r="O890" s="7"/>
      <c r="P890" s="6"/>
      <c r="Q890" s="6"/>
      <c r="R890" s="6"/>
      <c r="S890" s="6"/>
    </row>
    <row r="891" ht="15.75" hidden="1" customHeight="1">
      <c r="A891" s="4"/>
      <c r="C891" s="6"/>
      <c r="D891" s="6"/>
      <c r="E891" s="6"/>
      <c r="F891" s="7"/>
      <c r="G891" s="6"/>
      <c r="H891" s="8"/>
      <c r="I891" s="9"/>
      <c r="J891" s="9"/>
      <c r="K891" s="9"/>
      <c r="L891" s="6"/>
      <c r="N891" s="4"/>
      <c r="O891" s="7"/>
      <c r="P891" s="6"/>
      <c r="Q891" s="6"/>
      <c r="R891" s="6"/>
      <c r="S891" s="6"/>
    </row>
    <row r="892" ht="15.75" hidden="1" customHeight="1">
      <c r="A892" s="4"/>
      <c r="C892" s="6"/>
      <c r="D892" s="6"/>
      <c r="E892" s="6"/>
      <c r="F892" s="7"/>
      <c r="G892" s="6"/>
      <c r="H892" s="8"/>
      <c r="I892" s="9"/>
      <c r="J892" s="9"/>
      <c r="K892" s="9"/>
      <c r="L892" s="6"/>
      <c r="N892" s="4"/>
      <c r="O892" s="7"/>
      <c r="P892" s="6"/>
      <c r="Q892" s="6"/>
      <c r="R892" s="6"/>
      <c r="S892" s="6"/>
    </row>
    <row r="893" ht="15.75" hidden="1" customHeight="1">
      <c r="A893" s="4"/>
      <c r="C893" s="6"/>
      <c r="D893" s="6"/>
      <c r="E893" s="6"/>
      <c r="F893" s="7"/>
      <c r="G893" s="6"/>
      <c r="H893" s="8"/>
      <c r="I893" s="9"/>
      <c r="J893" s="9"/>
      <c r="K893" s="9"/>
      <c r="L893" s="6"/>
      <c r="N893" s="4"/>
      <c r="O893" s="7"/>
      <c r="P893" s="6"/>
      <c r="Q893" s="6"/>
      <c r="R893" s="6"/>
      <c r="S893" s="6"/>
    </row>
    <row r="894" ht="15.75" hidden="1" customHeight="1">
      <c r="A894" s="4"/>
      <c r="C894" s="6"/>
      <c r="D894" s="6"/>
      <c r="E894" s="6"/>
      <c r="F894" s="7"/>
      <c r="G894" s="6"/>
      <c r="H894" s="8"/>
      <c r="I894" s="9"/>
      <c r="J894" s="9"/>
      <c r="K894" s="9"/>
      <c r="L894" s="6"/>
      <c r="N894" s="4"/>
      <c r="O894" s="7"/>
      <c r="P894" s="6"/>
      <c r="Q894" s="6"/>
      <c r="R894" s="6"/>
      <c r="S894" s="6"/>
    </row>
    <row r="895" ht="15.75" hidden="1" customHeight="1">
      <c r="A895" s="4"/>
      <c r="C895" s="6"/>
      <c r="D895" s="6"/>
      <c r="E895" s="6"/>
      <c r="F895" s="7"/>
      <c r="G895" s="6"/>
      <c r="H895" s="8"/>
      <c r="I895" s="9"/>
      <c r="J895" s="9"/>
      <c r="K895" s="9"/>
      <c r="L895" s="6"/>
      <c r="N895" s="4"/>
      <c r="O895" s="7"/>
      <c r="P895" s="6"/>
      <c r="Q895" s="6"/>
      <c r="R895" s="6"/>
      <c r="S895" s="6"/>
    </row>
    <row r="896" ht="15.75" hidden="1" customHeight="1">
      <c r="A896" s="4"/>
      <c r="C896" s="6"/>
      <c r="D896" s="6"/>
      <c r="E896" s="6"/>
      <c r="F896" s="7"/>
      <c r="G896" s="6"/>
      <c r="H896" s="8"/>
      <c r="I896" s="9"/>
      <c r="J896" s="9"/>
      <c r="K896" s="9"/>
      <c r="L896" s="6"/>
      <c r="N896" s="4"/>
      <c r="O896" s="7"/>
      <c r="P896" s="6"/>
      <c r="Q896" s="6"/>
      <c r="R896" s="6"/>
      <c r="S896" s="6"/>
    </row>
    <row r="897" ht="15.75" hidden="1" customHeight="1">
      <c r="A897" s="4"/>
      <c r="C897" s="6"/>
      <c r="D897" s="6"/>
      <c r="E897" s="6"/>
      <c r="F897" s="7"/>
      <c r="G897" s="6"/>
      <c r="H897" s="8"/>
      <c r="I897" s="9"/>
      <c r="J897" s="9"/>
      <c r="K897" s="9"/>
      <c r="L897" s="6"/>
      <c r="N897" s="4"/>
      <c r="O897" s="7"/>
      <c r="P897" s="6"/>
      <c r="Q897" s="6"/>
      <c r="R897" s="6"/>
      <c r="S897" s="6"/>
    </row>
    <row r="898" ht="15.75" hidden="1" customHeight="1">
      <c r="A898" s="4"/>
      <c r="C898" s="6"/>
      <c r="D898" s="6"/>
      <c r="E898" s="6"/>
      <c r="F898" s="7"/>
      <c r="G898" s="6"/>
      <c r="H898" s="8"/>
      <c r="I898" s="9"/>
      <c r="J898" s="9"/>
      <c r="K898" s="9"/>
      <c r="L898" s="6"/>
      <c r="N898" s="4"/>
      <c r="O898" s="7"/>
      <c r="P898" s="6"/>
      <c r="Q898" s="6"/>
      <c r="R898" s="6"/>
      <c r="S898" s="6"/>
    </row>
    <row r="899" ht="15.75" hidden="1" customHeight="1">
      <c r="A899" s="4"/>
      <c r="C899" s="6"/>
      <c r="D899" s="6"/>
      <c r="E899" s="6"/>
      <c r="F899" s="7"/>
      <c r="G899" s="6"/>
      <c r="H899" s="8"/>
      <c r="I899" s="9"/>
      <c r="J899" s="9"/>
      <c r="K899" s="9"/>
      <c r="L899" s="6"/>
      <c r="N899" s="4"/>
      <c r="O899" s="7"/>
      <c r="P899" s="6"/>
      <c r="Q899" s="6"/>
      <c r="R899" s="6"/>
      <c r="S899" s="6"/>
    </row>
    <row r="900" ht="15.75" hidden="1" customHeight="1">
      <c r="A900" s="4"/>
      <c r="C900" s="6"/>
      <c r="D900" s="6"/>
      <c r="E900" s="6"/>
      <c r="F900" s="7"/>
      <c r="G900" s="6"/>
      <c r="H900" s="8"/>
      <c r="I900" s="9"/>
      <c r="J900" s="9"/>
      <c r="K900" s="9"/>
      <c r="L900" s="6"/>
      <c r="N900" s="4"/>
      <c r="O900" s="7"/>
      <c r="P900" s="6"/>
      <c r="Q900" s="6"/>
      <c r="R900" s="6"/>
      <c r="S900" s="6"/>
    </row>
    <row r="901" ht="15.75" hidden="1" customHeight="1">
      <c r="A901" s="4"/>
      <c r="C901" s="6"/>
      <c r="D901" s="6"/>
      <c r="E901" s="6"/>
      <c r="F901" s="7"/>
      <c r="G901" s="6"/>
      <c r="H901" s="8"/>
      <c r="I901" s="9"/>
      <c r="J901" s="9"/>
      <c r="K901" s="9"/>
      <c r="L901" s="6"/>
      <c r="N901" s="4"/>
      <c r="O901" s="7"/>
      <c r="P901" s="6"/>
      <c r="Q901" s="6"/>
      <c r="R901" s="6"/>
      <c r="S901" s="6"/>
    </row>
    <row r="902" ht="15.75" hidden="1" customHeight="1">
      <c r="A902" s="4"/>
      <c r="C902" s="6"/>
      <c r="D902" s="6"/>
      <c r="E902" s="6"/>
      <c r="F902" s="7"/>
      <c r="G902" s="6"/>
      <c r="H902" s="8"/>
      <c r="I902" s="9"/>
      <c r="J902" s="9"/>
      <c r="K902" s="9"/>
      <c r="L902" s="6"/>
      <c r="N902" s="4"/>
      <c r="O902" s="7"/>
      <c r="P902" s="6"/>
      <c r="Q902" s="6"/>
      <c r="R902" s="6"/>
      <c r="S902" s="6"/>
    </row>
    <row r="903" ht="15.75" hidden="1" customHeight="1">
      <c r="A903" s="4"/>
      <c r="C903" s="6"/>
      <c r="D903" s="6"/>
      <c r="E903" s="6"/>
      <c r="F903" s="7"/>
      <c r="G903" s="6"/>
      <c r="H903" s="8"/>
      <c r="I903" s="9"/>
      <c r="J903" s="9"/>
      <c r="K903" s="9"/>
      <c r="L903" s="6"/>
      <c r="N903" s="4"/>
      <c r="O903" s="7"/>
      <c r="P903" s="6"/>
      <c r="Q903" s="6"/>
      <c r="R903" s="6"/>
      <c r="S903" s="6"/>
    </row>
    <row r="904" ht="15.75" hidden="1" customHeight="1">
      <c r="A904" s="4"/>
      <c r="C904" s="6"/>
      <c r="D904" s="6"/>
      <c r="E904" s="6"/>
      <c r="F904" s="7"/>
      <c r="G904" s="6"/>
      <c r="H904" s="8"/>
      <c r="I904" s="9"/>
      <c r="J904" s="9"/>
      <c r="K904" s="9"/>
      <c r="L904" s="6"/>
      <c r="N904" s="4"/>
      <c r="O904" s="7"/>
      <c r="P904" s="6"/>
      <c r="Q904" s="6"/>
      <c r="R904" s="6"/>
      <c r="S904" s="6"/>
    </row>
    <row r="905" ht="15.75" hidden="1" customHeight="1">
      <c r="A905" s="4"/>
      <c r="C905" s="6"/>
      <c r="D905" s="6"/>
      <c r="E905" s="6"/>
      <c r="F905" s="7"/>
      <c r="G905" s="6"/>
      <c r="H905" s="8"/>
      <c r="I905" s="9"/>
      <c r="J905" s="9"/>
      <c r="K905" s="9"/>
      <c r="L905" s="6"/>
      <c r="N905" s="4"/>
      <c r="O905" s="7"/>
      <c r="P905" s="6"/>
      <c r="Q905" s="6"/>
      <c r="R905" s="6"/>
      <c r="S905" s="6"/>
    </row>
    <row r="906" ht="15.75" hidden="1" customHeight="1">
      <c r="A906" s="4"/>
      <c r="C906" s="6"/>
      <c r="D906" s="6"/>
      <c r="E906" s="6"/>
      <c r="F906" s="7"/>
      <c r="G906" s="6"/>
      <c r="H906" s="8"/>
      <c r="I906" s="9"/>
      <c r="J906" s="9"/>
      <c r="K906" s="9"/>
      <c r="L906" s="6"/>
      <c r="N906" s="4"/>
      <c r="O906" s="7"/>
      <c r="P906" s="6"/>
      <c r="Q906" s="6"/>
      <c r="R906" s="6"/>
      <c r="S906" s="6"/>
    </row>
    <row r="907" ht="15.75" hidden="1" customHeight="1">
      <c r="A907" s="4"/>
      <c r="C907" s="6"/>
      <c r="D907" s="6"/>
      <c r="E907" s="6"/>
      <c r="F907" s="7"/>
      <c r="G907" s="6"/>
      <c r="H907" s="8"/>
      <c r="I907" s="9"/>
      <c r="J907" s="9"/>
      <c r="K907" s="9"/>
      <c r="L907" s="6"/>
      <c r="N907" s="4"/>
      <c r="O907" s="7"/>
      <c r="P907" s="6"/>
      <c r="Q907" s="6"/>
      <c r="R907" s="6"/>
      <c r="S907" s="6"/>
    </row>
    <row r="908" ht="15.75" hidden="1" customHeight="1">
      <c r="A908" s="4"/>
      <c r="C908" s="6"/>
      <c r="D908" s="6"/>
      <c r="E908" s="6"/>
      <c r="F908" s="7"/>
      <c r="G908" s="6"/>
      <c r="H908" s="8"/>
      <c r="I908" s="9"/>
      <c r="J908" s="9"/>
      <c r="K908" s="9"/>
      <c r="L908" s="6"/>
      <c r="N908" s="4"/>
      <c r="O908" s="7"/>
      <c r="P908" s="6"/>
      <c r="Q908" s="6"/>
      <c r="R908" s="6"/>
      <c r="S908" s="6"/>
    </row>
    <row r="909" ht="15.75" hidden="1" customHeight="1">
      <c r="A909" s="4"/>
      <c r="C909" s="6"/>
      <c r="D909" s="6"/>
      <c r="E909" s="6"/>
      <c r="F909" s="7"/>
      <c r="G909" s="6"/>
      <c r="H909" s="8"/>
      <c r="I909" s="9"/>
      <c r="J909" s="9"/>
      <c r="K909" s="9"/>
      <c r="L909" s="6"/>
      <c r="N909" s="4"/>
      <c r="O909" s="7"/>
      <c r="P909" s="6"/>
      <c r="Q909" s="6"/>
      <c r="R909" s="6"/>
      <c r="S909" s="6"/>
    </row>
    <row r="910" ht="15.75" hidden="1" customHeight="1">
      <c r="A910" s="4"/>
      <c r="C910" s="6"/>
      <c r="D910" s="6"/>
      <c r="E910" s="6"/>
      <c r="F910" s="7"/>
      <c r="G910" s="6"/>
      <c r="H910" s="8"/>
      <c r="I910" s="9"/>
      <c r="J910" s="9"/>
      <c r="K910" s="9"/>
      <c r="L910" s="6"/>
      <c r="N910" s="4"/>
      <c r="O910" s="7"/>
      <c r="P910" s="6"/>
      <c r="Q910" s="6"/>
      <c r="R910" s="6"/>
      <c r="S910" s="6"/>
    </row>
    <row r="911" ht="15.75" hidden="1" customHeight="1">
      <c r="A911" s="4"/>
      <c r="C911" s="6"/>
      <c r="D911" s="6"/>
      <c r="E911" s="6"/>
      <c r="F911" s="7"/>
      <c r="G911" s="6"/>
      <c r="H911" s="8"/>
      <c r="I911" s="9"/>
      <c r="J911" s="9"/>
      <c r="K911" s="9"/>
      <c r="L911" s="6"/>
      <c r="N911" s="4"/>
      <c r="O911" s="7"/>
      <c r="P911" s="6"/>
      <c r="Q911" s="6"/>
      <c r="R911" s="6"/>
      <c r="S911" s="6"/>
    </row>
    <row r="912" ht="15.75" hidden="1" customHeight="1">
      <c r="A912" s="4"/>
      <c r="C912" s="6"/>
      <c r="D912" s="6"/>
      <c r="E912" s="6"/>
      <c r="F912" s="7"/>
      <c r="G912" s="6"/>
      <c r="H912" s="8"/>
      <c r="I912" s="9"/>
      <c r="J912" s="9"/>
      <c r="K912" s="9"/>
      <c r="L912" s="6"/>
      <c r="N912" s="4"/>
      <c r="O912" s="7"/>
      <c r="P912" s="6"/>
      <c r="Q912" s="6"/>
      <c r="R912" s="6"/>
      <c r="S912" s="6"/>
    </row>
    <row r="913" ht="15.75" hidden="1" customHeight="1">
      <c r="A913" s="4"/>
      <c r="C913" s="6"/>
      <c r="D913" s="6"/>
      <c r="E913" s="6"/>
      <c r="F913" s="7"/>
      <c r="G913" s="6"/>
      <c r="H913" s="8"/>
      <c r="I913" s="9"/>
      <c r="J913" s="9"/>
      <c r="K913" s="9"/>
      <c r="L913" s="6"/>
      <c r="N913" s="4"/>
      <c r="O913" s="7"/>
      <c r="P913" s="6"/>
      <c r="Q913" s="6"/>
      <c r="R913" s="6"/>
      <c r="S913" s="6"/>
    </row>
    <row r="914" ht="15.75" hidden="1" customHeight="1">
      <c r="A914" s="4"/>
      <c r="C914" s="6"/>
      <c r="D914" s="6"/>
      <c r="E914" s="6"/>
      <c r="F914" s="7"/>
      <c r="G914" s="6"/>
      <c r="H914" s="8"/>
      <c r="I914" s="9"/>
      <c r="J914" s="9"/>
      <c r="K914" s="9"/>
      <c r="L914" s="6"/>
      <c r="N914" s="4"/>
      <c r="O914" s="7"/>
      <c r="P914" s="6"/>
      <c r="Q914" s="6"/>
      <c r="R914" s="6"/>
      <c r="S914" s="6"/>
    </row>
    <row r="915" ht="15.75" hidden="1" customHeight="1">
      <c r="A915" s="4"/>
      <c r="C915" s="6"/>
      <c r="D915" s="6"/>
      <c r="E915" s="6"/>
      <c r="F915" s="7"/>
      <c r="G915" s="6"/>
      <c r="H915" s="8"/>
      <c r="I915" s="9"/>
      <c r="J915" s="9"/>
      <c r="K915" s="9"/>
      <c r="L915" s="6"/>
      <c r="N915" s="4"/>
      <c r="O915" s="7"/>
      <c r="P915" s="6"/>
      <c r="Q915" s="6"/>
      <c r="R915" s="6"/>
      <c r="S915" s="6"/>
    </row>
    <row r="916" ht="15.75" hidden="1" customHeight="1">
      <c r="A916" s="4"/>
      <c r="C916" s="6"/>
      <c r="D916" s="6"/>
      <c r="E916" s="6"/>
      <c r="F916" s="7"/>
      <c r="G916" s="6"/>
      <c r="H916" s="8"/>
      <c r="I916" s="9"/>
      <c r="J916" s="9"/>
      <c r="K916" s="9"/>
      <c r="L916" s="6"/>
      <c r="N916" s="4"/>
      <c r="O916" s="7"/>
      <c r="P916" s="6"/>
      <c r="Q916" s="6"/>
      <c r="R916" s="6"/>
      <c r="S916" s="6"/>
    </row>
    <row r="917" ht="15.75" hidden="1" customHeight="1">
      <c r="A917" s="4"/>
      <c r="C917" s="6"/>
      <c r="D917" s="6"/>
      <c r="E917" s="6"/>
      <c r="F917" s="7"/>
      <c r="G917" s="6"/>
      <c r="H917" s="8"/>
      <c r="I917" s="9"/>
      <c r="J917" s="9"/>
      <c r="K917" s="9"/>
      <c r="L917" s="6"/>
      <c r="N917" s="4"/>
      <c r="O917" s="7"/>
      <c r="P917" s="6"/>
      <c r="Q917" s="6"/>
      <c r="R917" s="6"/>
      <c r="S917" s="6"/>
    </row>
    <row r="918" ht="15.75" hidden="1" customHeight="1">
      <c r="A918" s="4"/>
      <c r="C918" s="6"/>
      <c r="D918" s="6"/>
      <c r="E918" s="6"/>
      <c r="F918" s="7"/>
      <c r="G918" s="6"/>
      <c r="H918" s="8"/>
      <c r="I918" s="9"/>
      <c r="J918" s="9"/>
      <c r="K918" s="9"/>
      <c r="L918" s="6"/>
      <c r="N918" s="4"/>
      <c r="O918" s="7"/>
      <c r="P918" s="6"/>
      <c r="Q918" s="6"/>
      <c r="R918" s="6"/>
      <c r="S918" s="6"/>
    </row>
    <row r="919" ht="15.75" hidden="1" customHeight="1">
      <c r="A919" s="4"/>
      <c r="C919" s="6"/>
      <c r="D919" s="6"/>
      <c r="E919" s="6"/>
      <c r="F919" s="7"/>
      <c r="G919" s="6"/>
      <c r="H919" s="8"/>
      <c r="I919" s="9"/>
      <c r="J919" s="9"/>
      <c r="K919" s="9"/>
      <c r="L919" s="6"/>
      <c r="N919" s="4"/>
      <c r="O919" s="7"/>
      <c r="P919" s="6"/>
      <c r="Q919" s="6"/>
      <c r="R919" s="6"/>
      <c r="S919" s="6"/>
    </row>
    <row r="920" ht="15.75" hidden="1" customHeight="1">
      <c r="A920" s="4"/>
      <c r="C920" s="6"/>
      <c r="D920" s="6"/>
      <c r="E920" s="6"/>
      <c r="F920" s="7"/>
      <c r="G920" s="6"/>
      <c r="H920" s="8"/>
      <c r="I920" s="9"/>
      <c r="J920" s="9"/>
      <c r="K920" s="9"/>
      <c r="L920" s="6"/>
      <c r="N920" s="4"/>
      <c r="O920" s="7"/>
      <c r="P920" s="6"/>
      <c r="Q920" s="6"/>
      <c r="R920" s="6"/>
      <c r="S920" s="6"/>
    </row>
    <row r="921" ht="15.75" hidden="1" customHeight="1">
      <c r="A921" s="4"/>
      <c r="C921" s="6"/>
      <c r="D921" s="6"/>
      <c r="E921" s="6"/>
      <c r="F921" s="7"/>
      <c r="G921" s="6"/>
      <c r="H921" s="8"/>
      <c r="I921" s="9"/>
      <c r="J921" s="9"/>
      <c r="K921" s="9"/>
      <c r="L921" s="6"/>
      <c r="N921" s="4"/>
      <c r="O921" s="7"/>
      <c r="P921" s="6"/>
      <c r="Q921" s="6"/>
      <c r="R921" s="6"/>
      <c r="S921" s="6"/>
    </row>
    <row r="922" ht="15.75" hidden="1" customHeight="1">
      <c r="A922" s="4"/>
      <c r="C922" s="6"/>
      <c r="D922" s="6"/>
      <c r="E922" s="6"/>
      <c r="F922" s="7"/>
      <c r="G922" s="6"/>
      <c r="H922" s="8"/>
      <c r="I922" s="9"/>
      <c r="J922" s="9"/>
      <c r="K922" s="9"/>
      <c r="L922" s="6"/>
      <c r="N922" s="4"/>
      <c r="O922" s="7"/>
      <c r="P922" s="6"/>
      <c r="Q922" s="6"/>
      <c r="R922" s="6"/>
      <c r="S922" s="6"/>
    </row>
    <row r="923" ht="15.75" hidden="1" customHeight="1">
      <c r="A923" s="4"/>
      <c r="C923" s="6"/>
      <c r="D923" s="6"/>
      <c r="E923" s="6"/>
      <c r="F923" s="7"/>
      <c r="G923" s="6"/>
      <c r="H923" s="8"/>
      <c r="I923" s="9"/>
      <c r="J923" s="9"/>
      <c r="K923" s="9"/>
      <c r="L923" s="6"/>
      <c r="N923" s="4"/>
      <c r="O923" s="7"/>
      <c r="P923" s="6"/>
      <c r="Q923" s="6"/>
      <c r="R923" s="6"/>
      <c r="S923" s="6"/>
    </row>
    <row r="924" ht="15.75" hidden="1" customHeight="1">
      <c r="A924" s="4"/>
      <c r="C924" s="6"/>
      <c r="D924" s="6"/>
      <c r="E924" s="6"/>
      <c r="F924" s="7"/>
      <c r="G924" s="6"/>
      <c r="H924" s="8"/>
      <c r="I924" s="9"/>
      <c r="J924" s="9"/>
      <c r="K924" s="9"/>
      <c r="L924" s="6"/>
      <c r="N924" s="4"/>
      <c r="O924" s="7"/>
      <c r="P924" s="6"/>
      <c r="Q924" s="6"/>
      <c r="R924" s="6"/>
      <c r="S924" s="6"/>
    </row>
    <row r="925" ht="15.75" hidden="1" customHeight="1">
      <c r="A925" s="4"/>
      <c r="C925" s="6"/>
      <c r="D925" s="6"/>
      <c r="E925" s="6"/>
      <c r="F925" s="7"/>
      <c r="G925" s="6"/>
      <c r="H925" s="8"/>
      <c r="I925" s="9"/>
      <c r="J925" s="9"/>
      <c r="K925" s="9"/>
      <c r="L925" s="6"/>
      <c r="N925" s="4"/>
      <c r="O925" s="7"/>
      <c r="P925" s="6"/>
      <c r="Q925" s="6"/>
      <c r="R925" s="6"/>
      <c r="S925" s="6"/>
    </row>
    <row r="926" ht="15.75" hidden="1" customHeight="1">
      <c r="A926" s="4"/>
      <c r="C926" s="6"/>
      <c r="D926" s="6"/>
      <c r="E926" s="6"/>
      <c r="F926" s="7"/>
      <c r="G926" s="6"/>
      <c r="H926" s="8"/>
      <c r="I926" s="9"/>
      <c r="J926" s="9"/>
      <c r="K926" s="9"/>
      <c r="L926" s="6"/>
      <c r="N926" s="4"/>
      <c r="O926" s="7"/>
      <c r="P926" s="6"/>
      <c r="Q926" s="6"/>
      <c r="R926" s="6"/>
      <c r="S926" s="6"/>
    </row>
    <row r="927" ht="15.75" hidden="1" customHeight="1">
      <c r="A927" s="4"/>
      <c r="C927" s="6"/>
      <c r="D927" s="6"/>
      <c r="E927" s="6"/>
      <c r="F927" s="7"/>
      <c r="G927" s="6"/>
      <c r="H927" s="8"/>
      <c r="I927" s="9"/>
      <c r="J927" s="9"/>
      <c r="K927" s="9"/>
      <c r="L927" s="6"/>
      <c r="N927" s="4"/>
      <c r="O927" s="7"/>
      <c r="P927" s="6"/>
      <c r="Q927" s="6"/>
      <c r="R927" s="6"/>
      <c r="S927" s="6"/>
    </row>
    <row r="928" ht="15.75" hidden="1" customHeight="1">
      <c r="A928" s="4"/>
      <c r="C928" s="6"/>
      <c r="D928" s="6"/>
      <c r="E928" s="6"/>
      <c r="F928" s="7"/>
      <c r="G928" s="6"/>
      <c r="H928" s="8"/>
      <c r="I928" s="9"/>
      <c r="J928" s="9"/>
      <c r="K928" s="9"/>
      <c r="L928" s="6"/>
      <c r="N928" s="4"/>
      <c r="O928" s="7"/>
      <c r="P928" s="6"/>
      <c r="Q928" s="6"/>
      <c r="R928" s="6"/>
      <c r="S928" s="6"/>
    </row>
    <row r="929" ht="15.75" hidden="1" customHeight="1">
      <c r="A929" s="4"/>
      <c r="C929" s="6"/>
      <c r="D929" s="6"/>
      <c r="E929" s="6"/>
      <c r="F929" s="7"/>
      <c r="G929" s="6"/>
      <c r="H929" s="8"/>
      <c r="I929" s="9"/>
      <c r="J929" s="9"/>
      <c r="K929" s="9"/>
      <c r="L929" s="6"/>
      <c r="N929" s="4"/>
      <c r="O929" s="7"/>
      <c r="P929" s="6"/>
      <c r="Q929" s="6"/>
      <c r="R929" s="6"/>
      <c r="S929" s="6"/>
    </row>
    <row r="930" ht="15.75" hidden="1" customHeight="1">
      <c r="A930" s="4"/>
      <c r="C930" s="6"/>
      <c r="D930" s="6"/>
      <c r="E930" s="6"/>
      <c r="F930" s="7"/>
      <c r="G930" s="6"/>
      <c r="H930" s="8"/>
      <c r="I930" s="9"/>
      <c r="J930" s="9"/>
      <c r="K930" s="9"/>
      <c r="L930" s="6"/>
      <c r="N930" s="4"/>
      <c r="O930" s="7"/>
      <c r="P930" s="6"/>
      <c r="Q930" s="6"/>
      <c r="R930" s="6"/>
      <c r="S930" s="6"/>
    </row>
    <row r="931" ht="15.75" hidden="1" customHeight="1">
      <c r="A931" s="4"/>
      <c r="C931" s="6"/>
      <c r="D931" s="6"/>
      <c r="E931" s="6"/>
      <c r="F931" s="7"/>
      <c r="G931" s="6"/>
      <c r="H931" s="8"/>
      <c r="I931" s="9"/>
      <c r="J931" s="9"/>
      <c r="K931" s="9"/>
      <c r="L931" s="6"/>
      <c r="N931" s="4"/>
      <c r="O931" s="7"/>
      <c r="P931" s="6"/>
      <c r="Q931" s="6"/>
      <c r="R931" s="6"/>
      <c r="S931" s="6"/>
    </row>
    <row r="932" ht="15.75" hidden="1" customHeight="1">
      <c r="A932" s="4"/>
      <c r="C932" s="6"/>
      <c r="D932" s="6"/>
      <c r="E932" s="6"/>
      <c r="F932" s="7"/>
      <c r="G932" s="6"/>
      <c r="H932" s="8"/>
      <c r="I932" s="9"/>
      <c r="J932" s="9"/>
      <c r="K932" s="9"/>
      <c r="L932" s="6"/>
      <c r="N932" s="4"/>
      <c r="O932" s="7"/>
      <c r="P932" s="6"/>
      <c r="Q932" s="6"/>
      <c r="R932" s="6"/>
      <c r="S932" s="6"/>
    </row>
    <row r="933" ht="15.75" hidden="1" customHeight="1">
      <c r="A933" s="4"/>
      <c r="C933" s="6"/>
      <c r="D933" s="6"/>
      <c r="E933" s="6"/>
      <c r="F933" s="7"/>
      <c r="G933" s="6"/>
      <c r="H933" s="8"/>
      <c r="I933" s="9"/>
      <c r="J933" s="9"/>
      <c r="K933" s="9"/>
      <c r="L933" s="6"/>
      <c r="N933" s="4"/>
      <c r="O933" s="7"/>
      <c r="P933" s="6"/>
      <c r="Q933" s="6"/>
      <c r="R933" s="6"/>
      <c r="S933" s="6"/>
    </row>
    <row r="934" ht="15.75" hidden="1" customHeight="1">
      <c r="A934" s="4"/>
      <c r="C934" s="6"/>
      <c r="D934" s="6"/>
      <c r="E934" s="6"/>
      <c r="F934" s="7"/>
      <c r="G934" s="6"/>
      <c r="H934" s="8"/>
      <c r="I934" s="9"/>
      <c r="J934" s="9"/>
      <c r="K934" s="9"/>
      <c r="L934" s="6"/>
      <c r="N934" s="4"/>
      <c r="O934" s="7"/>
      <c r="P934" s="6"/>
      <c r="Q934" s="6"/>
      <c r="R934" s="6"/>
      <c r="S934" s="6"/>
    </row>
    <row r="935" ht="15.75" hidden="1" customHeight="1">
      <c r="A935" s="4"/>
      <c r="C935" s="6"/>
      <c r="D935" s="6"/>
      <c r="E935" s="6"/>
      <c r="F935" s="7"/>
      <c r="G935" s="6"/>
      <c r="H935" s="8"/>
      <c r="I935" s="9"/>
      <c r="J935" s="9"/>
      <c r="K935" s="9"/>
      <c r="L935" s="6"/>
      <c r="N935" s="4"/>
      <c r="O935" s="7"/>
      <c r="P935" s="6"/>
      <c r="Q935" s="6"/>
      <c r="R935" s="6"/>
      <c r="S935" s="6"/>
    </row>
    <row r="936" ht="15.75" hidden="1" customHeight="1">
      <c r="A936" s="4"/>
      <c r="C936" s="6"/>
      <c r="D936" s="6"/>
      <c r="E936" s="6"/>
      <c r="F936" s="7"/>
      <c r="G936" s="6"/>
      <c r="H936" s="8"/>
      <c r="I936" s="9"/>
      <c r="J936" s="9"/>
      <c r="K936" s="9"/>
      <c r="L936" s="6"/>
      <c r="N936" s="4"/>
      <c r="O936" s="7"/>
      <c r="P936" s="6"/>
      <c r="Q936" s="6"/>
      <c r="R936" s="6"/>
      <c r="S936" s="6"/>
    </row>
    <row r="937" ht="15.75" hidden="1" customHeight="1">
      <c r="A937" s="4"/>
      <c r="C937" s="6"/>
      <c r="D937" s="6"/>
      <c r="E937" s="6"/>
      <c r="F937" s="7"/>
      <c r="G937" s="6"/>
      <c r="H937" s="8"/>
      <c r="I937" s="9"/>
      <c r="J937" s="9"/>
      <c r="K937" s="9"/>
      <c r="L937" s="6"/>
      <c r="N937" s="4"/>
      <c r="O937" s="7"/>
      <c r="P937" s="6"/>
      <c r="Q937" s="6"/>
      <c r="R937" s="6"/>
      <c r="S937" s="6"/>
    </row>
    <row r="938" ht="15.75" hidden="1" customHeight="1">
      <c r="A938" s="4"/>
      <c r="C938" s="6"/>
      <c r="D938" s="6"/>
      <c r="E938" s="6"/>
      <c r="F938" s="7"/>
      <c r="G938" s="6"/>
      <c r="H938" s="8"/>
      <c r="I938" s="9"/>
      <c r="J938" s="9"/>
      <c r="K938" s="9"/>
      <c r="L938" s="6"/>
      <c r="N938" s="4"/>
      <c r="O938" s="7"/>
      <c r="P938" s="6"/>
      <c r="Q938" s="6"/>
      <c r="R938" s="6"/>
      <c r="S938" s="6"/>
    </row>
    <row r="939" ht="15.75" hidden="1" customHeight="1">
      <c r="A939" s="4"/>
      <c r="C939" s="6"/>
      <c r="D939" s="6"/>
      <c r="E939" s="6"/>
      <c r="F939" s="7"/>
      <c r="G939" s="6"/>
      <c r="H939" s="8"/>
      <c r="I939" s="9"/>
      <c r="J939" s="9"/>
      <c r="K939" s="9"/>
      <c r="L939" s="6"/>
      <c r="N939" s="4"/>
      <c r="O939" s="7"/>
      <c r="P939" s="6"/>
      <c r="Q939" s="6"/>
      <c r="R939" s="6"/>
      <c r="S939" s="6"/>
    </row>
    <row r="940" ht="15.75" hidden="1" customHeight="1">
      <c r="A940" s="4"/>
      <c r="C940" s="6"/>
      <c r="D940" s="6"/>
      <c r="E940" s="6"/>
      <c r="F940" s="7"/>
      <c r="G940" s="6"/>
      <c r="H940" s="8"/>
      <c r="I940" s="9"/>
      <c r="J940" s="9"/>
      <c r="K940" s="9"/>
      <c r="L940" s="6"/>
      <c r="N940" s="4"/>
      <c r="O940" s="7"/>
      <c r="P940" s="6"/>
      <c r="Q940" s="6"/>
      <c r="R940" s="6"/>
      <c r="S940" s="6"/>
    </row>
    <row r="941" ht="15.75" hidden="1" customHeight="1">
      <c r="A941" s="4"/>
      <c r="C941" s="6"/>
      <c r="D941" s="6"/>
      <c r="E941" s="6"/>
      <c r="F941" s="7"/>
      <c r="G941" s="6"/>
      <c r="H941" s="8"/>
      <c r="I941" s="9"/>
      <c r="J941" s="9"/>
      <c r="K941" s="9"/>
      <c r="L941" s="6"/>
      <c r="N941" s="4"/>
      <c r="O941" s="7"/>
      <c r="P941" s="6"/>
      <c r="Q941" s="6"/>
      <c r="R941" s="6"/>
      <c r="S941" s="6"/>
    </row>
    <row r="942" ht="15.75" hidden="1" customHeight="1">
      <c r="A942" s="4"/>
      <c r="C942" s="6"/>
      <c r="D942" s="6"/>
      <c r="E942" s="6"/>
      <c r="F942" s="7"/>
      <c r="G942" s="6"/>
      <c r="H942" s="8"/>
      <c r="I942" s="9"/>
      <c r="J942" s="9"/>
      <c r="K942" s="9"/>
      <c r="L942" s="6"/>
      <c r="N942" s="4"/>
      <c r="O942" s="7"/>
      <c r="P942" s="6"/>
      <c r="Q942" s="6"/>
      <c r="R942" s="6"/>
      <c r="S942" s="6"/>
    </row>
    <row r="943" ht="15.75" hidden="1" customHeight="1">
      <c r="A943" s="4"/>
      <c r="C943" s="6"/>
      <c r="D943" s="6"/>
      <c r="E943" s="6"/>
      <c r="F943" s="7"/>
      <c r="G943" s="6"/>
      <c r="H943" s="8"/>
      <c r="I943" s="9"/>
      <c r="J943" s="9"/>
      <c r="K943" s="9"/>
      <c r="L943" s="6"/>
      <c r="N943" s="4"/>
      <c r="O943" s="7"/>
      <c r="P943" s="6"/>
      <c r="Q943" s="6"/>
      <c r="R943" s="6"/>
      <c r="S943" s="6"/>
    </row>
    <row r="944" ht="15.75" hidden="1" customHeight="1">
      <c r="A944" s="4"/>
      <c r="C944" s="6"/>
      <c r="D944" s="6"/>
      <c r="E944" s="6"/>
      <c r="F944" s="7"/>
      <c r="G944" s="6"/>
      <c r="H944" s="8"/>
      <c r="I944" s="9"/>
      <c r="J944" s="9"/>
      <c r="K944" s="9"/>
      <c r="L944" s="6"/>
      <c r="N944" s="4"/>
      <c r="O944" s="7"/>
      <c r="P944" s="6"/>
      <c r="Q944" s="6"/>
      <c r="R944" s="6"/>
      <c r="S944" s="6"/>
    </row>
    <row r="945" ht="15.75" hidden="1" customHeight="1">
      <c r="A945" s="4"/>
      <c r="C945" s="6"/>
      <c r="D945" s="6"/>
      <c r="E945" s="6"/>
      <c r="F945" s="7"/>
      <c r="G945" s="6"/>
      <c r="H945" s="8"/>
      <c r="I945" s="9"/>
      <c r="J945" s="9"/>
      <c r="K945" s="9"/>
      <c r="L945" s="6"/>
      <c r="N945" s="4"/>
      <c r="O945" s="7"/>
      <c r="P945" s="6"/>
      <c r="Q945" s="6"/>
      <c r="R945" s="6"/>
      <c r="S945" s="6"/>
    </row>
    <row r="946" ht="15.75" hidden="1" customHeight="1">
      <c r="A946" s="4"/>
      <c r="C946" s="6"/>
      <c r="D946" s="6"/>
      <c r="E946" s="6"/>
      <c r="F946" s="7"/>
      <c r="G946" s="6"/>
      <c r="H946" s="8"/>
      <c r="I946" s="9"/>
      <c r="J946" s="9"/>
      <c r="K946" s="9"/>
      <c r="L946" s="6"/>
      <c r="N946" s="4"/>
      <c r="O946" s="7"/>
      <c r="P946" s="6"/>
      <c r="Q946" s="6"/>
      <c r="R946" s="6"/>
      <c r="S946" s="6"/>
    </row>
    <row r="947" ht="15.75" hidden="1" customHeight="1">
      <c r="A947" s="4"/>
      <c r="C947" s="6"/>
      <c r="D947" s="6"/>
      <c r="E947" s="6"/>
      <c r="F947" s="7"/>
      <c r="G947" s="6"/>
      <c r="H947" s="8"/>
      <c r="I947" s="9"/>
      <c r="J947" s="9"/>
      <c r="K947" s="9"/>
      <c r="L947" s="6"/>
      <c r="N947" s="4"/>
      <c r="O947" s="7"/>
      <c r="P947" s="6"/>
      <c r="Q947" s="6"/>
      <c r="R947" s="6"/>
      <c r="S947" s="6"/>
    </row>
    <row r="948" ht="15.75" hidden="1" customHeight="1">
      <c r="A948" s="4"/>
      <c r="C948" s="6"/>
      <c r="D948" s="6"/>
      <c r="E948" s="6"/>
      <c r="F948" s="7"/>
      <c r="G948" s="6"/>
      <c r="H948" s="8"/>
      <c r="I948" s="9"/>
      <c r="J948" s="9"/>
      <c r="K948" s="9"/>
      <c r="L948" s="6"/>
      <c r="N948" s="4"/>
      <c r="O948" s="7"/>
      <c r="P948" s="6"/>
      <c r="Q948" s="6"/>
      <c r="R948" s="6"/>
      <c r="S948" s="6"/>
    </row>
    <row r="949" ht="15.75" hidden="1" customHeight="1">
      <c r="A949" s="4"/>
      <c r="C949" s="6"/>
      <c r="D949" s="6"/>
      <c r="E949" s="6"/>
      <c r="F949" s="7"/>
      <c r="G949" s="6"/>
      <c r="H949" s="8"/>
      <c r="I949" s="9"/>
      <c r="J949" s="9"/>
      <c r="K949" s="9"/>
      <c r="L949" s="6"/>
      <c r="N949" s="4"/>
      <c r="O949" s="7"/>
      <c r="P949" s="6"/>
      <c r="Q949" s="6"/>
      <c r="R949" s="6"/>
      <c r="S949" s="6"/>
    </row>
    <row r="950" ht="15.75" hidden="1" customHeight="1">
      <c r="A950" s="4"/>
      <c r="C950" s="6"/>
      <c r="D950" s="6"/>
      <c r="E950" s="6"/>
      <c r="F950" s="7"/>
      <c r="G950" s="6"/>
      <c r="H950" s="8"/>
      <c r="I950" s="9"/>
      <c r="J950" s="9"/>
      <c r="K950" s="9"/>
      <c r="L950" s="6"/>
      <c r="N950" s="4"/>
      <c r="O950" s="7"/>
      <c r="P950" s="6"/>
      <c r="Q950" s="6"/>
      <c r="R950" s="6"/>
      <c r="S950" s="6"/>
    </row>
    <row r="951" ht="15.75" hidden="1" customHeight="1">
      <c r="A951" s="4"/>
      <c r="C951" s="6"/>
      <c r="D951" s="6"/>
      <c r="E951" s="6"/>
      <c r="F951" s="7"/>
      <c r="G951" s="6"/>
      <c r="H951" s="8"/>
      <c r="I951" s="9"/>
      <c r="J951" s="9"/>
      <c r="K951" s="9"/>
      <c r="L951" s="6"/>
      <c r="N951" s="4"/>
      <c r="O951" s="7"/>
      <c r="P951" s="6"/>
      <c r="Q951" s="6"/>
      <c r="R951" s="6"/>
      <c r="S951" s="6"/>
    </row>
    <row r="952" ht="15.75" hidden="1" customHeight="1">
      <c r="A952" s="4"/>
      <c r="C952" s="6"/>
      <c r="D952" s="6"/>
      <c r="E952" s="6"/>
      <c r="F952" s="7"/>
      <c r="G952" s="6"/>
      <c r="H952" s="8"/>
      <c r="I952" s="9"/>
      <c r="J952" s="9"/>
      <c r="K952" s="9"/>
      <c r="L952" s="6"/>
      <c r="N952" s="4"/>
      <c r="O952" s="7"/>
      <c r="P952" s="6"/>
      <c r="Q952" s="6"/>
      <c r="R952" s="6"/>
      <c r="S952" s="6"/>
    </row>
    <row r="953" ht="15.75" hidden="1" customHeight="1">
      <c r="A953" s="4"/>
      <c r="C953" s="6"/>
      <c r="D953" s="6"/>
      <c r="E953" s="6"/>
      <c r="F953" s="7"/>
      <c r="G953" s="6"/>
      <c r="H953" s="8"/>
      <c r="I953" s="9"/>
      <c r="J953" s="9"/>
      <c r="K953" s="9"/>
      <c r="L953" s="6"/>
      <c r="N953" s="4"/>
      <c r="O953" s="7"/>
      <c r="P953" s="6"/>
      <c r="Q953" s="6"/>
      <c r="R953" s="6"/>
      <c r="S953" s="6"/>
    </row>
    <row r="954" ht="15.75" hidden="1" customHeight="1">
      <c r="A954" s="4"/>
      <c r="C954" s="6"/>
      <c r="D954" s="6"/>
      <c r="E954" s="6"/>
      <c r="F954" s="7"/>
      <c r="G954" s="6"/>
      <c r="H954" s="8"/>
      <c r="I954" s="9"/>
      <c r="J954" s="9"/>
      <c r="K954" s="9"/>
      <c r="L954" s="6"/>
      <c r="N954" s="4"/>
      <c r="O954" s="7"/>
      <c r="P954" s="6"/>
      <c r="Q954" s="6"/>
      <c r="R954" s="6"/>
      <c r="S954" s="6"/>
    </row>
    <row r="955" ht="15.75" hidden="1" customHeight="1">
      <c r="A955" s="4"/>
      <c r="C955" s="6"/>
      <c r="D955" s="6"/>
      <c r="E955" s="6"/>
      <c r="F955" s="7"/>
      <c r="G955" s="6"/>
      <c r="H955" s="8"/>
      <c r="I955" s="9"/>
      <c r="J955" s="9"/>
      <c r="K955" s="9"/>
      <c r="L955" s="6"/>
      <c r="N955" s="4"/>
      <c r="O955" s="7"/>
      <c r="P955" s="6"/>
      <c r="Q955" s="6"/>
      <c r="R955" s="6"/>
      <c r="S955" s="6"/>
    </row>
    <row r="956" ht="15.75" hidden="1" customHeight="1">
      <c r="A956" s="4"/>
      <c r="C956" s="6"/>
      <c r="D956" s="6"/>
      <c r="E956" s="6"/>
      <c r="F956" s="7"/>
      <c r="G956" s="6"/>
      <c r="H956" s="8"/>
      <c r="I956" s="9"/>
      <c r="J956" s="9"/>
      <c r="K956" s="9"/>
      <c r="L956" s="6"/>
      <c r="N956" s="4"/>
      <c r="O956" s="7"/>
      <c r="P956" s="6"/>
      <c r="Q956" s="6"/>
      <c r="R956" s="6"/>
      <c r="S956" s="6"/>
    </row>
    <row r="957" ht="15.75" hidden="1" customHeight="1">
      <c r="A957" s="4"/>
      <c r="C957" s="6"/>
      <c r="D957" s="6"/>
      <c r="E957" s="6"/>
      <c r="F957" s="7"/>
      <c r="G957" s="6"/>
      <c r="H957" s="8"/>
      <c r="I957" s="9"/>
      <c r="J957" s="9"/>
      <c r="K957" s="9"/>
      <c r="L957" s="6"/>
      <c r="N957" s="4"/>
      <c r="O957" s="7"/>
      <c r="P957" s="6"/>
      <c r="Q957" s="6"/>
      <c r="R957" s="6"/>
      <c r="S957" s="6"/>
    </row>
    <row r="958" ht="15.75" hidden="1" customHeight="1">
      <c r="A958" s="4"/>
      <c r="C958" s="6"/>
      <c r="D958" s="6"/>
      <c r="E958" s="6"/>
      <c r="F958" s="7"/>
      <c r="G958" s="6"/>
      <c r="H958" s="8"/>
      <c r="I958" s="9"/>
      <c r="J958" s="9"/>
      <c r="K958" s="9"/>
      <c r="L958" s="6"/>
      <c r="N958" s="4"/>
      <c r="O958" s="7"/>
      <c r="P958" s="6"/>
      <c r="Q958" s="6"/>
      <c r="R958" s="6"/>
      <c r="S958" s="6"/>
    </row>
    <row r="959" ht="15.75" hidden="1" customHeight="1">
      <c r="A959" s="4"/>
      <c r="C959" s="6"/>
      <c r="D959" s="6"/>
      <c r="E959" s="6"/>
      <c r="F959" s="7"/>
      <c r="G959" s="6"/>
      <c r="H959" s="8"/>
      <c r="I959" s="9"/>
      <c r="J959" s="9"/>
      <c r="K959" s="9"/>
      <c r="L959" s="6"/>
      <c r="N959" s="4"/>
      <c r="O959" s="7"/>
      <c r="P959" s="6"/>
      <c r="Q959" s="6"/>
      <c r="R959" s="6"/>
      <c r="S959" s="6"/>
    </row>
    <row r="960" ht="15.75" hidden="1" customHeight="1">
      <c r="A960" s="4"/>
      <c r="C960" s="6"/>
      <c r="D960" s="6"/>
      <c r="E960" s="6"/>
      <c r="F960" s="7"/>
      <c r="G960" s="6"/>
      <c r="H960" s="8"/>
      <c r="I960" s="9"/>
      <c r="J960" s="9"/>
      <c r="K960" s="9"/>
      <c r="L960" s="6"/>
      <c r="N960" s="4"/>
      <c r="O960" s="7"/>
      <c r="P960" s="6"/>
      <c r="Q960" s="6"/>
      <c r="R960" s="6"/>
      <c r="S960" s="6"/>
    </row>
    <row r="961" ht="15.75" hidden="1" customHeight="1">
      <c r="A961" s="4"/>
      <c r="C961" s="6"/>
      <c r="D961" s="6"/>
      <c r="E961" s="6"/>
      <c r="F961" s="7"/>
      <c r="G961" s="6"/>
      <c r="H961" s="8"/>
      <c r="I961" s="9"/>
      <c r="J961" s="9"/>
      <c r="K961" s="9"/>
      <c r="L961" s="6"/>
      <c r="N961" s="4"/>
      <c r="O961" s="7"/>
      <c r="P961" s="6"/>
      <c r="Q961" s="6"/>
      <c r="R961" s="6"/>
      <c r="S961" s="6"/>
    </row>
    <row r="962" ht="15.75" hidden="1" customHeight="1">
      <c r="A962" s="4"/>
      <c r="C962" s="6"/>
      <c r="D962" s="6"/>
      <c r="E962" s="6"/>
      <c r="F962" s="7"/>
      <c r="G962" s="6"/>
      <c r="H962" s="8"/>
      <c r="I962" s="9"/>
      <c r="J962" s="9"/>
      <c r="K962" s="9"/>
      <c r="L962" s="6"/>
      <c r="N962" s="4"/>
      <c r="O962" s="7"/>
      <c r="P962" s="6"/>
      <c r="Q962" s="6"/>
      <c r="R962" s="6"/>
      <c r="S962" s="6"/>
    </row>
    <row r="963" ht="15.75" hidden="1" customHeight="1">
      <c r="A963" s="4"/>
      <c r="C963" s="6"/>
      <c r="D963" s="6"/>
      <c r="E963" s="6"/>
      <c r="F963" s="7"/>
      <c r="G963" s="6"/>
      <c r="H963" s="8"/>
      <c r="I963" s="9"/>
      <c r="J963" s="9"/>
      <c r="K963" s="9"/>
      <c r="L963" s="6"/>
      <c r="N963" s="4"/>
      <c r="O963" s="7"/>
      <c r="P963" s="6"/>
      <c r="Q963" s="6"/>
      <c r="R963" s="6"/>
      <c r="S963" s="6"/>
    </row>
    <row r="964" ht="15.75" hidden="1" customHeight="1">
      <c r="A964" s="4"/>
      <c r="C964" s="6"/>
      <c r="D964" s="6"/>
      <c r="E964" s="6"/>
      <c r="F964" s="7"/>
      <c r="G964" s="6"/>
      <c r="H964" s="8"/>
      <c r="I964" s="9"/>
      <c r="J964" s="9"/>
      <c r="K964" s="9"/>
      <c r="L964" s="6"/>
      <c r="N964" s="4"/>
      <c r="O964" s="7"/>
      <c r="P964" s="6"/>
      <c r="Q964" s="6"/>
      <c r="R964" s="6"/>
      <c r="S964" s="6"/>
    </row>
    <row r="965" ht="15.75" hidden="1" customHeight="1">
      <c r="A965" s="4"/>
      <c r="C965" s="6"/>
      <c r="D965" s="6"/>
      <c r="E965" s="6"/>
      <c r="F965" s="7"/>
      <c r="G965" s="6"/>
      <c r="H965" s="8"/>
      <c r="I965" s="9"/>
      <c r="J965" s="9"/>
      <c r="K965" s="9"/>
      <c r="L965" s="6"/>
      <c r="N965" s="4"/>
      <c r="O965" s="7"/>
      <c r="P965" s="6"/>
      <c r="Q965" s="6"/>
      <c r="R965" s="6"/>
      <c r="S965" s="6"/>
    </row>
    <row r="966" ht="15.75" hidden="1" customHeight="1">
      <c r="A966" s="4"/>
      <c r="C966" s="6"/>
      <c r="D966" s="6"/>
      <c r="E966" s="6"/>
      <c r="F966" s="7"/>
      <c r="G966" s="6"/>
      <c r="H966" s="8"/>
      <c r="I966" s="9"/>
      <c r="J966" s="9"/>
      <c r="K966" s="9"/>
      <c r="L966" s="6"/>
      <c r="N966" s="4"/>
      <c r="O966" s="7"/>
      <c r="P966" s="6"/>
      <c r="Q966" s="6"/>
      <c r="R966" s="6"/>
      <c r="S966" s="6"/>
    </row>
    <row r="967" ht="15.75" hidden="1" customHeight="1">
      <c r="A967" s="4"/>
      <c r="C967" s="6"/>
      <c r="D967" s="6"/>
      <c r="E967" s="6"/>
      <c r="F967" s="7"/>
      <c r="G967" s="6"/>
      <c r="H967" s="8"/>
      <c r="I967" s="9"/>
      <c r="J967" s="9"/>
      <c r="K967" s="9"/>
      <c r="L967" s="6"/>
      <c r="N967" s="4"/>
      <c r="O967" s="7"/>
      <c r="P967" s="6"/>
      <c r="Q967" s="6"/>
      <c r="R967" s="6"/>
      <c r="S967" s="6"/>
    </row>
    <row r="968" ht="15.75" hidden="1" customHeight="1">
      <c r="A968" s="4"/>
      <c r="C968" s="6"/>
      <c r="D968" s="6"/>
      <c r="E968" s="6"/>
      <c r="F968" s="7"/>
      <c r="G968" s="6"/>
      <c r="H968" s="8"/>
      <c r="I968" s="9"/>
      <c r="J968" s="9"/>
      <c r="K968" s="9"/>
      <c r="L968" s="6"/>
      <c r="N968" s="4"/>
      <c r="O968" s="7"/>
      <c r="P968" s="6"/>
      <c r="Q968" s="6"/>
      <c r="R968" s="6"/>
      <c r="S968" s="6"/>
    </row>
    <row r="969" ht="15.75" hidden="1" customHeight="1">
      <c r="A969" s="4"/>
      <c r="C969" s="6"/>
      <c r="D969" s="6"/>
      <c r="E969" s="6"/>
      <c r="F969" s="7"/>
      <c r="G969" s="6"/>
      <c r="H969" s="8"/>
      <c r="I969" s="9"/>
      <c r="J969" s="9"/>
      <c r="K969" s="9"/>
      <c r="L969" s="6"/>
      <c r="N969" s="4"/>
      <c r="O969" s="7"/>
      <c r="P969" s="6"/>
      <c r="Q969" s="6"/>
      <c r="R969" s="6"/>
      <c r="S969" s="6"/>
    </row>
    <row r="970" ht="15.75" hidden="1" customHeight="1">
      <c r="A970" s="4"/>
      <c r="C970" s="6"/>
      <c r="D970" s="6"/>
      <c r="E970" s="6"/>
      <c r="F970" s="7"/>
      <c r="G970" s="6"/>
      <c r="H970" s="8"/>
      <c r="I970" s="9"/>
      <c r="J970" s="9"/>
      <c r="K970" s="9"/>
      <c r="L970" s="6"/>
      <c r="N970" s="4"/>
      <c r="O970" s="7"/>
      <c r="P970" s="6"/>
      <c r="Q970" s="6"/>
      <c r="R970" s="6"/>
      <c r="S970" s="6"/>
    </row>
    <row r="971" ht="15.75" hidden="1" customHeight="1">
      <c r="A971" s="4"/>
      <c r="C971" s="6"/>
      <c r="D971" s="6"/>
      <c r="E971" s="6"/>
      <c r="F971" s="7"/>
      <c r="G971" s="6"/>
      <c r="H971" s="8"/>
      <c r="I971" s="9"/>
      <c r="J971" s="9"/>
      <c r="K971" s="9"/>
      <c r="L971" s="6"/>
      <c r="N971" s="4"/>
      <c r="O971" s="7"/>
      <c r="P971" s="6"/>
      <c r="Q971" s="6"/>
      <c r="R971" s="6"/>
      <c r="S971" s="6"/>
    </row>
    <row r="972" ht="15.75" hidden="1" customHeight="1">
      <c r="A972" s="4"/>
      <c r="C972" s="6"/>
      <c r="D972" s="6"/>
      <c r="E972" s="6"/>
      <c r="F972" s="7"/>
      <c r="G972" s="6"/>
      <c r="H972" s="8"/>
      <c r="I972" s="9"/>
      <c r="J972" s="9"/>
      <c r="K972" s="9"/>
      <c r="L972" s="6"/>
      <c r="N972" s="4"/>
      <c r="O972" s="7"/>
      <c r="P972" s="6"/>
      <c r="Q972" s="6"/>
      <c r="R972" s="6"/>
      <c r="S972" s="6"/>
    </row>
    <row r="973" ht="15.75" hidden="1" customHeight="1">
      <c r="A973" s="4"/>
      <c r="C973" s="6"/>
      <c r="D973" s="6"/>
      <c r="E973" s="6"/>
      <c r="F973" s="7"/>
      <c r="G973" s="6"/>
      <c r="H973" s="8"/>
      <c r="I973" s="9"/>
      <c r="J973" s="9"/>
      <c r="K973" s="9"/>
      <c r="L973" s="6"/>
      <c r="N973" s="4"/>
      <c r="O973" s="7"/>
      <c r="P973" s="6"/>
      <c r="Q973" s="6"/>
      <c r="R973" s="6"/>
      <c r="S973" s="6"/>
    </row>
    <row r="974" ht="15.75" hidden="1" customHeight="1">
      <c r="A974" s="4"/>
      <c r="C974" s="6"/>
      <c r="D974" s="6"/>
      <c r="E974" s="6"/>
      <c r="F974" s="7"/>
      <c r="G974" s="6"/>
      <c r="H974" s="8"/>
      <c r="I974" s="9"/>
      <c r="J974" s="9"/>
      <c r="K974" s="9"/>
      <c r="L974" s="6"/>
      <c r="N974" s="4"/>
      <c r="O974" s="7"/>
      <c r="P974" s="6"/>
      <c r="Q974" s="6"/>
      <c r="R974" s="6"/>
      <c r="S974" s="6"/>
    </row>
    <row r="975" ht="15.75" hidden="1" customHeight="1">
      <c r="A975" s="4"/>
      <c r="C975" s="6"/>
      <c r="D975" s="6"/>
      <c r="E975" s="6"/>
      <c r="F975" s="7"/>
      <c r="G975" s="6"/>
      <c r="H975" s="8"/>
      <c r="I975" s="9"/>
      <c r="J975" s="9"/>
      <c r="K975" s="9"/>
      <c r="L975" s="6"/>
      <c r="N975" s="4"/>
      <c r="O975" s="7"/>
      <c r="P975" s="6"/>
      <c r="Q975" s="6"/>
      <c r="R975" s="6"/>
      <c r="S975" s="6"/>
    </row>
    <row r="976" ht="15.75" hidden="1" customHeight="1">
      <c r="A976" s="4"/>
      <c r="C976" s="6"/>
      <c r="D976" s="6"/>
      <c r="E976" s="6"/>
      <c r="F976" s="7"/>
      <c r="G976" s="6"/>
      <c r="H976" s="8"/>
      <c r="I976" s="9"/>
      <c r="J976" s="9"/>
      <c r="K976" s="9"/>
      <c r="L976" s="6"/>
      <c r="N976" s="4"/>
      <c r="O976" s="7"/>
      <c r="P976" s="6"/>
      <c r="Q976" s="6"/>
      <c r="R976" s="6"/>
      <c r="S976" s="6"/>
    </row>
    <row r="977" ht="15.75" hidden="1" customHeight="1">
      <c r="A977" s="4"/>
      <c r="C977" s="6"/>
      <c r="D977" s="6"/>
      <c r="E977" s="6"/>
      <c r="F977" s="7"/>
      <c r="G977" s="6"/>
      <c r="H977" s="8"/>
      <c r="I977" s="9"/>
      <c r="J977" s="9"/>
      <c r="K977" s="9"/>
      <c r="L977" s="6"/>
      <c r="N977" s="4"/>
      <c r="O977" s="7"/>
      <c r="P977" s="6"/>
      <c r="Q977" s="6"/>
      <c r="R977" s="6"/>
      <c r="S977" s="6"/>
    </row>
    <row r="978" ht="15.75" hidden="1" customHeight="1">
      <c r="A978" s="4"/>
      <c r="C978" s="6"/>
      <c r="D978" s="6"/>
      <c r="E978" s="6"/>
      <c r="F978" s="7"/>
      <c r="G978" s="6"/>
      <c r="H978" s="8"/>
      <c r="I978" s="9"/>
      <c r="J978" s="9"/>
      <c r="K978" s="9"/>
      <c r="L978" s="6"/>
      <c r="N978" s="4"/>
      <c r="O978" s="7"/>
      <c r="P978" s="6"/>
      <c r="Q978" s="6"/>
      <c r="R978" s="6"/>
      <c r="S978" s="6"/>
    </row>
    <row r="979" ht="15.75" hidden="1" customHeight="1">
      <c r="A979" s="4"/>
      <c r="C979" s="6"/>
      <c r="D979" s="6"/>
      <c r="E979" s="6"/>
      <c r="F979" s="7"/>
      <c r="G979" s="6"/>
      <c r="H979" s="8"/>
      <c r="I979" s="9"/>
      <c r="J979" s="9"/>
      <c r="K979" s="9"/>
      <c r="L979" s="6"/>
      <c r="N979" s="4"/>
      <c r="O979" s="7"/>
      <c r="P979" s="6"/>
      <c r="Q979" s="6"/>
      <c r="R979" s="6"/>
      <c r="S979" s="6"/>
    </row>
    <row r="980" ht="15.75" hidden="1" customHeight="1">
      <c r="A980" s="4"/>
      <c r="C980" s="6"/>
      <c r="D980" s="6"/>
      <c r="E980" s="6"/>
      <c r="F980" s="7"/>
      <c r="G980" s="6"/>
      <c r="H980" s="8"/>
      <c r="I980" s="9"/>
      <c r="J980" s="9"/>
      <c r="K980" s="9"/>
      <c r="L980" s="6"/>
      <c r="N980" s="4"/>
      <c r="O980" s="7"/>
      <c r="P980" s="6"/>
      <c r="Q980" s="6"/>
      <c r="R980" s="6"/>
      <c r="S980" s="6"/>
    </row>
    <row r="981" ht="15.75" hidden="1" customHeight="1">
      <c r="A981" s="4"/>
      <c r="C981" s="6"/>
      <c r="D981" s="6"/>
      <c r="E981" s="6"/>
      <c r="F981" s="7"/>
      <c r="G981" s="6"/>
      <c r="H981" s="8"/>
      <c r="I981" s="9"/>
      <c r="J981" s="9"/>
      <c r="K981" s="9"/>
      <c r="L981" s="6"/>
      <c r="N981" s="4"/>
      <c r="O981" s="7"/>
      <c r="P981" s="6"/>
      <c r="Q981" s="6"/>
      <c r="R981" s="6"/>
      <c r="S981" s="6"/>
    </row>
    <row r="982" ht="15.75" hidden="1" customHeight="1">
      <c r="A982" s="4"/>
      <c r="C982" s="6"/>
      <c r="D982" s="6"/>
      <c r="E982" s="6"/>
      <c r="F982" s="7"/>
      <c r="G982" s="6"/>
      <c r="H982" s="8"/>
      <c r="I982" s="9"/>
      <c r="J982" s="9"/>
      <c r="K982" s="9"/>
      <c r="L982" s="6"/>
      <c r="N982" s="4"/>
      <c r="O982" s="7"/>
      <c r="P982" s="6"/>
      <c r="Q982" s="6"/>
      <c r="R982" s="6"/>
      <c r="S982" s="6"/>
    </row>
    <row r="983" ht="15.75" hidden="1" customHeight="1">
      <c r="A983" s="4"/>
      <c r="C983" s="6"/>
      <c r="D983" s="6"/>
      <c r="E983" s="6"/>
      <c r="F983" s="7"/>
      <c r="G983" s="6"/>
      <c r="H983" s="8"/>
      <c r="I983" s="9"/>
      <c r="J983" s="9"/>
      <c r="K983" s="9"/>
      <c r="L983" s="6"/>
      <c r="N983" s="4"/>
      <c r="O983" s="7"/>
      <c r="P983" s="6"/>
      <c r="Q983" s="6"/>
      <c r="R983" s="6"/>
      <c r="S983" s="6"/>
    </row>
    <row r="984" ht="15.75" hidden="1" customHeight="1">
      <c r="A984" s="4"/>
      <c r="C984" s="6"/>
      <c r="D984" s="6"/>
      <c r="E984" s="6"/>
      <c r="F984" s="7"/>
      <c r="G984" s="6"/>
      <c r="H984" s="8"/>
      <c r="I984" s="9"/>
      <c r="J984" s="9"/>
      <c r="K984" s="9"/>
      <c r="L984" s="6"/>
      <c r="N984" s="4"/>
      <c r="O984" s="7"/>
      <c r="P984" s="6"/>
      <c r="Q984" s="6"/>
      <c r="R984" s="6"/>
      <c r="S984" s="6"/>
    </row>
    <row r="985" ht="15.75" hidden="1" customHeight="1">
      <c r="A985" s="4"/>
      <c r="C985" s="6"/>
      <c r="D985" s="6"/>
      <c r="E985" s="6"/>
      <c r="F985" s="7"/>
      <c r="G985" s="6"/>
      <c r="H985" s="8"/>
      <c r="I985" s="9"/>
      <c r="J985" s="9"/>
      <c r="K985" s="9"/>
      <c r="L985" s="6"/>
      <c r="N985" s="4"/>
      <c r="O985" s="7"/>
      <c r="P985" s="6"/>
      <c r="Q985" s="6"/>
      <c r="R985" s="6"/>
      <c r="S985" s="6"/>
    </row>
    <row r="986" ht="15.75" hidden="1" customHeight="1">
      <c r="A986" s="4"/>
      <c r="C986" s="6"/>
      <c r="D986" s="6"/>
      <c r="E986" s="6"/>
      <c r="F986" s="7"/>
      <c r="G986" s="6"/>
      <c r="H986" s="8"/>
      <c r="I986" s="9"/>
      <c r="J986" s="9"/>
      <c r="K986" s="9"/>
      <c r="L986" s="6"/>
      <c r="N986" s="4"/>
      <c r="O986" s="7"/>
      <c r="P986" s="6"/>
      <c r="Q986" s="6"/>
      <c r="R986" s="6"/>
      <c r="S986" s="6"/>
    </row>
    <row r="987" ht="15.75" hidden="1" customHeight="1">
      <c r="A987" s="4"/>
      <c r="C987" s="6"/>
      <c r="D987" s="6"/>
      <c r="E987" s="6"/>
      <c r="F987" s="7"/>
      <c r="G987" s="6"/>
      <c r="H987" s="8"/>
      <c r="I987" s="9"/>
      <c r="J987" s="9"/>
      <c r="K987" s="9"/>
      <c r="L987" s="6"/>
      <c r="N987" s="4"/>
      <c r="O987" s="7"/>
      <c r="P987" s="6"/>
      <c r="Q987" s="6"/>
      <c r="R987" s="6"/>
      <c r="S987" s="6"/>
    </row>
    <row r="988" ht="15.75" hidden="1" customHeight="1">
      <c r="A988" s="4"/>
      <c r="C988" s="6"/>
      <c r="D988" s="6"/>
      <c r="E988" s="6"/>
      <c r="F988" s="7"/>
      <c r="G988" s="6"/>
      <c r="H988" s="8"/>
      <c r="I988" s="9"/>
      <c r="J988" s="9"/>
      <c r="K988" s="9"/>
      <c r="L988" s="6"/>
      <c r="N988" s="4"/>
      <c r="O988" s="7"/>
      <c r="P988" s="6"/>
      <c r="Q988" s="6"/>
      <c r="R988" s="6"/>
      <c r="S988" s="6"/>
    </row>
    <row r="989" ht="15.75" hidden="1" customHeight="1">
      <c r="A989" s="4"/>
      <c r="C989" s="6"/>
      <c r="D989" s="6"/>
      <c r="E989" s="6"/>
      <c r="F989" s="7"/>
      <c r="G989" s="6"/>
      <c r="H989" s="8"/>
      <c r="I989" s="9"/>
      <c r="J989" s="9"/>
      <c r="K989" s="9"/>
      <c r="L989" s="6"/>
      <c r="N989" s="4"/>
      <c r="O989" s="7"/>
      <c r="P989" s="6"/>
      <c r="Q989" s="6"/>
      <c r="R989" s="6"/>
      <c r="S989" s="6"/>
    </row>
    <row r="990" ht="15.75" hidden="1" customHeight="1">
      <c r="A990" s="4"/>
      <c r="C990" s="6"/>
      <c r="D990" s="6"/>
      <c r="E990" s="6"/>
      <c r="F990" s="7"/>
      <c r="G990" s="6"/>
      <c r="H990" s="8"/>
      <c r="I990" s="9"/>
      <c r="J990" s="9"/>
      <c r="K990" s="9"/>
      <c r="L990" s="6"/>
      <c r="N990" s="4"/>
      <c r="O990" s="7"/>
      <c r="P990" s="6"/>
      <c r="Q990" s="6"/>
      <c r="R990" s="6"/>
      <c r="S990" s="6"/>
    </row>
    <row r="991" ht="15.75" hidden="1" customHeight="1">
      <c r="A991" s="4"/>
      <c r="C991" s="6"/>
      <c r="D991" s="6"/>
      <c r="E991" s="6"/>
      <c r="F991" s="7"/>
      <c r="G991" s="6"/>
      <c r="H991" s="8"/>
      <c r="I991" s="9"/>
      <c r="J991" s="9"/>
      <c r="K991" s="9"/>
      <c r="L991" s="6"/>
      <c r="N991" s="4"/>
      <c r="O991" s="7"/>
      <c r="P991" s="6"/>
      <c r="Q991" s="6"/>
      <c r="R991" s="6"/>
      <c r="S991" s="6"/>
    </row>
    <row r="992" ht="15.75" hidden="1" customHeight="1">
      <c r="A992" s="4"/>
      <c r="C992" s="6"/>
      <c r="D992" s="6"/>
      <c r="E992" s="6"/>
      <c r="F992" s="7"/>
      <c r="G992" s="6"/>
      <c r="H992" s="8"/>
      <c r="I992" s="9"/>
      <c r="J992" s="9"/>
      <c r="K992" s="9"/>
      <c r="L992" s="6"/>
      <c r="N992" s="4"/>
      <c r="O992" s="7"/>
      <c r="P992" s="6"/>
      <c r="Q992" s="6"/>
      <c r="R992" s="6"/>
      <c r="S992" s="6"/>
    </row>
    <row r="993" ht="15.75" hidden="1" customHeight="1">
      <c r="A993" s="4"/>
      <c r="C993" s="6"/>
      <c r="D993" s="6"/>
      <c r="E993" s="6"/>
      <c r="F993" s="7"/>
      <c r="G993" s="6"/>
      <c r="H993" s="8"/>
      <c r="I993" s="9"/>
      <c r="J993" s="9"/>
      <c r="K993" s="9"/>
      <c r="L993" s="6"/>
      <c r="N993" s="4"/>
      <c r="O993" s="7"/>
      <c r="P993" s="6"/>
      <c r="Q993" s="6"/>
      <c r="R993" s="6"/>
      <c r="S993" s="6"/>
    </row>
    <row r="994" ht="15.75" hidden="1" customHeight="1">
      <c r="A994" s="4"/>
      <c r="C994" s="6"/>
      <c r="D994" s="6"/>
      <c r="E994" s="6"/>
      <c r="F994" s="7"/>
      <c r="G994" s="6"/>
      <c r="H994" s="8"/>
      <c r="I994" s="9"/>
      <c r="J994" s="9"/>
      <c r="K994" s="9"/>
      <c r="L994" s="6"/>
      <c r="N994" s="4"/>
      <c r="O994" s="7"/>
      <c r="P994" s="6"/>
      <c r="Q994" s="6"/>
      <c r="R994" s="6"/>
      <c r="S994" s="6"/>
    </row>
    <row r="995" ht="15.75" hidden="1" customHeight="1">
      <c r="A995" s="4"/>
      <c r="C995" s="6"/>
      <c r="D995" s="6"/>
      <c r="E995" s="6"/>
      <c r="F995" s="7"/>
      <c r="G995" s="6"/>
      <c r="H995" s="8"/>
      <c r="I995" s="9"/>
      <c r="J995" s="9"/>
      <c r="K995" s="9"/>
      <c r="L995" s="6"/>
      <c r="N995" s="4"/>
      <c r="O995" s="7"/>
      <c r="P995" s="6"/>
      <c r="Q995" s="6"/>
      <c r="R995" s="6"/>
      <c r="S995" s="6"/>
    </row>
    <row r="996" ht="15.75" hidden="1" customHeight="1">
      <c r="A996" s="4"/>
      <c r="C996" s="6"/>
      <c r="D996" s="6"/>
      <c r="E996" s="6"/>
      <c r="F996" s="7"/>
      <c r="G996" s="6"/>
      <c r="H996" s="8"/>
      <c r="I996" s="9"/>
      <c r="J996" s="9"/>
      <c r="K996" s="9"/>
      <c r="L996" s="6"/>
      <c r="N996" s="4"/>
      <c r="O996" s="7"/>
      <c r="P996" s="6"/>
      <c r="Q996" s="6"/>
      <c r="R996" s="6"/>
      <c r="S996" s="6"/>
    </row>
    <row r="997" ht="15.75" hidden="1" customHeight="1">
      <c r="A997" s="4"/>
      <c r="C997" s="6"/>
      <c r="D997" s="6"/>
      <c r="E997" s="6"/>
      <c r="F997" s="7"/>
      <c r="G997" s="6"/>
      <c r="H997" s="8"/>
      <c r="I997" s="9"/>
      <c r="J997" s="9"/>
      <c r="K997" s="9"/>
      <c r="L997" s="6"/>
      <c r="N997" s="4"/>
      <c r="O997" s="7"/>
      <c r="P997" s="6"/>
      <c r="Q997" s="6"/>
      <c r="R997" s="6"/>
      <c r="S997" s="6"/>
    </row>
    <row r="998" ht="15.75" hidden="1" customHeight="1">
      <c r="A998" s="4"/>
      <c r="C998" s="6"/>
      <c r="D998" s="6"/>
      <c r="E998" s="6"/>
      <c r="F998" s="7"/>
      <c r="G998" s="6"/>
      <c r="H998" s="8"/>
      <c r="I998" s="9"/>
      <c r="J998" s="9"/>
      <c r="K998" s="9"/>
      <c r="L998" s="6"/>
      <c r="N998" s="4"/>
      <c r="O998" s="7"/>
      <c r="P998" s="6"/>
      <c r="Q998" s="6"/>
      <c r="R998" s="6"/>
      <c r="S998" s="6"/>
    </row>
    <row r="999" ht="15.75" hidden="1" customHeight="1">
      <c r="A999" s="4"/>
      <c r="C999" s="6"/>
      <c r="D999" s="6"/>
      <c r="E999" s="6"/>
      <c r="F999" s="7"/>
      <c r="G999" s="6"/>
      <c r="H999" s="8"/>
      <c r="I999" s="9"/>
      <c r="J999" s="9"/>
      <c r="K999" s="9"/>
      <c r="L999" s="6"/>
      <c r="N999" s="4"/>
      <c r="O999" s="7"/>
      <c r="P999" s="6"/>
      <c r="Q999" s="6"/>
      <c r="R999" s="6"/>
      <c r="S999" s="6"/>
    </row>
    <row r="1000" ht="15.75" hidden="1" customHeight="1">
      <c r="A1000" s="4"/>
      <c r="C1000" s="6"/>
      <c r="D1000" s="6"/>
      <c r="E1000" s="6"/>
      <c r="F1000" s="7"/>
      <c r="G1000" s="6"/>
      <c r="H1000" s="8"/>
      <c r="I1000" s="9"/>
      <c r="J1000" s="9"/>
      <c r="K1000" s="9"/>
      <c r="L1000" s="6"/>
      <c r="N1000" s="4"/>
      <c r="O1000" s="7"/>
      <c r="P1000" s="6"/>
      <c r="Q1000" s="6"/>
      <c r="R1000" s="6"/>
      <c r="S1000" s="6"/>
    </row>
    <row r="1001" ht="15.75" hidden="1" customHeight="1">
      <c r="A1001" s="4"/>
      <c r="C1001" s="6"/>
      <c r="D1001" s="6"/>
      <c r="E1001" s="6"/>
      <c r="F1001" s="7"/>
      <c r="G1001" s="6"/>
      <c r="H1001" s="8"/>
      <c r="I1001" s="9"/>
      <c r="J1001" s="9"/>
      <c r="K1001" s="9"/>
      <c r="L1001" s="6"/>
      <c r="N1001" s="4"/>
      <c r="O1001" s="7"/>
      <c r="P1001" s="6"/>
      <c r="Q1001" s="6"/>
      <c r="R1001" s="6"/>
      <c r="S1001" s="6"/>
    </row>
    <row r="1002" ht="15.75" hidden="1" customHeight="1">
      <c r="A1002" s="4"/>
      <c r="C1002" s="6"/>
      <c r="D1002" s="6"/>
      <c r="E1002" s="6"/>
      <c r="F1002" s="7"/>
      <c r="G1002" s="6"/>
      <c r="H1002" s="8"/>
      <c r="I1002" s="9"/>
      <c r="J1002" s="9"/>
      <c r="K1002" s="9"/>
      <c r="L1002" s="6"/>
      <c r="N1002" s="4"/>
      <c r="O1002" s="7"/>
      <c r="P1002" s="6"/>
      <c r="Q1002" s="6"/>
      <c r="R1002" s="6"/>
      <c r="S1002" s="6"/>
    </row>
    <row r="1003" ht="15.75" hidden="1" customHeight="1">
      <c r="A1003" s="4"/>
      <c r="C1003" s="6"/>
      <c r="D1003" s="6"/>
      <c r="E1003" s="6"/>
      <c r="F1003" s="7"/>
      <c r="G1003" s="6"/>
      <c r="H1003" s="8"/>
      <c r="I1003" s="9"/>
      <c r="J1003" s="9"/>
      <c r="K1003" s="9"/>
      <c r="L1003" s="6"/>
      <c r="N1003" s="4"/>
      <c r="O1003" s="7"/>
      <c r="P1003" s="6"/>
      <c r="Q1003" s="6"/>
      <c r="R1003" s="6"/>
      <c r="S1003" s="6"/>
    </row>
    <row r="1004" ht="15.75" hidden="1" customHeight="1">
      <c r="A1004" s="4"/>
      <c r="C1004" s="6"/>
      <c r="D1004" s="6"/>
      <c r="E1004" s="6"/>
      <c r="F1004" s="7"/>
      <c r="G1004" s="6"/>
      <c r="H1004" s="8"/>
      <c r="I1004" s="9"/>
      <c r="J1004" s="9"/>
      <c r="K1004" s="9"/>
      <c r="L1004" s="6"/>
      <c r="N1004" s="4"/>
      <c r="O1004" s="7"/>
      <c r="P1004" s="6"/>
      <c r="Q1004" s="6"/>
      <c r="R1004" s="6"/>
      <c r="S1004" s="6"/>
    </row>
    <row r="1005" ht="15.75" hidden="1" customHeight="1">
      <c r="A1005" s="4"/>
      <c r="C1005" s="6"/>
      <c r="D1005" s="6"/>
      <c r="E1005" s="6"/>
      <c r="F1005" s="7"/>
      <c r="G1005" s="6"/>
      <c r="H1005" s="8"/>
      <c r="I1005" s="9"/>
      <c r="J1005" s="9"/>
      <c r="K1005" s="9"/>
      <c r="L1005" s="6"/>
      <c r="N1005" s="4"/>
      <c r="O1005" s="7"/>
      <c r="P1005" s="6"/>
      <c r="Q1005" s="6"/>
      <c r="R1005" s="6"/>
      <c r="S1005" s="6"/>
    </row>
    <row r="1006" ht="15.75" hidden="1" customHeight="1">
      <c r="A1006" s="4"/>
      <c r="C1006" s="6"/>
      <c r="D1006" s="6"/>
      <c r="E1006" s="6"/>
      <c r="F1006" s="7"/>
      <c r="G1006" s="6"/>
      <c r="H1006" s="8"/>
      <c r="I1006" s="9"/>
      <c r="J1006" s="9"/>
      <c r="K1006" s="9"/>
      <c r="L1006" s="6"/>
      <c r="N1006" s="4"/>
      <c r="O1006" s="7"/>
      <c r="P1006" s="6"/>
      <c r="Q1006" s="6"/>
      <c r="R1006" s="6"/>
      <c r="S1006" s="6"/>
    </row>
    <row r="1007" ht="15.75" hidden="1" customHeight="1">
      <c r="A1007" s="4"/>
      <c r="C1007" s="6"/>
      <c r="D1007" s="6"/>
      <c r="E1007" s="6"/>
      <c r="F1007" s="7"/>
      <c r="G1007" s="6"/>
      <c r="H1007" s="8"/>
      <c r="I1007" s="9"/>
      <c r="J1007" s="9"/>
      <c r="K1007" s="9"/>
      <c r="L1007" s="6"/>
      <c r="N1007" s="4"/>
      <c r="O1007" s="7"/>
      <c r="P1007" s="6"/>
      <c r="Q1007" s="6"/>
      <c r="R1007" s="6"/>
      <c r="S1007" s="6"/>
    </row>
    <row r="1008" ht="15.75" hidden="1" customHeight="1">
      <c r="A1008" s="4"/>
      <c r="C1008" s="6"/>
      <c r="D1008" s="6"/>
      <c r="E1008" s="6"/>
      <c r="F1008" s="7"/>
      <c r="G1008" s="6"/>
      <c r="H1008" s="8"/>
      <c r="I1008" s="9"/>
      <c r="J1008" s="9"/>
      <c r="K1008" s="9"/>
      <c r="L1008" s="6"/>
      <c r="N1008" s="4"/>
      <c r="O1008" s="7"/>
      <c r="P1008" s="6"/>
      <c r="Q1008" s="6"/>
      <c r="R1008" s="6"/>
      <c r="S1008" s="6"/>
    </row>
    <row r="1009" ht="15.75" hidden="1" customHeight="1">
      <c r="A1009" s="4"/>
      <c r="C1009" s="6"/>
      <c r="D1009" s="6"/>
      <c r="E1009" s="6"/>
      <c r="F1009" s="7"/>
      <c r="G1009" s="6"/>
      <c r="H1009" s="8"/>
      <c r="I1009" s="9"/>
      <c r="J1009" s="9"/>
      <c r="K1009" s="9"/>
      <c r="L1009" s="6"/>
      <c r="N1009" s="4"/>
      <c r="O1009" s="7"/>
      <c r="P1009" s="6"/>
      <c r="Q1009" s="6"/>
      <c r="R1009" s="6"/>
      <c r="S1009" s="6"/>
    </row>
    <row r="1010" ht="15.75" hidden="1" customHeight="1">
      <c r="A1010" s="4"/>
      <c r="C1010" s="6"/>
      <c r="D1010" s="6"/>
      <c r="E1010" s="6"/>
      <c r="F1010" s="7"/>
      <c r="G1010" s="6"/>
      <c r="H1010" s="8"/>
      <c r="I1010" s="9"/>
      <c r="J1010" s="9"/>
      <c r="K1010" s="9"/>
      <c r="L1010" s="6"/>
      <c r="N1010" s="4"/>
      <c r="O1010" s="7"/>
      <c r="P1010" s="6"/>
      <c r="Q1010" s="6"/>
      <c r="R1010" s="6"/>
      <c r="S1010" s="6"/>
    </row>
    <row r="1011" ht="15.75" hidden="1" customHeight="1">
      <c r="A1011" s="4"/>
      <c r="C1011" s="6"/>
      <c r="D1011" s="6"/>
      <c r="E1011" s="6"/>
      <c r="F1011" s="7"/>
      <c r="G1011" s="6"/>
      <c r="H1011" s="8"/>
      <c r="I1011" s="9"/>
      <c r="J1011" s="9"/>
      <c r="K1011" s="9"/>
      <c r="L1011" s="6"/>
      <c r="N1011" s="4"/>
      <c r="O1011" s="7"/>
      <c r="P1011" s="6"/>
      <c r="Q1011" s="6"/>
      <c r="R1011" s="6"/>
      <c r="S1011" s="6"/>
    </row>
    <row r="1012" ht="15.75" hidden="1" customHeight="1">
      <c r="A1012" s="4"/>
      <c r="C1012" s="6"/>
      <c r="D1012" s="6"/>
      <c r="E1012" s="6"/>
      <c r="F1012" s="7"/>
      <c r="G1012" s="6"/>
      <c r="H1012" s="8"/>
      <c r="I1012" s="9"/>
      <c r="J1012" s="9"/>
      <c r="K1012" s="9"/>
      <c r="L1012" s="6"/>
      <c r="N1012" s="4"/>
      <c r="O1012" s="7"/>
      <c r="P1012" s="6"/>
      <c r="Q1012" s="6"/>
      <c r="R1012" s="6"/>
      <c r="S1012" s="6"/>
    </row>
    <row r="1013" ht="15.75" hidden="1" customHeight="1">
      <c r="A1013" s="4"/>
      <c r="C1013" s="6"/>
      <c r="D1013" s="6"/>
      <c r="E1013" s="6"/>
      <c r="F1013" s="7"/>
      <c r="G1013" s="6"/>
      <c r="H1013" s="8"/>
      <c r="I1013" s="9"/>
      <c r="J1013" s="9"/>
      <c r="K1013" s="9"/>
      <c r="L1013" s="6"/>
      <c r="N1013" s="4"/>
      <c r="O1013" s="7"/>
      <c r="P1013" s="6"/>
      <c r="Q1013" s="6"/>
      <c r="R1013" s="6"/>
      <c r="S1013" s="6"/>
    </row>
    <row r="1014" ht="15.75" hidden="1" customHeight="1">
      <c r="A1014" s="4"/>
      <c r="C1014" s="6"/>
      <c r="D1014" s="6"/>
      <c r="E1014" s="6"/>
      <c r="F1014" s="7"/>
      <c r="G1014" s="6"/>
      <c r="H1014" s="8"/>
      <c r="I1014" s="9"/>
      <c r="J1014" s="9"/>
      <c r="K1014" s="9"/>
      <c r="L1014" s="6"/>
      <c r="N1014" s="4"/>
      <c r="O1014" s="7"/>
      <c r="P1014" s="6"/>
      <c r="Q1014" s="6"/>
      <c r="R1014" s="6"/>
      <c r="S1014" s="6"/>
    </row>
    <row r="1015" ht="15.75" hidden="1" customHeight="1">
      <c r="A1015" s="4"/>
      <c r="C1015" s="6"/>
      <c r="D1015" s="6"/>
      <c r="E1015" s="6"/>
      <c r="F1015" s="7"/>
      <c r="G1015" s="6"/>
      <c r="H1015" s="8"/>
      <c r="I1015" s="9"/>
      <c r="J1015" s="9"/>
      <c r="K1015" s="9"/>
      <c r="L1015" s="6"/>
      <c r="N1015" s="4"/>
      <c r="O1015" s="7"/>
      <c r="P1015" s="6"/>
      <c r="Q1015" s="6"/>
      <c r="R1015" s="6"/>
      <c r="S1015" s="6"/>
    </row>
    <row r="1016" ht="15.75" hidden="1" customHeight="1">
      <c r="A1016" s="4"/>
      <c r="C1016" s="6"/>
      <c r="D1016" s="6"/>
      <c r="E1016" s="6"/>
      <c r="F1016" s="7"/>
      <c r="G1016" s="6"/>
      <c r="H1016" s="8"/>
      <c r="I1016" s="9"/>
      <c r="J1016" s="9"/>
      <c r="K1016" s="9"/>
      <c r="L1016" s="6"/>
      <c r="N1016" s="4"/>
      <c r="O1016" s="7"/>
      <c r="P1016" s="6"/>
      <c r="Q1016" s="6"/>
      <c r="R1016" s="6"/>
      <c r="S1016" s="6"/>
    </row>
    <row r="1017" ht="15.75" hidden="1" customHeight="1">
      <c r="A1017" s="4"/>
      <c r="C1017" s="6"/>
      <c r="D1017" s="6"/>
      <c r="E1017" s="6"/>
      <c r="F1017" s="7"/>
      <c r="G1017" s="6"/>
      <c r="H1017" s="8"/>
      <c r="I1017" s="9"/>
      <c r="J1017" s="9"/>
      <c r="K1017" s="9"/>
      <c r="L1017" s="6"/>
      <c r="N1017" s="4"/>
      <c r="O1017" s="7"/>
      <c r="P1017" s="6"/>
      <c r="Q1017" s="6"/>
      <c r="R1017" s="6"/>
      <c r="S1017" s="6"/>
    </row>
    <row r="1018" ht="15.75" hidden="1" customHeight="1">
      <c r="A1018" s="4"/>
      <c r="C1018" s="6"/>
      <c r="D1018" s="6"/>
      <c r="E1018" s="6"/>
      <c r="F1018" s="7"/>
      <c r="G1018" s="6"/>
      <c r="H1018" s="8"/>
      <c r="I1018" s="9"/>
      <c r="J1018" s="9"/>
      <c r="K1018" s="9"/>
      <c r="L1018" s="6"/>
      <c r="N1018" s="4"/>
      <c r="O1018" s="7"/>
      <c r="P1018" s="6"/>
      <c r="Q1018" s="6"/>
      <c r="R1018" s="6"/>
      <c r="S1018" s="6"/>
    </row>
    <row r="1019" ht="15.75" hidden="1" customHeight="1">
      <c r="A1019" s="4"/>
      <c r="C1019" s="6"/>
      <c r="D1019" s="6"/>
      <c r="E1019" s="6"/>
      <c r="F1019" s="7"/>
      <c r="G1019" s="6"/>
      <c r="H1019" s="8"/>
      <c r="I1019" s="9"/>
      <c r="J1019" s="9"/>
      <c r="K1019" s="9"/>
      <c r="L1019" s="6"/>
      <c r="N1019" s="4"/>
      <c r="O1019" s="7"/>
      <c r="P1019" s="6"/>
      <c r="Q1019" s="6"/>
      <c r="R1019" s="6"/>
      <c r="S1019" s="6"/>
    </row>
    <row r="1020" ht="15.75" hidden="1" customHeight="1">
      <c r="A1020" s="4"/>
      <c r="C1020" s="6"/>
      <c r="D1020" s="6"/>
      <c r="E1020" s="6"/>
      <c r="F1020" s="7"/>
      <c r="G1020" s="6"/>
      <c r="H1020" s="8"/>
      <c r="I1020" s="9"/>
      <c r="J1020" s="9"/>
      <c r="K1020" s="9"/>
      <c r="L1020" s="6"/>
      <c r="N1020" s="4"/>
      <c r="O1020" s="7"/>
      <c r="P1020" s="6"/>
      <c r="Q1020" s="6"/>
      <c r="R1020" s="6"/>
      <c r="S1020" s="6"/>
    </row>
    <row r="1021" ht="15.75" hidden="1" customHeight="1">
      <c r="A1021" s="4"/>
      <c r="C1021" s="6"/>
      <c r="D1021" s="6"/>
      <c r="E1021" s="6"/>
      <c r="F1021" s="7"/>
      <c r="G1021" s="6"/>
      <c r="H1021" s="8"/>
      <c r="I1021" s="9"/>
      <c r="J1021" s="9"/>
      <c r="K1021" s="9"/>
      <c r="L1021" s="6"/>
      <c r="N1021" s="4"/>
      <c r="O1021" s="7"/>
      <c r="P1021" s="6"/>
      <c r="Q1021" s="6"/>
      <c r="R1021" s="6"/>
      <c r="S1021" s="6"/>
    </row>
    <row r="1022" ht="15.75" hidden="1" customHeight="1">
      <c r="A1022" s="4"/>
      <c r="C1022" s="6"/>
      <c r="D1022" s="6"/>
      <c r="E1022" s="6"/>
      <c r="F1022" s="7"/>
      <c r="G1022" s="6"/>
      <c r="H1022" s="8"/>
      <c r="I1022" s="9"/>
      <c r="J1022" s="9"/>
      <c r="K1022" s="9"/>
      <c r="L1022" s="6"/>
      <c r="N1022" s="4"/>
      <c r="O1022" s="7"/>
      <c r="P1022" s="6"/>
      <c r="Q1022" s="6"/>
      <c r="R1022" s="6"/>
      <c r="S1022" s="6"/>
    </row>
    <row r="1023" ht="15.75" hidden="1" customHeight="1">
      <c r="A1023" s="4"/>
      <c r="C1023" s="6"/>
      <c r="D1023" s="6"/>
      <c r="E1023" s="6"/>
      <c r="F1023" s="7"/>
      <c r="G1023" s="6"/>
      <c r="H1023" s="8"/>
      <c r="I1023" s="9"/>
      <c r="J1023" s="9"/>
      <c r="K1023" s="9"/>
      <c r="L1023" s="6"/>
      <c r="N1023" s="4"/>
      <c r="O1023" s="7"/>
      <c r="P1023" s="6"/>
      <c r="Q1023" s="6"/>
      <c r="R1023" s="6"/>
      <c r="S1023" s="6"/>
    </row>
    <row r="1024" ht="15.75" hidden="1" customHeight="1">
      <c r="A1024" s="4"/>
      <c r="C1024" s="6"/>
      <c r="D1024" s="6"/>
      <c r="E1024" s="6"/>
      <c r="F1024" s="7"/>
      <c r="G1024" s="6"/>
      <c r="H1024" s="8"/>
      <c r="I1024" s="9"/>
      <c r="J1024" s="9"/>
      <c r="K1024" s="9"/>
      <c r="L1024" s="6"/>
      <c r="N1024" s="4"/>
      <c r="O1024" s="7"/>
      <c r="P1024" s="6"/>
      <c r="Q1024" s="6"/>
      <c r="R1024" s="6"/>
      <c r="S1024" s="6"/>
    </row>
    <row r="1025" ht="15.75" hidden="1" customHeight="1">
      <c r="A1025" s="4"/>
      <c r="C1025" s="6"/>
      <c r="D1025" s="6"/>
      <c r="E1025" s="6"/>
      <c r="F1025" s="7"/>
      <c r="G1025" s="6"/>
      <c r="H1025" s="8"/>
      <c r="I1025" s="9"/>
      <c r="J1025" s="9"/>
      <c r="K1025" s="9"/>
      <c r="L1025" s="6"/>
      <c r="N1025" s="4"/>
      <c r="O1025" s="7"/>
      <c r="P1025" s="6"/>
      <c r="Q1025" s="6"/>
      <c r="R1025" s="6"/>
      <c r="S1025" s="6"/>
    </row>
    <row r="1026" ht="15.75" hidden="1" customHeight="1">
      <c r="A1026" s="4"/>
      <c r="C1026" s="6"/>
      <c r="D1026" s="6"/>
      <c r="E1026" s="6"/>
      <c r="F1026" s="7"/>
      <c r="G1026" s="6"/>
      <c r="H1026" s="8"/>
      <c r="I1026" s="9"/>
      <c r="J1026" s="9"/>
      <c r="K1026" s="9"/>
      <c r="L1026" s="6"/>
      <c r="N1026" s="4"/>
      <c r="O1026" s="7"/>
      <c r="P1026" s="6"/>
      <c r="Q1026" s="6"/>
      <c r="R1026" s="6"/>
      <c r="S1026" s="6"/>
    </row>
    <row r="1027" ht="15.75" hidden="1" customHeight="1">
      <c r="A1027" s="4"/>
      <c r="C1027" s="6"/>
      <c r="D1027" s="6"/>
      <c r="E1027" s="6"/>
      <c r="F1027" s="7"/>
      <c r="G1027" s="6"/>
      <c r="H1027" s="8"/>
      <c r="I1027" s="9"/>
      <c r="J1027" s="9"/>
      <c r="K1027" s="9"/>
      <c r="L1027" s="6"/>
      <c r="N1027" s="4"/>
      <c r="O1027" s="7"/>
      <c r="P1027" s="6"/>
      <c r="Q1027" s="6"/>
      <c r="R1027" s="6"/>
      <c r="S1027" s="6"/>
    </row>
    <row r="1028" ht="15.75" hidden="1" customHeight="1">
      <c r="A1028" s="4"/>
      <c r="C1028" s="6"/>
      <c r="D1028" s="6"/>
      <c r="E1028" s="6"/>
      <c r="F1028" s="7"/>
      <c r="G1028" s="6"/>
      <c r="H1028" s="8"/>
      <c r="I1028" s="9"/>
      <c r="J1028" s="9"/>
      <c r="K1028" s="9"/>
      <c r="L1028" s="6"/>
      <c r="N1028" s="4"/>
      <c r="O1028" s="7"/>
      <c r="P1028" s="6"/>
      <c r="Q1028" s="6"/>
      <c r="R1028" s="6"/>
      <c r="S1028" s="6"/>
    </row>
    <row r="1029" ht="15.75" hidden="1" customHeight="1">
      <c r="A1029" s="4"/>
      <c r="C1029" s="6"/>
      <c r="D1029" s="6"/>
      <c r="E1029" s="6"/>
      <c r="F1029" s="7"/>
      <c r="G1029" s="6"/>
      <c r="H1029" s="8"/>
      <c r="I1029" s="9"/>
      <c r="J1029" s="9"/>
      <c r="K1029" s="9"/>
      <c r="L1029" s="6"/>
      <c r="N1029" s="4"/>
      <c r="O1029" s="7"/>
      <c r="P1029" s="6"/>
      <c r="Q1029" s="6"/>
      <c r="R1029" s="6"/>
      <c r="S1029" s="6"/>
    </row>
    <row r="1030" ht="15.75" hidden="1" customHeight="1">
      <c r="A1030" s="4"/>
      <c r="C1030" s="6"/>
      <c r="D1030" s="6"/>
      <c r="E1030" s="6"/>
      <c r="F1030" s="7"/>
      <c r="G1030" s="6"/>
      <c r="H1030" s="8"/>
      <c r="I1030" s="9"/>
      <c r="J1030" s="9"/>
      <c r="K1030" s="9"/>
      <c r="L1030" s="6"/>
      <c r="N1030" s="4"/>
      <c r="O1030" s="7"/>
      <c r="P1030" s="6"/>
      <c r="Q1030" s="6"/>
      <c r="R1030" s="6"/>
      <c r="S1030" s="6"/>
    </row>
    <row r="1031" ht="15.75" hidden="1" customHeight="1">
      <c r="A1031" s="4"/>
      <c r="C1031" s="6"/>
      <c r="D1031" s="6"/>
      <c r="E1031" s="6"/>
      <c r="F1031" s="7"/>
      <c r="G1031" s="6"/>
      <c r="H1031" s="8"/>
      <c r="I1031" s="9"/>
      <c r="J1031" s="9"/>
      <c r="K1031" s="9"/>
      <c r="L1031" s="6"/>
      <c r="N1031" s="4"/>
      <c r="O1031" s="7"/>
      <c r="P1031" s="6"/>
      <c r="Q1031" s="6"/>
      <c r="R1031" s="6"/>
      <c r="S1031" s="6"/>
    </row>
    <row r="1032" ht="15.75" hidden="1" customHeight="1">
      <c r="A1032" s="4"/>
      <c r="C1032" s="6"/>
      <c r="D1032" s="6"/>
      <c r="E1032" s="6"/>
      <c r="F1032" s="7"/>
      <c r="G1032" s="6"/>
      <c r="H1032" s="8"/>
      <c r="I1032" s="9"/>
      <c r="J1032" s="9"/>
      <c r="K1032" s="9"/>
      <c r="L1032" s="6"/>
      <c r="N1032" s="4"/>
      <c r="O1032" s="7"/>
      <c r="P1032" s="6"/>
      <c r="Q1032" s="6"/>
      <c r="R1032" s="6"/>
      <c r="S1032" s="6"/>
    </row>
    <row r="1033" ht="15.75" hidden="1" customHeight="1">
      <c r="A1033" s="4"/>
      <c r="C1033" s="6"/>
      <c r="D1033" s="6"/>
      <c r="E1033" s="6"/>
      <c r="F1033" s="7"/>
      <c r="G1033" s="6"/>
      <c r="H1033" s="8"/>
      <c r="I1033" s="9"/>
      <c r="J1033" s="9"/>
      <c r="K1033" s="9"/>
      <c r="L1033" s="6"/>
      <c r="N1033" s="4"/>
      <c r="O1033" s="7"/>
      <c r="P1033" s="6"/>
      <c r="Q1033" s="6"/>
      <c r="R1033" s="6"/>
      <c r="S1033" s="6"/>
    </row>
    <row r="1034" ht="15.75" hidden="1" customHeight="1">
      <c r="A1034" s="4"/>
      <c r="C1034" s="6"/>
      <c r="D1034" s="6"/>
      <c r="E1034" s="6"/>
      <c r="F1034" s="7"/>
      <c r="G1034" s="6"/>
      <c r="H1034" s="8"/>
      <c r="I1034" s="9"/>
      <c r="J1034" s="9"/>
      <c r="K1034" s="9"/>
      <c r="L1034" s="6"/>
      <c r="N1034" s="4"/>
      <c r="O1034" s="7"/>
      <c r="P1034" s="6"/>
      <c r="Q1034" s="6"/>
      <c r="R1034" s="6"/>
      <c r="S1034" s="6"/>
    </row>
    <row r="1035" ht="15.75" hidden="1" customHeight="1">
      <c r="A1035" s="4"/>
      <c r="C1035" s="6"/>
      <c r="D1035" s="6"/>
      <c r="E1035" s="6"/>
      <c r="F1035" s="7"/>
      <c r="G1035" s="6"/>
      <c r="H1035" s="8"/>
      <c r="I1035" s="9"/>
      <c r="J1035" s="9"/>
      <c r="K1035" s="9"/>
      <c r="L1035" s="6"/>
      <c r="N1035" s="4"/>
      <c r="O1035" s="7"/>
      <c r="P1035" s="6"/>
      <c r="Q1035" s="6"/>
      <c r="R1035" s="6"/>
      <c r="S1035" s="6"/>
    </row>
    <row r="1036" ht="15.75" hidden="1" customHeight="1">
      <c r="A1036" s="4"/>
      <c r="C1036" s="6"/>
      <c r="D1036" s="6"/>
      <c r="E1036" s="6"/>
      <c r="F1036" s="7"/>
      <c r="G1036" s="6"/>
      <c r="H1036" s="8"/>
      <c r="I1036" s="9"/>
      <c r="J1036" s="9"/>
      <c r="K1036" s="9"/>
      <c r="L1036" s="6"/>
      <c r="N1036" s="4"/>
      <c r="O1036" s="7"/>
      <c r="P1036" s="6"/>
      <c r="Q1036" s="6"/>
      <c r="R1036" s="6"/>
      <c r="S1036" s="6"/>
    </row>
    <row r="1037" ht="15.75" hidden="1" customHeight="1">
      <c r="A1037" s="4"/>
      <c r="C1037" s="6"/>
      <c r="D1037" s="6"/>
      <c r="E1037" s="6"/>
      <c r="F1037" s="7"/>
      <c r="G1037" s="6"/>
      <c r="H1037" s="8"/>
      <c r="I1037" s="9"/>
      <c r="J1037" s="9"/>
      <c r="K1037" s="9"/>
      <c r="L1037" s="6"/>
      <c r="N1037" s="4"/>
      <c r="O1037" s="7"/>
      <c r="P1037" s="6"/>
      <c r="Q1037" s="6"/>
      <c r="R1037" s="6"/>
      <c r="S1037" s="6"/>
    </row>
    <row r="1038" ht="15.75" hidden="1" customHeight="1">
      <c r="A1038" s="4"/>
      <c r="C1038" s="6"/>
      <c r="D1038" s="6"/>
      <c r="E1038" s="6"/>
      <c r="F1038" s="7"/>
      <c r="G1038" s="6"/>
      <c r="H1038" s="8"/>
      <c r="I1038" s="9"/>
      <c r="J1038" s="9"/>
      <c r="K1038" s="9"/>
      <c r="L1038" s="6"/>
      <c r="N1038" s="4"/>
      <c r="O1038" s="7"/>
      <c r="P1038" s="6"/>
      <c r="Q1038" s="6"/>
      <c r="R1038" s="6"/>
      <c r="S1038" s="6"/>
    </row>
    <row r="1039" ht="15.75" hidden="1" customHeight="1">
      <c r="A1039" s="4"/>
      <c r="C1039" s="6"/>
      <c r="D1039" s="6"/>
      <c r="E1039" s="6"/>
      <c r="F1039" s="7"/>
      <c r="G1039" s="6"/>
      <c r="H1039" s="8"/>
      <c r="I1039" s="9"/>
      <c r="J1039" s="9"/>
      <c r="K1039" s="9"/>
      <c r="L1039" s="6"/>
      <c r="N1039" s="4"/>
      <c r="O1039" s="7"/>
      <c r="P1039" s="6"/>
      <c r="Q1039" s="6"/>
      <c r="R1039" s="6"/>
      <c r="S1039" s="6"/>
    </row>
    <row r="1040" ht="15.75" hidden="1" customHeight="1">
      <c r="A1040" s="4"/>
      <c r="C1040" s="6"/>
      <c r="D1040" s="6"/>
      <c r="E1040" s="6"/>
      <c r="F1040" s="7"/>
      <c r="G1040" s="6"/>
      <c r="H1040" s="8"/>
      <c r="I1040" s="9"/>
      <c r="J1040" s="9"/>
      <c r="K1040" s="9"/>
      <c r="L1040" s="6"/>
      <c r="N1040" s="4"/>
      <c r="O1040" s="7"/>
      <c r="P1040" s="6"/>
      <c r="Q1040" s="6"/>
      <c r="R1040" s="6"/>
      <c r="S1040" s="6"/>
    </row>
    <row r="1041" ht="15.75" hidden="1" customHeight="1">
      <c r="A1041" s="4"/>
      <c r="C1041" s="6"/>
      <c r="D1041" s="6"/>
      <c r="E1041" s="6"/>
      <c r="F1041" s="7"/>
      <c r="G1041" s="6"/>
      <c r="H1041" s="8"/>
      <c r="I1041" s="9"/>
      <c r="J1041" s="9"/>
      <c r="K1041" s="9"/>
      <c r="L1041" s="6"/>
      <c r="N1041" s="4"/>
      <c r="O1041" s="7"/>
      <c r="P1041" s="6"/>
      <c r="Q1041" s="6"/>
      <c r="R1041" s="6"/>
      <c r="S1041" s="6"/>
    </row>
    <row r="1042" ht="15.75" hidden="1" customHeight="1">
      <c r="A1042" s="4"/>
      <c r="C1042" s="6"/>
      <c r="D1042" s="6"/>
      <c r="E1042" s="6"/>
      <c r="F1042" s="7"/>
      <c r="G1042" s="6"/>
      <c r="H1042" s="8"/>
      <c r="I1042" s="9"/>
      <c r="J1042" s="9"/>
      <c r="K1042" s="9"/>
      <c r="L1042" s="6"/>
      <c r="N1042" s="4"/>
      <c r="O1042" s="7"/>
      <c r="P1042" s="6"/>
      <c r="Q1042" s="6"/>
      <c r="R1042" s="6"/>
      <c r="S1042" s="6"/>
    </row>
    <row r="1043" ht="15.75" hidden="1" customHeight="1">
      <c r="A1043" s="4"/>
      <c r="C1043" s="6"/>
      <c r="D1043" s="6"/>
      <c r="E1043" s="6"/>
      <c r="F1043" s="7"/>
      <c r="G1043" s="6"/>
      <c r="H1043" s="8"/>
      <c r="I1043" s="9"/>
      <c r="J1043" s="9"/>
      <c r="K1043" s="9"/>
      <c r="L1043" s="6"/>
      <c r="N1043" s="4"/>
      <c r="O1043" s="7"/>
      <c r="P1043" s="6"/>
      <c r="Q1043" s="6"/>
      <c r="R1043" s="6"/>
      <c r="S1043" s="6"/>
    </row>
    <row r="1044" ht="15.75" hidden="1" customHeight="1">
      <c r="A1044" s="4"/>
      <c r="C1044" s="6"/>
      <c r="D1044" s="6"/>
      <c r="E1044" s="6"/>
      <c r="F1044" s="7"/>
      <c r="G1044" s="6"/>
      <c r="H1044" s="8"/>
      <c r="I1044" s="9"/>
      <c r="J1044" s="9"/>
      <c r="K1044" s="9"/>
      <c r="L1044" s="6"/>
      <c r="N1044" s="4"/>
      <c r="O1044" s="7"/>
      <c r="P1044" s="6"/>
      <c r="Q1044" s="6"/>
      <c r="R1044" s="6"/>
      <c r="S1044" s="6"/>
    </row>
    <row r="1045" ht="15.75" hidden="1" customHeight="1">
      <c r="A1045" s="4"/>
      <c r="C1045" s="6"/>
      <c r="D1045" s="6"/>
      <c r="E1045" s="6"/>
      <c r="F1045" s="7"/>
      <c r="G1045" s="6"/>
      <c r="H1045" s="8"/>
      <c r="I1045" s="9"/>
      <c r="J1045" s="9"/>
      <c r="K1045" s="9"/>
      <c r="L1045" s="6"/>
      <c r="N1045" s="4"/>
      <c r="O1045" s="7"/>
      <c r="P1045" s="6"/>
      <c r="Q1045" s="6"/>
      <c r="R1045" s="6"/>
      <c r="S1045" s="6"/>
    </row>
    <row r="1046" ht="15.75" hidden="1" customHeight="1">
      <c r="A1046" s="4"/>
      <c r="C1046" s="6"/>
      <c r="D1046" s="6"/>
      <c r="E1046" s="6"/>
      <c r="F1046" s="7"/>
      <c r="G1046" s="6"/>
      <c r="H1046" s="8"/>
      <c r="I1046" s="9"/>
      <c r="J1046" s="9"/>
      <c r="K1046" s="9"/>
      <c r="L1046" s="6"/>
      <c r="N1046" s="4"/>
      <c r="O1046" s="7"/>
      <c r="P1046" s="6"/>
      <c r="Q1046" s="6"/>
      <c r="R1046" s="6"/>
      <c r="S1046" s="6"/>
    </row>
    <row r="1047" ht="15.75" hidden="1" customHeight="1">
      <c r="A1047" s="4"/>
      <c r="C1047" s="6"/>
      <c r="D1047" s="6"/>
      <c r="E1047" s="6"/>
      <c r="F1047" s="7"/>
      <c r="G1047" s="6"/>
      <c r="H1047" s="8"/>
      <c r="I1047" s="9"/>
      <c r="J1047" s="9"/>
      <c r="K1047" s="9"/>
      <c r="L1047" s="6"/>
      <c r="N1047" s="4"/>
      <c r="O1047" s="7"/>
      <c r="P1047" s="6"/>
      <c r="Q1047" s="6"/>
      <c r="R1047" s="6"/>
      <c r="S1047" s="6"/>
    </row>
    <row r="1048" ht="15.75" hidden="1" customHeight="1">
      <c r="A1048" s="4"/>
      <c r="C1048" s="6"/>
      <c r="D1048" s="6"/>
      <c r="E1048" s="6"/>
      <c r="F1048" s="7"/>
      <c r="G1048" s="6"/>
      <c r="H1048" s="8"/>
      <c r="I1048" s="9"/>
      <c r="J1048" s="9"/>
      <c r="K1048" s="9"/>
      <c r="L1048" s="6"/>
      <c r="N1048" s="4"/>
      <c r="O1048" s="7"/>
      <c r="P1048" s="6"/>
      <c r="Q1048" s="6"/>
      <c r="R1048" s="6"/>
      <c r="S1048" s="6"/>
    </row>
    <row r="1049" ht="15.75" hidden="1" customHeight="1">
      <c r="A1049" s="4"/>
      <c r="C1049" s="6"/>
      <c r="D1049" s="6"/>
      <c r="E1049" s="6"/>
      <c r="F1049" s="7"/>
      <c r="G1049" s="6"/>
      <c r="H1049" s="8"/>
      <c r="I1049" s="9"/>
      <c r="J1049" s="9"/>
      <c r="K1049" s="9"/>
      <c r="L1049" s="6"/>
      <c r="N1049" s="4"/>
      <c r="O1049" s="7"/>
      <c r="P1049" s="6"/>
      <c r="Q1049" s="6"/>
      <c r="R1049" s="6"/>
      <c r="S1049" s="6"/>
    </row>
    <row r="1050" ht="15.75" hidden="1" customHeight="1">
      <c r="A1050" s="4"/>
      <c r="C1050" s="6"/>
      <c r="D1050" s="6"/>
      <c r="E1050" s="6"/>
      <c r="F1050" s="7"/>
      <c r="G1050" s="6"/>
      <c r="H1050" s="8"/>
      <c r="I1050" s="9"/>
      <c r="J1050" s="9"/>
      <c r="K1050" s="9"/>
      <c r="L1050" s="6"/>
      <c r="N1050" s="4"/>
      <c r="O1050" s="7"/>
      <c r="P1050" s="6"/>
      <c r="Q1050" s="6"/>
      <c r="R1050" s="6"/>
      <c r="S1050" s="6"/>
    </row>
    <row r="1051" ht="15.75" hidden="1" customHeight="1">
      <c r="A1051" s="4"/>
      <c r="C1051" s="6"/>
      <c r="D1051" s="6"/>
      <c r="E1051" s="6"/>
      <c r="F1051" s="7"/>
      <c r="G1051" s="6"/>
      <c r="H1051" s="8"/>
      <c r="I1051" s="9"/>
      <c r="J1051" s="9"/>
      <c r="K1051" s="9"/>
      <c r="L1051" s="6"/>
      <c r="N1051" s="4"/>
      <c r="O1051" s="7"/>
      <c r="P1051" s="6"/>
      <c r="Q1051" s="6"/>
      <c r="R1051" s="6"/>
      <c r="S1051" s="6"/>
    </row>
    <row r="1052" ht="15.75" hidden="1" customHeight="1">
      <c r="A1052" s="4"/>
      <c r="C1052" s="6"/>
      <c r="D1052" s="6"/>
      <c r="E1052" s="6"/>
      <c r="F1052" s="7"/>
      <c r="G1052" s="6"/>
      <c r="H1052" s="8"/>
      <c r="I1052" s="9"/>
      <c r="J1052" s="9"/>
      <c r="K1052" s="9"/>
      <c r="L1052" s="6"/>
      <c r="N1052" s="4"/>
      <c r="O1052" s="7"/>
      <c r="P1052" s="6"/>
      <c r="Q1052" s="6"/>
      <c r="R1052" s="6"/>
      <c r="S1052" s="6"/>
    </row>
    <row r="1053" ht="15.75" hidden="1" customHeight="1">
      <c r="A1053" s="4"/>
      <c r="C1053" s="6"/>
      <c r="D1053" s="6"/>
      <c r="E1053" s="6"/>
      <c r="F1053" s="7"/>
      <c r="G1053" s="6"/>
      <c r="H1053" s="8"/>
      <c r="I1053" s="9"/>
      <c r="J1053" s="9"/>
      <c r="K1053" s="9"/>
      <c r="L1053" s="6"/>
      <c r="N1053" s="4"/>
      <c r="O1053" s="7"/>
      <c r="P1053" s="6"/>
      <c r="Q1053" s="6"/>
      <c r="R1053" s="6"/>
      <c r="S1053" s="6"/>
    </row>
    <row r="1054" ht="15.75" hidden="1" customHeight="1">
      <c r="A1054" s="4"/>
      <c r="C1054" s="6"/>
      <c r="D1054" s="6"/>
      <c r="E1054" s="6"/>
      <c r="F1054" s="7"/>
      <c r="G1054" s="6"/>
      <c r="H1054" s="8"/>
      <c r="I1054" s="9"/>
      <c r="J1054" s="9"/>
      <c r="K1054" s="9"/>
      <c r="L1054" s="6"/>
      <c r="N1054" s="4"/>
      <c r="O1054" s="7"/>
      <c r="P1054" s="6"/>
      <c r="Q1054" s="6"/>
      <c r="R1054" s="6"/>
      <c r="S1054" s="6"/>
    </row>
    <row r="1055" ht="15.75" hidden="1" customHeight="1">
      <c r="A1055" s="4"/>
      <c r="C1055" s="6"/>
      <c r="D1055" s="6"/>
      <c r="E1055" s="6"/>
      <c r="F1055" s="7"/>
      <c r="G1055" s="6"/>
      <c r="H1055" s="8"/>
      <c r="I1055" s="9"/>
      <c r="J1055" s="9"/>
      <c r="K1055" s="9"/>
      <c r="L1055" s="6"/>
      <c r="N1055" s="4"/>
      <c r="O1055" s="7"/>
      <c r="P1055" s="6"/>
      <c r="Q1055" s="6"/>
      <c r="R1055" s="6"/>
      <c r="S1055" s="6"/>
    </row>
    <row r="1056" ht="15.75" hidden="1" customHeight="1">
      <c r="A1056" s="4"/>
      <c r="C1056" s="6"/>
      <c r="D1056" s="6"/>
      <c r="E1056" s="6"/>
      <c r="F1056" s="7"/>
      <c r="G1056" s="6"/>
      <c r="H1056" s="8"/>
      <c r="I1056" s="9"/>
      <c r="J1056" s="9"/>
      <c r="K1056" s="9"/>
      <c r="L1056" s="6"/>
      <c r="N1056" s="4"/>
      <c r="O1056" s="7"/>
      <c r="P1056" s="6"/>
      <c r="Q1056" s="6"/>
      <c r="R1056" s="6"/>
      <c r="S1056" s="6"/>
    </row>
    <row r="1057" ht="15.75" hidden="1" customHeight="1">
      <c r="A1057" s="4"/>
      <c r="C1057" s="6"/>
      <c r="D1057" s="6"/>
      <c r="E1057" s="6"/>
      <c r="F1057" s="7"/>
      <c r="G1057" s="6"/>
      <c r="H1057" s="8"/>
      <c r="I1057" s="9"/>
      <c r="J1057" s="9"/>
      <c r="K1057" s="9"/>
      <c r="L1057" s="6"/>
      <c r="N1057" s="4"/>
      <c r="O1057" s="7"/>
      <c r="P1057" s="6"/>
      <c r="Q1057" s="6"/>
      <c r="R1057" s="6"/>
      <c r="S1057" s="6"/>
    </row>
    <row r="1058" ht="15.75" hidden="1" customHeight="1">
      <c r="A1058" s="4"/>
      <c r="C1058" s="6"/>
      <c r="D1058" s="6"/>
      <c r="E1058" s="6"/>
      <c r="F1058" s="7"/>
      <c r="G1058" s="6"/>
      <c r="H1058" s="8"/>
      <c r="I1058" s="9"/>
      <c r="J1058" s="9"/>
      <c r="K1058" s="9"/>
      <c r="L1058" s="6"/>
      <c r="N1058" s="4"/>
      <c r="O1058" s="7"/>
      <c r="P1058" s="6"/>
      <c r="Q1058" s="6"/>
      <c r="R1058" s="6"/>
      <c r="S1058" s="6"/>
    </row>
    <row r="1059" ht="15.75" hidden="1" customHeight="1">
      <c r="A1059" s="4"/>
      <c r="C1059" s="6"/>
      <c r="D1059" s="6"/>
      <c r="E1059" s="6"/>
      <c r="F1059" s="7"/>
      <c r="G1059" s="6"/>
      <c r="H1059" s="8"/>
      <c r="I1059" s="9"/>
      <c r="J1059" s="9"/>
      <c r="K1059" s="9"/>
      <c r="L1059" s="6"/>
      <c r="N1059" s="4"/>
      <c r="O1059" s="7"/>
      <c r="P1059" s="6"/>
      <c r="Q1059" s="6"/>
      <c r="R1059" s="6"/>
      <c r="S1059" s="6"/>
    </row>
    <row r="1060" ht="15.75" hidden="1" customHeight="1">
      <c r="A1060" s="4"/>
      <c r="C1060" s="6"/>
      <c r="D1060" s="6"/>
      <c r="E1060" s="6"/>
      <c r="F1060" s="7"/>
      <c r="G1060" s="6"/>
      <c r="H1060" s="8"/>
      <c r="I1060" s="9"/>
      <c r="J1060" s="9"/>
      <c r="K1060" s="9"/>
      <c r="L1060" s="6"/>
      <c r="N1060" s="4"/>
      <c r="O1060" s="7"/>
      <c r="P1060" s="6"/>
      <c r="Q1060" s="6"/>
      <c r="R1060" s="6"/>
      <c r="S1060" s="6"/>
    </row>
    <row r="1061" ht="15.75" hidden="1" customHeight="1">
      <c r="A1061" s="4"/>
      <c r="C1061" s="6"/>
      <c r="D1061" s="6"/>
      <c r="E1061" s="6"/>
      <c r="F1061" s="7"/>
      <c r="G1061" s="6"/>
      <c r="H1061" s="8"/>
      <c r="I1061" s="9"/>
      <c r="J1061" s="9"/>
      <c r="K1061" s="9"/>
      <c r="L1061" s="6"/>
      <c r="N1061" s="4"/>
      <c r="O1061" s="7"/>
      <c r="P1061" s="6"/>
      <c r="Q1061" s="6"/>
      <c r="R1061" s="6"/>
      <c r="S1061" s="6"/>
    </row>
    <row r="1062" ht="15.75" hidden="1" customHeight="1">
      <c r="A1062" s="4"/>
      <c r="C1062" s="6"/>
      <c r="D1062" s="6"/>
      <c r="E1062" s="6"/>
      <c r="F1062" s="7"/>
      <c r="G1062" s="6"/>
      <c r="H1062" s="8"/>
      <c r="I1062" s="9"/>
      <c r="J1062" s="9"/>
      <c r="K1062" s="9"/>
      <c r="L1062" s="6"/>
      <c r="N1062" s="4"/>
      <c r="O1062" s="7"/>
      <c r="P1062" s="6"/>
      <c r="Q1062" s="6"/>
      <c r="R1062" s="6"/>
      <c r="S1062" s="6"/>
    </row>
    <row r="1063" ht="15.75" hidden="1" customHeight="1">
      <c r="A1063" s="4"/>
      <c r="C1063" s="6"/>
      <c r="D1063" s="6"/>
      <c r="E1063" s="6"/>
      <c r="F1063" s="7"/>
      <c r="G1063" s="6"/>
      <c r="H1063" s="8"/>
      <c r="I1063" s="9"/>
      <c r="J1063" s="9"/>
      <c r="K1063" s="9"/>
      <c r="L1063" s="6"/>
      <c r="N1063" s="4"/>
      <c r="O1063" s="7"/>
      <c r="P1063" s="6"/>
      <c r="Q1063" s="6"/>
      <c r="R1063" s="6"/>
      <c r="S1063" s="6"/>
    </row>
    <row r="1064" ht="15.75" hidden="1" customHeight="1">
      <c r="A1064" s="4"/>
      <c r="C1064" s="6"/>
      <c r="D1064" s="6"/>
      <c r="E1064" s="6"/>
      <c r="F1064" s="7"/>
      <c r="G1064" s="6"/>
      <c r="H1064" s="8"/>
      <c r="I1064" s="9"/>
      <c r="J1064" s="9"/>
      <c r="K1064" s="9"/>
      <c r="L1064" s="6"/>
      <c r="N1064" s="4"/>
      <c r="O1064" s="7"/>
      <c r="P1064" s="6"/>
      <c r="Q1064" s="6"/>
      <c r="R1064" s="6"/>
      <c r="S1064" s="6"/>
    </row>
    <row r="1065" ht="15.75" hidden="1" customHeight="1">
      <c r="A1065" s="4"/>
      <c r="C1065" s="6"/>
      <c r="D1065" s="6"/>
      <c r="E1065" s="6"/>
      <c r="F1065" s="7"/>
      <c r="G1065" s="6"/>
      <c r="H1065" s="8"/>
      <c r="I1065" s="9"/>
      <c r="J1065" s="9"/>
      <c r="K1065" s="9"/>
      <c r="L1065" s="6"/>
      <c r="N1065" s="4"/>
      <c r="O1065" s="7"/>
      <c r="P1065" s="6"/>
      <c r="Q1065" s="6"/>
      <c r="R1065" s="6"/>
      <c r="S1065" s="6"/>
    </row>
    <row r="1066" ht="15.75" hidden="1" customHeight="1">
      <c r="A1066" s="4"/>
      <c r="C1066" s="6"/>
      <c r="D1066" s="6"/>
      <c r="E1066" s="6"/>
      <c r="F1066" s="7"/>
      <c r="G1066" s="6"/>
      <c r="H1066" s="8"/>
      <c r="I1066" s="9"/>
      <c r="J1066" s="9"/>
      <c r="K1066" s="9"/>
      <c r="L1066" s="6"/>
      <c r="N1066" s="4"/>
      <c r="O1066" s="7"/>
      <c r="P1066" s="6"/>
      <c r="Q1066" s="6"/>
      <c r="R1066" s="6"/>
      <c r="S1066" s="6"/>
    </row>
    <row r="1067" ht="15.75" hidden="1" customHeight="1">
      <c r="A1067" s="4"/>
      <c r="C1067" s="6"/>
      <c r="D1067" s="6"/>
      <c r="E1067" s="6"/>
      <c r="F1067" s="7"/>
      <c r="G1067" s="6"/>
      <c r="H1067" s="8"/>
      <c r="I1067" s="9"/>
      <c r="J1067" s="9"/>
      <c r="K1067" s="9"/>
      <c r="L1067" s="6"/>
      <c r="N1067" s="4"/>
      <c r="O1067" s="7"/>
      <c r="P1067" s="6"/>
      <c r="Q1067" s="6"/>
      <c r="R1067" s="6"/>
      <c r="S1067" s="6"/>
    </row>
    <row r="1068" ht="15.75" hidden="1" customHeight="1">
      <c r="A1068" s="4"/>
      <c r="C1068" s="6"/>
      <c r="D1068" s="6"/>
      <c r="E1068" s="6"/>
      <c r="F1068" s="7"/>
      <c r="G1068" s="6"/>
      <c r="H1068" s="8"/>
      <c r="I1068" s="9"/>
      <c r="J1068" s="9"/>
      <c r="K1068" s="9"/>
      <c r="L1068" s="6"/>
      <c r="N1068" s="4"/>
      <c r="O1068" s="7"/>
      <c r="P1068" s="6"/>
      <c r="Q1068" s="6"/>
      <c r="R1068" s="6"/>
      <c r="S1068" s="6"/>
    </row>
    <row r="1069" ht="15.75" hidden="1" customHeight="1">
      <c r="A1069" s="4"/>
      <c r="C1069" s="6"/>
      <c r="D1069" s="6"/>
      <c r="E1069" s="6"/>
      <c r="F1069" s="7"/>
      <c r="G1069" s="6"/>
      <c r="H1069" s="8"/>
      <c r="I1069" s="9"/>
      <c r="J1069" s="9"/>
      <c r="K1069" s="9"/>
      <c r="L1069" s="6"/>
      <c r="N1069" s="4"/>
      <c r="O1069" s="7"/>
      <c r="P1069" s="6"/>
      <c r="Q1069" s="6"/>
      <c r="R1069" s="6"/>
      <c r="S1069" s="6"/>
    </row>
    <row r="1070" ht="15.75" hidden="1" customHeight="1">
      <c r="A1070" s="4"/>
      <c r="C1070" s="6"/>
      <c r="D1070" s="6"/>
      <c r="E1070" s="6"/>
      <c r="F1070" s="7"/>
      <c r="G1070" s="6"/>
      <c r="H1070" s="8"/>
      <c r="I1070" s="9"/>
      <c r="J1070" s="9"/>
      <c r="K1070" s="9"/>
      <c r="L1070" s="6"/>
      <c r="N1070" s="4"/>
      <c r="O1070" s="7"/>
      <c r="P1070" s="6"/>
      <c r="Q1070" s="6"/>
      <c r="R1070" s="6"/>
      <c r="S1070" s="6"/>
    </row>
    <row r="1071" ht="15.75" hidden="1" customHeight="1">
      <c r="A1071" s="4"/>
      <c r="C1071" s="6"/>
      <c r="D1071" s="6"/>
      <c r="E1071" s="6"/>
      <c r="F1071" s="7"/>
      <c r="G1071" s="6"/>
      <c r="H1071" s="8"/>
      <c r="I1071" s="9"/>
      <c r="J1071" s="9"/>
      <c r="K1071" s="9"/>
      <c r="L1071" s="6"/>
      <c r="N1071" s="4"/>
      <c r="O1071" s="7"/>
      <c r="P1071" s="6"/>
      <c r="Q1071" s="6"/>
      <c r="R1071" s="6"/>
      <c r="S1071" s="6"/>
    </row>
    <row r="1072" ht="15.75" hidden="1" customHeight="1">
      <c r="A1072" s="4"/>
      <c r="C1072" s="6"/>
      <c r="D1072" s="6"/>
      <c r="E1072" s="6"/>
      <c r="F1072" s="7"/>
      <c r="G1072" s="6"/>
      <c r="H1072" s="8"/>
      <c r="I1072" s="9"/>
      <c r="J1072" s="9"/>
      <c r="K1072" s="9"/>
      <c r="L1072" s="6"/>
      <c r="N1072" s="4"/>
      <c r="O1072" s="7"/>
      <c r="P1072" s="6"/>
      <c r="Q1072" s="6"/>
      <c r="R1072" s="6"/>
      <c r="S1072" s="6"/>
    </row>
    <row r="1073" ht="15.75" hidden="1" customHeight="1">
      <c r="A1073" s="4"/>
      <c r="C1073" s="6"/>
      <c r="D1073" s="6"/>
      <c r="E1073" s="6"/>
      <c r="F1073" s="7"/>
      <c r="G1073" s="6"/>
      <c r="H1073" s="8"/>
      <c r="I1073" s="9"/>
      <c r="J1073" s="9"/>
      <c r="K1073" s="9"/>
      <c r="L1073" s="6"/>
      <c r="N1073" s="4"/>
      <c r="O1073" s="7"/>
      <c r="P1073" s="6"/>
      <c r="Q1073" s="6"/>
      <c r="R1073" s="6"/>
      <c r="S1073" s="6"/>
    </row>
    <row r="1074" ht="15.75" hidden="1" customHeight="1">
      <c r="A1074" s="4"/>
      <c r="C1074" s="6"/>
      <c r="D1074" s="6"/>
      <c r="E1074" s="6"/>
      <c r="F1074" s="7"/>
      <c r="G1074" s="6"/>
      <c r="H1074" s="8"/>
      <c r="I1074" s="9"/>
      <c r="J1074" s="9"/>
      <c r="K1074" s="9"/>
      <c r="L1074" s="6"/>
      <c r="N1074" s="4"/>
      <c r="O1074" s="7"/>
      <c r="P1074" s="6"/>
      <c r="Q1074" s="6"/>
      <c r="R1074" s="6"/>
      <c r="S1074" s="6"/>
    </row>
    <row r="1075" ht="15.75" hidden="1" customHeight="1">
      <c r="A1075" s="4"/>
      <c r="C1075" s="6"/>
      <c r="D1075" s="6"/>
      <c r="E1075" s="6"/>
      <c r="F1075" s="7"/>
      <c r="G1075" s="6"/>
      <c r="H1075" s="8"/>
      <c r="I1075" s="9"/>
      <c r="J1075" s="9"/>
      <c r="K1075" s="9"/>
      <c r="L1075" s="6"/>
      <c r="N1075" s="4"/>
      <c r="O1075" s="7"/>
      <c r="P1075" s="6"/>
      <c r="Q1075" s="6"/>
      <c r="R1075" s="6"/>
      <c r="S1075" s="6"/>
    </row>
    <row r="1076" ht="15.75" hidden="1" customHeight="1">
      <c r="A1076" s="4"/>
      <c r="C1076" s="6"/>
      <c r="D1076" s="6"/>
      <c r="E1076" s="6"/>
      <c r="F1076" s="7"/>
      <c r="G1076" s="6"/>
      <c r="H1076" s="8"/>
      <c r="I1076" s="9"/>
      <c r="J1076" s="9"/>
      <c r="K1076" s="9"/>
      <c r="L1076" s="6"/>
      <c r="N1076" s="4"/>
      <c r="O1076" s="7"/>
      <c r="P1076" s="6"/>
      <c r="Q1076" s="6"/>
      <c r="R1076" s="6"/>
      <c r="S1076" s="6"/>
    </row>
    <row r="1077" ht="15.75" hidden="1" customHeight="1">
      <c r="A1077" s="4"/>
      <c r="C1077" s="6"/>
      <c r="D1077" s="6"/>
      <c r="E1077" s="6"/>
      <c r="F1077" s="7"/>
      <c r="G1077" s="6"/>
      <c r="H1077" s="8"/>
      <c r="I1077" s="9"/>
      <c r="J1077" s="9"/>
      <c r="K1077" s="9"/>
      <c r="L1077" s="6"/>
      <c r="N1077" s="4"/>
      <c r="O1077" s="7"/>
      <c r="P1077" s="6"/>
      <c r="Q1077" s="6"/>
      <c r="R1077" s="6"/>
      <c r="S1077" s="6"/>
    </row>
    <row r="1078" ht="15.75" hidden="1" customHeight="1">
      <c r="A1078" s="4"/>
      <c r="C1078" s="6"/>
      <c r="D1078" s="6"/>
      <c r="E1078" s="6"/>
      <c r="F1078" s="7"/>
      <c r="G1078" s="6"/>
      <c r="H1078" s="8"/>
      <c r="I1078" s="9"/>
      <c r="J1078" s="9"/>
      <c r="K1078" s="9"/>
      <c r="L1078" s="6"/>
      <c r="N1078" s="4"/>
      <c r="O1078" s="7"/>
      <c r="P1078" s="6"/>
      <c r="Q1078" s="6"/>
      <c r="R1078" s="6"/>
      <c r="S1078" s="6"/>
    </row>
    <row r="1079" ht="15.75" hidden="1" customHeight="1">
      <c r="A1079" s="4"/>
      <c r="C1079" s="6"/>
      <c r="D1079" s="6"/>
      <c r="E1079" s="6"/>
      <c r="F1079" s="7"/>
      <c r="G1079" s="6"/>
      <c r="H1079" s="8"/>
      <c r="I1079" s="9"/>
      <c r="J1079" s="9"/>
      <c r="K1079" s="9"/>
      <c r="L1079" s="6"/>
      <c r="N1079" s="4"/>
      <c r="O1079" s="7"/>
      <c r="P1079" s="6"/>
      <c r="Q1079" s="6"/>
      <c r="R1079" s="6"/>
      <c r="S1079" s="6"/>
    </row>
    <row r="1080" ht="15.75" hidden="1" customHeight="1">
      <c r="A1080" s="4"/>
      <c r="C1080" s="6"/>
      <c r="D1080" s="6"/>
      <c r="E1080" s="6"/>
      <c r="F1080" s="7"/>
      <c r="G1080" s="6"/>
      <c r="H1080" s="8"/>
      <c r="I1080" s="9"/>
      <c r="J1080" s="9"/>
      <c r="K1080" s="9"/>
      <c r="L1080" s="6"/>
      <c r="N1080" s="4"/>
      <c r="O1080" s="7"/>
      <c r="P1080" s="6"/>
      <c r="Q1080" s="6"/>
      <c r="R1080" s="6"/>
      <c r="S1080" s="6"/>
    </row>
    <row r="1081" ht="15.75" hidden="1" customHeight="1">
      <c r="A1081" s="4"/>
      <c r="C1081" s="6"/>
      <c r="D1081" s="6"/>
      <c r="E1081" s="6"/>
      <c r="F1081" s="7"/>
      <c r="G1081" s="6"/>
      <c r="H1081" s="8"/>
      <c r="I1081" s="9"/>
      <c r="J1081" s="9"/>
      <c r="K1081" s="9"/>
      <c r="L1081" s="6"/>
      <c r="N1081" s="4"/>
      <c r="O1081" s="7"/>
      <c r="P1081" s="6"/>
      <c r="Q1081" s="6"/>
      <c r="R1081" s="6"/>
      <c r="S1081" s="6"/>
    </row>
    <row r="1082" ht="15.75" hidden="1" customHeight="1">
      <c r="A1082" s="4"/>
      <c r="C1082" s="6"/>
      <c r="D1082" s="6"/>
      <c r="E1082" s="6"/>
      <c r="F1082" s="7"/>
      <c r="G1082" s="6"/>
      <c r="H1082" s="8"/>
      <c r="I1082" s="9"/>
      <c r="J1082" s="9"/>
      <c r="K1082" s="9"/>
      <c r="L1082" s="6"/>
      <c r="N1082" s="4"/>
      <c r="O1082" s="7"/>
      <c r="P1082" s="6"/>
      <c r="Q1082" s="6"/>
      <c r="R1082" s="6"/>
      <c r="S1082" s="6"/>
    </row>
    <row r="1083" ht="15.75" hidden="1" customHeight="1">
      <c r="A1083" s="4"/>
      <c r="C1083" s="6"/>
      <c r="D1083" s="6"/>
      <c r="E1083" s="6"/>
      <c r="F1083" s="7"/>
      <c r="G1083" s="6"/>
      <c r="H1083" s="8"/>
      <c r="I1083" s="9"/>
      <c r="J1083" s="9"/>
      <c r="K1083" s="9"/>
      <c r="L1083" s="6"/>
      <c r="N1083" s="4"/>
      <c r="O1083" s="7"/>
      <c r="P1083" s="6"/>
      <c r="Q1083" s="6"/>
      <c r="R1083" s="6"/>
      <c r="S1083" s="6"/>
    </row>
    <row r="1084" ht="15.75" hidden="1" customHeight="1">
      <c r="A1084" s="4"/>
      <c r="C1084" s="6"/>
      <c r="D1084" s="6"/>
      <c r="E1084" s="6"/>
      <c r="F1084" s="7"/>
      <c r="G1084" s="6"/>
      <c r="H1084" s="8"/>
      <c r="I1084" s="9"/>
      <c r="J1084" s="9"/>
      <c r="K1084" s="9"/>
      <c r="L1084" s="6"/>
      <c r="N1084" s="4"/>
      <c r="O1084" s="7"/>
      <c r="P1084" s="6"/>
      <c r="Q1084" s="6"/>
      <c r="R1084" s="6"/>
      <c r="S1084" s="6"/>
    </row>
    <row r="1085" ht="15.75" hidden="1" customHeight="1">
      <c r="A1085" s="4"/>
      <c r="C1085" s="6"/>
      <c r="D1085" s="6"/>
      <c r="E1085" s="6"/>
      <c r="F1085" s="7"/>
      <c r="G1085" s="6"/>
      <c r="H1085" s="8"/>
      <c r="I1085" s="9"/>
      <c r="J1085" s="9"/>
      <c r="K1085" s="9"/>
      <c r="L1085" s="6"/>
      <c r="N1085" s="4"/>
      <c r="O1085" s="7"/>
      <c r="P1085" s="6"/>
      <c r="Q1085" s="6"/>
      <c r="R1085" s="6"/>
      <c r="S1085" s="6"/>
    </row>
    <row r="1086" ht="15.75" hidden="1" customHeight="1">
      <c r="A1086" s="4"/>
      <c r="C1086" s="6"/>
      <c r="D1086" s="6"/>
      <c r="E1086" s="6"/>
      <c r="F1086" s="7"/>
      <c r="G1086" s="6"/>
      <c r="H1086" s="8"/>
      <c r="I1086" s="9"/>
      <c r="J1086" s="9"/>
      <c r="K1086" s="9"/>
      <c r="L1086" s="6"/>
      <c r="N1086" s="4"/>
      <c r="O1086" s="7"/>
      <c r="P1086" s="6"/>
      <c r="Q1086" s="6"/>
      <c r="R1086" s="6"/>
      <c r="S1086" s="6"/>
    </row>
    <row r="1087" ht="15.75" hidden="1" customHeight="1">
      <c r="A1087" s="4"/>
      <c r="C1087" s="6"/>
      <c r="D1087" s="6"/>
      <c r="E1087" s="6"/>
      <c r="F1087" s="7"/>
      <c r="G1087" s="6"/>
      <c r="H1087" s="8"/>
      <c r="I1087" s="9"/>
      <c r="J1087" s="9"/>
      <c r="K1087" s="9"/>
      <c r="L1087" s="6"/>
      <c r="N1087" s="4"/>
      <c r="O1087" s="7"/>
      <c r="P1087" s="6"/>
      <c r="Q1087" s="6"/>
      <c r="R1087" s="6"/>
      <c r="S1087" s="6"/>
    </row>
    <row r="1088" ht="15.75" hidden="1" customHeight="1">
      <c r="A1088" s="4"/>
      <c r="C1088" s="6"/>
      <c r="D1088" s="6"/>
      <c r="E1088" s="6"/>
      <c r="F1088" s="7"/>
      <c r="G1088" s="6"/>
      <c r="H1088" s="8"/>
      <c r="I1088" s="9"/>
      <c r="J1088" s="9"/>
      <c r="K1088" s="9"/>
      <c r="L1088" s="6"/>
      <c r="N1088" s="4"/>
      <c r="O1088" s="7"/>
      <c r="P1088" s="6"/>
      <c r="Q1088" s="6"/>
      <c r="R1088" s="6"/>
      <c r="S1088" s="6"/>
    </row>
    <row r="1089" ht="15.75" hidden="1" customHeight="1">
      <c r="A1089" s="4"/>
      <c r="C1089" s="6"/>
      <c r="D1089" s="6"/>
      <c r="E1089" s="6"/>
      <c r="F1089" s="7"/>
      <c r="G1089" s="6"/>
      <c r="H1089" s="8"/>
      <c r="I1089" s="9"/>
      <c r="J1089" s="9"/>
      <c r="K1089" s="9"/>
      <c r="L1089" s="6"/>
      <c r="N1089" s="4"/>
      <c r="O1089" s="7"/>
      <c r="P1089" s="6"/>
      <c r="Q1089" s="6"/>
      <c r="R1089" s="6"/>
      <c r="S1089" s="6"/>
    </row>
    <row r="1090" ht="15.75" hidden="1" customHeight="1">
      <c r="A1090" s="4"/>
      <c r="C1090" s="6"/>
      <c r="D1090" s="6"/>
      <c r="E1090" s="6"/>
      <c r="F1090" s="7"/>
      <c r="G1090" s="6"/>
      <c r="H1090" s="8"/>
      <c r="I1090" s="9"/>
      <c r="J1090" s="9"/>
      <c r="K1090" s="9"/>
      <c r="L1090" s="6"/>
      <c r="N1090" s="4"/>
      <c r="O1090" s="7"/>
      <c r="P1090" s="6"/>
      <c r="Q1090" s="6"/>
      <c r="R1090" s="6"/>
      <c r="S1090" s="6"/>
    </row>
    <row r="1091" ht="15.75" hidden="1" customHeight="1">
      <c r="A1091" s="4"/>
      <c r="C1091" s="6"/>
      <c r="D1091" s="6"/>
      <c r="E1091" s="6"/>
      <c r="F1091" s="7"/>
      <c r="G1091" s="6"/>
      <c r="H1091" s="8"/>
      <c r="I1091" s="9"/>
      <c r="J1091" s="9"/>
      <c r="K1091" s="9"/>
      <c r="L1091" s="6"/>
      <c r="N1091" s="4"/>
      <c r="O1091" s="7"/>
      <c r="P1091" s="6"/>
      <c r="Q1091" s="6"/>
      <c r="R1091" s="6"/>
      <c r="S1091" s="6"/>
    </row>
    <row r="1092" ht="15.75" hidden="1" customHeight="1">
      <c r="A1092" s="4"/>
      <c r="C1092" s="6"/>
      <c r="D1092" s="6"/>
      <c r="E1092" s="6"/>
      <c r="F1092" s="7"/>
      <c r="G1092" s="6"/>
      <c r="H1092" s="8"/>
      <c r="I1092" s="9"/>
      <c r="J1092" s="9"/>
      <c r="K1092" s="9"/>
      <c r="L1092" s="6"/>
      <c r="N1092" s="4"/>
      <c r="O1092" s="7"/>
      <c r="P1092" s="6"/>
      <c r="Q1092" s="6"/>
      <c r="R1092" s="6"/>
      <c r="S1092" s="6"/>
    </row>
    <row r="1093" ht="15.75" hidden="1" customHeight="1">
      <c r="A1093" s="4"/>
      <c r="C1093" s="6"/>
      <c r="D1093" s="6"/>
      <c r="E1093" s="6"/>
      <c r="F1093" s="7"/>
      <c r="G1093" s="6"/>
      <c r="H1093" s="8"/>
      <c r="I1093" s="9"/>
      <c r="J1093" s="9"/>
      <c r="K1093" s="9"/>
      <c r="L1093" s="6"/>
      <c r="N1093" s="4"/>
      <c r="O1093" s="7"/>
      <c r="P1093" s="6"/>
      <c r="Q1093" s="6"/>
      <c r="R1093" s="6"/>
      <c r="S1093" s="6"/>
    </row>
    <row r="1094" ht="15.75" hidden="1" customHeight="1">
      <c r="A1094" s="4"/>
      <c r="C1094" s="6"/>
      <c r="D1094" s="6"/>
      <c r="E1094" s="6"/>
      <c r="F1094" s="7"/>
      <c r="G1094" s="6"/>
      <c r="H1094" s="8"/>
      <c r="I1094" s="9"/>
      <c r="J1094" s="9"/>
      <c r="K1094" s="9"/>
      <c r="L1094" s="6"/>
      <c r="N1094" s="4"/>
      <c r="O1094" s="7"/>
      <c r="P1094" s="6"/>
      <c r="Q1094" s="6"/>
      <c r="R1094" s="6"/>
      <c r="S1094" s="6"/>
    </row>
    <row r="1095" ht="15.75" hidden="1" customHeight="1">
      <c r="A1095" s="4"/>
      <c r="C1095" s="6"/>
      <c r="D1095" s="6"/>
      <c r="E1095" s="6"/>
      <c r="F1095" s="7"/>
      <c r="G1095" s="6"/>
      <c r="H1095" s="8"/>
      <c r="I1095" s="9"/>
      <c r="J1095" s="9"/>
      <c r="K1095" s="9"/>
      <c r="L1095" s="6"/>
      <c r="N1095" s="4"/>
      <c r="O1095" s="7"/>
      <c r="P1095" s="6"/>
      <c r="Q1095" s="6"/>
      <c r="R1095" s="6"/>
      <c r="S1095" s="6"/>
    </row>
    <row r="1096" ht="15.75" hidden="1" customHeight="1">
      <c r="A1096" s="4"/>
      <c r="C1096" s="6"/>
      <c r="D1096" s="6"/>
      <c r="E1096" s="6"/>
      <c r="F1096" s="7"/>
      <c r="G1096" s="6"/>
      <c r="H1096" s="8"/>
      <c r="I1096" s="9"/>
      <c r="J1096" s="9"/>
      <c r="K1096" s="9"/>
      <c r="L1096" s="6"/>
      <c r="N1096" s="4"/>
      <c r="O1096" s="7"/>
      <c r="P1096" s="6"/>
      <c r="Q1096" s="6"/>
      <c r="R1096" s="6"/>
      <c r="S1096" s="6"/>
    </row>
    <row r="1097" ht="15.75" hidden="1" customHeight="1">
      <c r="A1097" s="4"/>
      <c r="C1097" s="6"/>
      <c r="D1097" s="6"/>
      <c r="E1097" s="6"/>
      <c r="F1097" s="7"/>
      <c r="G1097" s="6"/>
      <c r="H1097" s="8"/>
      <c r="I1097" s="9"/>
      <c r="J1097" s="9"/>
      <c r="K1097" s="9"/>
      <c r="L1097" s="6"/>
      <c r="N1097" s="4"/>
      <c r="O1097" s="7"/>
      <c r="P1097" s="6"/>
      <c r="Q1097" s="6"/>
      <c r="R1097" s="6"/>
      <c r="S1097" s="6"/>
    </row>
    <row r="1098" ht="15.75" hidden="1" customHeight="1">
      <c r="A1098" s="4"/>
      <c r="C1098" s="6"/>
      <c r="D1098" s="6"/>
      <c r="E1098" s="6"/>
      <c r="F1098" s="7"/>
      <c r="G1098" s="6"/>
      <c r="H1098" s="8"/>
      <c r="I1098" s="9"/>
      <c r="J1098" s="9"/>
      <c r="K1098" s="9"/>
      <c r="L1098" s="6"/>
      <c r="N1098" s="4"/>
      <c r="O1098" s="7"/>
      <c r="P1098" s="6"/>
      <c r="Q1098" s="6"/>
      <c r="R1098" s="6"/>
      <c r="S1098" s="6"/>
    </row>
    <row r="1099" ht="15.75" hidden="1" customHeight="1">
      <c r="A1099" s="4"/>
      <c r="C1099" s="6"/>
      <c r="D1099" s="6"/>
      <c r="E1099" s="6"/>
      <c r="F1099" s="7"/>
      <c r="G1099" s="6"/>
      <c r="H1099" s="8"/>
      <c r="I1099" s="9"/>
      <c r="J1099" s="9"/>
      <c r="K1099" s="9"/>
      <c r="L1099" s="6"/>
      <c r="N1099" s="4"/>
      <c r="O1099" s="7"/>
      <c r="P1099" s="6"/>
      <c r="Q1099" s="6"/>
      <c r="R1099" s="6"/>
      <c r="S1099" s="6"/>
    </row>
    <row r="1100" ht="15.75" hidden="1" customHeight="1">
      <c r="A1100" s="4"/>
      <c r="C1100" s="6"/>
      <c r="D1100" s="6"/>
      <c r="E1100" s="6"/>
      <c r="F1100" s="7"/>
      <c r="G1100" s="6"/>
      <c r="H1100" s="8"/>
      <c r="I1100" s="9"/>
      <c r="J1100" s="9"/>
      <c r="K1100" s="9"/>
      <c r="L1100" s="6"/>
      <c r="N1100" s="4"/>
      <c r="O1100" s="7"/>
      <c r="P1100" s="6"/>
      <c r="Q1100" s="6"/>
      <c r="R1100" s="6"/>
      <c r="S1100" s="6"/>
    </row>
    <row r="1101" ht="15.75" hidden="1" customHeight="1">
      <c r="A1101" s="4"/>
      <c r="C1101" s="6"/>
      <c r="D1101" s="6"/>
      <c r="E1101" s="6"/>
      <c r="F1101" s="7"/>
      <c r="G1101" s="6"/>
      <c r="H1101" s="8"/>
      <c r="I1101" s="9"/>
      <c r="J1101" s="9"/>
      <c r="K1101" s="9"/>
      <c r="L1101" s="6"/>
      <c r="N1101" s="4"/>
      <c r="O1101" s="7"/>
      <c r="P1101" s="6"/>
      <c r="Q1101" s="6"/>
      <c r="R1101" s="6"/>
      <c r="S1101" s="6"/>
    </row>
    <row r="1102" ht="15.75" hidden="1" customHeight="1">
      <c r="A1102" s="4"/>
      <c r="C1102" s="6"/>
      <c r="D1102" s="6"/>
      <c r="E1102" s="6"/>
      <c r="F1102" s="7"/>
      <c r="G1102" s="6"/>
      <c r="H1102" s="8"/>
      <c r="I1102" s="9"/>
      <c r="J1102" s="9"/>
      <c r="K1102" s="9"/>
      <c r="L1102" s="6"/>
      <c r="N1102" s="4"/>
      <c r="O1102" s="7"/>
      <c r="P1102" s="6"/>
      <c r="Q1102" s="6"/>
      <c r="R1102" s="6"/>
      <c r="S1102" s="6"/>
    </row>
    <row r="1103" ht="15.75" hidden="1" customHeight="1">
      <c r="A1103" s="4"/>
      <c r="C1103" s="6"/>
      <c r="D1103" s="6"/>
      <c r="E1103" s="6"/>
      <c r="F1103" s="7"/>
      <c r="G1103" s="6"/>
      <c r="H1103" s="8"/>
      <c r="I1103" s="9"/>
      <c r="J1103" s="9"/>
      <c r="K1103" s="9"/>
      <c r="L1103" s="6"/>
      <c r="N1103" s="4"/>
      <c r="O1103" s="7"/>
      <c r="P1103" s="6"/>
      <c r="Q1103" s="6"/>
      <c r="R1103" s="6"/>
      <c r="S1103" s="6"/>
    </row>
    <row r="1104" ht="15.75" hidden="1" customHeight="1">
      <c r="A1104" s="4"/>
      <c r="C1104" s="6"/>
      <c r="D1104" s="6"/>
      <c r="E1104" s="6"/>
      <c r="F1104" s="7"/>
      <c r="G1104" s="6"/>
      <c r="H1104" s="8"/>
      <c r="I1104" s="9"/>
      <c r="J1104" s="9"/>
      <c r="K1104" s="9"/>
      <c r="L1104" s="6"/>
      <c r="N1104" s="4"/>
      <c r="O1104" s="7"/>
      <c r="P1104" s="6"/>
      <c r="Q1104" s="6"/>
      <c r="R1104" s="6"/>
      <c r="S1104" s="6"/>
    </row>
    <row r="1105" ht="15.75" hidden="1" customHeight="1">
      <c r="A1105" s="4"/>
      <c r="C1105" s="6"/>
      <c r="D1105" s="6"/>
      <c r="E1105" s="6"/>
      <c r="F1105" s="7"/>
      <c r="G1105" s="6"/>
      <c r="H1105" s="8"/>
      <c r="I1105" s="9"/>
      <c r="J1105" s="9"/>
      <c r="K1105" s="9"/>
      <c r="L1105" s="6"/>
      <c r="N1105" s="4"/>
      <c r="O1105" s="7"/>
      <c r="P1105" s="6"/>
      <c r="Q1105" s="6"/>
      <c r="R1105" s="6"/>
      <c r="S1105" s="6"/>
    </row>
    <row r="1106" ht="15.75" hidden="1" customHeight="1">
      <c r="A1106" s="4"/>
      <c r="C1106" s="6"/>
      <c r="D1106" s="6"/>
      <c r="E1106" s="6"/>
      <c r="F1106" s="7"/>
      <c r="G1106" s="6"/>
      <c r="H1106" s="8"/>
      <c r="I1106" s="9"/>
      <c r="J1106" s="9"/>
      <c r="K1106" s="9"/>
      <c r="L1106" s="6"/>
      <c r="N1106" s="4"/>
      <c r="O1106" s="7"/>
      <c r="P1106" s="6"/>
      <c r="Q1106" s="6"/>
      <c r="R1106" s="6"/>
      <c r="S1106" s="6"/>
    </row>
    <row r="1107" ht="15.75" hidden="1" customHeight="1">
      <c r="A1107" s="4"/>
      <c r="C1107" s="6"/>
      <c r="D1107" s="6"/>
      <c r="E1107" s="6"/>
      <c r="F1107" s="7"/>
      <c r="G1107" s="6"/>
      <c r="H1107" s="8"/>
      <c r="I1107" s="9"/>
      <c r="J1107" s="9"/>
      <c r="K1107" s="9"/>
      <c r="L1107" s="6"/>
      <c r="N1107" s="4"/>
      <c r="O1107" s="7"/>
      <c r="P1107" s="6"/>
      <c r="Q1107" s="6"/>
      <c r="R1107" s="6"/>
      <c r="S1107" s="6"/>
    </row>
    <row r="1108" ht="15.75" hidden="1" customHeight="1">
      <c r="A1108" s="4"/>
      <c r="C1108" s="6"/>
      <c r="D1108" s="6"/>
      <c r="E1108" s="6"/>
      <c r="F1108" s="7"/>
      <c r="G1108" s="6"/>
      <c r="H1108" s="8"/>
      <c r="I1108" s="9"/>
      <c r="J1108" s="9"/>
      <c r="K1108" s="9"/>
      <c r="L1108" s="6"/>
      <c r="N1108" s="4"/>
      <c r="O1108" s="7"/>
      <c r="P1108" s="6"/>
      <c r="Q1108" s="6"/>
      <c r="R1108" s="6"/>
      <c r="S1108" s="6"/>
    </row>
    <row r="1109" ht="15.75" hidden="1" customHeight="1">
      <c r="A1109" s="4"/>
      <c r="C1109" s="6"/>
      <c r="D1109" s="6"/>
      <c r="E1109" s="6"/>
      <c r="F1109" s="7"/>
      <c r="G1109" s="6"/>
      <c r="H1109" s="8"/>
      <c r="I1109" s="9"/>
      <c r="J1109" s="9"/>
      <c r="K1109" s="9"/>
      <c r="L1109" s="6"/>
      <c r="N1109" s="4"/>
      <c r="O1109" s="7"/>
      <c r="P1109" s="6"/>
      <c r="Q1109" s="6"/>
      <c r="R1109" s="6"/>
      <c r="S1109" s="6"/>
    </row>
    <row r="1110" ht="15.75" hidden="1" customHeight="1">
      <c r="A1110" s="4"/>
      <c r="C1110" s="6"/>
      <c r="D1110" s="6"/>
      <c r="E1110" s="6"/>
      <c r="F1110" s="7"/>
      <c r="G1110" s="6"/>
      <c r="H1110" s="8"/>
      <c r="I1110" s="9"/>
      <c r="J1110" s="9"/>
      <c r="K1110" s="9"/>
      <c r="L1110" s="6"/>
      <c r="N1110" s="4"/>
      <c r="O1110" s="7"/>
      <c r="P1110" s="6"/>
      <c r="Q1110" s="6"/>
      <c r="R1110" s="6"/>
      <c r="S1110" s="6"/>
    </row>
    <row r="1111" ht="15.75" hidden="1" customHeight="1">
      <c r="A1111" s="4"/>
      <c r="C1111" s="6"/>
      <c r="D1111" s="6"/>
      <c r="E1111" s="6"/>
      <c r="F1111" s="7"/>
      <c r="G1111" s="6"/>
      <c r="H1111" s="8"/>
      <c r="I1111" s="9"/>
      <c r="J1111" s="9"/>
      <c r="K1111" s="9"/>
      <c r="L1111" s="6"/>
      <c r="N1111" s="4"/>
      <c r="O1111" s="7"/>
      <c r="P1111" s="6"/>
      <c r="Q1111" s="6"/>
      <c r="R1111" s="6"/>
      <c r="S1111" s="6"/>
    </row>
    <row r="1112" ht="15.75" hidden="1" customHeight="1">
      <c r="A1112" s="4"/>
      <c r="C1112" s="6"/>
      <c r="D1112" s="6"/>
      <c r="E1112" s="6"/>
      <c r="F1112" s="7"/>
      <c r="G1112" s="6"/>
      <c r="H1112" s="8"/>
      <c r="I1112" s="9"/>
      <c r="J1112" s="9"/>
      <c r="K1112" s="9"/>
      <c r="L1112" s="6"/>
      <c r="N1112" s="4"/>
      <c r="O1112" s="7"/>
      <c r="P1112" s="6"/>
      <c r="Q1112" s="6"/>
      <c r="R1112" s="6"/>
      <c r="S1112" s="6"/>
    </row>
    <row r="1113" ht="15.75" hidden="1" customHeight="1">
      <c r="A1113" s="4"/>
      <c r="C1113" s="6"/>
      <c r="D1113" s="6"/>
      <c r="E1113" s="6"/>
      <c r="F1113" s="7"/>
      <c r="G1113" s="6"/>
      <c r="H1113" s="8"/>
      <c r="I1113" s="9"/>
      <c r="J1113" s="9"/>
      <c r="K1113" s="9"/>
      <c r="L1113" s="6"/>
      <c r="N1113" s="4"/>
      <c r="O1113" s="7"/>
      <c r="P1113" s="6"/>
      <c r="Q1113" s="6"/>
      <c r="R1113" s="6"/>
      <c r="S1113" s="6"/>
    </row>
    <row r="1114" ht="15.75" hidden="1" customHeight="1">
      <c r="A1114" s="4"/>
      <c r="C1114" s="6"/>
      <c r="D1114" s="6"/>
      <c r="E1114" s="6"/>
      <c r="F1114" s="7"/>
      <c r="G1114" s="6"/>
      <c r="H1114" s="8"/>
      <c r="I1114" s="9"/>
      <c r="J1114" s="9"/>
      <c r="K1114" s="9"/>
      <c r="L1114" s="6"/>
      <c r="N1114" s="4"/>
      <c r="O1114" s="7"/>
      <c r="P1114" s="6"/>
      <c r="Q1114" s="6"/>
      <c r="R1114" s="6"/>
      <c r="S1114" s="6"/>
    </row>
    <row r="1115" ht="15.75" hidden="1" customHeight="1">
      <c r="A1115" s="4"/>
      <c r="C1115" s="6"/>
      <c r="D1115" s="6"/>
      <c r="E1115" s="6"/>
      <c r="F1115" s="7"/>
      <c r="G1115" s="6"/>
      <c r="H1115" s="8"/>
      <c r="I1115" s="9"/>
      <c r="J1115" s="9"/>
      <c r="K1115" s="9"/>
      <c r="L1115" s="6"/>
      <c r="N1115" s="4"/>
      <c r="O1115" s="7"/>
      <c r="P1115" s="6"/>
      <c r="Q1115" s="6"/>
      <c r="R1115" s="6"/>
      <c r="S1115" s="6"/>
    </row>
    <row r="1116" ht="15.75" hidden="1" customHeight="1">
      <c r="A1116" s="4"/>
      <c r="C1116" s="6"/>
      <c r="D1116" s="6"/>
      <c r="E1116" s="6"/>
      <c r="F1116" s="7"/>
      <c r="G1116" s="6"/>
      <c r="H1116" s="8"/>
      <c r="I1116" s="9"/>
      <c r="J1116" s="9"/>
      <c r="K1116" s="9"/>
      <c r="L1116" s="6"/>
      <c r="N1116" s="4"/>
      <c r="O1116" s="7"/>
      <c r="P1116" s="6"/>
      <c r="Q1116" s="6"/>
      <c r="R1116" s="6"/>
      <c r="S1116" s="6"/>
    </row>
    <row r="1117" ht="15.75" hidden="1" customHeight="1">
      <c r="A1117" s="4"/>
      <c r="C1117" s="6"/>
      <c r="D1117" s="6"/>
      <c r="E1117" s="6"/>
      <c r="F1117" s="7"/>
      <c r="G1117" s="6"/>
      <c r="H1117" s="8"/>
      <c r="I1117" s="9"/>
      <c r="J1117" s="9"/>
      <c r="K1117" s="9"/>
      <c r="L1117" s="6"/>
      <c r="N1117" s="4"/>
      <c r="O1117" s="7"/>
      <c r="P1117" s="6"/>
      <c r="Q1117" s="6"/>
      <c r="R1117" s="6"/>
      <c r="S1117" s="6"/>
    </row>
    <row r="1118" ht="15.75" hidden="1" customHeight="1">
      <c r="A1118" s="4"/>
      <c r="C1118" s="6"/>
      <c r="D1118" s="6"/>
      <c r="E1118" s="6"/>
      <c r="F1118" s="7"/>
      <c r="G1118" s="6"/>
      <c r="H1118" s="8"/>
      <c r="I1118" s="9"/>
      <c r="J1118" s="9"/>
      <c r="K1118" s="9"/>
      <c r="L1118" s="6"/>
      <c r="N1118" s="4"/>
      <c r="O1118" s="7"/>
      <c r="P1118" s="6"/>
      <c r="Q1118" s="6"/>
      <c r="R1118" s="6"/>
      <c r="S1118" s="6"/>
    </row>
    <row r="1119" ht="15.75" hidden="1" customHeight="1">
      <c r="A1119" s="4"/>
      <c r="C1119" s="6"/>
      <c r="D1119" s="6"/>
      <c r="E1119" s="6"/>
      <c r="F1119" s="7"/>
      <c r="G1119" s="6"/>
      <c r="H1119" s="8"/>
      <c r="I1119" s="9"/>
      <c r="J1119" s="9"/>
      <c r="K1119" s="9"/>
      <c r="L1119" s="6"/>
      <c r="N1119" s="4"/>
      <c r="O1119" s="7"/>
      <c r="P1119" s="6"/>
      <c r="Q1119" s="6"/>
      <c r="R1119" s="6"/>
      <c r="S1119" s="6"/>
    </row>
    <row r="1120" ht="15.75" hidden="1" customHeight="1">
      <c r="A1120" s="4"/>
      <c r="C1120" s="6"/>
      <c r="D1120" s="6"/>
      <c r="E1120" s="6"/>
      <c r="F1120" s="7"/>
      <c r="G1120" s="6"/>
      <c r="H1120" s="8"/>
      <c r="I1120" s="9"/>
      <c r="J1120" s="9"/>
      <c r="K1120" s="9"/>
      <c r="L1120" s="6"/>
      <c r="N1120" s="4"/>
      <c r="O1120" s="7"/>
      <c r="P1120" s="6"/>
      <c r="Q1120" s="6"/>
      <c r="R1120" s="6"/>
      <c r="S1120" s="6"/>
    </row>
    <row r="1121" ht="15.75" hidden="1" customHeight="1">
      <c r="A1121" s="4"/>
      <c r="C1121" s="6"/>
      <c r="D1121" s="6"/>
      <c r="E1121" s="6"/>
      <c r="F1121" s="7"/>
      <c r="G1121" s="6"/>
      <c r="H1121" s="8"/>
      <c r="I1121" s="9"/>
      <c r="J1121" s="9"/>
      <c r="K1121" s="9"/>
      <c r="L1121" s="6"/>
      <c r="N1121" s="4"/>
      <c r="O1121" s="7"/>
      <c r="P1121" s="6"/>
      <c r="Q1121" s="6"/>
      <c r="R1121" s="6"/>
      <c r="S1121" s="6"/>
    </row>
    <row r="1122" ht="15.75" hidden="1" customHeight="1">
      <c r="A1122" s="4"/>
      <c r="C1122" s="6"/>
      <c r="D1122" s="6"/>
      <c r="E1122" s="6"/>
      <c r="F1122" s="7"/>
      <c r="G1122" s="6"/>
      <c r="H1122" s="8"/>
      <c r="I1122" s="9"/>
      <c r="J1122" s="9"/>
      <c r="K1122" s="9"/>
      <c r="L1122" s="6"/>
      <c r="N1122" s="4"/>
      <c r="O1122" s="7"/>
      <c r="P1122" s="6"/>
      <c r="Q1122" s="6"/>
      <c r="R1122" s="6"/>
      <c r="S1122" s="6"/>
    </row>
    <row r="1123" ht="15.75" hidden="1" customHeight="1">
      <c r="A1123" s="4"/>
      <c r="C1123" s="6"/>
      <c r="D1123" s="6"/>
      <c r="E1123" s="6"/>
      <c r="F1123" s="7"/>
      <c r="G1123" s="6"/>
      <c r="H1123" s="8"/>
      <c r="I1123" s="9"/>
      <c r="J1123" s="9"/>
      <c r="K1123" s="9"/>
      <c r="L1123" s="6"/>
      <c r="N1123" s="4"/>
      <c r="O1123" s="7"/>
      <c r="P1123" s="6"/>
      <c r="Q1123" s="6"/>
      <c r="R1123" s="6"/>
      <c r="S1123" s="6"/>
    </row>
    <row r="1124" ht="15.75" hidden="1" customHeight="1">
      <c r="A1124" s="4"/>
      <c r="C1124" s="6"/>
      <c r="D1124" s="6"/>
      <c r="E1124" s="6"/>
      <c r="F1124" s="7"/>
      <c r="G1124" s="6"/>
      <c r="H1124" s="8"/>
      <c r="I1124" s="9"/>
      <c r="J1124" s="9"/>
      <c r="K1124" s="9"/>
      <c r="L1124" s="6"/>
      <c r="N1124" s="4"/>
      <c r="O1124" s="7"/>
      <c r="P1124" s="6"/>
      <c r="Q1124" s="6"/>
      <c r="R1124" s="6"/>
      <c r="S1124" s="6"/>
    </row>
    <row r="1125" ht="15.75" hidden="1" customHeight="1">
      <c r="A1125" s="4"/>
      <c r="C1125" s="6"/>
      <c r="D1125" s="6"/>
      <c r="E1125" s="6"/>
      <c r="F1125" s="7"/>
      <c r="G1125" s="6"/>
      <c r="H1125" s="8"/>
      <c r="I1125" s="9"/>
      <c r="J1125" s="9"/>
      <c r="K1125" s="9"/>
      <c r="L1125" s="6"/>
      <c r="N1125" s="4"/>
      <c r="O1125" s="7"/>
      <c r="P1125" s="6"/>
      <c r="Q1125" s="6"/>
      <c r="R1125" s="6"/>
      <c r="S1125" s="6"/>
    </row>
    <row r="1126" ht="15.75" hidden="1" customHeight="1">
      <c r="A1126" s="4"/>
      <c r="C1126" s="6"/>
      <c r="D1126" s="6"/>
      <c r="E1126" s="6"/>
      <c r="F1126" s="7"/>
      <c r="G1126" s="6"/>
      <c r="H1126" s="8"/>
      <c r="I1126" s="9"/>
      <c r="J1126" s="9"/>
      <c r="K1126" s="9"/>
      <c r="L1126" s="6"/>
      <c r="N1126" s="4"/>
      <c r="O1126" s="7"/>
      <c r="P1126" s="6"/>
      <c r="Q1126" s="6"/>
      <c r="R1126" s="6"/>
      <c r="S1126" s="6"/>
    </row>
    <row r="1127" ht="15.75" hidden="1" customHeight="1">
      <c r="A1127" s="4"/>
      <c r="C1127" s="6"/>
      <c r="D1127" s="6"/>
      <c r="E1127" s="6"/>
      <c r="F1127" s="7"/>
      <c r="G1127" s="6"/>
      <c r="H1127" s="8"/>
      <c r="I1127" s="9"/>
      <c r="J1127" s="9"/>
      <c r="K1127" s="9"/>
      <c r="L1127" s="6"/>
      <c r="N1127" s="4"/>
      <c r="O1127" s="7"/>
      <c r="P1127" s="6"/>
      <c r="Q1127" s="6"/>
      <c r="R1127" s="6"/>
      <c r="S1127" s="6"/>
    </row>
    <row r="1128" ht="15.75" hidden="1" customHeight="1">
      <c r="A1128" s="4"/>
      <c r="C1128" s="6"/>
      <c r="D1128" s="6"/>
      <c r="E1128" s="6"/>
      <c r="F1128" s="7"/>
      <c r="G1128" s="6"/>
      <c r="H1128" s="8"/>
      <c r="I1128" s="9"/>
      <c r="J1128" s="9"/>
      <c r="K1128" s="9"/>
      <c r="L1128" s="6"/>
      <c r="N1128" s="4"/>
      <c r="O1128" s="7"/>
      <c r="P1128" s="6"/>
      <c r="Q1128" s="6"/>
      <c r="R1128" s="6"/>
      <c r="S1128" s="6"/>
    </row>
    <row r="1129" ht="15.75" hidden="1" customHeight="1">
      <c r="A1129" s="4"/>
      <c r="C1129" s="6"/>
      <c r="D1129" s="6"/>
      <c r="E1129" s="6"/>
      <c r="F1129" s="7"/>
      <c r="G1129" s="6"/>
      <c r="H1129" s="8"/>
      <c r="I1129" s="9"/>
      <c r="J1129" s="9"/>
      <c r="K1129" s="9"/>
      <c r="L1129" s="6"/>
      <c r="N1129" s="4"/>
      <c r="O1129" s="7"/>
      <c r="P1129" s="6"/>
      <c r="Q1129" s="6"/>
      <c r="R1129" s="6"/>
      <c r="S1129" s="6"/>
    </row>
    <row r="1130" ht="15.75" hidden="1" customHeight="1">
      <c r="A1130" s="4"/>
      <c r="C1130" s="6"/>
      <c r="D1130" s="6"/>
      <c r="E1130" s="6"/>
      <c r="F1130" s="7"/>
      <c r="G1130" s="6"/>
      <c r="H1130" s="8"/>
      <c r="I1130" s="9"/>
      <c r="J1130" s="9"/>
      <c r="K1130" s="9"/>
      <c r="L1130" s="6"/>
      <c r="N1130" s="4"/>
      <c r="O1130" s="7"/>
      <c r="P1130" s="6"/>
      <c r="Q1130" s="6"/>
      <c r="R1130" s="6"/>
      <c r="S1130" s="6"/>
    </row>
    <row r="1131" ht="15.75" hidden="1" customHeight="1">
      <c r="A1131" s="4"/>
      <c r="C1131" s="6"/>
      <c r="D1131" s="6"/>
      <c r="E1131" s="6"/>
      <c r="F1131" s="7"/>
      <c r="G1131" s="6"/>
      <c r="H1131" s="8"/>
      <c r="I1131" s="9"/>
      <c r="J1131" s="9"/>
      <c r="K1131" s="9"/>
      <c r="L1131" s="6"/>
      <c r="N1131" s="4"/>
      <c r="O1131" s="7"/>
      <c r="P1131" s="6"/>
      <c r="Q1131" s="6"/>
      <c r="R1131" s="6"/>
      <c r="S1131" s="6"/>
    </row>
    <row r="1132" ht="15.75" hidden="1" customHeight="1">
      <c r="A1132" s="4"/>
      <c r="C1132" s="6"/>
      <c r="D1132" s="6"/>
      <c r="E1132" s="6"/>
      <c r="F1132" s="7"/>
      <c r="G1132" s="6"/>
      <c r="H1132" s="8"/>
      <c r="I1132" s="9"/>
      <c r="J1132" s="9"/>
      <c r="K1132" s="9"/>
      <c r="L1132" s="6"/>
      <c r="N1132" s="4"/>
      <c r="O1132" s="7"/>
      <c r="P1132" s="6"/>
      <c r="Q1132" s="6"/>
      <c r="R1132" s="6"/>
      <c r="S1132" s="6"/>
    </row>
    <row r="1133" ht="15.75" hidden="1" customHeight="1">
      <c r="A1133" s="4"/>
      <c r="C1133" s="6"/>
      <c r="D1133" s="6"/>
      <c r="E1133" s="6"/>
      <c r="F1133" s="7"/>
      <c r="G1133" s="6"/>
      <c r="H1133" s="8"/>
      <c r="I1133" s="9"/>
      <c r="J1133" s="9"/>
      <c r="K1133" s="9"/>
      <c r="L1133" s="6"/>
      <c r="N1133" s="4"/>
      <c r="O1133" s="7"/>
      <c r="P1133" s="6"/>
      <c r="Q1133" s="6"/>
      <c r="R1133" s="6"/>
      <c r="S1133" s="6"/>
    </row>
    <row r="1134" ht="15.75" hidden="1" customHeight="1">
      <c r="A1134" s="4"/>
      <c r="C1134" s="6"/>
      <c r="D1134" s="6"/>
      <c r="E1134" s="6"/>
      <c r="F1134" s="7"/>
      <c r="G1134" s="6"/>
      <c r="H1134" s="8"/>
      <c r="I1134" s="9"/>
      <c r="J1134" s="9"/>
      <c r="K1134" s="9"/>
      <c r="L1134" s="6"/>
      <c r="N1134" s="4"/>
      <c r="O1134" s="7"/>
      <c r="P1134" s="6"/>
      <c r="Q1134" s="6"/>
      <c r="R1134" s="6"/>
      <c r="S1134" s="6"/>
    </row>
    <row r="1135" ht="15.75" hidden="1" customHeight="1">
      <c r="A1135" s="4"/>
      <c r="C1135" s="6"/>
      <c r="D1135" s="6"/>
      <c r="E1135" s="6"/>
      <c r="F1135" s="7"/>
      <c r="G1135" s="6"/>
      <c r="H1135" s="8"/>
      <c r="I1135" s="9"/>
      <c r="J1135" s="9"/>
      <c r="K1135" s="9"/>
      <c r="L1135" s="6"/>
      <c r="N1135" s="4"/>
      <c r="O1135" s="7"/>
      <c r="P1135" s="6"/>
      <c r="Q1135" s="6"/>
      <c r="R1135" s="6"/>
      <c r="S1135" s="6"/>
    </row>
    <row r="1136" ht="15.75" hidden="1" customHeight="1">
      <c r="A1136" s="4"/>
      <c r="C1136" s="6"/>
      <c r="D1136" s="6"/>
      <c r="E1136" s="6"/>
      <c r="F1136" s="7"/>
      <c r="G1136" s="6"/>
      <c r="H1136" s="8"/>
      <c r="I1136" s="9"/>
      <c r="J1136" s="9"/>
      <c r="K1136" s="9"/>
      <c r="L1136" s="6"/>
      <c r="N1136" s="4"/>
      <c r="O1136" s="7"/>
      <c r="P1136" s="6"/>
      <c r="Q1136" s="6"/>
      <c r="R1136" s="6"/>
      <c r="S1136" s="6"/>
    </row>
    <row r="1137" ht="15.75" hidden="1" customHeight="1">
      <c r="A1137" s="4"/>
      <c r="C1137" s="6"/>
      <c r="D1137" s="6"/>
      <c r="E1137" s="6"/>
      <c r="F1137" s="7"/>
      <c r="G1137" s="6"/>
      <c r="H1137" s="8"/>
      <c r="I1137" s="9"/>
      <c r="J1137" s="9"/>
      <c r="K1137" s="9"/>
      <c r="L1137" s="6"/>
      <c r="N1137" s="4"/>
      <c r="O1137" s="7"/>
      <c r="P1137" s="6"/>
      <c r="Q1137" s="6"/>
      <c r="R1137" s="6"/>
      <c r="S1137" s="6"/>
    </row>
    <row r="1138" ht="15.75" hidden="1" customHeight="1">
      <c r="A1138" s="4"/>
      <c r="C1138" s="6"/>
      <c r="D1138" s="6"/>
      <c r="E1138" s="6"/>
      <c r="F1138" s="7"/>
      <c r="G1138" s="6"/>
      <c r="H1138" s="8"/>
      <c r="I1138" s="9"/>
      <c r="J1138" s="9"/>
      <c r="K1138" s="9"/>
      <c r="L1138" s="6"/>
      <c r="N1138" s="4"/>
      <c r="O1138" s="7"/>
      <c r="P1138" s="6"/>
      <c r="Q1138" s="6"/>
      <c r="R1138" s="6"/>
      <c r="S1138" s="6"/>
    </row>
    <row r="1139" ht="15.75" hidden="1" customHeight="1">
      <c r="A1139" s="4"/>
      <c r="C1139" s="6"/>
      <c r="D1139" s="6"/>
      <c r="E1139" s="6"/>
      <c r="F1139" s="7"/>
      <c r="G1139" s="6"/>
      <c r="H1139" s="8"/>
      <c r="I1139" s="9"/>
      <c r="J1139" s="9"/>
      <c r="K1139" s="9"/>
      <c r="L1139" s="6"/>
      <c r="N1139" s="4"/>
      <c r="O1139" s="7"/>
      <c r="P1139" s="6"/>
      <c r="Q1139" s="6"/>
      <c r="R1139" s="6"/>
      <c r="S1139" s="6"/>
    </row>
    <row r="1140" ht="15.75" hidden="1" customHeight="1">
      <c r="A1140" s="4"/>
      <c r="C1140" s="6"/>
      <c r="D1140" s="6"/>
      <c r="E1140" s="6"/>
      <c r="F1140" s="7"/>
      <c r="G1140" s="6"/>
      <c r="H1140" s="8"/>
      <c r="I1140" s="9"/>
      <c r="J1140" s="9"/>
      <c r="K1140" s="9"/>
      <c r="L1140" s="6"/>
      <c r="N1140" s="4"/>
      <c r="O1140" s="7"/>
      <c r="P1140" s="6"/>
      <c r="Q1140" s="6"/>
      <c r="R1140" s="6"/>
      <c r="S1140" s="6"/>
    </row>
    <row r="1141" ht="15.75" hidden="1" customHeight="1">
      <c r="A1141" s="4"/>
      <c r="C1141" s="6"/>
      <c r="D1141" s="6"/>
      <c r="E1141" s="6"/>
      <c r="F1141" s="7"/>
      <c r="G1141" s="6"/>
      <c r="H1141" s="8"/>
      <c r="I1141" s="9"/>
      <c r="J1141" s="9"/>
      <c r="K1141" s="9"/>
      <c r="L1141" s="6"/>
      <c r="N1141" s="4"/>
      <c r="O1141" s="7"/>
      <c r="P1141" s="6"/>
      <c r="Q1141" s="6"/>
      <c r="R1141" s="6"/>
      <c r="S1141" s="6"/>
    </row>
    <row r="1142" ht="15.75" hidden="1" customHeight="1">
      <c r="A1142" s="4"/>
      <c r="C1142" s="6"/>
      <c r="D1142" s="6"/>
      <c r="E1142" s="6"/>
      <c r="F1142" s="7"/>
      <c r="G1142" s="6"/>
      <c r="H1142" s="8"/>
      <c r="I1142" s="9"/>
      <c r="J1142" s="9"/>
      <c r="K1142" s="9"/>
      <c r="L1142" s="6"/>
      <c r="N1142" s="4"/>
      <c r="O1142" s="7"/>
      <c r="P1142" s="6"/>
      <c r="Q1142" s="6"/>
      <c r="R1142" s="6"/>
      <c r="S1142" s="6"/>
    </row>
    <row r="1143" ht="15.75" hidden="1" customHeight="1">
      <c r="A1143" s="4"/>
      <c r="C1143" s="6"/>
      <c r="D1143" s="6"/>
      <c r="E1143" s="6"/>
      <c r="F1143" s="7"/>
      <c r="G1143" s="6"/>
      <c r="H1143" s="8"/>
      <c r="I1143" s="9"/>
      <c r="J1143" s="9"/>
      <c r="K1143" s="9"/>
      <c r="L1143" s="6"/>
      <c r="N1143" s="4"/>
      <c r="O1143" s="7"/>
      <c r="P1143" s="6"/>
      <c r="Q1143" s="6"/>
      <c r="R1143" s="6"/>
      <c r="S1143" s="6"/>
    </row>
    <row r="1144" ht="15.75" hidden="1" customHeight="1">
      <c r="A1144" s="4"/>
      <c r="C1144" s="6"/>
      <c r="D1144" s="6"/>
      <c r="E1144" s="6"/>
      <c r="F1144" s="7"/>
      <c r="G1144" s="6"/>
      <c r="H1144" s="8"/>
      <c r="I1144" s="9"/>
      <c r="J1144" s="9"/>
      <c r="K1144" s="9"/>
      <c r="L1144" s="6"/>
      <c r="N1144" s="4"/>
      <c r="O1144" s="7"/>
      <c r="P1144" s="6"/>
      <c r="Q1144" s="6"/>
      <c r="R1144" s="6"/>
      <c r="S1144" s="6"/>
    </row>
    <row r="1145" ht="15.75" hidden="1" customHeight="1">
      <c r="A1145" s="4"/>
      <c r="C1145" s="6"/>
      <c r="D1145" s="6"/>
      <c r="E1145" s="6"/>
      <c r="F1145" s="7"/>
      <c r="G1145" s="6"/>
      <c r="H1145" s="8"/>
      <c r="I1145" s="9"/>
      <c r="J1145" s="9"/>
      <c r="K1145" s="9"/>
      <c r="L1145" s="6"/>
      <c r="N1145" s="4"/>
      <c r="O1145" s="7"/>
      <c r="P1145" s="6"/>
      <c r="Q1145" s="6"/>
      <c r="R1145" s="6"/>
      <c r="S1145" s="6"/>
    </row>
    <row r="1146" ht="15.75" hidden="1" customHeight="1">
      <c r="A1146" s="4"/>
      <c r="C1146" s="6"/>
      <c r="D1146" s="6"/>
      <c r="E1146" s="6"/>
      <c r="F1146" s="7"/>
      <c r="G1146" s="6"/>
      <c r="H1146" s="8"/>
      <c r="I1146" s="9"/>
      <c r="J1146" s="9"/>
      <c r="K1146" s="9"/>
      <c r="L1146" s="6"/>
      <c r="N1146" s="4"/>
      <c r="O1146" s="7"/>
      <c r="P1146" s="6"/>
      <c r="Q1146" s="6"/>
      <c r="R1146" s="6"/>
      <c r="S1146" s="6"/>
    </row>
    <row r="1147" ht="15.75" hidden="1" customHeight="1">
      <c r="A1147" s="4"/>
      <c r="C1147" s="6"/>
      <c r="D1147" s="6"/>
      <c r="E1147" s="6"/>
      <c r="F1147" s="7"/>
      <c r="G1147" s="6"/>
      <c r="H1147" s="8"/>
      <c r="I1147" s="9"/>
      <c r="J1147" s="9"/>
      <c r="K1147" s="9"/>
      <c r="L1147" s="6"/>
      <c r="N1147" s="4"/>
      <c r="O1147" s="7"/>
      <c r="P1147" s="6"/>
      <c r="Q1147" s="6"/>
      <c r="R1147" s="6"/>
      <c r="S1147" s="6"/>
    </row>
    <row r="1148" ht="15.75" hidden="1" customHeight="1">
      <c r="A1148" s="4"/>
      <c r="C1148" s="6"/>
      <c r="D1148" s="6"/>
      <c r="E1148" s="6"/>
      <c r="F1148" s="7"/>
      <c r="G1148" s="6"/>
      <c r="H1148" s="8"/>
      <c r="I1148" s="9"/>
      <c r="J1148" s="9"/>
      <c r="K1148" s="9"/>
      <c r="L1148" s="6"/>
      <c r="N1148" s="4"/>
      <c r="O1148" s="7"/>
      <c r="P1148" s="6"/>
      <c r="Q1148" s="6"/>
      <c r="R1148" s="6"/>
      <c r="S1148" s="6"/>
    </row>
    <row r="1149" ht="15.75" hidden="1" customHeight="1">
      <c r="A1149" s="4"/>
      <c r="C1149" s="6"/>
      <c r="D1149" s="6"/>
      <c r="E1149" s="6"/>
      <c r="F1149" s="7"/>
      <c r="G1149" s="6"/>
      <c r="H1149" s="8"/>
      <c r="I1149" s="9"/>
      <c r="J1149" s="9"/>
      <c r="K1149" s="9"/>
      <c r="L1149" s="6"/>
      <c r="N1149" s="4"/>
      <c r="O1149" s="7"/>
      <c r="P1149" s="6"/>
      <c r="Q1149" s="6"/>
      <c r="R1149" s="6"/>
      <c r="S1149" s="6"/>
    </row>
    <row r="1150" ht="15.75" hidden="1" customHeight="1">
      <c r="A1150" s="4"/>
      <c r="C1150" s="6"/>
      <c r="D1150" s="6"/>
      <c r="E1150" s="6"/>
      <c r="F1150" s="7"/>
      <c r="G1150" s="6"/>
      <c r="H1150" s="8"/>
      <c r="I1150" s="9"/>
      <c r="J1150" s="9"/>
      <c r="K1150" s="9"/>
      <c r="L1150" s="6"/>
      <c r="N1150" s="4"/>
      <c r="O1150" s="7"/>
      <c r="P1150" s="6"/>
      <c r="Q1150" s="6"/>
      <c r="R1150" s="6"/>
      <c r="S1150" s="6"/>
    </row>
    <row r="1151" ht="15.75" hidden="1" customHeight="1">
      <c r="A1151" s="4"/>
      <c r="C1151" s="6"/>
      <c r="D1151" s="6"/>
      <c r="E1151" s="6"/>
      <c r="F1151" s="7"/>
      <c r="G1151" s="6"/>
      <c r="H1151" s="8"/>
      <c r="I1151" s="9"/>
      <c r="J1151" s="9"/>
      <c r="K1151" s="9"/>
      <c r="L1151" s="6"/>
      <c r="N1151" s="4"/>
      <c r="O1151" s="7"/>
      <c r="P1151" s="6"/>
      <c r="Q1151" s="6"/>
      <c r="R1151" s="6"/>
      <c r="S1151" s="6"/>
    </row>
    <row r="1152" ht="15.75" hidden="1" customHeight="1">
      <c r="A1152" s="4"/>
      <c r="C1152" s="6"/>
      <c r="D1152" s="6"/>
      <c r="E1152" s="6"/>
      <c r="F1152" s="7"/>
      <c r="G1152" s="6"/>
      <c r="H1152" s="8"/>
      <c r="I1152" s="9"/>
      <c r="J1152" s="9"/>
      <c r="K1152" s="9"/>
      <c r="L1152" s="6"/>
      <c r="N1152" s="4"/>
      <c r="O1152" s="7"/>
      <c r="P1152" s="6"/>
      <c r="Q1152" s="6"/>
      <c r="R1152" s="6"/>
      <c r="S1152" s="6"/>
    </row>
    <row r="1153" ht="15.75" hidden="1" customHeight="1">
      <c r="A1153" s="4"/>
      <c r="C1153" s="6"/>
      <c r="D1153" s="6"/>
      <c r="E1153" s="6"/>
      <c r="F1153" s="7"/>
      <c r="G1153" s="6"/>
      <c r="H1153" s="8"/>
      <c r="I1153" s="9"/>
      <c r="J1153" s="9"/>
      <c r="K1153" s="9"/>
      <c r="L1153" s="6"/>
      <c r="N1153" s="4"/>
      <c r="O1153" s="7"/>
      <c r="P1153" s="6"/>
      <c r="Q1153" s="6"/>
      <c r="R1153" s="6"/>
      <c r="S1153" s="6"/>
    </row>
    <row r="1154" ht="15.75" hidden="1" customHeight="1">
      <c r="A1154" s="4"/>
      <c r="C1154" s="6"/>
      <c r="D1154" s="6"/>
      <c r="E1154" s="6"/>
      <c r="F1154" s="7"/>
      <c r="G1154" s="6"/>
      <c r="H1154" s="8"/>
      <c r="I1154" s="9"/>
      <c r="J1154" s="9"/>
      <c r="K1154" s="9"/>
      <c r="L1154" s="6"/>
      <c r="N1154" s="4"/>
      <c r="O1154" s="7"/>
      <c r="P1154" s="6"/>
      <c r="Q1154" s="6"/>
      <c r="R1154" s="6"/>
      <c r="S1154" s="6"/>
    </row>
    <row r="1155" ht="15.75" hidden="1" customHeight="1">
      <c r="A1155" s="4"/>
      <c r="C1155" s="6"/>
      <c r="D1155" s="6"/>
      <c r="E1155" s="6"/>
      <c r="F1155" s="7"/>
      <c r="G1155" s="6"/>
      <c r="H1155" s="8"/>
      <c r="I1155" s="9"/>
      <c r="J1155" s="9"/>
      <c r="K1155" s="9"/>
      <c r="L1155" s="6"/>
      <c r="N1155" s="4"/>
      <c r="O1155" s="7"/>
      <c r="P1155" s="6"/>
      <c r="Q1155" s="6"/>
      <c r="R1155" s="6"/>
      <c r="S1155" s="6"/>
    </row>
    <row r="1156" ht="15.75" hidden="1" customHeight="1">
      <c r="A1156" s="4"/>
      <c r="C1156" s="6"/>
      <c r="D1156" s="6"/>
      <c r="E1156" s="6"/>
      <c r="F1156" s="7"/>
      <c r="G1156" s="6"/>
      <c r="H1156" s="8"/>
      <c r="I1156" s="9"/>
      <c r="J1156" s="9"/>
      <c r="K1156" s="9"/>
      <c r="L1156" s="6"/>
      <c r="N1156" s="4"/>
      <c r="O1156" s="7"/>
      <c r="P1156" s="6"/>
      <c r="Q1156" s="6"/>
      <c r="R1156" s="6"/>
      <c r="S1156" s="6"/>
    </row>
    <row r="1157" ht="15.75" hidden="1" customHeight="1">
      <c r="A1157" s="4"/>
      <c r="C1157" s="6"/>
      <c r="D1157" s="6"/>
      <c r="E1157" s="6"/>
      <c r="F1157" s="7"/>
      <c r="G1157" s="6"/>
      <c r="H1157" s="8"/>
      <c r="I1157" s="9"/>
      <c r="J1157" s="9"/>
      <c r="K1157" s="9"/>
      <c r="L1157" s="6"/>
      <c r="N1157" s="4"/>
      <c r="O1157" s="7"/>
      <c r="P1157" s="6"/>
      <c r="Q1157" s="6"/>
      <c r="R1157" s="6"/>
      <c r="S1157" s="6"/>
    </row>
    <row r="1158" ht="15.75" hidden="1" customHeight="1">
      <c r="A1158" s="4"/>
      <c r="C1158" s="6"/>
      <c r="D1158" s="6"/>
      <c r="E1158" s="6"/>
      <c r="F1158" s="7"/>
      <c r="G1158" s="6"/>
      <c r="H1158" s="8"/>
      <c r="I1158" s="9"/>
      <c r="J1158" s="9"/>
      <c r="K1158" s="9"/>
      <c r="L1158" s="6"/>
      <c r="N1158" s="4"/>
      <c r="O1158" s="7"/>
      <c r="P1158" s="6"/>
      <c r="Q1158" s="6"/>
      <c r="R1158" s="6"/>
      <c r="S1158" s="6"/>
    </row>
    <row r="1159" ht="15.75" hidden="1" customHeight="1">
      <c r="A1159" s="4"/>
      <c r="C1159" s="6"/>
      <c r="D1159" s="6"/>
      <c r="E1159" s="6"/>
      <c r="F1159" s="7"/>
      <c r="G1159" s="6"/>
      <c r="H1159" s="8"/>
      <c r="I1159" s="9"/>
      <c r="J1159" s="9"/>
      <c r="K1159" s="9"/>
      <c r="L1159" s="6"/>
      <c r="N1159" s="4"/>
      <c r="O1159" s="7"/>
      <c r="P1159" s="6"/>
      <c r="Q1159" s="6"/>
      <c r="R1159" s="6"/>
      <c r="S1159" s="6"/>
    </row>
    <row r="1160" ht="15.75" hidden="1" customHeight="1">
      <c r="A1160" s="4"/>
      <c r="C1160" s="6"/>
      <c r="D1160" s="6"/>
      <c r="E1160" s="6"/>
      <c r="F1160" s="7"/>
      <c r="G1160" s="6"/>
      <c r="H1160" s="8"/>
      <c r="I1160" s="9"/>
      <c r="J1160" s="9"/>
      <c r="K1160" s="9"/>
      <c r="L1160" s="6"/>
      <c r="N1160" s="4"/>
      <c r="O1160" s="7"/>
      <c r="P1160" s="6"/>
      <c r="Q1160" s="6"/>
      <c r="R1160" s="6"/>
      <c r="S1160" s="6"/>
    </row>
    <row r="1161" ht="15.75" hidden="1" customHeight="1">
      <c r="A1161" s="4"/>
      <c r="C1161" s="6"/>
      <c r="D1161" s="6"/>
      <c r="E1161" s="6"/>
      <c r="F1161" s="7"/>
      <c r="G1161" s="6"/>
      <c r="H1161" s="8"/>
      <c r="I1161" s="9"/>
      <c r="J1161" s="9"/>
      <c r="K1161" s="9"/>
      <c r="L1161" s="6"/>
      <c r="N1161" s="4"/>
      <c r="O1161" s="7"/>
      <c r="P1161" s="6"/>
      <c r="Q1161" s="6"/>
      <c r="R1161" s="6"/>
      <c r="S1161" s="6"/>
    </row>
    <row r="1162" ht="15.75" hidden="1" customHeight="1">
      <c r="A1162" s="4"/>
      <c r="C1162" s="6"/>
      <c r="D1162" s="6"/>
      <c r="E1162" s="6"/>
      <c r="F1162" s="7"/>
      <c r="G1162" s="6"/>
      <c r="H1162" s="8"/>
      <c r="I1162" s="9"/>
      <c r="J1162" s="9"/>
      <c r="K1162" s="9"/>
      <c r="L1162" s="6"/>
      <c r="N1162" s="4"/>
      <c r="O1162" s="7"/>
      <c r="P1162" s="6"/>
      <c r="Q1162" s="6"/>
      <c r="R1162" s="6"/>
      <c r="S1162" s="6"/>
    </row>
    <row r="1163" ht="15.75" hidden="1" customHeight="1">
      <c r="A1163" s="4"/>
      <c r="C1163" s="6"/>
      <c r="D1163" s="6"/>
      <c r="E1163" s="6"/>
      <c r="F1163" s="7"/>
      <c r="G1163" s="6"/>
      <c r="H1163" s="8"/>
      <c r="I1163" s="9"/>
      <c r="J1163" s="9"/>
      <c r="K1163" s="9"/>
      <c r="L1163" s="6"/>
      <c r="N1163" s="4"/>
      <c r="O1163" s="7"/>
      <c r="P1163" s="6"/>
      <c r="Q1163" s="6"/>
      <c r="R1163" s="6"/>
      <c r="S1163" s="6"/>
    </row>
    <row r="1164" ht="15.75" hidden="1" customHeight="1">
      <c r="A1164" s="4"/>
      <c r="C1164" s="6"/>
      <c r="D1164" s="6"/>
      <c r="E1164" s="6"/>
      <c r="F1164" s="7"/>
      <c r="G1164" s="6"/>
      <c r="H1164" s="8"/>
      <c r="I1164" s="9"/>
      <c r="J1164" s="9"/>
      <c r="K1164" s="9"/>
      <c r="L1164" s="6"/>
      <c r="N1164" s="4"/>
      <c r="O1164" s="7"/>
      <c r="P1164" s="6"/>
      <c r="Q1164" s="6"/>
      <c r="R1164" s="6"/>
      <c r="S1164" s="6"/>
    </row>
    <row r="1165" ht="15.75" hidden="1" customHeight="1">
      <c r="A1165" s="4"/>
      <c r="C1165" s="6"/>
      <c r="D1165" s="6"/>
      <c r="E1165" s="6"/>
      <c r="F1165" s="7"/>
      <c r="G1165" s="6"/>
      <c r="H1165" s="8"/>
      <c r="I1165" s="9"/>
      <c r="J1165" s="9"/>
      <c r="K1165" s="9"/>
      <c r="L1165" s="6"/>
      <c r="N1165" s="4"/>
      <c r="O1165" s="7"/>
      <c r="P1165" s="6"/>
      <c r="Q1165" s="6"/>
      <c r="R1165" s="6"/>
      <c r="S1165" s="6"/>
    </row>
    <row r="1166" ht="15.75" hidden="1" customHeight="1">
      <c r="A1166" s="4"/>
      <c r="C1166" s="6"/>
      <c r="D1166" s="6"/>
      <c r="E1166" s="6"/>
      <c r="F1166" s="7"/>
      <c r="G1166" s="6"/>
      <c r="H1166" s="8"/>
      <c r="I1166" s="9"/>
      <c r="J1166" s="9"/>
      <c r="K1166" s="9"/>
      <c r="L1166" s="6"/>
      <c r="N1166" s="4"/>
      <c r="O1166" s="7"/>
      <c r="P1166" s="6"/>
      <c r="Q1166" s="6"/>
      <c r="R1166" s="6"/>
      <c r="S1166" s="6"/>
    </row>
    <row r="1167" ht="15.75" hidden="1" customHeight="1">
      <c r="A1167" s="4"/>
      <c r="C1167" s="6"/>
      <c r="D1167" s="6"/>
      <c r="E1167" s="6"/>
      <c r="F1167" s="7"/>
      <c r="G1167" s="6"/>
      <c r="H1167" s="8"/>
      <c r="I1167" s="9"/>
      <c r="J1167" s="9"/>
      <c r="K1167" s="9"/>
      <c r="L1167" s="6"/>
      <c r="N1167" s="4"/>
      <c r="O1167" s="7"/>
      <c r="P1167" s="6"/>
      <c r="Q1167" s="6"/>
      <c r="R1167" s="6"/>
      <c r="S1167" s="6"/>
    </row>
    <row r="1168" ht="15.75" hidden="1" customHeight="1">
      <c r="A1168" s="4"/>
      <c r="C1168" s="6"/>
      <c r="D1168" s="6"/>
      <c r="E1168" s="6"/>
      <c r="F1168" s="7"/>
      <c r="G1168" s="6"/>
      <c r="H1168" s="8"/>
      <c r="I1168" s="9"/>
      <c r="J1168" s="9"/>
      <c r="K1168" s="9"/>
      <c r="L1168" s="6"/>
      <c r="N1168" s="4"/>
      <c r="O1168" s="7"/>
      <c r="P1168" s="6"/>
      <c r="Q1168" s="6"/>
      <c r="R1168" s="6"/>
      <c r="S1168" s="6"/>
    </row>
    <row r="1169" ht="15.75" hidden="1" customHeight="1">
      <c r="A1169" s="4"/>
      <c r="C1169" s="6"/>
      <c r="D1169" s="6"/>
      <c r="E1169" s="6"/>
      <c r="F1169" s="7"/>
      <c r="G1169" s="6"/>
      <c r="H1169" s="8"/>
      <c r="I1169" s="9"/>
      <c r="J1169" s="9"/>
      <c r="K1169" s="9"/>
      <c r="L1169" s="6"/>
      <c r="N1169" s="4"/>
      <c r="O1169" s="7"/>
      <c r="P1169" s="6"/>
      <c r="Q1169" s="6"/>
      <c r="R1169" s="6"/>
      <c r="S1169" s="6"/>
    </row>
    <row r="1170" ht="15.75" hidden="1" customHeight="1">
      <c r="A1170" s="4"/>
      <c r="C1170" s="6"/>
      <c r="D1170" s="6"/>
      <c r="E1170" s="6"/>
      <c r="F1170" s="7"/>
      <c r="G1170" s="6"/>
      <c r="H1170" s="8"/>
      <c r="I1170" s="9"/>
      <c r="J1170" s="9"/>
      <c r="K1170" s="9"/>
      <c r="L1170" s="6"/>
      <c r="N1170" s="4"/>
      <c r="O1170" s="7"/>
      <c r="P1170" s="6"/>
      <c r="Q1170" s="6"/>
      <c r="R1170" s="6"/>
      <c r="S1170" s="6"/>
    </row>
    <row r="1171" ht="15.75" hidden="1" customHeight="1">
      <c r="A1171" s="4"/>
      <c r="C1171" s="6"/>
      <c r="D1171" s="6"/>
      <c r="E1171" s="6"/>
      <c r="F1171" s="7"/>
      <c r="G1171" s="6"/>
      <c r="H1171" s="8"/>
      <c r="I1171" s="9"/>
      <c r="J1171" s="9"/>
      <c r="K1171" s="9"/>
      <c r="L1171" s="6"/>
      <c r="N1171" s="4"/>
      <c r="O1171" s="7"/>
      <c r="P1171" s="6"/>
      <c r="Q1171" s="6"/>
      <c r="R1171" s="6"/>
      <c r="S1171" s="6"/>
    </row>
    <row r="1172" ht="15.75" hidden="1" customHeight="1">
      <c r="A1172" s="4"/>
      <c r="C1172" s="6"/>
      <c r="D1172" s="6"/>
      <c r="E1172" s="6"/>
      <c r="F1172" s="7"/>
      <c r="G1172" s="6"/>
      <c r="H1172" s="8"/>
      <c r="I1172" s="9"/>
      <c r="J1172" s="9"/>
      <c r="K1172" s="9"/>
      <c r="L1172" s="6"/>
      <c r="N1172" s="4"/>
      <c r="O1172" s="7"/>
      <c r="P1172" s="6"/>
      <c r="Q1172" s="6"/>
      <c r="R1172" s="6"/>
      <c r="S1172" s="6"/>
    </row>
    <row r="1173" ht="15.75" hidden="1" customHeight="1">
      <c r="A1173" s="4"/>
      <c r="C1173" s="6"/>
      <c r="D1173" s="6"/>
      <c r="E1173" s="6"/>
      <c r="F1173" s="7"/>
      <c r="G1173" s="6"/>
      <c r="H1173" s="8"/>
      <c r="I1173" s="9"/>
      <c r="J1173" s="9"/>
      <c r="K1173" s="9"/>
      <c r="L1173" s="6"/>
      <c r="N1173" s="4"/>
      <c r="O1173" s="7"/>
      <c r="P1173" s="6"/>
      <c r="Q1173" s="6"/>
      <c r="R1173" s="6"/>
      <c r="S1173" s="6"/>
    </row>
    <row r="1174" ht="15.75" hidden="1" customHeight="1">
      <c r="A1174" s="4"/>
      <c r="C1174" s="6"/>
      <c r="D1174" s="6"/>
      <c r="E1174" s="6"/>
      <c r="F1174" s="7"/>
      <c r="G1174" s="6"/>
      <c r="H1174" s="8"/>
      <c r="I1174" s="9"/>
      <c r="J1174" s="9"/>
      <c r="K1174" s="9"/>
      <c r="L1174" s="6"/>
      <c r="N1174" s="4"/>
      <c r="O1174" s="7"/>
      <c r="P1174" s="6"/>
      <c r="Q1174" s="6"/>
      <c r="R1174" s="6"/>
      <c r="S1174" s="6"/>
    </row>
    <row r="1175" ht="15.75" hidden="1" customHeight="1">
      <c r="A1175" s="4"/>
      <c r="C1175" s="6"/>
      <c r="D1175" s="6"/>
      <c r="E1175" s="6"/>
      <c r="F1175" s="7"/>
      <c r="G1175" s="6"/>
      <c r="H1175" s="8"/>
      <c r="I1175" s="9"/>
      <c r="J1175" s="9"/>
      <c r="K1175" s="9"/>
      <c r="L1175" s="6"/>
      <c r="N1175" s="4"/>
      <c r="O1175" s="7"/>
      <c r="P1175" s="6"/>
      <c r="Q1175" s="6"/>
      <c r="R1175" s="6"/>
      <c r="S1175" s="6"/>
    </row>
    <row r="1176" ht="15.75" hidden="1" customHeight="1">
      <c r="A1176" s="4"/>
      <c r="C1176" s="6"/>
      <c r="D1176" s="6"/>
      <c r="E1176" s="6"/>
      <c r="F1176" s="7"/>
      <c r="G1176" s="6"/>
      <c r="H1176" s="8"/>
      <c r="I1176" s="9"/>
      <c r="J1176" s="9"/>
      <c r="K1176" s="9"/>
      <c r="L1176" s="6"/>
      <c r="N1176" s="4"/>
      <c r="O1176" s="7"/>
      <c r="P1176" s="6"/>
      <c r="Q1176" s="6"/>
      <c r="R1176" s="6"/>
      <c r="S1176" s="6"/>
    </row>
    <row r="1177" ht="15.75" hidden="1" customHeight="1">
      <c r="A1177" s="4"/>
      <c r="C1177" s="6"/>
      <c r="D1177" s="6"/>
      <c r="E1177" s="6"/>
      <c r="F1177" s="7"/>
      <c r="G1177" s="6"/>
      <c r="H1177" s="8"/>
      <c r="I1177" s="9"/>
      <c r="J1177" s="9"/>
      <c r="K1177" s="9"/>
      <c r="L1177" s="6"/>
      <c r="N1177" s="4"/>
      <c r="O1177" s="7"/>
      <c r="P1177" s="6"/>
      <c r="Q1177" s="6"/>
      <c r="R1177" s="6"/>
      <c r="S1177" s="6"/>
    </row>
    <row r="1178" ht="15.75" hidden="1" customHeight="1">
      <c r="A1178" s="4"/>
      <c r="C1178" s="6"/>
      <c r="D1178" s="6"/>
      <c r="E1178" s="6"/>
      <c r="F1178" s="7"/>
      <c r="G1178" s="6"/>
      <c r="H1178" s="8"/>
      <c r="I1178" s="9"/>
      <c r="J1178" s="9"/>
      <c r="K1178" s="9"/>
      <c r="L1178" s="6"/>
      <c r="N1178" s="4"/>
      <c r="O1178" s="7"/>
      <c r="P1178" s="6"/>
      <c r="Q1178" s="6"/>
      <c r="R1178" s="6"/>
      <c r="S1178" s="6"/>
    </row>
    <row r="1179" ht="15.75" hidden="1" customHeight="1">
      <c r="A1179" s="4"/>
      <c r="C1179" s="6"/>
      <c r="D1179" s="6"/>
      <c r="E1179" s="6"/>
      <c r="F1179" s="7"/>
      <c r="G1179" s="6"/>
      <c r="H1179" s="8"/>
      <c r="I1179" s="9"/>
      <c r="J1179" s="9"/>
      <c r="K1179" s="9"/>
      <c r="L1179" s="6"/>
      <c r="N1179" s="4"/>
      <c r="O1179" s="7"/>
      <c r="P1179" s="6"/>
      <c r="Q1179" s="6"/>
      <c r="R1179" s="6"/>
      <c r="S1179" s="6"/>
    </row>
    <row r="1180" ht="15.75" hidden="1" customHeight="1">
      <c r="A1180" s="4"/>
      <c r="C1180" s="6"/>
      <c r="D1180" s="6"/>
      <c r="E1180" s="6"/>
      <c r="F1180" s="7"/>
      <c r="G1180" s="6"/>
      <c r="H1180" s="8"/>
      <c r="I1180" s="9"/>
      <c r="J1180" s="9"/>
      <c r="K1180" s="9"/>
      <c r="L1180" s="6"/>
      <c r="N1180" s="4"/>
      <c r="O1180" s="7"/>
      <c r="P1180" s="6"/>
      <c r="Q1180" s="6"/>
      <c r="R1180" s="6"/>
      <c r="S1180" s="6"/>
    </row>
    <row r="1181" ht="15.75" hidden="1" customHeight="1">
      <c r="A1181" s="4"/>
      <c r="C1181" s="6"/>
      <c r="D1181" s="6"/>
      <c r="E1181" s="6"/>
      <c r="F1181" s="7"/>
      <c r="G1181" s="6"/>
      <c r="H1181" s="8"/>
      <c r="I1181" s="9"/>
      <c r="J1181" s="9"/>
      <c r="K1181" s="9"/>
      <c r="L1181" s="6"/>
      <c r="N1181" s="4"/>
      <c r="O1181" s="7"/>
      <c r="P1181" s="6"/>
      <c r="Q1181" s="6"/>
      <c r="R1181" s="6"/>
      <c r="S1181" s="6"/>
    </row>
    <row r="1182" ht="15.75" hidden="1" customHeight="1">
      <c r="A1182" s="4"/>
      <c r="C1182" s="6"/>
      <c r="D1182" s="6"/>
      <c r="E1182" s="6"/>
      <c r="F1182" s="7"/>
      <c r="G1182" s="6"/>
      <c r="H1182" s="8"/>
      <c r="I1182" s="9"/>
      <c r="J1182" s="9"/>
      <c r="K1182" s="9"/>
      <c r="L1182" s="6"/>
      <c r="N1182" s="4"/>
      <c r="O1182" s="7"/>
      <c r="P1182" s="6"/>
      <c r="Q1182" s="6"/>
      <c r="R1182" s="6"/>
      <c r="S1182" s="6"/>
    </row>
    <row r="1183" ht="15.75" hidden="1" customHeight="1">
      <c r="A1183" s="4"/>
      <c r="C1183" s="6"/>
      <c r="D1183" s="6"/>
      <c r="E1183" s="6"/>
      <c r="F1183" s="7"/>
      <c r="G1183" s="6"/>
      <c r="H1183" s="8"/>
      <c r="I1183" s="9"/>
      <c r="J1183" s="9"/>
      <c r="K1183" s="9"/>
      <c r="L1183" s="6"/>
      <c r="N1183" s="4"/>
      <c r="O1183" s="7"/>
      <c r="P1183" s="6"/>
      <c r="Q1183" s="6"/>
      <c r="R1183" s="6"/>
      <c r="S1183" s="6"/>
    </row>
    <row r="1184" ht="15.75" hidden="1" customHeight="1">
      <c r="A1184" s="4"/>
      <c r="C1184" s="6"/>
      <c r="D1184" s="6"/>
      <c r="E1184" s="6"/>
      <c r="F1184" s="7"/>
      <c r="G1184" s="6"/>
      <c r="H1184" s="8"/>
      <c r="I1184" s="9"/>
      <c r="J1184" s="9"/>
      <c r="K1184" s="9"/>
      <c r="L1184" s="6"/>
      <c r="N1184" s="4"/>
      <c r="O1184" s="7"/>
      <c r="P1184" s="6"/>
      <c r="Q1184" s="6"/>
      <c r="R1184" s="6"/>
      <c r="S1184" s="6"/>
    </row>
    <row r="1185" ht="15.75" hidden="1" customHeight="1">
      <c r="A1185" s="4"/>
      <c r="C1185" s="6"/>
      <c r="D1185" s="6"/>
      <c r="E1185" s="6"/>
      <c r="F1185" s="7"/>
      <c r="G1185" s="6"/>
      <c r="H1185" s="8"/>
      <c r="I1185" s="9"/>
      <c r="J1185" s="9"/>
      <c r="K1185" s="9"/>
      <c r="L1185" s="6"/>
      <c r="N1185" s="4"/>
      <c r="O1185" s="7"/>
      <c r="P1185" s="6"/>
      <c r="Q1185" s="6"/>
      <c r="R1185" s="6"/>
      <c r="S1185" s="6"/>
    </row>
    <row r="1186" ht="15.75" hidden="1" customHeight="1">
      <c r="A1186" s="4"/>
      <c r="C1186" s="6"/>
      <c r="D1186" s="6"/>
      <c r="E1186" s="6"/>
      <c r="F1186" s="7"/>
      <c r="G1186" s="6"/>
      <c r="H1186" s="8"/>
      <c r="I1186" s="9"/>
      <c r="J1186" s="9"/>
      <c r="K1186" s="9"/>
      <c r="L1186" s="6"/>
      <c r="N1186" s="4"/>
      <c r="O1186" s="7"/>
      <c r="P1186" s="6"/>
      <c r="Q1186" s="6"/>
      <c r="R1186" s="6"/>
      <c r="S1186" s="6"/>
    </row>
    <row r="1187" ht="15.75" hidden="1" customHeight="1">
      <c r="A1187" s="4"/>
      <c r="C1187" s="6"/>
      <c r="D1187" s="6"/>
      <c r="E1187" s="6"/>
      <c r="F1187" s="7"/>
      <c r="G1187" s="6"/>
      <c r="H1187" s="8"/>
      <c r="I1187" s="9"/>
      <c r="J1187" s="9"/>
      <c r="K1187" s="9"/>
      <c r="L1187" s="6"/>
      <c r="N1187" s="4"/>
      <c r="O1187" s="7"/>
      <c r="P1187" s="6"/>
      <c r="Q1187" s="6"/>
      <c r="R1187" s="6"/>
      <c r="S1187" s="6"/>
    </row>
    <row r="1188" ht="15.75" hidden="1" customHeight="1">
      <c r="A1188" s="4"/>
      <c r="C1188" s="6"/>
      <c r="D1188" s="6"/>
      <c r="E1188" s="6"/>
      <c r="F1188" s="7"/>
      <c r="G1188" s="6"/>
      <c r="H1188" s="8"/>
      <c r="I1188" s="9"/>
      <c r="J1188" s="9"/>
      <c r="K1188" s="9"/>
      <c r="L1188" s="6"/>
      <c r="N1188" s="4"/>
      <c r="O1188" s="7"/>
      <c r="P1188" s="6"/>
      <c r="Q1188" s="6"/>
      <c r="R1188" s="6"/>
      <c r="S1188" s="6"/>
    </row>
    <row r="1189" ht="15.75" hidden="1" customHeight="1">
      <c r="A1189" s="4"/>
      <c r="C1189" s="6"/>
      <c r="D1189" s="6"/>
      <c r="E1189" s="6"/>
      <c r="F1189" s="7"/>
      <c r="G1189" s="6"/>
      <c r="H1189" s="8"/>
      <c r="I1189" s="9"/>
      <c r="J1189" s="9"/>
      <c r="K1189" s="9"/>
      <c r="L1189" s="6"/>
      <c r="N1189" s="4"/>
      <c r="O1189" s="7"/>
      <c r="P1189" s="6"/>
      <c r="Q1189" s="6"/>
      <c r="R1189" s="6"/>
      <c r="S1189" s="6"/>
    </row>
    <row r="1190" ht="15.75" hidden="1" customHeight="1">
      <c r="A1190" s="4"/>
      <c r="C1190" s="6"/>
      <c r="D1190" s="6"/>
      <c r="E1190" s="6"/>
      <c r="F1190" s="7"/>
      <c r="G1190" s="6"/>
      <c r="H1190" s="8"/>
      <c r="I1190" s="9"/>
      <c r="J1190" s="9"/>
      <c r="K1190" s="9"/>
      <c r="L1190" s="6"/>
      <c r="N1190" s="4"/>
      <c r="O1190" s="7"/>
      <c r="P1190" s="6"/>
      <c r="Q1190" s="6"/>
      <c r="R1190" s="6"/>
      <c r="S1190" s="6"/>
    </row>
    <row r="1191" ht="15.75" hidden="1" customHeight="1">
      <c r="A1191" s="4"/>
      <c r="C1191" s="6"/>
      <c r="D1191" s="6"/>
      <c r="E1191" s="6"/>
      <c r="F1191" s="7"/>
      <c r="G1191" s="6"/>
      <c r="H1191" s="8"/>
      <c r="I1191" s="9"/>
      <c r="J1191" s="9"/>
      <c r="K1191" s="9"/>
      <c r="L1191" s="6"/>
      <c r="N1191" s="4"/>
      <c r="O1191" s="7"/>
      <c r="P1191" s="6"/>
      <c r="Q1191" s="6"/>
      <c r="R1191" s="6"/>
      <c r="S1191" s="6"/>
    </row>
    <row r="1192" ht="15.75" hidden="1" customHeight="1">
      <c r="A1192" s="4"/>
      <c r="C1192" s="6"/>
      <c r="D1192" s="6"/>
      <c r="E1192" s="6"/>
      <c r="F1192" s="7"/>
      <c r="G1192" s="6"/>
      <c r="H1192" s="8"/>
      <c r="I1192" s="9"/>
      <c r="J1192" s="9"/>
      <c r="K1192" s="9"/>
      <c r="L1192" s="6"/>
      <c r="N1192" s="4"/>
      <c r="O1192" s="7"/>
      <c r="P1192" s="6"/>
      <c r="Q1192" s="6"/>
      <c r="R1192" s="6"/>
      <c r="S1192" s="6"/>
    </row>
    <row r="1193" ht="15.75" hidden="1" customHeight="1">
      <c r="A1193" s="4"/>
      <c r="C1193" s="6"/>
      <c r="D1193" s="6"/>
      <c r="E1193" s="6"/>
      <c r="F1193" s="7"/>
      <c r="G1193" s="6"/>
      <c r="H1193" s="8"/>
      <c r="I1193" s="9"/>
      <c r="J1193" s="9"/>
      <c r="K1193" s="9"/>
      <c r="L1193" s="6"/>
      <c r="N1193" s="4"/>
      <c r="O1193" s="7"/>
      <c r="P1193" s="6"/>
      <c r="Q1193" s="6"/>
      <c r="R1193" s="6"/>
      <c r="S1193" s="6"/>
    </row>
    <row r="1194" ht="15.75" hidden="1" customHeight="1">
      <c r="A1194" s="4"/>
      <c r="C1194" s="6"/>
      <c r="D1194" s="6"/>
      <c r="E1194" s="6"/>
      <c r="F1194" s="7"/>
      <c r="G1194" s="6"/>
      <c r="H1194" s="8"/>
      <c r="I1194" s="9"/>
      <c r="J1194" s="9"/>
      <c r="K1194" s="9"/>
      <c r="L1194" s="6"/>
      <c r="N1194" s="4"/>
      <c r="O1194" s="7"/>
      <c r="P1194" s="6"/>
      <c r="Q1194" s="6"/>
      <c r="R1194" s="6"/>
      <c r="S1194" s="6"/>
    </row>
    <row r="1195" ht="15.75" hidden="1" customHeight="1">
      <c r="A1195" s="4"/>
      <c r="C1195" s="6"/>
      <c r="D1195" s="6"/>
      <c r="E1195" s="6"/>
      <c r="F1195" s="7"/>
      <c r="G1195" s="6"/>
      <c r="H1195" s="8"/>
      <c r="I1195" s="9"/>
      <c r="J1195" s="9"/>
      <c r="K1195" s="9"/>
      <c r="L1195" s="6"/>
      <c r="N1195" s="4"/>
      <c r="O1195" s="7"/>
      <c r="P1195" s="6"/>
      <c r="Q1195" s="6"/>
      <c r="R1195" s="6"/>
      <c r="S1195" s="6"/>
    </row>
    <row r="1196" ht="15.75" hidden="1" customHeight="1">
      <c r="A1196" s="4"/>
      <c r="C1196" s="6"/>
      <c r="D1196" s="6"/>
      <c r="E1196" s="6"/>
      <c r="F1196" s="7"/>
      <c r="G1196" s="6"/>
      <c r="H1196" s="8"/>
      <c r="I1196" s="9"/>
      <c r="J1196" s="9"/>
      <c r="K1196" s="9"/>
      <c r="L1196" s="6"/>
      <c r="N1196" s="4"/>
      <c r="O1196" s="7"/>
      <c r="P1196" s="6"/>
      <c r="Q1196" s="6"/>
      <c r="R1196" s="6"/>
      <c r="S1196" s="6"/>
    </row>
    <row r="1197" ht="15.75" hidden="1" customHeight="1">
      <c r="A1197" s="4"/>
      <c r="C1197" s="6"/>
      <c r="D1197" s="6"/>
      <c r="E1197" s="6"/>
      <c r="F1197" s="7"/>
      <c r="G1197" s="6"/>
      <c r="H1197" s="8"/>
      <c r="I1197" s="9"/>
      <c r="J1197" s="9"/>
      <c r="K1197" s="9"/>
      <c r="L1197" s="6"/>
      <c r="N1197" s="4"/>
      <c r="O1197" s="7"/>
      <c r="P1197" s="6"/>
      <c r="Q1197" s="6"/>
      <c r="R1197" s="6"/>
      <c r="S1197" s="6"/>
    </row>
    <row r="1198" ht="15.75" hidden="1" customHeight="1">
      <c r="A1198" s="4"/>
      <c r="C1198" s="6"/>
      <c r="D1198" s="6"/>
      <c r="E1198" s="6"/>
      <c r="F1198" s="7"/>
      <c r="G1198" s="6"/>
      <c r="H1198" s="8"/>
      <c r="I1198" s="9"/>
      <c r="J1198" s="9"/>
      <c r="K1198" s="9"/>
      <c r="L1198" s="6"/>
      <c r="N1198" s="4"/>
      <c r="O1198" s="7"/>
      <c r="P1198" s="6"/>
      <c r="Q1198" s="6"/>
      <c r="R1198" s="6"/>
      <c r="S1198" s="6"/>
    </row>
    <row r="1199" ht="15.75" hidden="1" customHeight="1">
      <c r="A1199" s="4"/>
      <c r="C1199" s="6"/>
      <c r="D1199" s="6"/>
      <c r="E1199" s="6"/>
      <c r="F1199" s="7"/>
      <c r="G1199" s="6"/>
      <c r="H1199" s="8"/>
      <c r="I1199" s="9"/>
      <c r="J1199" s="9"/>
      <c r="K1199" s="9"/>
      <c r="L1199" s="6"/>
      <c r="N1199" s="4"/>
      <c r="O1199" s="7"/>
      <c r="P1199" s="6"/>
      <c r="Q1199" s="6"/>
      <c r="R1199" s="6"/>
      <c r="S1199" s="6"/>
    </row>
    <row r="1200" ht="15.75" hidden="1" customHeight="1">
      <c r="A1200" s="4"/>
      <c r="C1200" s="6"/>
      <c r="D1200" s="6"/>
      <c r="E1200" s="6"/>
      <c r="F1200" s="7"/>
      <c r="G1200" s="6"/>
      <c r="H1200" s="8"/>
      <c r="I1200" s="9"/>
      <c r="J1200" s="9"/>
      <c r="K1200" s="9"/>
      <c r="L1200" s="6"/>
      <c r="N1200" s="4"/>
      <c r="O1200" s="7"/>
      <c r="P1200" s="6"/>
      <c r="Q1200" s="6"/>
      <c r="R1200" s="6"/>
      <c r="S1200" s="6"/>
    </row>
    <row r="1201" ht="15.75" hidden="1" customHeight="1">
      <c r="A1201" s="4"/>
      <c r="C1201" s="6"/>
      <c r="D1201" s="6"/>
      <c r="E1201" s="6"/>
      <c r="F1201" s="7"/>
      <c r="G1201" s="6"/>
      <c r="H1201" s="8"/>
      <c r="I1201" s="9"/>
      <c r="J1201" s="9"/>
      <c r="K1201" s="9"/>
      <c r="L1201" s="6"/>
      <c r="N1201" s="4"/>
      <c r="O1201" s="7"/>
      <c r="P1201" s="6"/>
      <c r="Q1201" s="6"/>
      <c r="R1201" s="6"/>
      <c r="S1201" s="6"/>
    </row>
    <row r="1202" ht="15.75" hidden="1" customHeight="1">
      <c r="A1202" s="4"/>
      <c r="C1202" s="6"/>
      <c r="D1202" s="6"/>
      <c r="E1202" s="6"/>
      <c r="F1202" s="7"/>
      <c r="G1202" s="6"/>
      <c r="H1202" s="8"/>
      <c r="I1202" s="9"/>
      <c r="J1202" s="9"/>
      <c r="K1202" s="9"/>
      <c r="L1202" s="6"/>
      <c r="N1202" s="4"/>
      <c r="O1202" s="7"/>
      <c r="P1202" s="6"/>
      <c r="Q1202" s="6"/>
      <c r="R1202" s="6"/>
      <c r="S1202" s="6"/>
    </row>
    <row r="1203" ht="15.75" hidden="1" customHeight="1">
      <c r="A1203" s="4"/>
      <c r="C1203" s="6"/>
      <c r="D1203" s="6"/>
      <c r="E1203" s="6"/>
      <c r="F1203" s="7"/>
      <c r="G1203" s="6"/>
      <c r="H1203" s="8"/>
      <c r="I1203" s="9"/>
      <c r="J1203" s="9"/>
      <c r="K1203" s="9"/>
      <c r="L1203" s="6"/>
      <c r="N1203" s="4"/>
      <c r="O1203" s="7"/>
      <c r="P1203" s="6"/>
      <c r="Q1203" s="6"/>
      <c r="R1203" s="6"/>
      <c r="S1203" s="6"/>
    </row>
    <row r="1204" ht="15.75" hidden="1" customHeight="1">
      <c r="A1204" s="4"/>
      <c r="C1204" s="6"/>
      <c r="D1204" s="6"/>
      <c r="E1204" s="6"/>
      <c r="F1204" s="7"/>
      <c r="G1204" s="6"/>
      <c r="H1204" s="8"/>
      <c r="I1204" s="9"/>
      <c r="J1204" s="9"/>
      <c r="K1204" s="9"/>
      <c r="L1204" s="6"/>
      <c r="N1204" s="4"/>
      <c r="O1204" s="7"/>
      <c r="P1204" s="6"/>
      <c r="Q1204" s="6"/>
      <c r="R1204" s="6"/>
      <c r="S1204" s="6"/>
    </row>
    <row r="1205" ht="15.75" hidden="1" customHeight="1">
      <c r="A1205" s="4"/>
      <c r="C1205" s="6"/>
      <c r="D1205" s="6"/>
      <c r="E1205" s="6"/>
      <c r="F1205" s="7"/>
      <c r="G1205" s="6"/>
      <c r="H1205" s="8"/>
      <c r="I1205" s="9"/>
      <c r="J1205" s="9"/>
      <c r="K1205" s="9"/>
      <c r="L1205" s="6"/>
      <c r="N1205" s="4"/>
      <c r="O1205" s="7"/>
      <c r="P1205" s="6"/>
      <c r="Q1205" s="6"/>
      <c r="R1205" s="6"/>
      <c r="S1205" s="6"/>
    </row>
    <row r="1206" ht="15.75" hidden="1" customHeight="1">
      <c r="A1206" s="4"/>
      <c r="C1206" s="6"/>
      <c r="D1206" s="6"/>
      <c r="E1206" s="6"/>
      <c r="F1206" s="7"/>
      <c r="G1206" s="6"/>
      <c r="H1206" s="8"/>
      <c r="I1206" s="9"/>
      <c r="J1206" s="9"/>
      <c r="K1206" s="9"/>
      <c r="L1206" s="6"/>
      <c r="N1206" s="4"/>
      <c r="O1206" s="7"/>
      <c r="P1206" s="6"/>
      <c r="Q1206" s="6"/>
      <c r="R1206" s="6"/>
      <c r="S1206" s="6"/>
    </row>
    <row r="1207" ht="15.75" hidden="1" customHeight="1">
      <c r="A1207" s="4"/>
      <c r="C1207" s="6"/>
      <c r="D1207" s="6"/>
      <c r="E1207" s="6"/>
      <c r="F1207" s="7"/>
      <c r="G1207" s="6"/>
      <c r="H1207" s="8"/>
      <c r="I1207" s="9"/>
      <c r="J1207" s="9"/>
      <c r="K1207" s="9"/>
      <c r="L1207" s="6"/>
      <c r="N1207" s="4"/>
      <c r="O1207" s="7"/>
      <c r="P1207" s="6"/>
      <c r="Q1207" s="6"/>
      <c r="R1207" s="6"/>
      <c r="S1207" s="6"/>
    </row>
    <row r="1208" ht="15.75" hidden="1" customHeight="1">
      <c r="A1208" s="4"/>
      <c r="C1208" s="6"/>
      <c r="D1208" s="6"/>
      <c r="E1208" s="6"/>
      <c r="F1208" s="7"/>
      <c r="G1208" s="6"/>
      <c r="H1208" s="8"/>
      <c r="I1208" s="9"/>
      <c r="J1208" s="9"/>
      <c r="K1208" s="9"/>
      <c r="L1208" s="6"/>
      <c r="N1208" s="4"/>
      <c r="O1208" s="7"/>
      <c r="P1208" s="6"/>
      <c r="Q1208" s="6"/>
      <c r="R1208" s="6"/>
      <c r="S1208" s="6"/>
    </row>
    <row r="1209" ht="15.75" hidden="1" customHeight="1">
      <c r="A1209" s="4"/>
      <c r="C1209" s="6"/>
      <c r="D1209" s="6"/>
      <c r="E1209" s="6"/>
      <c r="F1209" s="7"/>
      <c r="G1209" s="6"/>
      <c r="H1209" s="8"/>
      <c r="I1209" s="9"/>
      <c r="J1209" s="9"/>
      <c r="K1209" s="9"/>
      <c r="L1209" s="6"/>
      <c r="N1209" s="4"/>
      <c r="O1209" s="7"/>
      <c r="P1209" s="6"/>
      <c r="Q1209" s="6"/>
      <c r="R1209" s="6"/>
      <c r="S1209" s="6"/>
    </row>
    <row r="1210" ht="15.75" hidden="1" customHeight="1">
      <c r="A1210" s="4"/>
      <c r="C1210" s="6"/>
      <c r="D1210" s="6"/>
      <c r="E1210" s="6"/>
      <c r="F1210" s="7"/>
      <c r="G1210" s="6"/>
      <c r="H1210" s="8"/>
      <c r="I1210" s="9"/>
      <c r="J1210" s="9"/>
      <c r="K1210" s="9"/>
      <c r="L1210" s="6"/>
      <c r="N1210" s="4"/>
      <c r="O1210" s="7"/>
      <c r="P1210" s="6"/>
      <c r="Q1210" s="6"/>
      <c r="R1210" s="6"/>
      <c r="S1210" s="6"/>
    </row>
    <row r="1211" ht="15.75" hidden="1" customHeight="1">
      <c r="A1211" s="4"/>
      <c r="C1211" s="6"/>
      <c r="D1211" s="6"/>
      <c r="E1211" s="6"/>
      <c r="F1211" s="7"/>
      <c r="G1211" s="6"/>
      <c r="H1211" s="8"/>
      <c r="I1211" s="9"/>
      <c r="J1211" s="9"/>
      <c r="K1211" s="9"/>
      <c r="L1211" s="6"/>
      <c r="N1211" s="4"/>
      <c r="O1211" s="7"/>
      <c r="P1211" s="6"/>
      <c r="Q1211" s="6"/>
      <c r="R1211" s="6"/>
      <c r="S1211" s="6"/>
    </row>
    <row r="1212" ht="15.75" hidden="1" customHeight="1">
      <c r="A1212" s="4"/>
      <c r="C1212" s="6"/>
      <c r="D1212" s="6"/>
      <c r="E1212" s="6"/>
      <c r="F1212" s="7"/>
      <c r="G1212" s="6"/>
      <c r="H1212" s="8"/>
      <c r="I1212" s="9"/>
      <c r="J1212" s="9"/>
      <c r="K1212" s="9"/>
      <c r="L1212" s="6"/>
      <c r="N1212" s="4"/>
      <c r="O1212" s="7"/>
      <c r="P1212" s="6"/>
      <c r="Q1212" s="6"/>
      <c r="R1212" s="6"/>
      <c r="S1212" s="6"/>
    </row>
    <row r="1213" ht="15.75" hidden="1" customHeight="1">
      <c r="A1213" s="4"/>
      <c r="C1213" s="6"/>
      <c r="D1213" s="6"/>
      <c r="E1213" s="6"/>
      <c r="F1213" s="7"/>
      <c r="G1213" s="6"/>
      <c r="H1213" s="8"/>
      <c r="I1213" s="9"/>
      <c r="J1213" s="9"/>
      <c r="K1213" s="9"/>
      <c r="L1213" s="6"/>
      <c r="N1213" s="4"/>
      <c r="O1213" s="7"/>
      <c r="P1213" s="6"/>
      <c r="Q1213" s="6"/>
      <c r="R1213" s="6"/>
      <c r="S1213" s="6"/>
    </row>
    <row r="1214" ht="15.75" hidden="1" customHeight="1">
      <c r="A1214" s="4"/>
      <c r="C1214" s="6"/>
      <c r="D1214" s="6"/>
      <c r="E1214" s="6"/>
      <c r="F1214" s="7"/>
      <c r="G1214" s="6"/>
      <c r="H1214" s="8"/>
      <c r="I1214" s="9"/>
      <c r="J1214" s="9"/>
      <c r="K1214" s="9"/>
      <c r="L1214" s="6"/>
      <c r="N1214" s="4"/>
      <c r="O1214" s="7"/>
      <c r="P1214" s="6"/>
      <c r="Q1214" s="6"/>
      <c r="R1214" s="6"/>
      <c r="S1214" s="6"/>
    </row>
    <row r="1215" ht="15.75" hidden="1" customHeight="1">
      <c r="A1215" s="4"/>
      <c r="C1215" s="6"/>
      <c r="D1215" s="6"/>
      <c r="E1215" s="6"/>
      <c r="F1215" s="7"/>
      <c r="G1215" s="6"/>
      <c r="H1215" s="8"/>
      <c r="I1215" s="9"/>
      <c r="J1215" s="9"/>
      <c r="K1215" s="9"/>
      <c r="L1215" s="6"/>
      <c r="N1215" s="4"/>
      <c r="O1215" s="7"/>
      <c r="P1215" s="6"/>
      <c r="Q1215" s="6"/>
      <c r="R1215" s="6"/>
      <c r="S1215" s="6"/>
    </row>
    <row r="1216" ht="15.75" hidden="1" customHeight="1">
      <c r="A1216" s="4"/>
      <c r="C1216" s="6"/>
      <c r="D1216" s="6"/>
      <c r="E1216" s="6"/>
      <c r="F1216" s="7"/>
      <c r="G1216" s="6"/>
      <c r="H1216" s="8"/>
      <c r="I1216" s="9"/>
      <c r="J1216" s="9"/>
      <c r="K1216" s="9"/>
      <c r="L1216" s="6"/>
      <c r="N1216" s="4"/>
      <c r="O1216" s="7"/>
      <c r="P1216" s="6"/>
      <c r="Q1216" s="6"/>
      <c r="R1216" s="6"/>
      <c r="S1216" s="6"/>
    </row>
    <row r="1217" ht="15.75" hidden="1" customHeight="1">
      <c r="A1217" s="4"/>
      <c r="C1217" s="6"/>
      <c r="D1217" s="6"/>
      <c r="E1217" s="6"/>
      <c r="F1217" s="7"/>
      <c r="G1217" s="6"/>
      <c r="H1217" s="8"/>
      <c r="I1217" s="9"/>
      <c r="J1217" s="9"/>
      <c r="K1217" s="9"/>
      <c r="L1217" s="6"/>
      <c r="N1217" s="4"/>
      <c r="O1217" s="7"/>
      <c r="P1217" s="6"/>
      <c r="Q1217" s="6"/>
      <c r="R1217" s="6"/>
      <c r="S1217" s="6"/>
    </row>
    <row r="1218" ht="15.75" hidden="1" customHeight="1">
      <c r="A1218" s="4"/>
      <c r="C1218" s="6"/>
      <c r="D1218" s="6"/>
      <c r="E1218" s="6"/>
      <c r="F1218" s="7"/>
      <c r="G1218" s="6"/>
      <c r="H1218" s="8"/>
      <c r="I1218" s="9"/>
      <c r="J1218" s="9"/>
      <c r="K1218" s="9"/>
      <c r="L1218" s="6"/>
      <c r="N1218" s="4"/>
      <c r="O1218" s="7"/>
      <c r="P1218" s="6"/>
      <c r="Q1218" s="6"/>
      <c r="R1218" s="6"/>
      <c r="S1218" s="6"/>
    </row>
    <row r="1219" ht="15.75" hidden="1" customHeight="1">
      <c r="A1219" s="4"/>
      <c r="C1219" s="6"/>
      <c r="D1219" s="6"/>
      <c r="E1219" s="6"/>
      <c r="F1219" s="7"/>
      <c r="G1219" s="6"/>
      <c r="H1219" s="8"/>
      <c r="I1219" s="9"/>
      <c r="J1219" s="9"/>
      <c r="K1219" s="9"/>
      <c r="L1219" s="6"/>
      <c r="N1219" s="4"/>
      <c r="O1219" s="7"/>
      <c r="P1219" s="6"/>
      <c r="Q1219" s="6"/>
      <c r="R1219" s="6"/>
      <c r="S1219" s="6"/>
    </row>
    <row r="1220" ht="15.75" hidden="1" customHeight="1">
      <c r="A1220" s="4"/>
      <c r="C1220" s="6"/>
      <c r="D1220" s="6"/>
      <c r="E1220" s="6"/>
      <c r="F1220" s="7"/>
      <c r="G1220" s="6"/>
      <c r="H1220" s="8"/>
      <c r="I1220" s="9"/>
      <c r="J1220" s="9"/>
      <c r="K1220" s="9"/>
      <c r="L1220" s="6"/>
      <c r="N1220" s="4"/>
      <c r="O1220" s="7"/>
      <c r="P1220" s="6"/>
      <c r="Q1220" s="6"/>
      <c r="R1220" s="6"/>
      <c r="S1220" s="6"/>
    </row>
    <row r="1221" ht="15.75" hidden="1" customHeight="1">
      <c r="A1221" s="4"/>
      <c r="C1221" s="6"/>
      <c r="D1221" s="6"/>
      <c r="E1221" s="6"/>
      <c r="F1221" s="7"/>
      <c r="G1221" s="6"/>
      <c r="H1221" s="8"/>
      <c r="I1221" s="9"/>
      <c r="J1221" s="9"/>
      <c r="K1221" s="9"/>
      <c r="L1221" s="6"/>
      <c r="N1221" s="4"/>
      <c r="O1221" s="7"/>
      <c r="P1221" s="6"/>
      <c r="Q1221" s="6"/>
      <c r="R1221" s="6"/>
      <c r="S1221" s="6"/>
    </row>
    <row r="1222" ht="15.75" hidden="1" customHeight="1">
      <c r="A1222" s="4"/>
      <c r="C1222" s="6"/>
      <c r="D1222" s="6"/>
      <c r="E1222" s="6"/>
      <c r="F1222" s="7"/>
      <c r="G1222" s="6"/>
      <c r="H1222" s="8"/>
      <c r="I1222" s="9"/>
      <c r="J1222" s="9"/>
      <c r="K1222" s="9"/>
      <c r="L1222" s="6"/>
      <c r="N1222" s="4"/>
      <c r="O1222" s="7"/>
      <c r="P1222" s="6"/>
      <c r="Q1222" s="6"/>
      <c r="R1222" s="6"/>
      <c r="S1222" s="6"/>
    </row>
    <row r="1223" ht="15.75" hidden="1" customHeight="1">
      <c r="A1223" s="4"/>
      <c r="C1223" s="6"/>
      <c r="D1223" s="6"/>
      <c r="E1223" s="6"/>
      <c r="F1223" s="7"/>
      <c r="G1223" s="6"/>
      <c r="H1223" s="8"/>
      <c r="I1223" s="9"/>
      <c r="J1223" s="9"/>
      <c r="K1223" s="9"/>
      <c r="L1223" s="6"/>
      <c r="N1223" s="4"/>
      <c r="O1223" s="7"/>
      <c r="P1223" s="6"/>
      <c r="Q1223" s="6"/>
      <c r="R1223" s="6"/>
      <c r="S1223" s="6"/>
    </row>
    <row r="1224" ht="15.75" hidden="1" customHeight="1">
      <c r="A1224" s="4"/>
      <c r="C1224" s="6"/>
      <c r="D1224" s="6"/>
      <c r="E1224" s="6"/>
      <c r="F1224" s="7"/>
      <c r="G1224" s="6"/>
      <c r="H1224" s="8"/>
      <c r="I1224" s="9"/>
      <c r="J1224" s="9"/>
      <c r="K1224" s="9"/>
      <c r="L1224" s="6"/>
      <c r="N1224" s="4"/>
      <c r="O1224" s="7"/>
      <c r="P1224" s="6"/>
      <c r="Q1224" s="6"/>
      <c r="R1224" s="6"/>
      <c r="S1224" s="6"/>
    </row>
    <row r="1225" ht="15.75" hidden="1" customHeight="1">
      <c r="A1225" s="4"/>
      <c r="C1225" s="6"/>
      <c r="D1225" s="6"/>
      <c r="E1225" s="6"/>
      <c r="F1225" s="7"/>
      <c r="G1225" s="6"/>
      <c r="H1225" s="8"/>
      <c r="I1225" s="9"/>
      <c r="J1225" s="9"/>
      <c r="K1225" s="9"/>
      <c r="L1225" s="6"/>
      <c r="N1225" s="4"/>
      <c r="O1225" s="7"/>
      <c r="P1225" s="6"/>
      <c r="Q1225" s="6"/>
      <c r="R1225" s="6"/>
      <c r="S1225" s="6"/>
    </row>
    <row r="1226" ht="15.75" hidden="1" customHeight="1">
      <c r="A1226" s="4"/>
      <c r="C1226" s="6"/>
      <c r="D1226" s="6"/>
      <c r="E1226" s="6"/>
      <c r="F1226" s="7"/>
      <c r="G1226" s="6"/>
      <c r="H1226" s="8"/>
      <c r="I1226" s="9"/>
      <c r="J1226" s="9"/>
      <c r="K1226" s="9"/>
      <c r="L1226" s="6"/>
      <c r="N1226" s="4"/>
      <c r="O1226" s="7"/>
      <c r="P1226" s="6"/>
      <c r="Q1226" s="6"/>
      <c r="R1226" s="6"/>
      <c r="S1226" s="6"/>
    </row>
    <row r="1227" ht="15.75" hidden="1" customHeight="1">
      <c r="A1227" s="4"/>
      <c r="C1227" s="6"/>
      <c r="D1227" s="6"/>
      <c r="E1227" s="6"/>
      <c r="F1227" s="7"/>
      <c r="G1227" s="6"/>
      <c r="H1227" s="8"/>
      <c r="I1227" s="9"/>
      <c r="J1227" s="9"/>
      <c r="K1227" s="9"/>
      <c r="L1227" s="6"/>
      <c r="N1227" s="4"/>
      <c r="O1227" s="7"/>
      <c r="P1227" s="6"/>
      <c r="Q1227" s="6"/>
      <c r="R1227" s="6"/>
      <c r="S1227" s="6"/>
    </row>
    <row r="1228" ht="15.75" hidden="1" customHeight="1">
      <c r="A1228" s="4"/>
      <c r="C1228" s="6"/>
      <c r="D1228" s="6"/>
      <c r="E1228" s="6"/>
      <c r="F1228" s="7"/>
      <c r="G1228" s="6"/>
      <c r="H1228" s="8"/>
      <c r="I1228" s="9"/>
      <c r="J1228" s="9"/>
      <c r="K1228" s="9"/>
      <c r="L1228" s="6"/>
      <c r="N1228" s="4"/>
      <c r="O1228" s="7"/>
      <c r="P1228" s="6"/>
      <c r="Q1228" s="6"/>
      <c r="R1228" s="6"/>
      <c r="S1228" s="6"/>
    </row>
    <row r="1229" ht="15.75" hidden="1" customHeight="1">
      <c r="A1229" s="4"/>
      <c r="C1229" s="6"/>
      <c r="D1229" s="6"/>
      <c r="E1229" s="6"/>
      <c r="F1229" s="7"/>
      <c r="G1229" s="6"/>
      <c r="H1229" s="8"/>
      <c r="I1229" s="9"/>
      <c r="J1229" s="9"/>
      <c r="K1229" s="9"/>
      <c r="L1229" s="6"/>
      <c r="N1229" s="4"/>
      <c r="O1229" s="7"/>
      <c r="P1229" s="6"/>
      <c r="Q1229" s="6"/>
      <c r="R1229" s="6"/>
      <c r="S1229" s="6"/>
    </row>
    <row r="1230" ht="15.75" hidden="1" customHeight="1">
      <c r="A1230" s="4"/>
      <c r="C1230" s="6"/>
      <c r="D1230" s="6"/>
      <c r="E1230" s="6"/>
      <c r="F1230" s="7"/>
      <c r="G1230" s="6"/>
      <c r="H1230" s="8"/>
      <c r="I1230" s="9"/>
      <c r="J1230" s="9"/>
      <c r="K1230" s="9"/>
      <c r="L1230" s="6"/>
      <c r="N1230" s="4"/>
      <c r="O1230" s="7"/>
      <c r="P1230" s="6"/>
      <c r="Q1230" s="6"/>
      <c r="R1230" s="6"/>
      <c r="S1230" s="6"/>
    </row>
    <row r="1231" ht="15.75" hidden="1" customHeight="1">
      <c r="A1231" s="4"/>
      <c r="C1231" s="6"/>
      <c r="D1231" s="6"/>
      <c r="E1231" s="6"/>
      <c r="F1231" s="7"/>
      <c r="G1231" s="6"/>
      <c r="H1231" s="8"/>
      <c r="I1231" s="9"/>
      <c r="J1231" s="9"/>
      <c r="K1231" s="9"/>
      <c r="L1231" s="6"/>
      <c r="N1231" s="4"/>
      <c r="O1231" s="7"/>
      <c r="P1231" s="6"/>
      <c r="Q1231" s="6"/>
      <c r="R1231" s="6"/>
      <c r="S1231" s="6"/>
    </row>
    <row r="1232" ht="15.75" hidden="1" customHeight="1">
      <c r="A1232" s="4"/>
      <c r="C1232" s="6"/>
      <c r="D1232" s="6"/>
      <c r="E1232" s="6"/>
      <c r="F1232" s="7"/>
      <c r="G1232" s="6"/>
      <c r="H1232" s="8"/>
      <c r="I1232" s="9"/>
      <c r="J1232" s="9"/>
      <c r="K1232" s="9"/>
      <c r="L1232" s="6"/>
      <c r="N1232" s="4"/>
      <c r="O1232" s="7"/>
      <c r="P1232" s="6"/>
      <c r="Q1232" s="6"/>
      <c r="R1232" s="6"/>
      <c r="S1232" s="6"/>
    </row>
    <row r="1233" ht="15.75" hidden="1" customHeight="1">
      <c r="A1233" s="4"/>
      <c r="C1233" s="6"/>
      <c r="D1233" s="6"/>
      <c r="E1233" s="6"/>
      <c r="F1233" s="7"/>
      <c r="G1233" s="6"/>
      <c r="H1233" s="8"/>
      <c r="I1233" s="9"/>
      <c r="J1233" s="9"/>
      <c r="K1233" s="9"/>
      <c r="L1233" s="6"/>
      <c r="N1233" s="4"/>
      <c r="O1233" s="7"/>
      <c r="P1233" s="6"/>
      <c r="Q1233" s="6"/>
      <c r="R1233" s="6"/>
      <c r="S1233" s="6"/>
    </row>
    <row r="1234" ht="15.75" hidden="1" customHeight="1">
      <c r="A1234" s="4"/>
      <c r="C1234" s="6"/>
      <c r="D1234" s="6"/>
      <c r="E1234" s="6"/>
      <c r="F1234" s="7"/>
      <c r="G1234" s="6"/>
      <c r="H1234" s="8"/>
      <c r="I1234" s="9"/>
      <c r="J1234" s="9"/>
      <c r="K1234" s="9"/>
      <c r="L1234" s="6"/>
      <c r="N1234" s="4"/>
      <c r="O1234" s="7"/>
      <c r="P1234" s="6"/>
      <c r="Q1234" s="6"/>
      <c r="R1234" s="6"/>
      <c r="S1234" s="6"/>
    </row>
    <row r="1235" ht="15.75" hidden="1" customHeight="1">
      <c r="A1235" s="4"/>
      <c r="C1235" s="6"/>
      <c r="D1235" s="6"/>
      <c r="E1235" s="6"/>
      <c r="F1235" s="7"/>
      <c r="G1235" s="6"/>
      <c r="H1235" s="8"/>
      <c r="I1235" s="9"/>
      <c r="J1235" s="9"/>
      <c r="K1235" s="9"/>
      <c r="L1235" s="6"/>
      <c r="N1235" s="4"/>
      <c r="O1235" s="7"/>
      <c r="P1235" s="6"/>
      <c r="Q1235" s="6"/>
      <c r="R1235" s="6"/>
      <c r="S1235" s="6"/>
    </row>
    <row r="1236" ht="15.75" hidden="1" customHeight="1">
      <c r="A1236" s="4"/>
      <c r="C1236" s="6"/>
      <c r="D1236" s="6"/>
      <c r="E1236" s="6"/>
      <c r="F1236" s="7"/>
      <c r="G1236" s="6"/>
      <c r="H1236" s="8"/>
      <c r="I1236" s="9"/>
      <c r="J1236" s="9"/>
      <c r="K1236" s="9"/>
      <c r="L1236" s="6"/>
      <c r="N1236" s="4"/>
      <c r="O1236" s="7"/>
      <c r="P1236" s="6"/>
      <c r="Q1236" s="6"/>
      <c r="R1236" s="6"/>
      <c r="S1236" s="6"/>
    </row>
    <row r="1237" ht="15.75" hidden="1" customHeight="1">
      <c r="A1237" s="4"/>
      <c r="C1237" s="6"/>
      <c r="D1237" s="6"/>
      <c r="E1237" s="6"/>
      <c r="F1237" s="7"/>
      <c r="G1237" s="6"/>
      <c r="H1237" s="8"/>
      <c r="I1237" s="9"/>
      <c r="J1237" s="9"/>
      <c r="K1237" s="9"/>
      <c r="L1237" s="6"/>
      <c r="N1237" s="4"/>
      <c r="O1237" s="7"/>
      <c r="P1237" s="6"/>
      <c r="Q1237" s="6"/>
      <c r="R1237" s="6"/>
      <c r="S1237" s="6"/>
    </row>
    <row r="1238" ht="15.75" hidden="1" customHeight="1">
      <c r="A1238" s="4"/>
      <c r="C1238" s="6"/>
      <c r="D1238" s="6"/>
      <c r="E1238" s="6"/>
      <c r="F1238" s="7"/>
      <c r="G1238" s="6"/>
      <c r="H1238" s="8"/>
      <c r="I1238" s="9"/>
      <c r="J1238" s="9"/>
      <c r="K1238" s="9"/>
      <c r="L1238" s="6"/>
      <c r="N1238" s="4"/>
      <c r="O1238" s="7"/>
      <c r="P1238" s="6"/>
      <c r="Q1238" s="6"/>
      <c r="R1238" s="6"/>
      <c r="S1238" s="6"/>
    </row>
    <row r="1239" ht="15.75" hidden="1" customHeight="1">
      <c r="A1239" s="4"/>
      <c r="C1239" s="6"/>
      <c r="D1239" s="6"/>
      <c r="E1239" s="6"/>
      <c r="F1239" s="7"/>
      <c r="G1239" s="6"/>
      <c r="H1239" s="8"/>
      <c r="I1239" s="9"/>
      <c r="J1239" s="9"/>
      <c r="K1239" s="9"/>
      <c r="L1239" s="6"/>
      <c r="N1239" s="4"/>
      <c r="O1239" s="7"/>
      <c r="P1239" s="6"/>
      <c r="Q1239" s="6"/>
      <c r="R1239" s="6"/>
      <c r="S1239" s="6"/>
    </row>
    <row r="1240" ht="15.75" hidden="1" customHeight="1">
      <c r="A1240" s="4"/>
      <c r="C1240" s="6"/>
      <c r="D1240" s="6"/>
      <c r="E1240" s="6"/>
      <c r="F1240" s="7"/>
      <c r="G1240" s="6"/>
      <c r="H1240" s="8"/>
      <c r="I1240" s="9"/>
      <c r="J1240" s="9"/>
      <c r="K1240" s="9"/>
      <c r="L1240" s="6"/>
      <c r="N1240" s="4"/>
      <c r="O1240" s="7"/>
      <c r="P1240" s="6"/>
      <c r="Q1240" s="6"/>
      <c r="R1240" s="6"/>
      <c r="S1240" s="6"/>
    </row>
    <row r="1241" ht="15.75" hidden="1" customHeight="1">
      <c r="A1241" s="4"/>
      <c r="C1241" s="6"/>
      <c r="D1241" s="6"/>
      <c r="E1241" s="6"/>
      <c r="F1241" s="7"/>
      <c r="G1241" s="6"/>
      <c r="H1241" s="8"/>
      <c r="I1241" s="9"/>
      <c r="J1241" s="9"/>
      <c r="K1241" s="9"/>
      <c r="L1241" s="6"/>
      <c r="N1241" s="4"/>
      <c r="O1241" s="7"/>
      <c r="P1241" s="6"/>
      <c r="Q1241" s="6"/>
      <c r="R1241" s="6"/>
      <c r="S1241" s="6"/>
    </row>
    <row r="1242" ht="15.75" hidden="1" customHeight="1">
      <c r="A1242" s="4"/>
      <c r="C1242" s="6"/>
      <c r="D1242" s="6"/>
      <c r="E1242" s="6"/>
      <c r="F1242" s="7"/>
      <c r="G1242" s="6"/>
      <c r="H1242" s="8"/>
      <c r="I1242" s="9"/>
      <c r="J1242" s="9"/>
      <c r="K1242" s="9"/>
      <c r="L1242" s="6"/>
      <c r="N1242" s="4"/>
      <c r="O1242" s="7"/>
      <c r="P1242" s="6"/>
      <c r="Q1242" s="6"/>
      <c r="R1242" s="6"/>
      <c r="S1242" s="6"/>
    </row>
    <row r="1243" ht="15.75" hidden="1" customHeight="1">
      <c r="A1243" s="4"/>
      <c r="C1243" s="6"/>
      <c r="D1243" s="6"/>
      <c r="E1243" s="6"/>
      <c r="F1243" s="7"/>
      <c r="G1243" s="6"/>
      <c r="H1243" s="8"/>
      <c r="I1243" s="9"/>
      <c r="J1243" s="9"/>
      <c r="K1243" s="9"/>
      <c r="L1243" s="6"/>
      <c r="N1243" s="4"/>
      <c r="O1243" s="7"/>
      <c r="P1243" s="6"/>
      <c r="Q1243" s="6"/>
      <c r="R1243" s="6"/>
      <c r="S1243" s="6"/>
    </row>
    <row r="1244" ht="15.75" hidden="1" customHeight="1">
      <c r="A1244" s="4"/>
      <c r="C1244" s="6"/>
      <c r="D1244" s="6"/>
      <c r="E1244" s="6"/>
      <c r="F1244" s="7"/>
      <c r="G1244" s="6"/>
      <c r="H1244" s="8"/>
      <c r="I1244" s="9"/>
      <c r="J1244" s="9"/>
      <c r="K1244" s="9"/>
      <c r="L1244" s="6"/>
      <c r="N1244" s="4"/>
      <c r="O1244" s="7"/>
      <c r="P1244" s="6"/>
      <c r="Q1244" s="6"/>
      <c r="R1244" s="6"/>
      <c r="S1244" s="6"/>
    </row>
    <row r="1245" ht="15.75" hidden="1" customHeight="1">
      <c r="A1245" s="4"/>
      <c r="C1245" s="6"/>
      <c r="D1245" s="6"/>
      <c r="E1245" s="6"/>
      <c r="F1245" s="7"/>
      <c r="G1245" s="6"/>
      <c r="H1245" s="8"/>
      <c r="I1245" s="9"/>
      <c r="J1245" s="9"/>
      <c r="K1245" s="9"/>
      <c r="L1245" s="6"/>
      <c r="N1245" s="4"/>
      <c r="O1245" s="7"/>
      <c r="P1245" s="6"/>
      <c r="Q1245" s="6"/>
      <c r="R1245" s="6"/>
      <c r="S1245" s="6"/>
    </row>
    <row r="1246" ht="15.75" hidden="1" customHeight="1">
      <c r="A1246" s="4"/>
      <c r="C1246" s="6"/>
      <c r="D1246" s="6"/>
      <c r="E1246" s="6"/>
      <c r="F1246" s="7"/>
      <c r="G1246" s="6"/>
      <c r="H1246" s="8"/>
      <c r="I1246" s="9"/>
      <c r="J1246" s="9"/>
      <c r="K1246" s="9"/>
      <c r="L1246" s="6"/>
      <c r="N1246" s="4"/>
      <c r="O1246" s="7"/>
      <c r="P1246" s="6"/>
      <c r="Q1246" s="6"/>
      <c r="R1246" s="6"/>
      <c r="S1246" s="6"/>
    </row>
    <row r="1247" ht="15.75" hidden="1" customHeight="1">
      <c r="A1247" s="4"/>
      <c r="C1247" s="6"/>
      <c r="D1247" s="6"/>
      <c r="E1247" s="6"/>
      <c r="F1247" s="7"/>
      <c r="G1247" s="6"/>
      <c r="H1247" s="8"/>
      <c r="I1247" s="9"/>
      <c r="J1247" s="9"/>
      <c r="K1247" s="9"/>
      <c r="L1247" s="6"/>
      <c r="N1247" s="4"/>
      <c r="O1247" s="7"/>
      <c r="P1247" s="6"/>
      <c r="Q1247" s="6"/>
      <c r="R1247" s="6"/>
      <c r="S1247" s="6"/>
    </row>
    <row r="1248" ht="15.75" hidden="1" customHeight="1">
      <c r="A1248" s="4"/>
      <c r="C1248" s="6"/>
      <c r="D1248" s="6"/>
      <c r="E1248" s="6"/>
      <c r="F1248" s="7"/>
      <c r="G1248" s="6"/>
      <c r="H1248" s="8"/>
      <c r="I1248" s="9"/>
      <c r="J1248" s="9"/>
      <c r="K1248" s="9"/>
      <c r="L1248" s="6"/>
      <c r="N1248" s="4"/>
      <c r="O1248" s="7"/>
      <c r="P1248" s="6"/>
      <c r="Q1248" s="6"/>
      <c r="R1248" s="6"/>
      <c r="S1248" s="6"/>
    </row>
    <row r="1249" ht="15.75" hidden="1" customHeight="1">
      <c r="A1249" s="4"/>
      <c r="C1249" s="6"/>
      <c r="D1249" s="6"/>
      <c r="E1249" s="6"/>
      <c r="F1249" s="7"/>
      <c r="G1249" s="6"/>
      <c r="H1249" s="8"/>
      <c r="I1249" s="9"/>
      <c r="J1249" s="9"/>
      <c r="K1249" s="9"/>
      <c r="L1249" s="6"/>
      <c r="N1249" s="4"/>
      <c r="O1249" s="7"/>
      <c r="P1249" s="6"/>
      <c r="Q1249" s="6"/>
      <c r="R1249" s="6"/>
      <c r="S1249" s="6"/>
    </row>
    <row r="1250" ht="15.75" hidden="1" customHeight="1">
      <c r="A1250" s="4"/>
      <c r="C1250" s="6"/>
      <c r="D1250" s="6"/>
      <c r="E1250" s="6"/>
      <c r="F1250" s="7"/>
      <c r="G1250" s="6"/>
      <c r="H1250" s="8"/>
      <c r="I1250" s="9"/>
      <c r="J1250" s="9"/>
      <c r="K1250" s="9"/>
      <c r="L1250" s="6"/>
      <c r="N1250" s="4"/>
      <c r="O1250" s="7"/>
      <c r="P1250" s="6"/>
      <c r="Q1250" s="6"/>
      <c r="R1250" s="6"/>
      <c r="S1250" s="6"/>
    </row>
    <row r="1251" ht="15.75" hidden="1" customHeight="1">
      <c r="A1251" s="4"/>
      <c r="C1251" s="6"/>
      <c r="D1251" s="6"/>
      <c r="E1251" s="6"/>
      <c r="F1251" s="7"/>
      <c r="G1251" s="6"/>
      <c r="H1251" s="8"/>
      <c r="I1251" s="9"/>
      <c r="J1251" s="9"/>
      <c r="K1251" s="9"/>
      <c r="L1251" s="6"/>
      <c r="N1251" s="4"/>
      <c r="O1251" s="7"/>
      <c r="P1251" s="6"/>
      <c r="Q1251" s="6"/>
      <c r="R1251" s="6"/>
      <c r="S1251" s="6"/>
    </row>
    <row r="1252" ht="15.75" hidden="1" customHeight="1">
      <c r="A1252" s="4"/>
      <c r="C1252" s="6"/>
      <c r="D1252" s="6"/>
      <c r="E1252" s="6"/>
      <c r="F1252" s="7"/>
      <c r="G1252" s="6"/>
      <c r="H1252" s="8"/>
      <c r="I1252" s="9"/>
      <c r="J1252" s="9"/>
      <c r="K1252" s="9"/>
      <c r="L1252" s="6"/>
      <c r="N1252" s="4"/>
      <c r="O1252" s="7"/>
      <c r="P1252" s="6"/>
      <c r="Q1252" s="6"/>
      <c r="R1252" s="6"/>
      <c r="S1252" s="6"/>
    </row>
    <row r="1253" ht="15.75" hidden="1" customHeight="1">
      <c r="A1253" s="4"/>
      <c r="C1253" s="6"/>
      <c r="D1253" s="6"/>
      <c r="E1253" s="6"/>
      <c r="F1253" s="7"/>
      <c r="G1253" s="6"/>
      <c r="H1253" s="8"/>
      <c r="I1253" s="9"/>
      <c r="J1253" s="9"/>
      <c r="K1253" s="9"/>
      <c r="L1253" s="6"/>
      <c r="N1253" s="4"/>
      <c r="O1253" s="7"/>
      <c r="P1253" s="6"/>
      <c r="Q1253" s="6"/>
      <c r="R1253" s="6"/>
      <c r="S1253" s="6"/>
    </row>
    <row r="1254" ht="15.75" hidden="1" customHeight="1">
      <c r="A1254" s="4"/>
      <c r="C1254" s="6"/>
      <c r="D1254" s="6"/>
      <c r="E1254" s="6"/>
      <c r="F1254" s="7"/>
      <c r="G1254" s="6"/>
      <c r="H1254" s="8"/>
      <c r="I1254" s="9"/>
      <c r="J1254" s="9"/>
      <c r="K1254" s="9"/>
      <c r="L1254" s="6"/>
      <c r="N1254" s="4"/>
      <c r="O1254" s="7"/>
      <c r="P1254" s="6"/>
      <c r="Q1254" s="6"/>
      <c r="R1254" s="6"/>
      <c r="S1254" s="6"/>
    </row>
    <row r="1255" ht="15.75" hidden="1" customHeight="1">
      <c r="A1255" s="4"/>
      <c r="C1255" s="6"/>
      <c r="D1255" s="6"/>
      <c r="E1255" s="6"/>
      <c r="F1255" s="7"/>
      <c r="G1255" s="6"/>
      <c r="H1255" s="8"/>
      <c r="I1255" s="9"/>
      <c r="J1255" s="9"/>
      <c r="K1255" s="9"/>
      <c r="L1255" s="6"/>
      <c r="N1255" s="4"/>
      <c r="O1255" s="7"/>
      <c r="P1255" s="6"/>
      <c r="Q1255" s="6"/>
      <c r="R1255" s="6"/>
      <c r="S1255" s="6"/>
    </row>
    <row r="1256" ht="15.75" hidden="1" customHeight="1">
      <c r="A1256" s="4"/>
      <c r="C1256" s="6"/>
      <c r="D1256" s="6"/>
      <c r="E1256" s="6"/>
      <c r="F1256" s="7"/>
      <c r="G1256" s="6"/>
      <c r="H1256" s="8"/>
      <c r="I1256" s="9"/>
      <c r="J1256" s="9"/>
      <c r="K1256" s="9"/>
      <c r="L1256" s="6"/>
      <c r="N1256" s="4"/>
      <c r="O1256" s="7"/>
      <c r="P1256" s="6"/>
      <c r="Q1256" s="6"/>
      <c r="R1256" s="6"/>
      <c r="S1256" s="6"/>
    </row>
    <row r="1257" ht="15.75" hidden="1" customHeight="1">
      <c r="A1257" s="4"/>
      <c r="C1257" s="6"/>
      <c r="D1257" s="6"/>
      <c r="E1257" s="6"/>
      <c r="F1257" s="7"/>
      <c r="G1257" s="6"/>
      <c r="H1257" s="8"/>
      <c r="I1257" s="9"/>
      <c r="J1257" s="9"/>
      <c r="K1257" s="9"/>
      <c r="L1257" s="6"/>
      <c r="N1257" s="4"/>
      <c r="O1257" s="7"/>
      <c r="P1257" s="6"/>
      <c r="Q1257" s="6"/>
      <c r="R1257" s="6"/>
      <c r="S1257" s="6"/>
    </row>
    <row r="1258" ht="15.75" hidden="1" customHeight="1">
      <c r="A1258" s="4"/>
      <c r="C1258" s="6"/>
      <c r="D1258" s="6"/>
      <c r="E1258" s="6"/>
      <c r="F1258" s="7"/>
      <c r="G1258" s="6"/>
      <c r="H1258" s="8"/>
      <c r="I1258" s="9"/>
      <c r="J1258" s="9"/>
      <c r="K1258" s="9"/>
      <c r="L1258" s="6"/>
      <c r="N1258" s="4"/>
      <c r="O1258" s="7"/>
      <c r="P1258" s="6"/>
      <c r="Q1258" s="6"/>
      <c r="R1258" s="6"/>
      <c r="S1258" s="6"/>
    </row>
    <row r="1259" ht="15.75" hidden="1" customHeight="1">
      <c r="A1259" s="4"/>
      <c r="C1259" s="6"/>
      <c r="D1259" s="6"/>
      <c r="E1259" s="6"/>
      <c r="F1259" s="7"/>
      <c r="G1259" s="6"/>
      <c r="H1259" s="8"/>
      <c r="I1259" s="9"/>
      <c r="J1259" s="9"/>
      <c r="K1259" s="9"/>
      <c r="L1259" s="6"/>
      <c r="N1259" s="4"/>
      <c r="O1259" s="7"/>
      <c r="P1259" s="6"/>
      <c r="Q1259" s="6"/>
      <c r="R1259" s="6"/>
      <c r="S1259" s="6"/>
    </row>
    <row r="1260" ht="15.75" hidden="1" customHeight="1">
      <c r="A1260" s="4"/>
      <c r="C1260" s="6"/>
      <c r="D1260" s="6"/>
      <c r="E1260" s="6"/>
      <c r="F1260" s="7"/>
      <c r="G1260" s="6"/>
      <c r="H1260" s="8"/>
      <c r="I1260" s="9"/>
      <c r="J1260" s="9"/>
      <c r="K1260" s="9"/>
      <c r="L1260" s="6"/>
      <c r="N1260" s="4"/>
      <c r="O1260" s="7"/>
      <c r="P1260" s="6"/>
      <c r="Q1260" s="6"/>
      <c r="R1260" s="6"/>
      <c r="S1260" s="6"/>
    </row>
    <row r="1261" ht="15.75" hidden="1" customHeight="1">
      <c r="A1261" s="4"/>
      <c r="C1261" s="6"/>
      <c r="D1261" s="6"/>
      <c r="E1261" s="6"/>
      <c r="F1261" s="7"/>
      <c r="G1261" s="6"/>
      <c r="H1261" s="8"/>
      <c r="I1261" s="9"/>
      <c r="J1261" s="9"/>
      <c r="K1261" s="9"/>
      <c r="L1261" s="6"/>
      <c r="N1261" s="4"/>
      <c r="O1261" s="7"/>
      <c r="P1261" s="6"/>
      <c r="Q1261" s="6"/>
      <c r="R1261" s="6"/>
      <c r="S1261" s="6"/>
    </row>
    <row r="1262" ht="15.75" hidden="1" customHeight="1">
      <c r="A1262" s="4"/>
      <c r="C1262" s="6"/>
      <c r="D1262" s="6"/>
      <c r="E1262" s="6"/>
      <c r="F1262" s="7"/>
      <c r="G1262" s="6"/>
      <c r="H1262" s="8"/>
      <c r="I1262" s="9"/>
      <c r="J1262" s="9"/>
      <c r="K1262" s="9"/>
      <c r="L1262" s="6"/>
      <c r="N1262" s="4"/>
      <c r="O1262" s="7"/>
      <c r="P1262" s="6"/>
      <c r="Q1262" s="6"/>
      <c r="R1262" s="6"/>
      <c r="S1262" s="6"/>
    </row>
    <row r="1263" ht="15.75" hidden="1" customHeight="1">
      <c r="A1263" s="4"/>
      <c r="C1263" s="6"/>
      <c r="D1263" s="6"/>
      <c r="E1263" s="6"/>
      <c r="F1263" s="7"/>
      <c r="G1263" s="6"/>
      <c r="H1263" s="8"/>
      <c r="I1263" s="9"/>
      <c r="J1263" s="9"/>
      <c r="K1263" s="9"/>
      <c r="L1263" s="6"/>
      <c r="N1263" s="4"/>
      <c r="O1263" s="7"/>
      <c r="P1263" s="6"/>
      <c r="Q1263" s="6"/>
      <c r="R1263" s="6"/>
      <c r="S1263" s="6"/>
    </row>
    <row r="1264" ht="15.75" hidden="1" customHeight="1">
      <c r="A1264" s="4"/>
      <c r="C1264" s="6"/>
      <c r="D1264" s="6"/>
      <c r="E1264" s="6"/>
      <c r="F1264" s="7"/>
      <c r="G1264" s="6"/>
      <c r="H1264" s="8"/>
      <c r="I1264" s="9"/>
      <c r="J1264" s="9"/>
      <c r="K1264" s="9"/>
      <c r="L1264" s="6"/>
      <c r="N1264" s="4"/>
      <c r="O1264" s="7"/>
      <c r="P1264" s="6"/>
      <c r="Q1264" s="6"/>
      <c r="R1264" s="6"/>
      <c r="S1264" s="6"/>
    </row>
    <row r="1265" ht="15.75" hidden="1" customHeight="1">
      <c r="A1265" s="4"/>
      <c r="C1265" s="6"/>
      <c r="D1265" s="6"/>
      <c r="E1265" s="6"/>
      <c r="F1265" s="7"/>
      <c r="G1265" s="6"/>
      <c r="H1265" s="8"/>
      <c r="I1265" s="9"/>
      <c r="J1265" s="9"/>
      <c r="K1265" s="9"/>
      <c r="L1265" s="6"/>
      <c r="N1265" s="4"/>
      <c r="O1265" s="7"/>
      <c r="P1265" s="6"/>
      <c r="Q1265" s="6"/>
      <c r="R1265" s="6"/>
      <c r="S1265" s="6"/>
    </row>
    <row r="1266" ht="15.75" hidden="1" customHeight="1">
      <c r="A1266" s="4"/>
      <c r="C1266" s="6"/>
      <c r="D1266" s="6"/>
      <c r="E1266" s="6"/>
      <c r="F1266" s="7"/>
      <c r="G1266" s="6"/>
      <c r="H1266" s="8"/>
      <c r="I1266" s="9"/>
      <c r="J1266" s="9"/>
      <c r="K1266" s="9"/>
      <c r="L1266" s="6"/>
      <c r="N1266" s="4"/>
      <c r="O1266" s="7"/>
      <c r="P1266" s="6"/>
      <c r="Q1266" s="6"/>
      <c r="R1266" s="6"/>
      <c r="S1266" s="6"/>
    </row>
    <row r="1267" ht="15.75" hidden="1" customHeight="1">
      <c r="A1267" s="4"/>
      <c r="C1267" s="6"/>
      <c r="D1267" s="6"/>
      <c r="E1267" s="6"/>
      <c r="F1267" s="7"/>
      <c r="G1267" s="6"/>
      <c r="H1267" s="8"/>
      <c r="I1267" s="9"/>
      <c r="J1267" s="9"/>
      <c r="K1267" s="9"/>
      <c r="L1267" s="6"/>
      <c r="N1267" s="4"/>
      <c r="O1267" s="7"/>
      <c r="P1267" s="6"/>
      <c r="Q1267" s="6"/>
      <c r="R1267" s="6"/>
      <c r="S1267" s="6"/>
    </row>
    <row r="1268" ht="15.75" hidden="1" customHeight="1">
      <c r="A1268" s="4"/>
      <c r="C1268" s="6"/>
      <c r="D1268" s="6"/>
      <c r="E1268" s="6"/>
      <c r="F1268" s="7"/>
      <c r="G1268" s="6"/>
      <c r="H1268" s="8"/>
      <c r="I1268" s="9"/>
      <c r="J1268" s="9"/>
      <c r="K1268" s="9"/>
      <c r="L1268" s="6"/>
      <c r="N1268" s="4"/>
      <c r="O1268" s="7"/>
      <c r="P1268" s="6"/>
      <c r="Q1268" s="6"/>
      <c r="R1268" s="6"/>
      <c r="S1268" s="6"/>
    </row>
    <row r="1269" ht="15.75" hidden="1" customHeight="1">
      <c r="A1269" s="4"/>
      <c r="C1269" s="6"/>
      <c r="D1269" s="6"/>
      <c r="E1269" s="6"/>
      <c r="F1269" s="7"/>
      <c r="G1269" s="6"/>
      <c r="H1269" s="8"/>
      <c r="I1269" s="9"/>
      <c r="J1269" s="9"/>
      <c r="K1269" s="9"/>
      <c r="L1269" s="6"/>
      <c r="N1269" s="4"/>
      <c r="O1269" s="7"/>
      <c r="P1269" s="6"/>
      <c r="Q1269" s="6"/>
      <c r="R1269" s="6"/>
      <c r="S1269" s="6"/>
    </row>
    <row r="1270" ht="15.75" hidden="1" customHeight="1">
      <c r="A1270" s="4"/>
      <c r="C1270" s="6"/>
      <c r="D1270" s="6"/>
      <c r="E1270" s="6"/>
      <c r="F1270" s="7"/>
      <c r="G1270" s="6"/>
      <c r="H1270" s="8"/>
      <c r="I1270" s="9"/>
      <c r="J1270" s="9"/>
      <c r="K1270" s="9"/>
      <c r="L1270" s="6"/>
      <c r="N1270" s="4"/>
      <c r="O1270" s="7"/>
      <c r="P1270" s="6"/>
      <c r="Q1270" s="6"/>
      <c r="R1270" s="6"/>
      <c r="S1270" s="6"/>
    </row>
    <row r="1271" ht="15.75" hidden="1" customHeight="1">
      <c r="A1271" s="4"/>
      <c r="C1271" s="6"/>
      <c r="D1271" s="6"/>
      <c r="E1271" s="6"/>
      <c r="F1271" s="7"/>
      <c r="G1271" s="6"/>
      <c r="H1271" s="8"/>
      <c r="I1271" s="9"/>
      <c r="J1271" s="9"/>
      <c r="K1271" s="9"/>
      <c r="L1271" s="6"/>
      <c r="N1271" s="4"/>
      <c r="O1271" s="7"/>
      <c r="P1271" s="6"/>
      <c r="Q1271" s="6"/>
      <c r="R1271" s="6"/>
      <c r="S1271" s="6"/>
    </row>
    <row r="1272" ht="15.75" hidden="1" customHeight="1">
      <c r="A1272" s="4"/>
      <c r="C1272" s="6"/>
      <c r="D1272" s="6"/>
      <c r="E1272" s="6"/>
      <c r="F1272" s="7"/>
      <c r="G1272" s="6"/>
      <c r="H1272" s="8"/>
      <c r="I1272" s="9"/>
      <c r="J1272" s="9"/>
      <c r="K1272" s="9"/>
      <c r="L1272" s="6"/>
      <c r="N1272" s="4"/>
      <c r="O1272" s="7"/>
      <c r="P1272" s="6"/>
      <c r="Q1272" s="6"/>
      <c r="R1272" s="6"/>
      <c r="S1272" s="6"/>
    </row>
    <row r="1273" ht="15.75" hidden="1" customHeight="1">
      <c r="A1273" s="4"/>
      <c r="C1273" s="6"/>
      <c r="D1273" s="6"/>
      <c r="E1273" s="6"/>
      <c r="F1273" s="7"/>
      <c r="G1273" s="6"/>
      <c r="H1273" s="8"/>
      <c r="I1273" s="9"/>
      <c r="J1273" s="9"/>
      <c r="K1273" s="9"/>
      <c r="L1273" s="6"/>
      <c r="N1273" s="4"/>
      <c r="O1273" s="7"/>
      <c r="P1273" s="6"/>
      <c r="Q1273" s="6"/>
      <c r="R1273" s="6"/>
      <c r="S1273" s="6"/>
    </row>
    <row r="1274" ht="15.75" hidden="1" customHeight="1">
      <c r="A1274" s="4"/>
      <c r="C1274" s="6"/>
      <c r="D1274" s="6"/>
      <c r="E1274" s="6"/>
      <c r="F1274" s="7"/>
      <c r="G1274" s="6"/>
      <c r="H1274" s="8"/>
      <c r="I1274" s="9"/>
      <c r="J1274" s="9"/>
      <c r="K1274" s="9"/>
      <c r="L1274" s="6"/>
      <c r="N1274" s="4"/>
      <c r="O1274" s="7"/>
      <c r="P1274" s="6"/>
      <c r="Q1274" s="6"/>
      <c r="R1274" s="6"/>
      <c r="S1274" s="6"/>
    </row>
    <row r="1275" ht="15.75" hidden="1" customHeight="1">
      <c r="A1275" s="4"/>
      <c r="C1275" s="6"/>
      <c r="D1275" s="6"/>
      <c r="E1275" s="6"/>
      <c r="F1275" s="7"/>
      <c r="G1275" s="6"/>
      <c r="H1275" s="8"/>
      <c r="I1275" s="9"/>
      <c r="J1275" s="9"/>
      <c r="K1275" s="9"/>
      <c r="L1275" s="6"/>
      <c r="N1275" s="4"/>
      <c r="O1275" s="7"/>
      <c r="P1275" s="6"/>
      <c r="Q1275" s="6"/>
      <c r="R1275" s="6"/>
      <c r="S1275" s="6"/>
    </row>
    <row r="1276" ht="15.75" hidden="1" customHeight="1">
      <c r="A1276" s="4"/>
      <c r="C1276" s="6"/>
      <c r="D1276" s="6"/>
      <c r="E1276" s="6"/>
      <c r="F1276" s="7"/>
      <c r="G1276" s="6"/>
      <c r="H1276" s="8"/>
      <c r="I1276" s="9"/>
      <c r="J1276" s="9"/>
      <c r="K1276" s="9"/>
      <c r="L1276" s="6"/>
      <c r="N1276" s="4"/>
      <c r="O1276" s="7"/>
      <c r="P1276" s="6"/>
      <c r="Q1276" s="6"/>
      <c r="R1276" s="6"/>
      <c r="S1276" s="6"/>
    </row>
    <row r="1277" ht="15.75" hidden="1" customHeight="1">
      <c r="A1277" s="4"/>
      <c r="C1277" s="6"/>
      <c r="D1277" s="6"/>
      <c r="E1277" s="6"/>
      <c r="F1277" s="7"/>
      <c r="G1277" s="6"/>
      <c r="H1277" s="8"/>
      <c r="I1277" s="9"/>
      <c r="J1277" s="9"/>
      <c r="K1277" s="9"/>
      <c r="L1277" s="6"/>
      <c r="N1277" s="4"/>
      <c r="O1277" s="7"/>
      <c r="P1277" s="6"/>
      <c r="Q1277" s="6"/>
      <c r="R1277" s="6"/>
      <c r="S1277" s="6"/>
    </row>
    <row r="1278" ht="15.75" hidden="1" customHeight="1">
      <c r="A1278" s="4"/>
      <c r="C1278" s="6"/>
      <c r="D1278" s="6"/>
      <c r="E1278" s="6"/>
      <c r="F1278" s="7"/>
      <c r="G1278" s="6"/>
      <c r="H1278" s="8"/>
      <c r="I1278" s="9"/>
      <c r="J1278" s="9"/>
      <c r="K1278" s="9"/>
      <c r="L1278" s="6"/>
      <c r="N1278" s="4"/>
      <c r="O1278" s="7"/>
      <c r="P1278" s="6"/>
      <c r="Q1278" s="6"/>
      <c r="R1278" s="6"/>
      <c r="S1278" s="6"/>
    </row>
    <row r="1279" ht="15.75" hidden="1" customHeight="1">
      <c r="A1279" s="4"/>
      <c r="C1279" s="6"/>
      <c r="D1279" s="6"/>
      <c r="E1279" s="6"/>
      <c r="F1279" s="7"/>
      <c r="G1279" s="6"/>
      <c r="H1279" s="8"/>
      <c r="I1279" s="9"/>
      <c r="J1279" s="9"/>
      <c r="K1279" s="9"/>
      <c r="L1279" s="6"/>
      <c r="N1279" s="4"/>
      <c r="O1279" s="7"/>
      <c r="P1279" s="6"/>
      <c r="Q1279" s="6"/>
      <c r="R1279" s="6"/>
      <c r="S1279" s="6"/>
    </row>
    <row r="1280" ht="15.75" hidden="1" customHeight="1">
      <c r="A1280" s="4"/>
      <c r="C1280" s="6"/>
      <c r="D1280" s="6"/>
      <c r="E1280" s="6"/>
      <c r="F1280" s="7"/>
      <c r="G1280" s="6"/>
      <c r="H1280" s="8"/>
      <c r="I1280" s="9"/>
      <c r="J1280" s="9"/>
      <c r="K1280" s="9"/>
      <c r="L1280" s="6"/>
      <c r="N1280" s="4"/>
      <c r="O1280" s="7"/>
      <c r="P1280" s="6"/>
      <c r="Q1280" s="6"/>
      <c r="R1280" s="6"/>
      <c r="S1280" s="6"/>
    </row>
    <row r="1281" ht="15.75" hidden="1" customHeight="1">
      <c r="A1281" s="4"/>
      <c r="C1281" s="6"/>
      <c r="D1281" s="6"/>
      <c r="E1281" s="6"/>
      <c r="F1281" s="7"/>
      <c r="G1281" s="6"/>
      <c r="H1281" s="8"/>
      <c r="I1281" s="9"/>
      <c r="J1281" s="9"/>
      <c r="K1281" s="9"/>
      <c r="L1281" s="6"/>
      <c r="N1281" s="4"/>
      <c r="O1281" s="7"/>
      <c r="P1281" s="6"/>
      <c r="Q1281" s="6"/>
      <c r="R1281" s="6"/>
      <c r="S1281" s="6"/>
    </row>
    <row r="1282" ht="15.75" hidden="1" customHeight="1">
      <c r="A1282" s="4"/>
      <c r="C1282" s="6"/>
      <c r="D1282" s="6"/>
      <c r="E1282" s="6"/>
      <c r="F1282" s="7"/>
      <c r="G1282" s="6"/>
      <c r="H1282" s="8"/>
      <c r="I1282" s="9"/>
      <c r="J1282" s="9"/>
      <c r="K1282" s="9"/>
      <c r="L1282" s="6"/>
      <c r="N1282" s="4"/>
      <c r="O1282" s="7"/>
      <c r="P1282" s="6"/>
      <c r="Q1282" s="6"/>
      <c r="R1282" s="6"/>
      <c r="S1282" s="6"/>
    </row>
    <row r="1283" ht="15.75" hidden="1" customHeight="1">
      <c r="A1283" s="4"/>
      <c r="C1283" s="6"/>
      <c r="D1283" s="6"/>
      <c r="E1283" s="6"/>
      <c r="F1283" s="7"/>
      <c r="G1283" s="6"/>
      <c r="H1283" s="8"/>
      <c r="I1283" s="9"/>
      <c r="J1283" s="9"/>
      <c r="K1283" s="9"/>
      <c r="L1283" s="6"/>
      <c r="N1283" s="4"/>
      <c r="O1283" s="7"/>
      <c r="P1283" s="6"/>
      <c r="Q1283" s="6"/>
      <c r="R1283" s="6"/>
      <c r="S1283" s="6"/>
    </row>
    <row r="1284" ht="15.75" hidden="1" customHeight="1">
      <c r="A1284" s="4"/>
      <c r="C1284" s="6"/>
      <c r="D1284" s="6"/>
      <c r="E1284" s="6"/>
      <c r="F1284" s="7"/>
      <c r="G1284" s="6"/>
      <c r="H1284" s="8"/>
      <c r="I1284" s="9"/>
      <c r="J1284" s="9"/>
      <c r="K1284" s="9"/>
      <c r="L1284" s="6"/>
      <c r="N1284" s="4"/>
      <c r="O1284" s="7"/>
      <c r="P1284" s="6"/>
      <c r="Q1284" s="6"/>
      <c r="R1284" s="6"/>
      <c r="S1284" s="6"/>
    </row>
    <row r="1285" ht="15.75" hidden="1" customHeight="1">
      <c r="A1285" s="4"/>
      <c r="C1285" s="6"/>
      <c r="D1285" s="6"/>
      <c r="E1285" s="6"/>
      <c r="F1285" s="7"/>
      <c r="G1285" s="6"/>
      <c r="H1285" s="8"/>
      <c r="I1285" s="9"/>
      <c r="J1285" s="9"/>
      <c r="K1285" s="9"/>
      <c r="L1285" s="6"/>
      <c r="N1285" s="4"/>
      <c r="O1285" s="7"/>
      <c r="P1285" s="6"/>
      <c r="Q1285" s="6"/>
      <c r="R1285" s="6"/>
      <c r="S1285" s="6"/>
    </row>
    <row r="1286" ht="15.75" hidden="1" customHeight="1">
      <c r="A1286" s="4"/>
      <c r="C1286" s="6"/>
      <c r="D1286" s="6"/>
      <c r="E1286" s="6"/>
      <c r="F1286" s="7"/>
      <c r="G1286" s="6"/>
      <c r="H1286" s="8"/>
      <c r="I1286" s="9"/>
      <c r="J1286" s="9"/>
      <c r="K1286" s="9"/>
      <c r="L1286" s="6"/>
      <c r="N1286" s="4"/>
      <c r="O1286" s="7"/>
      <c r="P1286" s="6"/>
      <c r="Q1286" s="6"/>
      <c r="R1286" s="6"/>
      <c r="S1286" s="6"/>
    </row>
    <row r="1287" ht="15.75" hidden="1" customHeight="1">
      <c r="A1287" s="4"/>
      <c r="C1287" s="6"/>
      <c r="D1287" s="6"/>
      <c r="E1287" s="6"/>
      <c r="F1287" s="7"/>
      <c r="G1287" s="6"/>
      <c r="H1287" s="8"/>
      <c r="I1287" s="9"/>
      <c r="J1287" s="9"/>
      <c r="K1287" s="9"/>
      <c r="L1287" s="6"/>
      <c r="N1287" s="4"/>
      <c r="O1287" s="7"/>
      <c r="P1287" s="6"/>
      <c r="Q1287" s="6"/>
      <c r="R1287" s="6"/>
      <c r="S1287" s="6"/>
    </row>
    <row r="1288" ht="15.75" hidden="1" customHeight="1">
      <c r="A1288" s="4"/>
      <c r="C1288" s="6"/>
      <c r="D1288" s="6"/>
      <c r="E1288" s="6"/>
      <c r="F1288" s="7"/>
      <c r="G1288" s="6"/>
      <c r="H1288" s="8"/>
      <c r="I1288" s="9"/>
      <c r="J1288" s="9"/>
      <c r="K1288" s="9"/>
      <c r="L1288" s="6"/>
      <c r="N1288" s="4"/>
      <c r="O1288" s="7"/>
      <c r="P1288" s="6"/>
      <c r="Q1288" s="6"/>
      <c r="R1288" s="6"/>
      <c r="S1288" s="6"/>
    </row>
    <row r="1289" ht="15.75" hidden="1" customHeight="1">
      <c r="A1289" s="4"/>
      <c r="C1289" s="6"/>
      <c r="D1289" s="6"/>
      <c r="E1289" s="6"/>
      <c r="F1289" s="7"/>
      <c r="G1289" s="6"/>
      <c r="H1289" s="8"/>
      <c r="I1289" s="9"/>
      <c r="J1289" s="9"/>
      <c r="K1289" s="9"/>
      <c r="L1289" s="6"/>
      <c r="N1289" s="4"/>
      <c r="O1289" s="7"/>
      <c r="P1289" s="6"/>
      <c r="Q1289" s="6"/>
      <c r="R1289" s="6"/>
      <c r="S1289" s="6"/>
    </row>
    <row r="1290" ht="15.75" hidden="1" customHeight="1">
      <c r="A1290" s="4"/>
      <c r="C1290" s="6"/>
      <c r="D1290" s="6"/>
      <c r="E1290" s="6"/>
      <c r="F1290" s="7"/>
      <c r="G1290" s="6"/>
      <c r="H1290" s="8"/>
      <c r="I1290" s="9"/>
      <c r="J1290" s="9"/>
      <c r="K1290" s="9"/>
      <c r="L1290" s="6"/>
      <c r="N1290" s="4"/>
      <c r="O1290" s="7"/>
      <c r="P1290" s="6"/>
      <c r="Q1290" s="6"/>
      <c r="R1290" s="6"/>
      <c r="S1290" s="6"/>
    </row>
    <row r="1291" ht="15.75" hidden="1" customHeight="1">
      <c r="A1291" s="4"/>
      <c r="C1291" s="6"/>
      <c r="D1291" s="6"/>
      <c r="E1291" s="6"/>
      <c r="F1291" s="7"/>
      <c r="G1291" s="6"/>
      <c r="H1291" s="8"/>
      <c r="I1291" s="9"/>
      <c r="J1291" s="9"/>
      <c r="K1291" s="9"/>
      <c r="L1291" s="6"/>
      <c r="N1291" s="4"/>
      <c r="O1291" s="7"/>
      <c r="P1291" s="6"/>
      <c r="Q1291" s="6"/>
      <c r="R1291" s="6"/>
      <c r="S1291" s="6"/>
    </row>
    <row r="1292" ht="15.75" hidden="1" customHeight="1">
      <c r="A1292" s="4"/>
      <c r="C1292" s="6"/>
      <c r="D1292" s="6"/>
      <c r="E1292" s="6"/>
      <c r="F1292" s="7"/>
      <c r="G1292" s="6"/>
      <c r="H1292" s="8"/>
      <c r="I1292" s="9"/>
      <c r="J1292" s="9"/>
      <c r="K1292" s="9"/>
      <c r="L1292" s="6"/>
      <c r="N1292" s="4"/>
      <c r="O1292" s="7"/>
      <c r="P1292" s="6"/>
      <c r="Q1292" s="6"/>
      <c r="R1292" s="6"/>
      <c r="S1292" s="6"/>
    </row>
    <row r="1293" ht="15.75" hidden="1" customHeight="1">
      <c r="A1293" s="4"/>
      <c r="C1293" s="6"/>
      <c r="D1293" s="6"/>
      <c r="E1293" s="6"/>
      <c r="F1293" s="7"/>
      <c r="G1293" s="6"/>
      <c r="H1293" s="8"/>
      <c r="I1293" s="9"/>
      <c r="J1293" s="9"/>
      <c r="K1293" s="9"/>
      <c r="L1293" s="6"/>
      <c r="N1293" s="4"/>
      <c r="O1293" s="7"/>
      <c r="P1293" s="6"/>
      <c r="Q1293" s="6"/>
      <c r="R1293" s="6"/>
      <c r="S1293" s="6"/>
    </row>
    <row r="1294" ht="15.75" hidden="1" customHeight="1">
      <c r="A1294" s="4"/>
      <c r="C1294" s="6"/>
      <c r="D1294" s="6"/>
      <c r="E1294" s="6"/>
      <c r="F1294" s="7"/>
      <c r="G1294" s="6"/>
      <c r="H1294" s="8"/>
      <c r="I1294" s="9"/>
      <c r="J1294" s="9"/>
      <c r="K1294" s="9"/>
      <c r="L1294" s="6"/>
      <c r="N1294" s="4"/>
      <c r="O1294" s="7"/>
      <c r="P1294" s="6"/>
      <c r="Q1294" s="6"/>
      <c r="R1294" s="6"/>
      <c r="S1294" s="6"/>
    </row>
    <row r="1295" ht="15.75" hidden="1" customHeight="1">
      <c r="A1295" s="4"/>
      <c r="C1295" s="6"/>
      <c r="D1295" s="6"/>
      <c r="E1295" s="6"/>
      <c r="F1295" s="7"/>
      <c r="G1295" s="6"/>
      <c r="H1295" s="8"/>
      <c r="I1295" s="9"/>
      <c r="J1295" s="9"/>
      <c r="K1295" s="9"/>
      <c r="L1295" s="6"/>
      <c r="N1295" s="4"/>
      <c r="O1295" s="7"/>
      <c r="P1295" s="6"/>
      <c r="Q1295" s="6"/>
      <c r="R1295" s="6"/>
      <c r="S1295" s="6"/>
    </row>
    <row r="1296" ht="15.75" hidden="1" customHeight="1">
      <c r="A1296" s="4"/>
      <c r="C1296" s="6"/>
      <c r="D1296" s="6"/>
      <c r="E1296" s="6"/>
      <c r="F1296" s="7"/>
      <c r="G1296" s="6"/>
      <c r="H1296" s="8"/>
      <c r="I1296" s="9"/>
      <c r="J1296" s="9"/>
      <c r="K1296" s="9"/>
      <c r="L1296" s="6"/>
      <c r="N1296" s="4"/>
      <c r="O1296" s="7"/>
      <c r="P1296" s="6"/>
      <c r="Q1296" s="6"/>
      <c r="R1296" s="6"/>
      <c r="S1296" s="6"/>
    </row>
    <row r="1297" ht="15.75" hidden="1" customHeight="1">
      <c r="A1297" s="4"/>
      <c r="C1297" s="6"/>
      <c r="D1297" s="6"/>
      <c r="E1297" s="6"/>
      <c r="F1297" s="7"/>
      <c r="G1297" s="6"/>
      <c r="H1297" s="8"/>
      <c r="I1297" s="9"/>
      <c r="J1297" s="9"/>
      <c r="K1297" s="9"/>
      <c r="L1297" s="6"/>
      <c r="N1297" s="4"/>
      <c r="O1297" s="7"/>
      <c r="P1297" s="6"/>
      <c r="Q1297" s="6"/>
      <c r="R1297" s="6"/>
      <c r="S1297" s="6"/>
    </row>
    <row r="1298" ht="15.75" hidden="1" customHeight="1">
      <c r="A1298" s="4"/>
      <c r="C1298" s="6"/>
      <c r="D1298" s="6"/>
      <c r="E1298" s="6"/>
      <c r="F1298" s="7"/>
      <c r="G1298" s="6"/>
      <c r="H1298" s="8"/>
      <c r="I1298" s="9"/>
      <c r="J1298" s="9"/>
      <c r="K1298" s="9"/>
      <c r="L1298" s="6"/>
      <c r="N1298" s="4"/>
      <c r="O1298" s="7"/>
      <c r="P1298" s="6"/>
      <c r="Q1298" s="6"/>
      <c r="R1298" s="6"/>
      <c r="S1298" s="6"/>
    </row>
    <row r="1299" ht="15.75" hidden="1" customHeight="1">
      <c r="A1299" s="4"/>
      <c r="C1299" s="6"/>
      <c r="D1299" s="6"/>
      <c r="E1299" s="6"/>
      <c r="F1299" s="7"/>
      <c r="G1299" s="6"/>
      <c r="H1299" s="8"/>
      <c r="I1299" s="9"/>
      <c r="J1299" s="9"/>
      <c r="K1299" s="9"/>
      <c r="L1299" s="6"/>
      <c r="N1299" s="4"/>
      <c r="O1299" s="7"/>
      <c r="P1299" s="6"/>
      <c r="Q1299" s="6"/>
      <c r="R1299" s="6"/>
      <c r="S1299" s="6"/>
    </row>
    <row r="1300" ht="15.75" hidden="1" customHeight="1">
      <c r="A1300" s="4"/>
      <c r="C1300" s="6"/>
      <c r="D1300" s="6"/>
      <c r="E1300" s="6"/>
      <c r="F1300" s="7"/>
      <c r="G1300" s="6"/>
      <c r="H1300" s="8"/>
      <c r="I1300" s="9"/>
      <c r="J1300" s="9"/>
      <c r="K1300" s="9"/>
      <c r="L1300" s="6"/>
      <c r="N1300" s="4"/>
      <c r="O1300" s="7"/>
      <c r="P1300" s="6"/>
      <c r="Q1300" s="6"/>
      <c r="R1300" s="6"/>
      <c r="S1300" s="6"/>
    </row>
    <row r="1301" ht="15.75" hidden="1" customHeight="1">
      <c r="A1301" s="4"/>
      <c r="C1301" s="6"/>
      <c r="D1301" s="6"/>
      <c r="E1301" s="6"/>
      <c r="F1301" s="7"/>
      <c r="G1301" s="6"/>
      <c r="H1301" s="8"/>
      <c r="I1301" s="9"/>
      <c r="J1301" s="9"/>
      <c r="K1301" s="9"/>
      <c r="L1301" s="6"/>
      <c r="N1301" s="4"/>
      <c r="O1301" s="7"/>
      <c r="P1301" s="6"/>
      <c r="Q1301" s="6"/>
      <c r="R1301" s="6"/>
      <c r="S1301" s="6"/>
    </row>
    <row r="1302" ht="15.75" hidden="1" customHeight="1">
      <c r="A1302" s="4"/>
      <c r="C1302" s="6"/>
      <c r="D1302" s="6"/>
      <c r="E1302" s="6"/>
      <c r="F1302" s="7"/>
      <c r="G1302" s="6"/>
      <c r="H1302" s="8"/>
      <c r="I1302" s="9"/>
      <c r="J1302" s="9"/>
      <c r="K1302" s="9"/>
      <c r="L1302" s="6"/>
      <c r="N1302" s="4"/>
      <c r="O1302" s="7"/>
      <c r="P1302" s="6"/>
      <c r="Q1302" s="6"/>
      <c r="R1302" s="6"/>
      <c r="S1302" s="6"/>
    </row>
    <row r="1303" ht="15.75" hidden="1" customHeight="1">
      <c r="A1303" s="4"/>
      <c r="C1303" s="6"/>
      <c r="D1303" s="6"/>
      <c r="E1303" s="6"/>
      <c r="F1303" s="7"/>
      <c r="G1303" s="6"/>
      <c r="H1303" s="8"/>
      <c r="I1303" s="9"/>
      <c r="J1303" s="9"/>
      <c r="K1303" s="9"/>
      <c r="L1303" s="6"/>
      <c r="N1303" s="4"/>
      <c r="O1303" s="7"/>
      <c r="P1303" s="6"/>
      <c r="Q1303" s="6"/>
      <c r="R1303" s="6"/>
      <c r="S1303" s="6"/>
    </row>
    <row r="1304" ht="15.75" hidden="1" customHeight="1">
      <c r="A1304" s="4"/>
      <c r="C1304" s="6"/>
      <c r="D1304" s="6"/>
      <c r="E1304" s="6"/>
      <c r="F1304" s="7"/>
      <c r="G1304" s="6"/>
      <c r="H1304" s="8"/>
      <c r="I1304" s="9"/>
      <c r="J1304" s="9"/>
      <c r="K1304" s="9"/>
      <c r="L1304" s="6"/>
      <c r="N1304" s="4"/>
      <c r="O1304" s="7"/>
      <c r="P1304" s="6"/>
      <c r="Q1304" s="6"/>
      <c r="R1304" s="6"/>
      <c r="S1304" s="6"/>
    </row>
    <row r="1305" ht="15.75" hidden="1" customHeight="1">
      <c r="A1305" s="4"/>
      <c r="C1305" s="6"/>
      <c r="D1305" s="6"/>
      <c r="E1305" s="6"/>
      <c r="F1305" s="7"/>
      <c r="G1305" s="6"/>
      <c r="H1305" s="8"/>
      <c r="I1305" s="9"/>
      <c r="J1305" s="9"/>
      <c r="K1305" s="9"/>
      <c r="L1305" s="6"/>
      <c r="N1305" s="4"/>
      <c r="O1305" s="7"/>
      <c r="P1305" s="6"/>
      <c r="Q1305" s="6"/>
      <c r="R1305" s="6"/>
      <c r="S1305" s="6"/>
    </row>
    <row r="1306" ht="15.75" hidden="1" customHeight="1">
      <c r="A1306" s="4"/>
      <c r="C1306" s="6"/>
      <c r="D1306" s="6"/>
      <c r="E1306" s="6"/>
      <c r="F1306" s="7"/>
      <c r="G1306" s="6"/>
      <c r="H1306" s="8"/>
      <c r="I1306" s="9"/>
      <c r="J1306" s="9"/>
      <c r="K1306" s="9"/>
      <c r="L1306" s="6"/>
      <c r="N1306" s="4"/>
      <c r="O1306" s="7"/>
      <c r="P1306" s="6"/>
      <c r="Q1306" s="6"/>
      <c r="R1306" s="6"/>
      <c r="S1306" s="6"/>
    </row>
    <row r="1307" ht="15.75" hidden="1" customHeight="1">
      <c r="A1307" s="4"/>
      <c r="C1307" s="6"/>
      <c r="D1307" s="6"/>
      <c r="E1307" s="6"/>
      <c r="F1307" s="7"/>
      <c r="G1307" s="6"/>
      <c r="H1307" s="8"/>
      <c r="I1307" s="9"/>
      <c r="J1307" s="9"/>
      <c r="K1307" s="9"/>
      <c r="L1307" s="6"/>
      <c r="N1307" s="4"/>
      <c r="O1307" s="7"/>
      <c r="P1307" s="6"/>
      <c r="Q1307" s="6"/>
      <c r="R1307" s="6"/>
      <c r="S1307" s="6"/>
    </row>
    <row r="1308" ht="15.75" hidden="1" customHeight="1">
      <c r="A1308" s="4"/>
      <c r="C1308" s="6"/>
      <c r="D1308" s="6"/>
      <c r="E1308" s="6"/>
      <c r="F1308" s="7"/>
      <c r="G1308" s="6"/>
      <c r="H1308" s="8"/>
      <c r="I1308" s="9"/>
      <c r="J1308" s="9"/>
      <c r="K1308" s="9"/>
      <c r="L1308" s="6"/>
      <c r="N1308" s="4"/>
      <c r="O1308" s="7"/>
      <c r="P1308" s="6"/>
      <c r="Q1308" s="6"/>
      <c r="R1308" s="6"/>
      <c r="S1308" s="6"/>
    </row>
    <row r="1309" ht="15.75" hidden="1" customHeight="1">
      <c r="A1309" s="4"/>
      <c r="C1309" s="6"/>
      <c r="D1309" s="6"/>
      <c r="E1309" s="6"/>
      <c r="F1309" s="7"/>
      <c r="G1309" s="6"/>
      <c r="H1309" s="8"/>
      <c r="I1309" s="9"/>
      <c r="J1309" s="9"/>
      <c r="K1309" s="9"/>
      <c r="L1309" s="6"/>
      <c r="N1309" s="4"/>
      <c r="O1309" s="7"/>
      <c r="P1309" s="6"/>
      <c r="Q1309" s="6"/>
      <c r="R1309" s="6"/>
      <c r="S1309" s="6"/>
    </row>
    <row r="1310" ht="15.75" hidden="1" customHeight="1">
      <c r="A1310" s="4"/>
      <c r="C1310" s="6"/>
      <c r="D1310" s="6"/>
      <c r="E1310" s="6"/>
      <c r="F1310" s="7"/>
      <c r="G1310" s="6"/>
      <c r="H1310" s="8"/>
      <c r="I1310" s="9"/>
      <c r="J1310" s="9"/>
      <c r="K1310" s="9"/>
      <c r="L1310" s="6"/>
      <c r="N1310" s="4"/>
      <c r="O1310" s="7"/>
      <c r="P1310" s="6"/>
      <c r="Q1310" s="6"/>
      <c r="R1310" s="6"/>
      <c r="S1310" s="6"/>
    </row>
    <row r="1311" ht="15.75" hidden="1" customHeight="1">
      <c r="A1311" s="4"/>
      <c r="C1311" s="6"/>
      <c r="D1311" s="6"/>
      <c r="E1311" s="6"/>
      <c r="F1311" s="7"/>
      <c r="G1311" s="6"/>
      <c r="H1311" s="8"/>
      <c r="I1311" s="9"/>
      <c r="J1311" s="9"/>
      <c r="K1311" s="9"/>
      <c r="L1311" s="6"/>
      <c r="N1311" s="4"/>
      <c r="O1311" s="7"/>
      <c r="P1311" s="6"/>
      <c r="Q1311" s="6"/>
      <c r="R1311" s="6"/>
      <c r="S1311" s="6"/>
    </row>
    <row r="1312" ht="15.75" hidden="1" customHeight="1">
      <c r="A1312" s="4"/>
      <c r="C1312" s="6"/>
      <c r="D1312" s="6"/>
      <c r="E1312" s="6"/>
      <c r="F1312" s="7"/>
      <c r="G1312" s="6"/>
      <c r="H1312" s="8"/>
      <c r="I1312" s="9"/>
      <c r="J1312" s="9"/>
      <c r="K1312" s="9"/>
      <c r="L1312" s="6"/>
      <c r="N1312" s="4"/>
      <c r="O1312" s="7"/>
      <c r="P1312" s="6"/>
      <c r="Q1312" s="6"/>
      <c r="R1312" s="6"/>
      <c r="S1312" s="6"/>
    </row>
    <row r="1313" ht="15.75" hidden="1" customHeight="1">
      <c r="A1313" s="4"/>
      <c r="C1313" s="6"/>
      <c r="D1313" s="6"/>
      <c r="E1313" s="6"/>
      <c r="F1313" s="7"/>
      <c r="G1313" s="6"/>
      <c r="H1313" s="8"/>
      <c r="I1313" s="9"/>
      <c r="J1313" s="9"/>
      <c r="K1313" s="9"/>
      <c r="L1313" s="6"/>
      <c r="N1313" s="4"/>
      <c r="O1313" s="7"/>
      <c r="P1313" s="6"/>
      <c r="Q1313" s="6"/>
      <c r="R1313" s="6"/>
      <c r="S1313" s="6"/>
    </row>
    <row r="1314" ht="15.75" hidden="1" customHeight="1">
      <c r="A1314" s="4"/>
      <c r="C1314" s="6"/>
      <c r="D1314" s="6"/>
      <c r="E1314" s="6"/>
      <c r="F1314" s="7"/>
      <c r="G1314" s="6"/>
      <c r="H1314" s="8"/>
      <c r="I1314" s="9"/>
      <c r="J1314" s="9"/>
      <c r="K1314" s="9"/>
      <c r="L1314" s="6"/>
      <c r="N1314" s="4"/>
      <c r="O1314" s="7"/>
      <c r="P1314" s="6"/>
      <c r="Q1314" s="6"/>
      <c r="R1314" s="6"/>
      <c r="S1314" s="6"/>
    </row>
    <row r="1315" ht="15.75" hidden="1" customHeight="1">
      <c r="A1315" s="4"/>
      <c r="C1315" s="6"/>
      <c r="D1315" s="6"/>
      <c r="E1315" s="6"/>
      <c r="F1315" s="7"/>
      <c r="G1315" s="6"/>
      <c r="H1315" s="8"/>
      <c r="I1315" s="9"/>
      <c r="J1315" s="9"/>
      <c r="K1315" s="9"/>
      <c r="L1315" s="6"/>
      <c r="N1315" s="4"/>
      <c r="O1315" s="7"/>
      <c r="P1315" s="6"/>
      <c r="Q1315" s="6"/>
      <c r="R1315" s="6"/>
      <c r="S1315" s="6"/>
    </row>
    <row r="1316" ht="15.75" hidden="1" customHeight="1">
      <c r="A1316" s="4"/>
      <c r="C1316" s="6"/>
      <c r="D1316" s="6"/>
      <c r="E1316" s="6"/>
      <c r="F1316" s="7"/>
      <c r="G1316" s="6"/>
      <c r="H1316" s="8"/>
      <c r="I1316" s="9"/>
      <c r="J1316" s="9"/>
      <c r="K1316" s="9"/>
      <c r="L1316" s="6"/>
      <c r="N1316" s="4"/>
      <c r="O1316" s="7"/>
      <c r="P1316" s="6"/>
      <c r="Q1316" s="6"/>
      <c r="R1316" s="6"/>
      <c r="S1316" s="6"/>
    </row>
    <row r="1317" ht="15.75" hidden="1" customHeight="1">
      <c r="A1317" s="4"/>
      <c r="C1317" s="6"/>
      <c r="D1317" s="6"/>
      <c r="E1317" s="6"/>
      <c r="F1317" s="7"/>
      <c r="G1317" s="6"/>
      <c r="H1317" s="8"/>
      <c r="I1317" s="9"/>
      <c r="J1317" s="9"/>
      <c r="K1317" s="9"/>
      <c r="L1317" s="6"/>
      <c r="N1317" s="4"/>
      <c r="O1317" s="7"/>
      <c r="P1317" s="6"/>
      <c r="Q1317" s="6"/>
      <c r="R1317" s="6"/>
      <c r="S1317" s="6"/>
    </row>
    <row r="1318" ht="15.75" hidden="1" customHeight="1">
      <c r="A1318" s="4"/>
      <c r="C1318" s="6"/>
      <c r="D1318" s="6"/>
      <c r="E1318" s="6"/>
      <c r="F1318" s="7"/>
      <c r="G1318" s="6"/>
      <c r="H1318" s="8"/>
      <c r="I1318" s="9"/>
      <c r="J1318" s="9"/>
      <c r="K1318" s="9"/>
      <c r="L1318" s="6"/>
      <c r="N1318" s="4"/>
      <c r="O1318" s="7"/>
      <c r="P1318" s="6"/>
      <c r="Q1318" s="6"/>
      <c r="R1318" s="6"/>
      <c r="S1318" s="6"/>
    </row>
    <row r="1319" ht="15.75" hidden="1" customHeight="1">
      <c r="A1319" s="4"/>
      <c r="C1319" s="6"/>
      <c r="D1319" s="6"/>
      <c r="E1319" s="6"/>
      <c r="F1319" s="7"/>
      <c r="G1319" s="6"/>
      <c r="H1319" s="8"/>
      <c r="I1319" s="9"/>
      <c r="J1319" s="9"/>
      <c r="K1319" s="9"/>
      <c r="L1319" s="6"/>
      <c r="N1319" s="4"/>
      <c r="O1319" s="7"/>
      <c r="P1319" s="6"/>
      <c r="Q1319" s="6"/>
      <c r="R1319" s="6"/>
      <c r="S1319" s="6"/>
    </row>
    <row r="1320" ht="15.75" hidden="1" customHeight="1">
      <c r="A1320" s="4"/>
      <c r="C1320" s="6"/>
      <c r="D1320" s="6"/>
      <c r="E1320" s="6"/>
      <c r="F1320" s="7"/>
      <c r="G1320" s="6"/>
      <c r="H1320" s="8"/>
      <c r="I1320" s="9"/>
      <c r="J1320" s="9"/>
      <c r="K1320" s="9"/>
      <c r="L1320" s="6"/>
      <c r="N1320" s="4"/>
      <c r="O1320" s="7"/>
      <c r="P1320" s="6"/>
      <c r="Q1320" s="6"/>
      <c r="R1320" s="6"/>
      <c r="S1320" s="6"/>
    </row>
    <row r="1321" ht="15.75" hidden="1" customHeight="1">
      <c r="A1321" s="4"/>
      <c r="C1321" s="6"/>
      <c r="D1321" s="6"/>
      <c r="E1321" s="6"/>
      <c r="F1321" s="7"/>
      <c r="G1321" s="6"/>
      <c r="H1321" s="8"/>
      <c r="I1321" s="9"/>
      <c r="J1321" s="9"/>
      <c r="K1321" s="9"/>
      <c r="L1321" s="6"/>
      <c r="N1321" s="4"/>
      <c r="O1321" s="7"/>
      <c r="P1321" s="6"/>
      <c r="Q1321" s="6"/>
      <c r="R1321" s="6"/>
      <c r="S1321" s="6"/>
    </row>
    <row r="1322" ht="15.75" hidden="1" customHeight="1">
      <c r="A1322" s="4"/>
      <c r="C1322" s="6"/>
      <c r="D1322" s="6"/>
      <c r="E1322" s="6"/>
      <c r="F1322" s="7"/>
      <c r="G1322" s="6"/>
      <c r="H1322" s="8"/>
      <c r="I1322" s="9"/>
      <c r="J1322" s="9"/>
      <c r="K1322" s="9"/>
      <c r="L1322" s="6"/>
      <c r="N1322" s="4"/>
      <c r="O1322" s="7"/>
      <c r="P1322" s="6"/>
      <c r="Q1322" s="6"/>
      <c r="R1322" s="6"/>
      <c r="S1322" s="6"/>
    </row>
    <row r="1323" ht="15.75" hidden="1" customHeight="1">
      <c r="A1323" s="4"/>
      <c r="C1323" s="6"/>
      <c r="D1323" s="6"/>
      <c r="E1323" s="6"/>
      <c r="F1323" s="7"/>
      <c r="G1323" s="6"/>
      <c r="H1323" s="8"/>
      <c r="I1323" s="9"/>
      <c r="J1323" s="9"/>
      <c r="K1323" s="9"/>
      <c r="L1323" s="6"/>
      <c r="N1323" s="4"/>
      <c r="O1323" s="7"/>
      <c r="P1323" s="6"/>
      <c r="Q1323" s="6"/>
      <c r="R1323" s="6"/>
      <c r="S1323" s="6"/>
    </row>
    <row r="1324" ht="15.75" hidden="1" customHeight="1">
      <c r="A1324" s="4"/>
      <c r="C1324" s="6"/>
      <c r="D1324" s="6"/>
      <c r="E1324" s="6"/>
      <c r="F1324" s="7"/>
      <c r="G1324" s="6"/>
      <c r="H1324" s="8"/>
      <c r="I1324" s="9"/>
      <c r="J1324" s="9"/>
      <c r="K1324" s="9"/>
      <c r="L1324" s="6"/>
      <c r="N1324" s="4"/>
      <c r="O1324" s="7"/>
      <c r="P1324" s="6"/>
      <c r="Q1324" s="6"/>
      <c r="R1324" s="6"/>
      <c r="S1324" s="6"/>
    </row>
    <row r="1325" ht="15.75" hidden="1" customHeight="1">
      <c r="A1325" s="4"/>
      <c r="C1325" s="6"/>
      <c r="D1325" s="6"/>
      <c r="E1325" s="6"/>
      <c r="F1325" s="7"/>
      <c r="G1325" s="6"/>
      <c r="H1325" s="8"/>
      <c r="I1325" s="9"/>
      <c r="J1325" s="9"/>
      <c r="K1325" s="9"/>
      <c r="L1325" s="6"/>
      <c r="N1325" s="4"/>
      <c r="O1325" s="7"/>
      <c r="P1325" s="6"/>
      <c r="Q1325" s="6"/>
      <c r="R1325" s="6"/>
      <c r="S1325" s="6"/>
    </row>
    <row r="1326" ht="15.75" hidden="1" customHeight="1">
      <c r="A1326" s="4"/>
      <c r="C1326" s="6"/>
      <c r="D1326" s="6"/>
      <c r="E1326" s="6"/>
      <c r="F1326" s="7"/>
      <c r="G1326" s="6"/>
      <c r="H1326" s="8"/>
      <c r="I1326" s="9"/>
      <c r="J1326" s="9"/>
      <c r="K1326" s="9"/>
      <c r="L1326" s="6"/>
      <c r="N1326" s="4"/>
      <c r="O1326" s="7"/>
      <c r="P1326" s="6"/>
      <c r="Q1326" s="6"/>
      <c r="R1326" s="6"/>
      <c r="S1326" s="6"/>
    </row>
    <row r="1327" ht="15.75" hidden="1" customHeight="1">
      <c r="A1327" s="4"/>
      <c r="C1327" s="6"/>
      <c r="D1327" s="6"/>
      <c r="E1327" s="6"/>
      <c r="F1327" s="7"/>
      <c r="G1327" s="6"/>
      <c r="H1327" s="8"/>
      <c r="I1327" s="9"/>
      <c r="J1327" s="9"/>
      <c r="K1327" s="9"/>
      <c r="L1327" s="6"/>
      <c r="N1327" s="4"/>
      <c r="O1327" s="7"/>
      <c r="P1327" s="6"/>
      <c r="Q1327" s="6"/>
      <c r="R1327" s="6"/>
      <c r="S1327" s="6"/>
    </row>
    <row r="1328" ht="15.75" hidden="1" customHeight="1">
      <c r="A1328" s="4"/>
      <c r="C1328" s="6"/>
      <c r="D1328" s="6"/>
      <c r="E1328" s="6"/>
      <c r="F1328" s="7"/>
      <c r="G1328" s="6"/>
      <c r="H1328" s="8"/>
      <c r="I1328" s="9"/>
      <c r="J1328" s="9"/>
      <c r="K1328" s="9"/>
      <c r="L1328" s="6"/>
      <c r="N1328" s="4"/>
      <c r="O1328" s="7"/>
      <c r="P1328" s="6"/>
      <c r="Q1328" s="6"/>
      <c r="R1328" s="6"/>
      <c r="S1328" s="6"/>
    </row>
    <row r="1329" ht="15.75" hidden="1" customHeight="1">
      <c r="A1329" s="4"/>
      <c r="C1329" s="6"/>
      <c r="D1329" s="6"/>
      <c r="E1329" s="6"/>
      <c r="F1329" s="7"/>
      <c r="G1329" s="6"/>
      <c r="H1329" s="8"/>
      <c r="I1329" s="9"/>
      <c r="J1329" s="9"/>
      <c r="K1329" s="9"/>
      <c r="L1329" s="6"/>
      <c r="N1329" s="4"/>
      <c r="O1329" s="7"/>
      <c r="P1329" s="6"/>
      <c r="Q1329" s="6"/>
      <c r="R1329" s="6"/>
      <c r="S1329" s="6"/>
    </row>
    <row r="1330" ht="15.75" hidden="1" customHeight="1">
      <c r="A1330" s="4"/>
      <c r="C1330" s="6"/>
      <c r="D1330" s="6"/>
      <c r="E1330" s="6"/>
      <c r="F1330" s="7"/>
      <c r="G1330" s="6"/>
      <c r="H1330" s="8"/>
      <c r="I1330" s="9"/>
      <c r="J1330" s="9"/>
      <c r="K1330" s="9"/>
      <c r="L1330" s="6"/>
      <c r="N1330" s="4"/>
      <c r="O1330" s="7"/>
      <c r="P1330" s="6"/>
      <c r="Q1330" s="6"/>
      <c r="R1330" s="6"/>
      <c r="S1330" s="6"/>
    </row>
    <row r="1331" ht="15.75" hidden="1" customHeight="1">
      <c r="A1331" s="4"/>
      <c r="C1331" s="6"/>
      <c r="D1331" s="6"/>
      <c r="E1331" s="6"/>
      <c r="F1331" s="7"/>
      <c r="G1331" s="6"/>
      <c r="H1331" s="8"/>
      <c r="I1331" s="9"/>
      <c r="J1331" s="9"/>
      <c r="K1331" s="9"/>
      <c r="L1331" s="6"/>
      <c r="N1331" s="4"/>
      <c r="O1331" s="7"/>
      <c r="P1331" s="6"/>
      <c r="Q1331" s="6"/>
      <c r="R1331" s="6"/>
      <c r="S1331" s="6"/>
    </row>
    <row r="1332" ht="15.75" hidden="1" customHeight="1">
      <c r="A1332" s="4"/>
      <c r="C1332" s="6"/>
      <c r="D1332" s="6"/>
      <c r="E1332" s="6"/>
      <c r="F1332" s="7"/>
      <c r="G1332" s="6"/>
      <c r="H1332" s="8"/>
      <c r="I1332" s="9"/>
      <c r="J1332" s="9"/>
      <c r="K1332" s="9"/>
      <c r="L1332" s="6"/>
      <c r="N1332" s="4"/>
      <c r="O1332" s="7"/>
      <c r="P1332" s="6"/>
      <c r="Q1332" s="6"/>
      <c r="R1332" s="6"/>
      <c r="S1332" s="6"/>
    </row>
    <row r="1333" ht="15.75" hidden="1" customHeight="1">
      <c r="A1333" s="4"/>
      <c r="C1333" s="6"/>
      <c r="D1333" s="6"/>
      <c r="E1333" s="6"/>
      <c r="F1333" s="7"/>
      <c r="G1333" s="6"/>
      <c r="H1333" s="8"/>
      <c r="I1333" s="9"/>
      <c r="J1333" s="9"/>
      <c r="K1333" s="9"/>
      <c r="L1333" s="6"/>
      <c r="N1333" s="4"/>
      <c r="O1333" s="7"/>
      <c r="P1333" s="6"/>
      <c r="Q1333" s="6"/>
      <c r="R1333" s="6"/>
      <c r="S1333" s="6"/>
    </row>
    <row r="1334" ht="15.75" hidden="1" customHeight="1">
      <c r="A1334" s="4"/>
      <c r="C1334" s="6"/>
      <c r="D1334" s="6"/>
      <c r="E1334" s="6"/>
      <c r="F1334" s="7"/>
      <c r="G1334" s="6"/>
      <c r="H1334" s="8"/>
      <c r="I1334" s="9"/>
      <c r="J1334" s="9"/>
      <c r="K1334" s="9"/>
      <c r="L1334" s="6"/>
      <c r="N1334" s="4"/>
      <c r="O1334" s="7"/>
      <c r="P1334" s="6"/>
      <c r="Q1334" s="6"/>
      <c r="R1334" s="6"/>
      <c r="S1334" s="6"/>
    </row>
    <row r="1335" ht="15.75" hidden="1" customHeight="1">
      <c r="A1335" s="4"/>
      <c r="C1335" s="6"/>
      <c r="D1335" s="6"/>
      <c r="E1335" s="6"/>
      <c r="F1335" s="7"/>
      <c r="G1335" s="6"/>
      <c r="H1335" s="8"/>
      <c r="I1335" s="9"/>
      <c r="J1335" s="9"/>
      <c r="K1335" s="9"/>
      <c r="L1335" s="6"/>
      <c r="N1335" s="4"/>
      <c r="O1335" s="7"/>
      <c r="P1335" s="6"/>
      <c r="Q1335" s="6"/>
      <c r="R1335" s="6"/>
      <c r="S1335" s="6"/>
    </row>
    <row r="1336" ht="15.75" hidden="1" customHeight="1">
      <c r="A1336" s="4"/>
      <c r="C1336" s="6"/>
      <c r="D1336" s="6"/>
      <c r="E1336" s="6"/>
      <c r="F1336" s="7"/>
      <c r="G1336" s="6"/>
      <c r="H1336" s="8"/>
      <c r="I1336" s="9"/>
      <c r="J1336" s="9"/>
      <c r="K1336" s="9"/>
      <c r="L1336" s="6"/>
      <c r="N1336" s="4"/>
      <c r="O1336" s="7"/>
      <c r="P1336" s="6"/>
      <c r="Q1336" s="6"/>
      <c r="R1336" s="6"/>
      <c r="S1336" s="6"/>
    </row>
    <row r="1337" ht="15.75" hidden="1" customHeight="1">
      <c r="A1337" s="4"/>
      <c r="C1337" s="6"/>
      <c r="D1337" s="6"/>
      <c r="E1337" s="6"/>
      <c r="F1337" s="7"/>
      <c r="G1337" s="6"/>
      <c r="H1337" s="8"/>
      <c r="I1337" s="9"/>
      <c r="J1337" s="9"/>
      <c r="K1337" s="9"/>
      <c r="L1337" s="6"/>
      <c r="N1337" s="4"/>
      <c r="O1337" s="7"/>
      <c r="P1337" s="6"/>
      <c r="Q1337" s="6"/>
      <c r="R1337" s="6"/>
      <c r="S1337" s="6"/>
    </row>
    <row r="1338" ht="15.75" hidden="1" customHeight="1">
      <c r="A1338" s="4"/>
      <c r="C1338" s="6"/>
      <c r="D1338" s="6"/>
      <c r="E1338" s="6"/>
      <c r="F1338" s="7"/>
      <c r="G1338" s="6"/>
      <c r="H1338" s="8"/>
      <c r="I1338" s="9"/>
      <c r="J1338" s="9"/>
      <c r="K1338" s="9"/>
      <c r="L1338" s="6"/>
      <c r="N1338" s="4"/>
      <c r="O1338" s="7"/>
      <c r="P1338" s="6"/>
      <c r="Q1338" s="6"/>
      <c r="R1338" s="6"/>
      <c r="S1338" s="6"/>
    </row>
    <row r="1339" ht="15.75" hidden="1" customHeight="1">
      <c r="A1339" s="4"/>
      <c r="C1339" s="6"/>
      <c r="D1339" s="6"/>
      <c r="E1339" s="6"/>
      <c r="F1339" s="7"/>
      <c r="G1339" s="6"/>
      <c r="H1339" s="8"/>
      <c r="I1339" s="9"/>
      <c r="J1339" s="9"/>
      <c r="K1339" s="9"/>
      <c r="L1339" s="6"/>
      <c r="N1339" s="4"/>
      <c r="O1339" s="7"/>
      <c r="P1339" s="6"/>
      <c r="Q1339" s="6"/>
      <c r="R1339" s="6"/>
      <c r="S1339" s="6"/>
    </row>
    <row r="1340" ht="15.75" hidden="1" customHeight="1">
      <c r="A1340" s="4"/>
      <c r="C1340" s="6"/>
      <c r="D1340" s="6"/>
      <c r="E1340" s="6"/>
      <c r="F1340" s="7"/>
      <c r="G1340" s="6"/>
      <c r="H1340" s="8"/>
      <c r="I1340" s="9"/>
      <c r="J1340" s="9"/>
      <c r="K1340" s="9"/>
      <c r="L1340" s="6"/>
      <c r="N1340" s="4"/>
      <c r="O1340" s="7"/>
      <c r="P1340" s="6"/>
      <c r="Q1340" s="6"/>
      <c r="R1340" s="6"/>
      <c r="S1340" s="6"/>
    </row>
    <row r="1341" ht="15.75" hidden="1" customHeight="1">
      <c r="A1341" s="4"/>
      <c r="C1341" s="6"/>
      <c r="D1341" s="6"/>
      <c r="E1341" s="6"/>
      <c r="F1341" s="7"/>
      <c r="G1341" s="6"/>
      <c r="H1341" s="8"/>
      <c r="I1341" s="9"/>
      <c r="J1341" s="9"/>
      <c r="K1341" s="9"/>
      <c r="L1341" s="6"/>
      <c r="N1341" s="4"/>
      <c r="O1341" s="7"/>
      <c r="P1341" s="6"/>
      <c r="Q1341" s="6"/>
      <c r="R1341" s="6"/>
      <c r="S1341" s="6"/>
    </row>
    <row r="1342" ht="15.75" hidden="1" customHeight="1">
      <c r="A1342" s="4"/>
      <c r="C1342" s="6"/>
      <c r="D1342" s="6"/>
      <c r="E1342" s="6"/>
      <c r="F1342" s="7"/>
      <c r="G1342" s="6"/>
      <c r="H1342" s="8"/>
      <c r="I1342" s="9"/>
      <c r="J1342" s="9"/>
      <c r="K1342" s="9"/>
      <c r="L1342" s="6"/>
      <c r="N1342" s="4"/>
      <c r="O1342" s="7"/>
      <c r="P1342" s="6"/>
      <c r="Q1342" s="6"/>
      <c r="R1342" s="6"/>
      <c r="S1342" s="6"/>
    </row>
    <row r="1343" ht="15.75" hidden="1" customHeight="1">
      <c r="A1343" s="4"/>
      <c r="C1343" s="6"/>
      <c r="D1343" s="6"/>
      <c r="E1343" s="6"/>
      <c r="F1343" s="7"/>
      <c r="G1343" s="6"/>
      <c r="H1343" s="8"/>
      <c r="I1343" s="9"/>
      <c r="J1343" s="9"/>
      <c r="K1343" s="9"/>
      <c r="L1343" s="6"/>
      <c r="N1343" s="4"/>
      <c r="O1343" s="7"/>
      <c r="P1343" s="6"/>
      <c r="Q1343" s="6"/>
      <c r="R1343" s="6"/>
      <c r="S1343" s="6"/>
    </row>
    <row r="1344" ht="15.75" hidden="1" customHeight="1">
      <c r="A1344" s="4"/>
      <c r="C1344" s="6"/>
      <c r="D1344" s="6"/>
      <c r="E1344" s="6"/>
      <c r="F1344" s="7"/>
      <c r="G1344" s="6"/>
      <c r="H1344" s="8"/>
      <c r="I1344" s="9"/>
      <c r="J1344" s="9"/>
      <c r="K1344" s="9"/>
      <c r="L1344" s="6"/>
      <c r="N1344" s="4"/>
      <c r="O1344" s="7"/>
      <c r="P1344" s="6"/>
      <c r="Q1344" s="6"/>
      <c r="R1344" s="6"/>
      <c r="S1344" s="6"/>
    </row>
    <row r="1345" ht="15.75" hidden="1" customHeight="1">
      <c r="A1345" s="4"/>
      <c r="C1345" s="6"/>
      <c r="D1345" s="6"/>
      <c r="E1345" s="6"/>
      <c r="F1345" s="7"/>
      <c r="G1345" s="6"/>
      <c r="H1345" s="8"/>
      <c r="I1345" s="9"/>
      <c r="J1345" s="9"/>
      <c r="K1345" s="9"/>
      <c r="L1345" s="6"/>
      <c r="N1345" s="4"/>
      <c r="O1345" s="7"/>
      <c r="P1345" s="6"/>
      <c r="Q1345" s="6"/>
      <c r="R1345" s="6"/>
      <c r="S1345" s="6"/>
    </row>
    <row r="1346" ht="15.75" hidden="1" customHeight="1">
      <c r="A1346" s="4"/>
      <c r="C1346" s="6"/>
      <c r="D1346" s="6"/>
      <c r="E1346" s="6"/>
      <c r="F1346" s="7"/>
      <c r="G1346" s="6"/>
      <c r="H1346" s="8"/>
      <c r="I1346" s="9"/>
      <c r="J1346" s="9"/>
      <c r="K1346" s="9"/>
      <c r="L1346" s="6"/>
      <c r="N1346" s="4"/>
      <c r="O1346" s="7"/>
      <c r="P1346" s="6"/>
      <c r="Q1346" s="6"/>
      <c r="R1346" s="6"/>
      <c r="S1346" s="6"/>
    </row>
    <row r="1347" ht="15.75" hidden="1" customHeight="1">
      <c r="A1347" s="4"/>
      <c r="C1347" s="6"/>
      <c r="D1347" s="6"/>
      <c r="E1347" s="6"/>
      <c r="F1347" s="7"/>
      <c r="G1347" s="6"/>
      <c r="H1347" s="8"/>
      <c r="I1347" s="9"/>
      <c r="J1347" s="9"/>
      <c r="K1347" s="9"/>
      <c r="L1347" s="6"/>
      <c r="N1347" s="4"/>
      <c r="O1347" s="7"/>
      <c r="P1347" s="6"/>
      <c r="Q1347" s="6"/>
      <c r="R1347" s="6"/>
      <c r="S1347" s="6"/>
    </row>
    <row r="1348" ht="15.75" hidden="1" customHeight="1">
      <c r="A1348" s="4"/>
      <c r="C1348" s="6"/>
      <c r="D1348" s="6"/>
      <c r="E1348" s="6"/>
      <c r="F1348" s="7"/>
      <c r="G1348" s="6"/>
      <c r="H1348" s="8"/>
      <c r="I1348" s="9"/>
      <c r="J1348" s="9"/>
      <c r="K1348" s="9"/>
      <c r="L1348" s="6"/>
      <c r="N1348" s="4"/>
      <c r="O1348" s="7"/>
      <c r="P1348" s="6"/>
      <c r="Q1348" s="6"/>
      <c r="R1348" s="6"/>
      <c r="S1348" s="6"/>
    </row>
    <row r="1349" ht="15.75" hidden="1" customHeight="1">
      <c r="A1349" s="4"/>
      <c r="C1349" s="6"/>
      <c r="D1349" s="6"/>
      <c r="E1349" s="6"/>
      <c r="F1349" s="7"/>
      <c r="G1349" s="6"/>
      <c r="H1349" s="8"/>
      <c r="I1349" s="9"/>
      <c r="J1349" s="9"/>
      <c r="K1349" s="9"/>
      <c r="L1349" s="6"/>
      <c r="N1349" s="4"/>
      <c r="O1349" s="7"/>
      <c r="P1349" s="6"/>
      <c r="Q1349" s="6"/>
      <c r="R1349" s="6"/>
      <c r="S1349" s="6"/>
    </row>
    <row r="1350" ht="15.75" hidden="1" customHeight="1">
      <c r="A1350" s="4"/>
      <c r="C1350" s="6"/>
      <c r="D1350" s="6"/>
      <c r="E1350" s="6"/>
      <c r="F1350" s="7"/>
      <c r="G1350" s="6"/>
      <c r="H1350" s="8"/>
      <c r="I1350" s="9"/>
      <c r="J1350" s="9"/>
      <c r="K1350" s="9"/>
      <c r="L1350" s="6"/>
      <c r="N1350" s="4"/>
      <c r="O1350" s="7"/>
      <c r="P1350" s="6"/>
      <c r="Q1350" s="6"/>
      <c r="R1350" s="6"/>
      <c r="S1350" s="6"/>
    </row>
    <row r="1351" ht="15.75" hidden="1" customHeight="1">
      <c r="A1351" s="4"/>
      <c r="C1351" s="6"/>
      <c r="D1351" s="6"/>
      <c r="E1351" s="6"/>
      <c r="F1351" s="7"/>
      <c r="G1351" s="6"/>
      <c r="H1351" s="8"/>
      <c r="I1351" s="9"/>
      <c r="J1351" s="9"/>
      <c r="K1351" s="9"/>
      <c r="L1351" s="6"/>
      <c r="N1351" s="4"/>
      <c r="O1351" s="7"/>
      <c r="P1351" s="6"/>
      <c r="Q1351" s="6"/>
      <c r="R1351" s="6"/>
      <c r="S1351" s="6"/>
    </row>
    <row r="1352" ht="15.75" hidden="1" customHeight="1">
      <c r="A1352" s="4"/>
      <c r="C1352" s="6"/>
      <c r="D1352" s="6"/>
      <c r="E1352" s="6"/>
      <c r="F1352" s="7"/>
      <c r="G1352" s="6"/>
      <c r="H1352" s="8"/>
      <c r="I1352" s="9"/>
      <c r="J1352" s="9"/>
      <c r="K1352" s="9"/>
      <c r="L1352" s="6"/>
      <c r="N1352" s="4"/>
      <c r="O1352" s="7"/>
      <c r="P1352" s="6"/>
      <c r="Q1352" s="6"/>
      <c r="R1352" s="6"/>
      <c r="S1352" s="6"/>
    </row>
    <row r="1353" ht="15.75" hidden="1" customHeight="1">
      <c r="A1353" s="4"/>
      <c r="C1353" s="6"/>
      <c r="D1353" s="6"/>
      <c r="E1353" s="6"/>
      <c r="F1353" s="7"/>
      <c r="G1353" s="6"/>
      <c r="H1353" s="8"/>
      <c r="I1353" s="9"/>
      <c r="J1353" s="9"/>
      <c r="K1353" s="9"/>
      <c r="L1353" s="6"/>
      <c r="N1353" s="4"/>
      <c r="O1353" s="7"/>
      <c r="P1353" s="6"/>
      <c r="Q1353" s="6"/>
      <c r="R1353" s="6"/>
      <c r="S1353" s="6"/>
    </row>
    <row r="1354" ht="15.75" hidden="1" customHeight="1">
      <c r="A1354" s="4"/>
      <c r="C1354" s="6"/>
      <c r="D1354" s="6"/>
      <c r="E1354" s="6"/>
      <c r="F1354" s="7"/>
      <c r="G1354" s="6"/>
      <c r="H1354" s="8"/>
      <c r="I1354" s="9"/>
      <c r="J1354" s="9"/>
      <c r="K1354" s="9"/>
      <c r="L1354" s="6"/>
      <c r="N1354" s="4"/>
      <c r="O1354" s="7"/>
      <c r="P1354" s="6"/>
      <c r="Q1354" s="6"/>
      <c r="R1354" s="6"/>
      <c r="S1354" s="6"/>
    </row>
    <row r="1355" ht="15.75" hidden="1" customHeight="1">
      <c r="A1355" s="4"/>
      <c r="C1355" s="6"/>
      <c r="D1355" s="6"/>
      <c r="E1355" s="6"/>
      <c r="F1355" s="7"/>
      <c r="G1355" s="6"/>
      <c r="H1355" s="8"/>
      <c r="I1355" s="9"/>
      <c r="J1355" s="9"/>
      <c r="K1355" s="9"/>
      <c r="L1355" s="6"/>
      <c r="N1355" s="4"/>
      <c r="O1355" s="7"/>
      <c r="P1355" s="6"/>
      <c r="Q1355" s="6"/>
      <c r="R1355" s="6"/>
      <c r="S1355" s="6"/>
    </row>
    <row r="1356" ht="15.75" hidden="1" customHeight="1">
      <c r="A1356" s="4"/>
      <c r="C1356" s="6"/>
      <c r="D1356" s="6"/>
      <c r="E1356" s="6"/>
      <c r="F1356" s="7"/>
      <c r="G1356" s="6"/>
      <c r="H1356" s="8"/>
      <c r="I1356" s="9"/>
      <c r="J1356" s="9"/>
      <c r="K1356" s="9"/>
      <c r="L1356" s="6"/>
      <c r="N1356" s="4"/>
      <c r="O1356" s="7"/>
      <c r="P1356" s="6"/>
      <c r="Q1356" s="6"/>
      <c r="R1356" s="6"/>
      <c r="S1356" s="6"/>
    </row>
    <row r="1357" ht="15.75" hidden="1" customHeight="1">
      <c r="A1357" s="4"/>
      <c r="C1357" s="6"/>
      <c r="D1357" s="6"/>
      <c r="E1357" s="6"/>
      <c r="F1357" s="7"/>
      <c r="G1357" s="6"/>
      <c r="H1357" s="8"/>
      <c r="I1357" s="9"/>
      <c r="J1357" s="9"/>
      <c r="K1357" s="9"/>
      <c r="L1357" s="6"/>
      <c r="N1357" s="4"/>
      <c r="O1357" s="7"/>
      <c r="P1357" s="6"/>
      <c r="Q1357" s="6"/>
      <c r="R1357" s="6"/>
      <c r="S1357" s="6"/>
    </row>
    <row r="1358" ht="15.75" hidden="1" customHeight="1">
      <c r="A1358" s="4"/>
      <c r="C1358" s="6"/>
      <c r="D1358" s="6"/>
      <c r="E1358" s="6"/>
      <c r="F1358" s="7"/>
      <c r="G1358" s="6"/>
      <c r="H1358" s="8"/>
      <c r="I1358" s="9"/>
      <c r="J1358" s="9"/>
      <c r="K1358" s="9"/>
      <c r="L1358" s="6"/>
      <c r="N1358" s="4"/>
      <c r="O1358" s="7"/>
      <c r="P1358" s="6"/>
      <c r="Q1358" s="6"/>
      <c r="R1358" s="6"/>
      <c r="S1358" s="6"/>
    </row>
    <row r="1359" ht="15.75" hidden="1" customHeight="1">
      <c r="A1359" s="4"/>
      <c r="C1359" s="6"/>
      <c r="D1359" s="6"/>
      <c r="E1359" s="6"/>
      <c r="F1359" s="7"/>
      <c r="G1359" s="6"/>
      <c r="H1359" s="8"/>
      <c r="I1359" s="9"/>
      <c r="J1359" s="9"/>
      <c r="K1359" s="9"/>
      <c r="L1359" s="6"/>
      <c r="N1359" s="4"/>
      <c r="O1359" s="7"/>
      <c r="P1359" s="6"/>
      <c r="Q1359" s="6"/>
      <c r="R1359" s="6"/>
      <c r="S1359" s="6"/>
    </row>
    <row r="1360" ht="15.75" hidden="1" customHeight="1">
      <c r="A1360" s="4"/>
      <c r="C1360" s="6"/>
      <c r="D1360" s="6"/>
      <c r="E1360" s="6"/>
      <c r="F1360" s="7"/>
      <c r="G1360" s="6"/>
      <c r="H1360" s="8"/>
      <c r="I1360" s="9"/>
      <c r="J1360" s="9"/>
      <c r="K1360" s="9"/>
      <c r="L1360" s="6"/>
      <c r="N1360" s="4"/>
      <c r="O1360" s="7"/>
      <c r="P1360" s="6"/>
      <c r="Q1360" s="6"/>
      <c r="R1360" s="6"/>
      <c r="S1360" s="6"/>
    </row>
    <row r="1361" ht="15.75" hidden="1" customHeight="1">
      <c r="A1361" s="4"/>
      <c r="C1361" s="6"/>
      <c r="D1361" s="6"/>
      <c r="E1361" s="6"/>
      <c r="F1361" s="7"/>
      <c r="G1361" s="6"/>
      <c r="H1361" s="8"/>
      <c r="I1361" s="9"/>
      <c r="J1361" s="9"/>
      <c r="K1361" s="9"/>
      <c r="L1361" s="6"/>
      <c r="N1361" s="4"/>
      <c r="O1361" s="7"/>
      <c r="P1361" s="6"/>
      <c r="Q1361" s="6"/>
      <c r="R1361" s="6"/>
      <c r="S1361" s="6"/>
    </row>
    <row r="1362" ht="15.75" hidden="1" customHeight="1">
      <c r="A1362" s="4"/>
      <c r="C1362" s="6"/>
      <c r="D1362" s="6"/>
      <c r="E1362" s="6"/>
      <c r="F1362" s="7"/>
      <c r="G1362" s="6"/>
      <c r="H1362" s="8"/>
      <c r="I1362" s="9"/>
      <c r="J1362" s="9"/>
      <c r="K1362" s="9"/>
      <c r="L1362" s="6"/>
      <c r="N1362" s="4"/>
      <c r="O1362" s="7"/>
      <c r="P1362" s="6"/>
      <c r="Q1362" s="6"/>
      <c r="R1362" s="6"/>
      <c r="S1362" s="6"/>
    </row>
    <row r="1363" ht="15.75" hidden="1" customHeight="1">
      <c r="A1363" s="4"/>
      <c r="C1363" s="6"/>
      <c r="D1363" s="6"/>
      <c r="E1363" s="6"/>
      <c r="F1363" s="7"/>
      <c r="G1363" s="6"/>
      <c r="H1363" s="8"/>
      <c r="I1363" s="9"/>
      <c r="J1363" s="9"/>
      <c r="K1363" s="9"/>
      <c r="L1363" s="6"/>
      <c r="N1363" s="4"/>
      <c r="O1363" s="7"/>
      <c r="P1363" s="6"/>
      <c r="Q1363" s="6"/>
      <c r="R1363" s="6"/>
      <c r="S1363" s="6"/>
    </row>
    <row r="1364" ht="15.75" hidden="1" customHeight="1">
      <c r="A1364" s="4"/>
      <c r="C1364" s="6"/>
      <c r="D1364" s="6"/>
      <c r="E1364" s="6"/>
      <c r="F1364" s="7"/>
      <c r="G1364" s="6"/>
      <c r="H1364" s="8"/>
      <c r="I1364" s="9"/>
      <c r="J1364" s="9"/>
      <c r="K1364" s="9"/>
      <c r="L1364" s="6"/>
      <c r="N1364" s="4"/>
      <c r="O1364" s="7"/>
      <c r="P1364" s="6"/>
      <c r="Q1364" s="6"/>
      <c r="R1364" s="6"/>
      <c r="S1364" s="6"/>
    </row>
    <row r="1365" ht="15.75" hidden="1" customHeight="1">
      <c r="A1365" s="4"/>
      <c r="C1365" s="6"/>
      <c r="D1365" s="6"/>
      <c r="E1365" s="6"/>
      <c r="F1365" s="7"/>
      <c r="G1365" s="6"/>
      <c r="H1365" s="8"/>
      <c r="I1365" s="9"/>
      <c r="J1365" s="9"/>
      <c r="K1365" s="9"/>
      <c r="L1365" s="6"/>
      <c r="N1365" s="4"/>
      <c r="O1365" s="7"/>
      <c r="P1365" s="6"/>
      <c r="Q1365" s="6"/>
      <c r="R1365" s="6"/>
      <c r="S1365" s="6"/>
    </row>
    <row r="1366" ht="15.75" hidden="1" customHeight="1">
      <c r="A1366" s="4"/>
      <c r="C1366" s="6"/>
      <c r="D1366" s="6"/>
      <c r="E1366" s="6"/>
      <c r="F1366" s="7"/>
      <c r="G1366" s="6"/>
      <c r="H1366" s="8"/>
      <c r="I1366" s="9"/>
      <c r="J1366" s="9"/>
      <c r="K1366" s="9"/>
      <c r="L1366" s="6"/>
      <c r="N1366" s="4"/>
      <c r="O1366" s="7"/>
      <c r="P1366" s="6"/>
      <c r="Q1366" s="6"/>
      <c r="R1366" s="6"/>
      <c r="S1366" s="6"/>
    </row>
    <row r="1367" ht="15.75" hidden="1" customHeight="1">
      <c r="A1367" s="4"/>
      <c r="C1367" s="6"/>
      <c r="D1367" s="6"/>
      <c r="E1367" s="6"/>
      <c r="F1367" s="7"/>
      <c r="G1367" s="6"/>
      <c r="H1367" s="8"/>
      <c r="I1367" s="9"/>
      <c r="J1367" s="9"/>
      <c r="K1367" s="9"/>
      <c r="L1367" s="6"/>
      <c r="N1367" s="4"/>
      <c r="O1367" s="7"/>
      <c r="P1367" s="6"/>
      <c r="Q1367" s="6"/>
      <c r="R1367" s="6"/>
      <c r="S1367" s="6"/>
    </row>
    <row r="1368" ht="15.75" hidden="1" customHeight="1">
      <c r="A1368" s="4"/>
      <c r="C1368" s="6"/>
      <c r="D1368" s="6"/>
      <c r="E1368" s="6"/>
      <c r="F1368" s="7"/>
      <c r="G1368" s="6"/>
      <c r="H1368" s="8"/>
      <c r="I1368" s="9"/>
      <c r="J1368" s="9"/>
      <c r="K1368" s="9"/>
      <c r="L1368" s="6"/>
      <c r="N1368" s="4"/>
      <c r="O1368" s="7"/>
      <c r="P1368" s="6"/>
      <c r="Q1368" s="6"/>
      <c r="R1368" s="6"/>
      <c r="S1368" s="6"/>
    </row>
    <row r="1369" ht="15.75" hidden="1" customHeight="1">
      <c r="A1369" s="4"/>
      <c r="C1369" s="6"/>
      <c r="D1369" s="6"/>
      <c r="E1369" s="6"/>
      <c r="F1369" s="7"/>
      <c r="G1369" s="6"/>
      <c r="H1369" s="8"/>
      <c r="I1369" s="9"/>
      <c r="J1369" s="9"/>
      <c r="K1369" s="9"/>
      <c r="L1369" s="6"/>
      <c r="N1369" s="4"/>
      <c r="O1369" s="7"/>
      <c r="P1369" s="6"/>
      <c r="Q1369" s="6"/>
      <c r="R1369" s="6"/>
      <c r="S1369" s="6"/>
    </row>
    <row r="1370" ht="15.75" hidden="1" customHeight="1">
      <c r="A1370" s="4"/>
      <c r="C1370" s="6"/>
      <c r="D1370" s="6"/>
      <c r="E1370" s="6"/>
      <c r="F1370" s="7"/>
      <c r="G1370" s="6"/>
      <c r="H1370" s="8"/>
      <c r="I1370" s="9"/>
      <c r="J1370" s="9"/>
      <c r="K1370" s="9"/>
      <c r="L1370" s="6"/>
      <c r="N1370" s="4"/>
      <c r="O1370" s="7"/>
      <c r="P1370" s="6"/>
      <c r="Q1370" s="6"/>
      <c r="R1370" s="6"/>
      <c r="S1370" s="6"/>
    </row>
    <row r="1371" ht="15.75" hidden="1" customHeight="1">
      <c r="A1371" s="4"/>
      <c r="C1371" s="6"/>
      <c r="D1371" s="6"/>
      <c r="E1371" s="6"/>
      <c r="F1371" s="7"/>
      <c r="G1371" s="6"/>
      <c r="H1371" s="8"/>
      <c r="I1371" s="9"/>
      <c r="J1371" s="9"/>
      <c r="K1371" s="9"/>
      <c r="L1371" s="6"/>
      <c r="N1371" s="4"/>
      <c r="O1371" s="7"/>
      <c r="P1371" s="6"/>
      <c r="Q1371" s="6"/>
      <c r="R1371" s="6"/>
      <c r="S1371" s="6"/>
    </row>
    <row r="1372" ht="15.75" hidden="1" customHeight="1">
      <c r="A1372" s="4"/>
      <c r="C1372" s="6"/>
      <c r="D1372" s="6"/>
      <c r="E1372" s="6"/>
      <c r="F1372" s="7"/>
      <c r="G1372" s="6"/>
      <c r="H1372" s="8"/>
      <c r="I1372" s="9"/>
      <c r="J1372" s="9"/>
      <c r="K1372" s="9"/>
      <c r="L1372" s="6"/>
      <c r="N1372" s="4"/>
      <c r="O1372" s="7"/>
      <c r="P1372" s="6"/>
      <c r="Q1372" s="6"/>
      <c r="R1372" s="6"/>
      <c r="S1372" s="6"/>
    </row>
    <row r="1373" ht="15.75" hidden="1" customHeight="1">
      <c r="A1373" s="4"/>
      <c r="C1373" s="6"/>
      <c r="D1373" s="6"/>
      <c r="E1373" s="6"/>
      <c r="F1373" s="7"/>
      <c r="G1373" s="6"/>
      <c r="H1373" s="8"/>
      <c r="I1373" s="9"/>
      <c r="J1373" s="9"/>
      <c r="K1373" s="9"/>
      <c r="L1373" s="6"/>
      <c r="N1373" s="4"/>
      <c r="O1373" s="7"/>
      <c r="P1373" s="6"/>
      <c r="Q1373" s="6"/>
      <c r="R1373" s="6"/>
      <c r="S1373" s="6"/>
    </row>
    <row r="1374" ht="15.75" hidden="1" customHeight="1">
      <c r="A1374" s="4"/>
      <c r="C1374" s="6"/>
      <c r="D1374" s="6"/>
      <c r="E1374" s="6"/>
      <c r="F1374" s="7"/>
      <c r="G1374" s="6"/>
      <c r="H1374" s="8"/>
      <c r="I1374" s="9"/>
      <c r="J1374" s="9"/>
      <c r="K1374" s="9"/>
      <c r="L1374" s="6"/>
      <c r="N1374" s="4"/>
      <c r="O1374" s="7"/>
      <c r="P1374" s="6"/>
      <c r="Q1374" s="6"/>
      <c r="R1374" s="6"/>
      <c r="S1374" s="6"/>
    </row>
    <row r="1375" ht="15.75" hidden="1" customHeight="1">
      <c r="A1375" s="4"/>
      <c r="C1375" s="6"/>
      <c r="D1375" s="6"/>
      <c r="E1375" s="6"/>
      <c r="F1375" s="7"/>
      <c r="G1375" s="6"/>
      <c r="H1375" s="8"/>
      <c r="I1375" s="9"/>
      <c r="J1375" s="9"/>
      <c r="K1375" s="9"/>
      <c r="L1375" s="6"/>
      <c r="N1375" s="4"/>
      <c r="O1375" s="7"/>
      <c r="P1375" s="6"/>
      <c r="Q1375" s="6"/>
      <c r="R1375" s="6"/>
      <c r="S1375" s="6"/>
    </row>
    <row r="1376" ht="15.75" hidden="1" customHeight="1">
      <c r="A1376" s="4"/>
      <c r="C1376" s="6"/>
      <c r="D1376" s="6"/>
      <c r="E1376" s="6"/>
      <c r="F1376" s="7"/>
      <c r="G1376" s="6"/>
      <c r="H1376" s="8"/>
      <c r="I1376" s="9"/>
      <c r="J1376" s="9"/>
      <c r="K1376" s="9"/>
      <c r="L1376" s="6"/>
      <c r="N1376" s="4"/>
      <c r="O1376" s="7"/>
      <c r="P1376" s="6"/>
      <c r="Q1376" s="6"/>
      <c r="R1376" s="6"/>
      <c r="S1376" s="6"/>
    </row>
    <row r="1377" ht="15.75" hidden="1" customHeight="1">
      <c r="A1377" s="4"/>
      <c r="C1377" s="6"/>
      <c r="D1377" s="6"/>
      <c r="E1377" s="6"/>
      <c r="F1377" s="7"/>
      <c r="G1377" s="6"/>
      <c r="H1377" s="8"/>
      <c r="I1377" s="9"/>
      <c r="J1377" s="9"/>
      <c r="K1377" s="9"/>
      <c r="L1377" s="6"/>
      <c r="N1377" s="4"/>
      <c r="O1377" s="7"/>
      <c r="P1377" s="6"/>
      <c r="Q1377" s="6"/>
      <c r="R1377" s="6"/>
      <c r="S1377" s="6"/>
    </row>
    <row r="1378" ht="15.75" hidden="1" customHeight="1">
      <c r="A1378" s="4"/>
      <c r="C1378" s="6"/>
      <c r="D1378" s="6"/>
      <c r="E1378" s="6"/>
      <c r="F1378" s="7"/>
      <c r="G1378" s="6"/>
      <c r="H1378" s="8"/>
      <c r="I1378" s="9"/>
      <c r="J1378" s="9"/>
      <c r="K1378" s="9"/>
      <c r="L1378" s="6"/>
      <c r="N1378" s="4"/>
      <c r="O1378" s="7"/>
      <c r="P1378" s="6"/>
      <c r="Q1378" s="6"/>
      <c r="R1378" s="6"/>
      <c r="S1378" s="6"/>
    </row>
    <row r="1379" ht="15.75" hidden="1" customHeight="1">
      <c r="A1379" s="4"/>
      <c r="C1379" s="6"/>
      <c r="D1379" s="6"/>
      <c r="E1379" s="6"/>
      <c r="F1379" s="7"/>
      <c r="G1379" s="6"/>
      <c r="H1379" s="8"/>
      <c r="I1379" s="9"/>
      <c r="J1379" s="9"/>
      <c r="K1379" s="9"/>
      <c r="L1379" s="6"/>
      <c r="N1379" s="4"/>
      <c r="O1379" s="7"/>
      <c r="P1379" s="6"/>
      <c r="Q1379" s="6"/>
      <c r="R1379" s="6"/>
      <c r="S1379" s="6"/>
    </row>
    <row r="1380" ht="15.75" hidden="1" customHeight="1">
      <c r="A1380" s="4"/>
      <c r="C1380" s="6"/>
      <c r="D1380" s="6"/>
      <c r="E1380" s="6"/>
      <c r="F1380" s="7"/>
      <c r="G1380" s="6"/>
      <c r="H1380" s="8"/>
      <c r="I1380" s="9"/>
      <c r="J1380" s="9"/>
      <c r="K1380" s="9"/>
      <c r="L1380" s="6"/>
      <c r="N1380" s="4"/>
      <c r="O1380" s="7"/>
      <c r="P1380" s="6"/>
      <c r="Q1380" s="6"/>
      <c r="R1380" s="6"/>
      <c r="S1380" s="6"/>
    </row>
    <row r="1381" ht="15.75" hidden="1" customHeight="1">
      <c r="A1381" s="4"/>
      <c r="C1381" s="6"/>
      <c r="D1381" s="6"/>
      <c r="E1381" s="6"/>
      <c r="F1381" s="7"/>
      <c r="G1381" s="6"/>
      <c r="H1381" s="8"/>
      <c r="I1381" s="9"/>
      <c r="J1381" s="9"/>
      <c r="K1381" s="9"/>
      <c r="L1381" s="6"/>
      <c r="N1381" s="4"/>
      <c r="O1381" s="7"/>
      <c r="P1381" s="6"/>
      <c r="Q1381" s="6"/>
      <c r="R1381" s="6"/>
      <c r="S1381" s="6"/>
    </row>
    <row r="1382" ht="15.75" hidden="1" customHeight="1">
      <c r="A1382" s="4"/>
      <c r="C1382" s="6"/>
      <c r="D1382" s="6"/>
      <c r="E1382" s="6"/>
      <c r="F1382" s="7"/>
      <c r="G1382" s="6"/>
      <c r="H1382" s="8"/>
      <c r="I1382" s="9"/>
      <c r="J1382" s="9"/>
      <c r="K1382" s="9"/>
      <c r="L1382" s="6"/>
      <c r="N1382" s="4"/>
      <c r="O1382" s="7"/>
      <c r="P1382" s="6"/>
      <c r="Q1382" s="6"/>
      <c r="R1382" s="6"/>
      <c r="S1382" s="6"/>
    </row>
    <row r="1383" ht="15.75" hidden="1" customHeight="1">
      <c r="A1383" s="4"/>
      <c r="C1383" s="6"/>
      <c r="D1383" s="6"/>
      <c r="E1383" s="6"/>
      <c r="F1383" s="7"/>
      <c r="G1383" s="6"/>
      <c r="H1383" s="8"/>
      <c r="I1383" s="9"/>
      <c r="J1383" s="9"/>
      <c r="K1383" s="9"/>
      <c r="L1383" s="6"/>
      <c r="N1383" s="4"/>
      <c r="O1383" s="7"/>
      <c r="P1383" s="6"/>
      <c r="Q1383" s="6"/>
      <c r="R1383" s="6"/>
      <c r="S1383" s="6"/>
    </row>
    <row r="1384" ht="15.75" hidden="1" customHeight="1">
      <c r="A1384" s="4"/>
      <c r="C1384" s="6"/>
      <c r="D1384" s="6"/>
      <c r="E1384" s="6"/>
      <c r="F1384" s="7"/>
      <c r="G1384" s="6"/>
      <c r="H1384" s="8"/>
      <c r="I1384" s="9"/>
      <c r="J1384" s="9"/>
      <c r="K1384" s="9"/>
      <c r="L1384" s="6"/>
      <c r="N1384" s="4"/>
      <c r="O1384" s="7"/>
      <c r="P1384" s="6"/>
      <c r="Q1384" s="6"/>
      <c r="R1384" s="6"/>
      <c r="S1384" s="6"/>
    </row>
    <row r="1385" ht="15.75" hidden="1" customHeight="1">
      <c r="A1385" s="4"/>
      <c r="C1385" s="6"/>
      <c r="D1385" s="6"/>
      <c r="E1385" s="6"/>
      <c r="F1385" s="7"/>
      <c r="G1385" s="6"/>
      <c r="H1385" s="8"/>
      <c r="I1385" s="9"/>
      <c r="J1385" s="9"/>
      <c r="K1385" s="9"/>
      <c r="L1385" s="6"/>
      <c r="N1385" s="4"/>
      <c r="O1385" s="7"/>
      <c r="P1385" s="6"/>
      <c r="Q1385" s="6"/>
      <c r="R1385" s="6"/>
      <c r="S1385" s="6"/>
    </row>
    <row r="1386" ht="15.75" hidden="1" customHeight="1">
      <c r="A1386" s="4"/>
      <c r="C1386" s="6"/>
      <c r="D1386" s="6"/>
      <c r="E1386" s="6"/>
      <c r="F1386" s="7"/>
      <c r="G1386" s="6"/>
      <c r="H1386" s="8"/>
      <c r="I1386" s="9"/>
      <c r="J1386" s="9"/>
      <c r="K1386" s="9"/>
      <c r="L1386" s="6"/>
      <c r="N1386" s="4"/>
      <c r="O1386" s="7"/>
      <c r="P1386" s="6"/>
      <c r="Q1386" s="6"/>
      <c r="R1386" s="6"/>
      <c r="S1386" s="6"/>
    </row>
    <row r="1387" ht="15.75" hidden="1" customHeight="1">
      <c r="A1387" s="4"/>
      <c r="C1387" s="6"/>
      <c r="D1387" s="6"/>
      <c r="E1387" s="6"/>
      <c r="F1387" s="7"/>
      <c r="G1387" s="6"/>
      <c r="H1387" s="8"/>
      <c r="I1387" s="9"/>
      <c r="J1387" s="9"/>
      <c r="K1387" s="9"/>
      <c r="L1387" s="6"/>
      <c r="N1387" s="4"/>
      <c r="O1387" s="7"/>
      <c r="P1387" s="6"/>
      <c r="Q1387" s="6"/>
      <c r="R1387" s="6"/>
      <c r="S1387" s="6"/>
    </row>
    <row r="1388" ht="15.75" hidden="1" customHeight="1">
      <c r="A1388" s="4"/>
      <c r="C1388" s="6"/>
      <c r="D1388" s="6"/>
      <c r="E1388" s="6"/>
      <c r="F1388" s="7"/>
      <c r="G1388" s="6"/>
      <c r="H1388" s="8"/>
      <c r="I1388" s="9"/>
      <c r="J1388" s="9"/>
      <c r="K1388" s="9"/>
      <c r="L1388" s="6"/>
      <c r="N1388" s="4"/>
      <c r="O1388" s="7"/>
      <c r="P1388" s="6"/>
      <c r="Q1388" s="6"/>
      <c r="R1388" s="6"/>
      <c r="S1388" s="6"/>
    </row>
    <row r="1389" ht="15.75" hidden="1" customHeight="1">
      <c r="A1389" s="4"/>
      <c r="C1389" s="6"/>
      <c r="D1389" s="6"/>
      <c r="E1389" s="6"/>
      <c r="F1389" s="7"/>
      <c r="G1389" s="6"/>
      <c r="H1389" s="8"/>
      <c r="I1389" s="9"/>
      <c r="J1389" s="9"/>
      <c r="K1389" s="9"/>
      <c r="L1389" s="6"/>
      <c r="N1389" s="4"/>
      <c r="O1389" s="7"/>
      <c r="P1389" s="6"/>
      <c r="Q1389" s="6"/>
      <c r="R1389" s="6"/>
      <c r="S1389" s="6"/>
    </row>
    <row r="1390" ht="15.75" hidden="1" customHeight="1">
      <c r="A1390" s="4"/>
      <c r="C1390" s="6"/>
      <c r="D1390" s="6"/>
      <c r="E1390" s="6"/>
      <c r="F1390" s="7"/>
      <c r="G1390" s="6"/>
      <c r="H1390" s="8"/>
      <c r="I1390" s="9"/>
      <c r="J1390" s="9"/>
      <c r="K1390" s="9"/>
      <c r="L1390" s="6"/>
      <c r="N1390" s="4"/>
      <c r="O1390" s="7"/>
      <c r="P1390" s="6"/>
      <c r="Q1390" s="6"/>
      <c r="R1390" s="6"/>
      <c r="S1390" s="6"/>
    </row>
    <row r="1391" ht="15.75" hidden="1" customHeight="1">
      <c r="A1391" s="4"/>
      <c r="C1391" s="6"/>
      <c r="D1391" s="6"/>
      <c r="E1391" s="6"/>
      <c r="F1391" s="7"/>
      <c r="G1391" s="6"/>
      <c r="H1391" s="8"/>
      <c r="I1391" s="9"/>
      <c r="J1391" s="9"/>
      <c r="K1391" s="9"/>
      <c r="L1391" s="6"/>
      <c r="N1391" s="4"/>
      <c r="O1391" s="7"/>
      <c r="P1391" s="6"/>
      <c r="Q1391" s="6"/>
      <c r="R1391" s="6"/>
      <c r="S1391" s="6"/>
    </row>
    <row r="1392" ht="15.75" hidden="1" customHeight="1">
      <c r="A1392" s="4"/>
      <c r="C1392" s="6"/>
      <c r="D1392" s="6"/>
      <c r="E1392" s="6"/>
      <c r="F1392" s="7"/>
      <c r="G1392" s="6"/>
      <c r="H1392" s="8"/>
      <c r="I1392" s="9"/>
      <c r="J1392" s="9"/>
      <c r="K1392" s="9"/>
      <c r="L1392" s="6"/>
      <c r="N1392" s="4"/>
      <c r="O1392" s="7"/>
      <c r="P1392" s="6"/>
      <c r="Q1392" s="6"/>
      <c r="R1392" s="6"/>
      <c r="S1392" s="6"/>
    </row>
    <row r="1393" ht="15.75" hidden="1" customHeight="1">
      <c r="A1393" s="4"/>
      <c r="C1393" s="6"/>
      <c r="D1393" s="6"/>
      <c r="E1393" s="6"/>
      <c r="F1393" s="7"/>
      <c r="G1393" s="6"/>
      <c r="H1393" s="8"/>
      <c r="I1393" s="9"/>
      <c r="J1393" s="9"/>
      <c r="K1393" s="9"/>
      <c r="L1393" s="6"/>
      <c r="N1393" s="4"/>
      <c r="O1393" s="7"/>
      <c r="P1393" s="6"/>
      <c r="Q1393" s="6"/>
      <c r="R1393" s="6"/>
      <c r="S1393" s="6"/>
    </row>
    <row r="1394" ht="15.75" hidden="1" customHeight="1">
      <c r="A1394" s="4"/>
      <c r="C1394" s="6"/>
      <c r="D1394" s="6"/>
      <c r="E1394" s="6"/>
      <c r="F1394" s="7"/>
      <c r="G1394" s="6"/>
      <c r="H1394" s="8"/>
      <c r="I1394" s="9"/>
      <c r="J1394" s="9"/>
      <c r="K1394" s="9"/>
      <c r="L1394" s="6"/>
      <c r="N1394" s="4"/>
      <c r="O1394" s="7"/>
      <c r="P1394" s="6"/>
      <c r="Q1394" s="6"/>
      <c r="R1394" s="6"/>
      <c r="S1394" s="6"/>
    </row>
    <row r="1395" ht="15.75" hidden="1" customHeight="1">
      <c r="A1395" s="4"/>
      <c r="C1395" s="6"/>
      <c r="D1395" s="6"/>
      <c r="E1395" s="6"/>
      <c r="F1395" s="7"/>
      <c r="G1395" s="6"/>
      <c r="H1395" s="8"/>
      <c r="I1395" s="9"/>
      <c r="J1395" s="9"/>
      <c r="K1395" s="9"/>
      <c r="L1395" s="6"/>
      <c r="N1395" s="4"/>
      <c r="O1395" s="7"/>
      <c r="P1395" s="6"/>
      <c r="Q1395" s="6"/>
      <c r="R1395" s="6"/>
      <c r="S1395" s="6"/>
    </row>
    <row r="1396" ht="15.75" hidden="1" customHeight="1">
      <c r="A1396" s="4"/>
      <c r="C1396" s="6"/>
      <c r="D1396" s="6"/>
      <c r="E1396" s="6"/>
      <c r="F1396" s="7"/>
      <c r="G1396" s="6"/>
      <c r="H1396" s="8"/>
      <c r="I1396" s="9"/>
      <c r="J1396" s="9"/>
      <c r="K1396" s="9"/>
      <c r="L1396" s="6"/>
      <c r="N1396" s="4"/>
      <c r="O1396" s="7"/>
      <c r="P1396" s="6"/>
      <c r="Q1396" s="6"/>
      <c r="R1396" s="6"/>
      <c r="S1396" s="6"/>
    </row>
    <row r="1397" ht="15.75" hidden="1" customHeight="1">
      <c r="A1397" s="4"/>
      <c r="C1397" s="6"/>
      <c r="D1397" s="6"/>
      <c r="E1397" s="6"/>
      <c r="F1397" s="7"/>
      <c r="G1397" s="6"/>
      <c r="H1397" s="8"/>
      <c r="I1397" s="9"/>
      <c r="J1397" s="9"/>
      <c r="K1397" s="9"/>
      <c r="L1397" s="6"/>
      <c r="N1397" s="4"/>
      <c r="O1397" s="7"/>
      <c r="P1397" s="6"/>
      <c r="Q1397" s="6"/>
      <c r="R1397" s="6"/>
      <c r="S1397" s="6"/>
    </row>
    <row r="1398" ht="15.75" hidden="1" customHeight="1">
      <c r="A1398" s="4"/>
      <c r="C1398" s="6"/>
      <c r="D1398" s="6"/>
      <c r="E1398" s="6"/>
      <c r="F1398" s="7"/>
      <c r="G1398" s="6"/>
      <c r="H1398" s="8"/>
      <c r="I1398" s="9"/>
      <c r="J1398" s="9"/>
      <c r="K1398" s="9"/>
      <c r="L1398" s="6"/>
      <c r="N1398" s="4"/>
      <c r="O1398" s="7"/>
      <c r="P1398" s="6"/>
      <c r="Q1398" s="6"/>
      <c r="R1398" s="6"/>
      <c r="S1398" s="6"/>
    </row>
    <row r="1399" ht="15.75" hidden="1" customHeight="1">
      <c r="A1399" s="4"/>
      <c r="C1399" s="6"/>
      <c r="D1399" s="6"/>
      <c r="E1399" s="6"/>
      <c r="F1399" s="7"/>
      <c r="G1399" s="6"/>
      <c r="H1399" s="8"/>
      <c r="I1399" s="9"/>
      <c r="J1399" s="9"/>
      <c r="K1399" s="9"/>
      <c r="L1399" s="6"/>
      <c r="N1399" s="4"/>
      <c r="O1399" s="7"/>
      <c r="P1399" s="6"/>
      <c r="Q1399" s="6"/>
      <c r="R1399" s="6"/>
      <c r="S1399" s="6"/>
    </row>
    <row r="1400" ht="15.75" hidden="1" customHeight="1">
      <c r="A1400" s="4"/>
      <c r="C1400" s="6"/>
      <c r="D1400" s="6"/>
      <c r="E1400" s="6"/>
      <c r="F1400" s="7"/>
      <c r="G1400" s="6"/>
      <c r="H1400" s="8"/>
      <c r="I1400" s="9"/>
      <c r="J1400" s="9"/>
      <c r="K1400" s="9"/>
      <c r="L1400" s="6"/>
      <c r="N1400" s="4"/>
      <c r="O1400" s="7"/>
      <c r="P1400" s="6"/>
      <c r="Q1400" s="6"/>
      <c r="R1400" s="6"/>
      <c r="S1400" s="6"/>
    </row>
    <row r="1401" ht="15.75" hidden="1" customHeight="1">
      <c r="A1401" s="4"/>
      <c r="C1401" s="6"/>
      <c r="D1401" s="6"/>
      <c r="E1401" s="6"/>
      <c r="F1401" s="7"/>
      <c r="G1401" s="6"/>
      <c r="H1401" s="8"/>
      <c r="I1401" s="9"/>
      <c r="J1401" s="9"/>
      <c r="K1401" s="9"/>
      <c r="L1401" s="6"/>
      <c r="N1401" s="4"/>
      <c r="O1401" s="7"/>
      <c r="P1401" s="6"/>
      <c r="Q1401" s="6"/>
      <c r="R1401" s="6"/>
      <c r="S1401" s="6"/>
    </row>
    <row r="1402" ht="15.75" hidden="1" customHeight="1">
      <c r="A1402" s="4"/>
      <c r="C1402" s="6"/>
      <c r="D1402" s="6"/>
      <c r="E1402" s="6"/>
      <c r="F1402" s="7"/>
      <c r="G1402" s="6"/>
      <c r="H1402" s="8"/>
      <c r="I1402" s="9"/>
      <c r="J1402" s="9"/>
      <c r="K1402" s="9"/>
      <c r="L1402" s="6"/>
      <c r="N1402" s="4"/>
      <c r="O1402" s="7"/>
      <c r="P1402" s="6"/>
      <c r="Q1402" s="6"/>
      <c r="R1402" s="6"/>
      <c r="S1402" s="6"/>
    </row>
    <row r="1403" ht="15.75" hidden="1" customHeight="1">
      <c r="A1403" s="4"/>
      <c r="C1403" s="6"/>
      <c r="D1403" s="6"/>
      <c r="E1403" s="6"/>
      <c r="F1403" s="7"/>
      <c r="G1403" s="6"/>
      <c r="H1403" s="8"/>
      <c r="I1403" s="9"/>
      <c r="J1403" s="9"/>
      <c r="K1403" s="9"/>
      <c r="L1403" s="6"/>
      <c r="N1403" s="4"/>
      <c r="O1403" s="7"/>
      <c r="P1403" s="6"/>
      <c r="Q1403" s="6"/>
      <c r="R1403" s="6"/>
      <c r="S1403" s="6"/>
    </row>
    <row r="1404" ht="15.75" hidden="1" customHeight="1">
      <c r="A1404" s="4"/>
      <c r="C1404" s="6"/>
      <c r="D1404" s="6"/>
      <c r="E1404" s="6"/>
      <c r="F1404" s="7"/>
      <c r="G1404" s="6"/>
      <c r="H1404" s="8"/>
      <c r="I1404" s="9"/>
      <c r="J1404" s="9"/>
      <c r="K1404" s="9"/>
      <c r="L1404" s="6"/>
      <c r="N1404" s="4"/>
      <c r="O1404" s="7"/>
      <c r="P1404" s="6"/>
      <c r="Q1404" s="6"/>
      <c r="R1404" s="6"/>
      <c r="S1404" s="6"/>
    </row>
    <row r="1405" ht="15.75" hidden="1" customHeight="1">
      <c r="A1405" s="4"/>
      <c r="C1405" s="6"/>
      <c r="D1405" s="6"/>
      <c r="E1405" s="6"/>
      <c r="F1405" s="7"/>
      <c r="G1405" s="6"/>
      <c r="H1405" s="8"/>
      <c r="I1405" s="9"/>
      <c r="J1405" s="9"/>
      <c r="K1405" s="9"/>
      <c r="L1405" s="6"/>
      <c r="N1405" s="4"/>
      <c r="O1405" s="7"/>
      <c r="P1405" s="6"/>
      <c r="Q1405" s="6"/>
      <c r="R1405" s="6"/>
      <c r="S1405" s="6"/>
    </row>
    <row r="1406" ht="15.75" hidden="1" customHeight="1">
      <c r="A1406" s="4"/>
      <c r="C1406" s="6"/>
      <c r="D1406" s="6"/>
      <c r="E1406" s="6"/>
      <c r="F1406" s="7"/>
      <c r="G1406" s="6"/>
      <c r="H1406" s="8"/>
      <c r="I1406" s="9"/>
      <c r="J1406" s="9"/>
      <c r="K1406" s="9"/>
      <c r="L1406" s="6"/>
      <c r="N1406" s="4"/>
      <c r="O1406" s="7"/>
      <c r="P1406" s="6"/>
      <c r="Q1406" s="6"/>
      <c r="R1406" s="6"/>
      <c r="S1406" s="6"/>
    </row>
    <row r="1407" ht="15.75" hidden="1" customHeight="1">
      <c r="A1407" s="4"/>
      <c r="C1407" s="6"/>
      <c r="D1407" s="6"/>
      <c r="E1407" s="6"/>
      <c r="F1407" s="7"/>
      <c r="G1407" s="6"/>
      <c r="H1407" s="8"/>
      <c r="I1407" s="9"/>
      <c r="J1407" s="9"/>
      <c r="K1407" s="9"/>
      <c r="L1407" s="6"/>
      <c r="N1407" s="4"/>
      <c r="O1407" s="7"/>
      <c r="P1407" s="6"/>
      <c r="Q1407" s="6"/>
      <c r="R1407" s="6"/>
      <c r="S1407" s="6"/>
    </row>
    <row r="1408" ht="15.75" hidden="1" customHeight="1">
      <c r="A1408" s="4"/>
      <c r="C1408" s="6"/>
      <c r="D1408" s="6"/>
      <c r="E1408" s="6"/>
      <c r="F1408" s="7"/>
      <c r="G1408" s="6"/>
      <c r="H1408" s="8"/>
      <c r="I1408" s="9"/>
      <c r="J1408" s="9"/>
      <c r="K1408" s="9"/>
      <c r="L1408" s="6"/>
      <c r="N1408" s="4"/>
      <c r="O1408" s="7"/>
      <c r="P1408" s="6"/>
      <c r="Q1408" s="6"/>
      <c r="R1408" s="6"/>
      <c r="S1408" s="6"/>
    </row>
    <row r="1409" ht="15.75" hidden="1" customHeight="1">
      <c r="A1409" s="4"/>
      <c r="C1409" s="6"/>
      <c r="D1409" s="6"/>
      <c r="E1409" s="6"/>
      <c r="F1409" s="7"/>
      <c r="G1409" s="6"/>
      <c r="H1409" s="8"/>
      <c r="I1409" s="9"/>
      <c r="J1409" s="9"/>
      <c r="K1409" s="9"/>
      <c r="L1409" s="6"/>
      <c r="N1409" s="4"/>
      <c r="O1409" s="7"/>
      <c r="P1409" s="6"/>
      <c r="Q1409" s="6"/>
      <c r="R1409" s="6"/>
      <c r="S1409" s="6"/>
    </row>
    <row r="1410" ht="15.75" hidden="1" customHeight="1">
      <c r="A1410" s="4"/>
      <c r="C1410" s="6"/>
      <c r="D1410" s="6"/>
      <c r="E1410" s="6"/>
      <c r="F1410" s="7"/>
      <c r="G1410" s="6"/>
      <c r="H1410" s="8"/>
      <c r="I1410" s="9"/>
      <c r="J1410" s="9"/>
      <c r="K1410" s="9"/>
      <c r="L1410" s="6"/>
      <c r="N1410" s="4"/>
      <c r="O1410" s="7"/>
      <c r="P1410" s="6"/>
      <c r="Q1410" s="6"/>
      <c r="R1410" s="6"/>
      <c r="S1410" s="6"/>
    </row>
    <row r="1411" ht="15.75" hidden="1" customHeight="1">
      <c r="A1411" s="4"/>
      <c r="C1411" s="6"/>
      <c r="D1411" s="6"/>
      <c r="E1411" s="6"/>
      <c r="F1411" s="7"/>
      <c r="G1411" s="6"/>
      <c r="H1411" s="8"/>
      <c r="I1411" s="9"/>
      <c r="J1411" s="9"/>
      <c r="K1411" s="9"/>
      <c r="L1411" s="6"/>
      <c r="N1411" s="4"/>
      <c r="O1411" s="7"/>
      <c r="P1411" s="6"/>
      <c r="Q1411" s="6"/>
      <c r="R1411" s="6"/>
      <c r="S1411" s="6"/>
    </row>
    <row r="1412" ht="15.75" hidden="1" customHeight="1">
      <c r="A1412" s="4"/>
      <c r="C1412" s="6"/>
      <c r="D1412" s="6"/>
      <c r="E1412" s="6"/>
      <c r="F1412" s="7"/>
      <c r="G1412" s="6"/>
      <c r="H1412" s="8"/>
      <c r="I1412" s="9"/>
      <c r="J1412" s="9"/>
      <c r="K1412" s="9"/>
      <c r="L1412" s="6"/>
      <c r="N1412" s="4"/>
      <c r="O1412" s="7"/>
      <c r="P1412" s="6"/>
      <c r="Q1412" s="6"/>
      <c r="R1412" s="6"/>
      <c r="S1412" s="6"/>
    </row>
    <row r="1413" ht="15.75" hidden="1" customHeight="1">
      <c r="A1413" s="4"/>
      <c r="C1413" s="6"/>
      <c r="D1413" s="6"/>
      <c r="E1413" s="6"/>
      <c r="F1413" s="7"/>
      <c r="G1413" s="6"/>
      <c r="H1413" s="8"/>
      <c r="I1413" s="9"/>
      <c r="J1413" s="9"/>
      <c r="K1413" s="9"/>
      <c r="L1413" s="6"/>
      <c r="N1413" s="4"/>
      <c r="O1413" s="7"/>
      <c r="P1413" s="6"/>
      <c r="Q1413" s="6"/>
      <c r="R1413" s="6"/>
      <c r="S1413" s="6"/>
    </row>
    <row r="1414" ht="15.75" hidden="1" customHeight="1">
      <c r="A1414" s="4"/>
      <c r="C1414" s="6"/>
      <c r="D1414" s="6"/>
      <c r="E1414" s="6"/>
      <c r="F1414" s="7"/>
      <c r="G1414" s="6"/>
      <c r="H1414" s="8"/>
      <c r="I1414" s="9"/>
      <c r="J1414" s="9"/>
      <c r="K1414" s="9"/>
      <c r="L1414" s="6"/>
      <c r="N1414" s="4"/>
      <c r="O1414" s="7"/>
      <c r="P1414" s="6"/>
      <c r="Q1414" s="6"/>
      <c r="R1414" s="6"/>
      <c r="S1414" s="6"/>
    </row>
    <row r="1415" ht="15.75" hidden="1" customHeight="1">
      <c r="A1415" s="4"/>
      <c r="C1415" s="6"/>
      <c r="D1415" s="6"/>
      <c r="E1415" s="6"/>
      <c r="F1415" s="7"/>
      <c r="G1415" s="6"/>
      <c r="H1415" s="8"/>
      <c r="I1415" s="9"/>
      <c r="J1415" s="9"/>
      <c r="K1415" s="9"/>
      <c r="L1415" s="6"/>
      <c r="N1415" s="4"/>
      <c r="O1415" s="7"/>
      <c r="P1415" s="6"/>
      <c r="Q1415" s="6"/>
      <c r="R1415" s="6"/>
      <c r="S1415" s="6"/>
    </row>
    <row r="1416" ht="15.75" hidden="1" customHeight="1">
      <c r="A1416" s="4"/>
      <c r="C1416" s="6"/>
      <c r="D1416" s="6"/>
      <c r="E1416" s="6"/>
      <c r="F1416" s="7"/>
      <c r="G1416" s="6"/>
      <c r="H1416" s="8"/>
      <c r="I1416" s="9"/>
      <c r="J1416" s="9"/>
      <c r="K1416" s="9"/>
      <c r="L1416" s="6"/>
      <c r="N1416" s="4"/>
      <c r="O1416" s="7"/>
      <c r="P1416" s="6"/>
      <c r="Q1416" s="6"/>
      <c r="R1416" s="6"/>
      <c r="S1416" s="6"/>
    </row>
    <row r="1417" ht="15.75" hidden="1" customHeight="1">
      <c r="A1417" s="4"/>
      <c r="C1417" s="6"/>
      <c r="D1417" s="6"/>
      <c r="E1417" s="6"/>
      <c r="F1417" s="7"/>
      <c r="G1417" s="6"/>
      <c r="H1417" s="8"/>
      <c r="I1417" s="9"/>
      <c r="J1417" s="9"/>
      <c r="K1417" s="9"/>
      <c r="L1417" s="6"/>
      <c r="N1417" s="4"/>
      <c r="O1417" s="7"/>
      <c r="P1417" s="6"/>
      <c r="Q1417" s="6"/>
      <c r="R1417" s="6"/>
      <c r="S1417" s="6"/>
    </row>
    <row r="1418" ht="15.75" hidden="1" customHeight="1">
      <c r="A1418" s="4"/>
      <c r="C1418" s="6"/>
      <c r="D1418" s="6"/>
      <c r="E1418" s="6"/>
      <c r="F1418" s="7"/>
      <c r="G1418" s="6"/>
      <c r="H1418" s="8"/>
      <c r="I1418" s="9"/>
      <c r="J1418" s="9"/>
      <c r="K1418" s="9"/>
      <c r="L1418" s="6"/>
      <c r="N1418" s="4"/>
      <c r="O1418" s="7"/>
      <c r="P1418" s="6"/>
      <c r="Q1418" s="6"/>
      <c r="R1418" s="6"/>
      <c r="S1418" s="6"/>
    </row>
    <row r="1419" ht="15.75" hidden="1" customHeight="1">
      <c r="A1419" s="4"/>
      <c r="C1419" s="6"/>
      <c r="D1419" s="6"/>
      <c r="E1419" s="6"/>
      <c r="F1419" s="7"/>
      <c r="G1419" s="6"/>
      <c r="H1419" s="8"/>
      <c r="I1419" s="9"/>
      <c r="J1419" s="9"/>
      <c r="K1419" s="9"/>
      <c r="L1419" s="6"/>
      <c r="N1419" s="4"/>
      <c r="O1419" s="7"/>
      <c r="P1419" s="6"/>
      <c r="Q1419" s="6"/>
      <c r="R1419" s="6"/>
      <c r="S1419" s="6"/>
    </row>
    <row r="1420" ht="15.75" hidden="1" customHeight="1">
      <c r="A1420" s="4"/>
      <c r="C1420" s="6"/>
      <c r="D1420" s="6"/>
      <c r="E1420" s="6"/>
      <c r="F1420" s="7"/>
      <c r="G1420" s="6"/>
      <c r="H1420" s="8"/>
      <c r="I1420" s="9"/>
      <c r="J1420" s="9"/>
      <c r="K1420" s="9"/>
      <c r="L1420" s="6"/>
      <c r="N1420" s="4"/>
      <c r="O1420" s="7"/>
      <c r="P1420" s="6"/>
      <c r="Q1420" s="6"/>
      <c r="R1420" s="6"/>
      <c r="S1420" s="6"/>
    </row>
    <row r="1421" ht="15.75" hidden="1" customHeight="1">
      <c r="A1421" s="4"/>
      <c r="C1421" s="6"/>
      <c r="D1421" s="6"/>
      <c r="E1421" s="6"/>
      <c r="F1421" s="7"/>
      <c r="G1421" s="6"/>
      <c r="H1421" s="8"/>
      <c r="I1421" s="9"/>
      <c r="J1421" s="9"/>
      <c r="K1421" s="9"/>
      <c r="L1421" s="6"/>
      <c r="N1421" s="4"/>
      <c r="O1421" s="7"/>
      <c r="P1421" s="6"/>
      <c r="Q1421" s="6"/>
      <c r="R1421" s="6"/>
      <c r="S1421" s="6"/>
    </row>
    <row r="1422" ht="15.75" hidden="1" customHeight="1">
      <c r="A1422" s="4"/>
      <c r="C1422" s="6"/>
      <c r="D1422" s="6"/>
      <c r="E1422" s="6"/>
      <c r="F1422" s="7"/>
      <c r="G1422" s="6"/>
      <c r="H1422" s="8"/>
      <c r="I1422" s="9"/>
      <c r="J1422" s="9"/>
      <c r="K1422" s="9"/>
      <c r="L1422" s="6"/>
      <c r="N1422" s="4"/>
      <c r="O1422" s="7"/>
      <c r="P1422" s="6"/>
      <c r="Q1422" s="6"/>
      <c r="R1422" s="6"/>
      <c r="S1422" s="6"/>
    </row>
    <row r="1423" ht="15.75" hidden="1" customHeight="1">
      <c r="A1423" s="4"/>
      <c r="C1423" s="6"/>
      <c r="D1423" s="6"/>
      <c r="E1423" s="6"/>
      <c r="F1423" s="7"/>
      <c r="G1423" s="6"/>
      <c r="H1423" s="8"/>
      <c r="I1423" s="9"/>
      <c r="J1423" s="9"/>
      <c r="K1423" s="9"/>
      <c r="L1423" s="6"/>
      <c r="N1423" s="4"/>
      <c r="O1423" s="7"/>
      <c r="P1423" s="6"/>
      <c r="Q1423" s="6"/>
      <c r="R1423" s="6"/>
      <c r="S1423" s="6"/>
    </row>
    <row r="1424" ht="15.75" hidden="1" customHeight="1">
      <c r="A1424" s="4"/>
      <c r="C1424" s="6"/>
      <c r="D1424" s="6"/>
      <c r="E1424" s="6"/>
      <c r="F1424" s="7"/>
      <c r="G1424" s="6"/>
      <c r="H1424" s="8"/>
      <c r="I1424" s="9"/>
      <c r="J1424" s="9"/>
      <c r="K1424" s="9"/>
      <c r="L1424" s="6"/>
      <c r="N1424" s="4"/>
      <c r="O1424" s="7"/>
      <c r="P1424" s="6"/>
      <c r="Q1424" s="6"/>
      <c r="R1424" s="6"/>
      <c r="S1424" s="6"/>
    </row>
    <row r="1425" ht="15.75" hidden="1" customHeight="1">
      <c r="A1425" s="4"/>
      <c r="C1425" s="6"/>
      <c r="D1425" s="6"/>
      <c r="E1425" s="6"/>
      <c r="F1425" s="7"/>
      <c r="G1425" s="6"/>
      <c r="H1425" s="8"/>
      <c r="I1425" s="9"/>
      <c r="J1425" s="9"/>
      <c r="K1425" s="9"/>
      <c r="L1425" s="6"/>
      <c r="N1425" s="4"/>
      <c r="O1425" s="7"/>
      <c r="P1425" s="6"/>
      <c r="Q1425" s="6"/>
      <c r="R1425" s="6"/>
      <c r="S1425" s="6"/>
    </row>
    <row r="1426" ht="15.75" hidden="1" customHeight="1">
      <c r="A1426" s="4"/>
      <c r="C1426" s="6"/>
      <c r="D1426" s="6"/>
      <c r="E1426" s="6"/>
      <c r="F1426" s="7"/>
      <c r="G1426" s="6"/>
      <c r="H1426" s="8"/>
      <c r="I1426" s="9"/>
      <c r="J1426" s="9"/>
      <c r="K1426" s="9"/>
      <c r="L1426" s="6"/>
      <c r="N1426" s="4"/>
      <c r="O1426" s="7"/>
      <c r="P1426" s="6"/>
      <c r="Q1426" s="6"/>
      <c r="R1426" s="6"/>
      <c r="S1426" s="6"/>
    </row>
    <row r="1427" ht="15.75" hidden="1" customHeight="1">
      <c r="A1427" s="4"/>
      <c r="C1427" s="6"/>
      <c r="D1427" s="6"/>
      <c r="E1427" s="6"/>
      <c r="F1427" s="7"/>
      <c r="G1427" s="6"/>
      <c r="H1427" s="8"/>
      <c r="I1427" s="9"/>
      <c r="J1427" s="9"/>
      <c r="K1427" s="9"/>
      <c r="L1427" s="6"/>
      <c r="N1427" s="4"/>
      <c r="O1427" s="7"/>
      <c r="P1427" s="6"/>
      <c r="Q1427" s="6"/>
      <c r="R1427" s="6"/>
      <c r="S1427" s="6"/>
    </row>
    <row r="1428" ht="15.75" hidden="1" customHeight="1">
      <c r="A1428" s="4"/>
      <c r="C1428" s="6"/>
      <c r="D1428" s="6"/>
      <c r="E1428" s="6"/>
      <c r="F1428" s="7"/>
      <c r="G1428" s="6"/>
      <c r="H1428" s="8"/>
      <c r="I1428" s="9"/>
      <c r="J1428" s="9"/>
      <c r="K1428" s="9"/>
      <c r="L1428" s="6"/>
      <c r="N1428" s="4"/>
      <c r="O1428" s="7"/>
      <c r="P1428" s="6"/>
      <c r="Q1428" s="6"/>
      <c r="R1428" s="6"/>
      <c r="S1428" s="6"/>
    </row>
    <row r="1429" ht="15.75" hidden="1" customHeight="1">
      <c r="A1429" s="4"/>
      <c r="C1429" s="6"/>
      <c r="D1429" s="6"/>
      <c r="E1429" s="6"/>
      <c r="F1429" s="7"/>
      <c r="G1429" s="6"/>
      <c r="H1429" s="8"/>
      <c r="I1429" s="9"/>
      <c r="J1429" s="9"/>
      <c r="K1429" s="9"/>
      <c r="L1429" s="6"/>
      <c r="N1429" s="4"/>
      <c r="O1429" s="7"/>
      <c r="P1429" s="6"/>
      <c r="Q1429" s="6"/>
      <c r="R1429" s="6"/>
      <c r="S1429" s="6"/>
    </row>
    <row r="1430" ht="15.75" hidden="1" customHeight="1">
      <c r="A1430" s="4"/>
      <c r="C1430" s="6"/>
      <c r="D1430" s="6"/>
      <c r="E1430" s="6"/>
      <c r="F1430" s="7"/>
      <c r="G1430" s="6"/>
      <c r="H1430" s="8"/>
      <c r="I1430" s="9"/>
      <c r="J1430" s="9"/>
      <c r="K1430" s="9"/>
      <c r="L1430" s="6"/>
      <c r="N1430" s="4"/>
      <c r="O1430" s="7"/>
      <c r="P1430" s="6"/>
      <c r="Q1430" s="6"/>
      <c r="R1430" s="6"/>
      <c r="S1430" s="6"/>
    </row>
    <row r="1431" ht="15.75" hidden="1" customHeight="1">
      <c r="A1431" s="4"/>
      <c r="C1431" s="6"/>
      <c r="D1431" s="6"/>
      <c r="E1431" s="6"/>
      <c r="F1431" s="7"/>
      <c r="G1431" s="6"/>
      <c r="H1431" s="8"/>
      <c r="I1431" s="9"/>
      <c r="J1431" s="9"/>
      <c r="K1431" s="9"/>
      <c r="L1431" s="6"/>
      <c r="N1431" s="4"/>
      <c r="O1431" s="7"/>
      <c r="P1431" s="6"/>
      <c r="Q1431" s="6"/>
      <c r="R1431" s="6"/>
      <c r="S1431" s="6"/>
    </row>
    <row r="1432" ht="15.75" hidden="1" customHeight="1">
      <c r="A1432" s="4"/>
      <c r="C1432" s="6"/>
      <c r="D1432" s="6"/>
      <c r="E1432" s="6"/>
      <c r="F1432" s="7"/>
      <c r="G1432" s="6"/>
      <c r="H1432" s="8"/>
      <c r="I1432" s="9"/>
      <c r="J1432" s="9"/>
      <c r="K1432" s="9"/>
      <c r="L1432" s="6"/>
      <c r="N1432" s="4"/>
      <c r="O1432" s="7"/>
      <c r="P1432" s="6"/>
      <c r="Q1432" s="6"/>
      <c r="R1432" s="6"/>
      <c r="S1432" s="6"/>
    </row>
    <row r="1433" ht="15.75" hidden="1" customHeight="1">
      <c r="A1433" s="4"/>
      <c r="C1433" s="6"/>
      <c r="D1433" s="6"/>
      <c r="E1433" s="6"/>
      <c r="F1433" s="7"/>
      <c r="G1433" s="6"/>
      <c r="H1433" s="8"/>
      <c r="I1433" s="9"/>
      <c r="J1433" s="9"/>
      <c r="K1433" s="9"/>
      <c r="L1433" s="6"/>
      <c r="N1433" s="4"/>
      <c r="O1433" s="7"/>
      <c r="P1433" s="6"/>
      <c r="Q1433" s="6"/>
      <c r="R1433" s="6"/>
      <c r="S1433" s="6"/>
    </row>
    <row r="1434" ht="15.75" hidden="1" customHeight="1">
      <c r="A1434" s="4"/>
      <c r="C1434" s="6"/>
      <c r="D1434" s="6"/>
      <c r="E1434" s="6"/>
      <c r="F1434" s="7"/>
      <c r="G1434" s="6"/>
      <c r="H1434" s="8"/>
      <c r="I1434" s="9"/>
      <c r="J1434" s="9"/>
      <c r="K1434" s="9"/>
      <c r="L1434" s="6"/>
      <c r="N1434" s="4"/>
      <c r="O1434" s="7"/>
      <c r="P1434" s="6"/>
      <c r="Q1434" s="6"/>
      <c r="R1434" s="6"/>
      <c r="S1434" s="6"/>
    </row>
    <row r="1435" ht="15.75" hidden="1" customHeight="1">
      <c r="A1435" s="4"/>
      <c r="C1435" s="6"/>
      <c r="D1435" s="6"/>
      <c r="E1435" s="6"/>
      <c r="F1435" s="7"/>
      <c r="G1435" s="6"/>
      <c r="H1435" s="8"/>
      <c r="I1435" s="9"/>
      <c r="J1435" s="9"/>
      <c r="K1435" s="9"/>
      <c r="L1435" s="6"/>
      <c r="N1435" s="4"/>
      <c r="O1435" s="7"/>
      <c r="P1435" s="6"/>
      <c r="Q1435" s="6"/>
      <c r="R1435" s="6"/>
      <c r="S1435" s="6"/>
    </row>
    <row r="1436" ht="15.75" hidden="1" customHeight="1">
      <c r="A1436" s="4"/>
      <c r="C1436" s="6"/>
      <c r="D1436" s="6"/>
      <c r="E1436" s="6"/>
      <c r="F1436" s="7"/>
      <c r="G1436" s="6"/>
      <c r="H1436" s="8"/>
      <c r="I1436" s="9"/>
      <c r="J1436" s="9"/>
      <c r="K1436" s="9"/>
      <c r="L1436" s="6"/>
      <c r="N1436" s="4"/>
      <c r="O1436" s="7"/>
      <c r="P1436" s="6"/>
      <c r="Q1436" s="6"/>
      <c r="R1436" s="6"/>
      <c r="S1436" s="6"/>
    </row>
    <row r="1437" ht="15.75" hidden="1" customHeight="1">
      <c r="A1437" s="4"/>
      <c r="C1437" s="6"/>
      <c r="D1437" s="6"/>
      <c r="E1437" s="6"/>
      <c r="F1437" s="7"/>
      <c r="G1437" s="6"/>
      <c r="H1437" s="8"/>
      <c r="I1437" s="9"/>
      <c r="J1437" s="9"/>
      <c r="K1437" s="9"/>
      <c r="L1437" s="6"/>
      <c r="N1437" s="4"/>
      <c r="O1437" s="7"/>
      <c r="P1437" s="6"/>
      <c r="Q1437" s="6"/>
      <c r="R1437" s="6"/>
      <c r="S1437" s="6"/>
    </row>
    <row r="1438" ht="15.75" hidden="1" customHeight="1">
      <c r="A1438" s="4"/>
      <c r="C1438" s="6"/>
      <c r="D1438" s="6"/>
      <c r="E1438" s="6"/>
      <c r="F1438" s="7"/>
      <c r="G1438" s="6"/>
      <c r="H1438" s="8"/>
      <c r="I1438" s="9"/>
      <c r="J1438" s="9"/>
      <c r="K1438" s="9"/>
      <c r="L1438" s="6"/>
      <c r="N1438" s="4"/>
      <c r="O1438" s="7"/>
      <c r="P1438" s="6"/>
      <c r="Q1438" s="6"/>
      <c r="R1438" s="6"/>
      <c r="S1438" s="6"/>
    </row>
    <row r="1439" ht="15.75" hidden="1" customHeight="1">
      <c r="A1439" s="4"/>
      <c r="C1439" s="6"/>
      <c r="D1439" s="6"/>
      <c r="E1439" s="6"/>
      <c r="F1439" s="7"/>
      <c r="G1439" s="6"/>
      <c r="H1439" s="8"/>
      <c r="I1439" s="9"/>
      <c r="J1439" s="9"/>
      <c r="K1439" s="9"/>
      <c r="L1439" s="6"/>
      <c r="N1439" s="4"/>
      <c r="O1439" s="7"/>
      <c r="P1439" s="6"/>
      <c r="Q1439" s="6"/>
      <c r="R1439" s="6"/>
      <c r="S1439" s="6"/>
    </row>
    <row r="1440" ht="15.75" hidden="1" customHeight="1">
      <c r="A1440" s="4"/>
      <c r="C1440" s="6"/>
      <c r="D1440" s="6"/>
      <c r="E1440" s="6"/>
      <c r="F1440" s="7"/>
      <c r="G1440" s="6"/>
      <c r="H1440" s="8"/>
      <c r="I1440" s="9"/>
      <c r="J1440" s="9"/>
      <c r="K1440" s="9"/>
      <c r="L1440" s="6"/>
      <c r="N1440" s="4"/>
      <c r="O1440" s="7"/>
      <c r="P1440" s="6"/>
      <c r="Q1440" s="6"/>
      <c r="R1440" s="6"/>
      <c r="S1440" s="6"/>
    </row>
    <row r="1441" ht="15.75" hidden="1" customHeight="1">
      <c r="A1441" s="4"/>
      <c r="C1441" s="6"/>
      <c r="D1441" s="6"/>
      <c r="E1441" s="6"/>
      <c r="F1441" s="7"/>
      <c r="G1441" s="6"/>
      <c r="H1441" s="8"/>
      <c r="I1441" s="9"/>
      <c r="J1441" s="9"/>
      <c r="K1441" s="9"/>
      <c r="L1441" s="6"/>
      <c r="N1441" s="4"/>
      <c r="O1441" s="7"/>
      <c r="P1441" s="6"/>
      <c r="Q1441" s="6"/>
      <c r="R1441" s="6"/>
      <c r="S1441" s="6"/>
    </row>
    <row r="1442" ht="15.75" hidden="1" customHeight="1">
      <c r="A1442" s="4"/>
      <c r="C1442" s="6"/>
      <c r="D1442" s="6"/>
      <c r="E1442" s="6"/>
      <c r="F1442" s="7"/>
      <c r="G1442" s="6"/>
      <c r="H1442" s="8"/>
      <c r="I1442" s="9"/>
      <c r="J1442" s="9"/>
      <c r="K1442" s="9"/>
      <c r="L1442" s="6"/>
      <c r="N1442" s="4"/>
      <c r="O1442" s="7"/>
      <c r="P1442" s="6"/>
      <c r="Q1442" s="6"/>
      <c r="R1442" s="6"/>
      <c r="S1442" s="6"/>
    </row>
    <row r="1443" ht="15.75" hidden="1" customHeight="1">
      <c r="A1443" s="4"/>
      <c r="C1443" s="6"/>
      <c r="D1443" s="6"/>
      <c r="E1443" s="6"/>
      <c r="F1443" s="7"/>
      <c r="G1443" s="6"/>
      <c r="H1443" s="8"/>
      <c r="I1443" s="9"/>
      <c r="J1443" s="9"/>
      <c r="K1443" s="9"/>
      <c r="L1443" s="6"/>
      <c r="N1443" s="4"/>
      <c r="O1443" s="7"/>
      <c r="P1443" s="6"/>
      <c r="Q1443" s="6"/>
      <c r="R1443" s="6"/>
      <c r="S1443" s="6"/>
    </row>
    <row r="1444" ht="15.75" hidden="1" customHeight="1">
      <c r="A1444" s="4"/>
      <c r="C1444" s="6"/>
      <c r="D1444" s="6"/>
      <c r="E1444" s="6"/>
      <c r="F1444" s="7"/>
      <c r="G1444" s="6"/>
      <c r="H1444" s="8"/>
      <c r="I1444" s="9"/>
      <c r="J1444" s="9"/>
      <c r="K1444" s="9"/>
      <c r="L1444" s="6"/>
      <c r="N1444" s="4"/>
      <c r="O1444" s="7"/>
      <c r="P1444" s="6"/>
      <c r="Q1444" s="6"/>
      <c r="R1444" s="6"/>
      <c r="S1444" s="6"/>
    </row>
    <row r="1445" ht="15.75" hidden="1" customHeight="1">
      <c r="A1445" s="4"/>
      <c r="C1445" s="6"/>
      <c r="D1445" s="6"/>
      <c r="E1445" s="6"/>
      <c r="F1445" s="7"/>
      <c r="G1445" s="6"/>
      <c r="H1445" s="8"/>
      <c r="I1445" s="9"/>
      <c r="J1445" s="9"/>
      <c r="K1445" s="9"/>
      <c r="L1445" s="6"/>
      <c r="N1445" s="4"/>
      <c r="O1445" s="7"/>
      <c r="P1445" s="6"/>
      <c r="Q1445" s="6"/>
      <c r="R1445" s="6"/>
      <c r="S1445" s="6"/>
    </row>
    <row r="1446" ht="15.75" hidden="1" customHeight="1">
      <c r="A1446" s="4"/>
      <c r="C1446" s="6"/>
      <c r="D1446" s="6"/>
      <c r="E1446" s="6"/>
      <c r="F1446" s="7"/>
      <c r="G1446" s="6"/>
      <c r="H1446" s="8"/>
      <c r="I1446" s="9"/>
      <c r="J1446" s="9"/>
      <c r="K1446" s="9"/>
      <c r="L1446" s="6"/>
      <c r="N1446" s="4"/>
      <c r="O1446" s="7"/>
      <c r="P1446" s="6"/>
      <c r="Q1446" s="6"/>
      <c r="R1446" s="6"/>
      <c r="S1446" s="6"/>
    </row>
    <row r="1447" ht="15.75" hidden="1" customHeight="1">
      <c r="A1447" s="4"/>
      <c r="C1447" s="6"/>
      <c r="D1447" s="6"/>
      <c r="E1447" s="6"/>
      <c r="F1447" s="7"/>
      <c r="G1447" s="6"/>
      <c r="H1447" s="8"/>
      <c r="I1447" s="9"/>
      <c r="J1447" s="9"/>
      <c r="K1447" s="9"/>
      <c r="L1447" s="6"/>
      <c r="N1447" s="4"/>
      <c r="O1447" s="7"/>
      <c r="P1447" s="6"/>
      <c r="Q1447" s="6"/>
      <c r="R1447" s="6"/>
      <c r="S1447" s="6"/>
    </row>
    <row r="1448" ht="15.75" hidden="1" customHeight="1">
      <c r="A1448" s="4"/>
      <c r="C1448" s="6"/>
      <c r="D1448" s="6"/>
      <c r="E1448" s="6"/>
      <c r="F1448" s="7"/>
      <c r="G1448" s="6"/>
      <c r="H1448" s="8"/>
      <c r="I1448" s="9"/>
      <c r="J1448" s="9"/>
      <c r="K1448" s="9"/>
      <c r="L1448" s="6"/>
      <c r="N1448" s="4"/>
      <c r="O1448" s="7"/>
      <c r="P1448" s="6"/>
      <c r="Q1448" s="6"/>
      <c r="R1448" s="6"/>
      <c r="S1448" s="6"/>
    </row>
    <row r="1449" ht="15.75" hidden="1" customHeight="1">
      <c r="A1449" s="4"/>
      <c r="C1449" s="6"/>
      <c r="D1449" s="6"/>
      <c r="E1449" s="6"/>
      <c r="F1449" s="7"/>
      <c r="G1449" s="6"/>
      <c r="H1449" s="8"/>
      <c r="I1449" s="9"/>
      <c r="J1449" s="9"/>
      <c r="K1449" s="9"/>
      <c r="L1449" s="6"/>
      <c r="N1449" s="4"/>
      <c r="O1449" s="7"/>
      <c r="P1449" s="6"/>
      <c r="Q1449" s="6"/>
      <c r="R1449" s="6"/>
      <c r="S1449" s="6"/>
    </row>
    <row r="1450" ht="15.75" hidden="1" customHeight="1">
      <c r="A1450" s="4"/>
      <c r="C1450" s="6"/>
      <c r="D1450" s="6"/>
      <c r="E1450" s="6"/>
      <c r="F1450" s="7"/>
      <c r="G1450" s="6"/>
      <c r="H1450" s="8"/>
      <c r="I1450" s="9"/>
      <c r="J1450" s="9"/>
      <c r="K1450" s="9"/>
      <c r="L1450" s="6"/>
      <c r="N1450" s="4"/>
      <c r="O1450" s="7"/>
      <c r="P1450" s="6"/>
      <c r="Q1450" s="6"/>
      <c r="R1450" s="6"/>
      <c r="S1450" s="6"/>
    </row>
    <row r="1451" ht="15.75" hidden="1" customHeight="1">
      <c r="A1451" s="4"/>
      <c r="C1451" s="6"/>
      <c r="D1451" s="6"/>
      <c r="E1451" s="6"/>
      <c r="F1451" s="7"/>
      <c r="G1451" s="6"/>
      <c r="H1451" s="8"/>
      <c r="I1451" s="9"/>
      <c r="J1451" s="9"/>
      <c r="K1451" s="9"/>
      <c r="L1451" s="6"/>
      <c r="N1451" s="4"/>
      <c r="O1451" s="7"/>
      <c r="P1451" s="6"/>
      <c r="Q1451" s="6"/>
      <c r="R1451" s="6"/>
      <c r="S1451" s="6"/>
    </row>
    <row r="1452" ht="15.75" hidden="1" customHeight="1">
      <c r="A1452" s="4"/>
      <c r="C1452" s="6"/>
      <c r="D1452" s="6"/>
      <c r="E1452" s="6"/>
      <c r="F1452" s="7"/>
      <c r="G1452" s="6"/>
      <c r="H1452" s="8"/>
      <c r="I1452" s="9"/>
      <c r="J1452" s="9"/>
      <c r="K1452" s="9"/>
      <c r="L1452" s="6"/>
      <c r="N1452" s="4"/>
      <c r="O1452" s="7"/>
      <c r="P1452" s="6"/>
      <c r="Q1452" s="6"/>
      <c r="R1452" s="6"/>
      <c r="S1452" s="6"/>
    </row>
    <row r="1453" ht="15.75" hidden="1" customHeight="1">
      <c r="A1453" s="4"/>
      <c r="C1453" s="6"/>
      <c r="D1453" s="6"/>
      <c r="E1453" s="6"/>
      <c r="F1453" s="7"/>
      <c r="G1453" s="6"/>
      <c r="H1453" s="8"/>
      <c r="I1453" s="9"/>
      <c r="J1453" s="9"/>
      <c r="K1453" s="9"/>
      <c r="L1453" s="6"/>
      <c r="N1453" s="4"/>
      <c r="O1453" s="7"/>
      <c r="P1453" s="6"/>
      <c r="Q1453" s="6"/>
      <c r="R1453" s="6"/>
      <c r="S1453" s="6"/>
    </row>
    <row r="1454" ht="15.75" hidden="1" customHeight="1">
      <c r="A1454" s="4"/>
      <c r="C1454" s="6"/>
      <c r="D1454" s="6"/>
      <c r="E1454" s="6"/>
      <c r="F1454" s="7"/>
      <c r="G1454" s="6"/>
      <c r="H1454" s="8"/>
      <c r="I1454" s="9"/>
      <c r="J1454" s="9"/>
      <c r="K1454" s="9"/>
      <c r="L1454" s="6"/>
      <c r="N1454" s="4"/>
      <c r="O1454" s="7"/>
      <c r="P1454" s="6"/>
      <c r="Q1454" s="6"/>
      <c r="R1454" s="6"/>
      <c r="S1454" s="6"/>
    </row>
    <row r="1455" ht="15.75" hidden="1" customHeight="1">
      <c r="A1455" s="4"/>
      <c r="C1455" s="6"/>
      <c r="D1455" s="6"/>
      <c r="E1455" s="6"/>
      <c r="F1455" s="7"/>
      <c r="G1455" s="6"/>
      <c r="H1455" s="8"/>
      <c r="I1455" s="9"/>
      <c r="J1455" s="9"/>
      <c r="K1455" s="9"/>
      <c r="L1455" s="6"/>
      <c r="N1455" s="4"/>
      <c r="O1455" s="7"/>
      <c r="P1455" s="6"/>
      <c r="Q1455" s="6"/>
      <c r="R1455" s="6"/>
      <c r="S1455" s="6"/>
    </row>
    <row r="1456" ht="15.75" hidden="1" customHeight="1">
      <c r="A1456" s="4"/>
      <c r="C1456" s="6"/>
      <c r="D1456" s="6"/>
      <c r="E1456" s="6"/>
      <c r="F1456" s="7"/>
      <c r="G1456" s="6"/>
      <c r="H1456" s="8"/>
      <c r="I1456" s="9"/>
      <c r="J1456" s="9"/>
      <c r="K1456" s="9"/>
      <c r="L1456" s="6"/>
      <c r="N1456" s="4"/>
      <c r="O1456" s="7"/>
      <c r="P1456" s="6"/>
      <c r="Q1456" s="6"/>
      <c r="R1456" s="6"/>
      <c r="S1456" s="6"/>
    </row>
    <row r="1457" ht="15.75" hidden="1" customHeight="1">
      <c r="A1457" s="4"/>
      <c r="C1457" s="6"/>
      <c r="D1457" s="6"/>
      <c r="E1457" s="6"/>
      <c r="F1457" s="7"/>
      <c r="G1457" s="6"/>
      <c r="H1457" s="8"/>
      <c r="I1457" s="9"/>
      <c r="J1457" s="9"/>
      <c r="K1457" s="9"/>
      <c r="L1457" s="6"/>
      <c r="N1457" s="4"/>
      <c r="O1457" s="7"/>
      <c r="P1457" s="6"/>
      <c r="Q1457" s="6"/>
      <c r="R1457" s="6"/>
      <c r="S1457" s="6"/>
    </row>
    <row r="1458" ht="15.75" hidden="1" customHeight="1">
      <c r="A1458" s="4"/>
      <c r="C1458" s="6"/>
      <c r="D1458" s="6"/>
      <c r="E1458" s="6"/>
      <c r="F1458" s="7"/>
      <c r="G1458" s="6"/>
      <c r="H1458" s="8"/>
      <c r="I1458" s="9"/>
      <c r="J1458" s="9"/>
      <c r="K1458" s="9"/>
      <c r="L1458" s="6"/>
      <c r="N1458" s="4"/>
      <c r="O1458" s="7"/>
      <c r="P1458" s="6"/>
      <c r="Q1458" s="6"/>
      <c r="R1458" s="6"/>
      <c r="S1458" s="6"/>
    </row>
    <row r="1459" ht="15.75" hidden="1" customHeight="1">
      <c r="A1459" s="4"/>
      <c r="C1459" s="6"/>
      <c r="D1459" s="6"/>
      <c r="E1459" s="6"/>
      <c r="F1459" s="7"/>
      <c r="G1459" s="6"/>
      <c r="H1459" s="8"/>
      <c r="I1459" s="9"/>
      <c r="J1459" s="9"/>
      <c r="K1459" s="9"/>
      <c r="L1459" s="6"/>
      <c r="N1459" s="4"/>
      <c r="O1459" s="7"/>
      <c r="P1459" s="6"/>
      <c r="Q1459" s="6"/>
      <c r="R1459" s="6"/>
      <c r="S1459" s="6"/>
    </row>
    <row r="1460" ht="15.75" hidden="1" customHeight="1">
      <c r="A1460" s="4"/>
      <c r="C1460" s="6"/>
      <c r="D1460" s="6"/>
      <c r="E1460" s="6"/>
      <c r="F1460" s="7"/>
      <c r="G1460" s="6"/>
      <c r="H1460" s="8"/>
      <c r="I1460" s="9"/>
      <c r="J1460" s="9"/>
      <c r="K1460" s="9"/>
      <c r="L1460" s="6"/>
      <c r="N1460" s="4"/>
      <c r="O1460" s="7"/>
      <c r="P1460" s="6"/>
      <c r="Q1460" s="6"/>
      <c r="R1460" s="6"/>
      <c r="S1460" s="6"/>
    </row>
    <row r="1461" ht="15.75" hidden="1" customHeight="1">
      <c r="A1461" s="4"/>
      <c r="C1461" s="6"/>
      <c r="D1461" s="6"/>
      <c r="E1461" s="6"/>
      <c r="F1461" s="7"/>
      <c r="G1461" s="6"/>
      <c r="H1461" s="8"/>
      <c r="I1461" s="9"/>
      <c r="J1461" s="9"/>
      <c r="K1461" s="9"/>
      <c r="L1461" s="6"/>
      <c r="N1461" s="4"/>
      <c r="O1461" s="7"/>
      <c r="P1461" s="6"/>
      <c r="Q1461" s="6"/>
      <c r="R1461" s="6"/>
      <c r="S1461" s="6"/>
    </row>
    <row r="1462" ht="15.75" hidden="1" customHeight="1">
      <c r="A1462" s="4"/>
      <c r="C1462" s="6"/>
      <c r="D1462" s="6"/>
      <c r="E1462" s="6"/>
      <c r="F1462" s="7"/>
      <c r="G1462" s="6"/>
      <c r="H1462" s="8"/>
      <c r="I1462" s="9"/>
      <c r="J1462" s="9"/>
      <c r="K1462" s="9"/>
      <c r="L1462" s="6"/>
      <c r="N1462" s="4"/>
      <c r="O1462" s="7"/>
      <c r="P1462" s="6"/>
      <c r="Q1462" s="6"/>
      <c r="R1462" s="6"/>
      <c r="S1462" s="6"/>
    </row>
    <row r="1463" ht="15.75" hidden="1" customHeight="1">
      <c r="A1463" s="4"/>
      <c r="C1463" s="6"/>
      <c r="D1463" s="6"/>
      <c r="E1463" s="6"/>
      <c r="F1463" s="7"/>
      <c r="G1463" s="6"/>
      <c r="H1463" s="8"/>
      <c r="I1463" s="9"/>
      <c r="J1463" s="9"/>
      <c r="K1463" s="9"/>
      <c r="L1463" s="6"/>
      <c r="N1463" s="4"/>
      <c r="O1463" s="7"/>
      <c r="P1463" s="6"/>
      <c r="Q1463" s="6"/>
      <c r="R1463" s="6"/>
      <c r="S1463" s="6"/>
    </row>
    <row r="1464" ht="15.75" hidden="1" customHeight="1">
      <c r="A1464" s="4"/>
      <c r="C1464" s="6"/>
      <c r="D1464" s="6"/>
      <c r="E1464" s="6"/>
      <c r="F1464" s="7"/>
      <c r="G1464" s="6"/>
      <c r="H1464" s="8"/>
      <c r="I1464" s="9"/>
      <c r="J1464" s="9"/>
      <c r="K1464" s="9"/>
      <c r="L1464" s="6"/>
      <c r="N1464" s="4"/>
      <c r="O1464" s="7"/>
      <c r="P1464" s="6"/>
      <c r="Q1464" s="6"/>
      <c r="R1464" s="6"/>
      <c r="S1464" s="6"/>
    </row>
    <row r="1465" ht="15.75" hidden="1" customHeight="1">
      <c r="A1465" s="4"/>
      <c r="C1465" s="6"/>
      <c r="D1465" s="6"/>
      <c r="E1465" s="6"/>
      <c r="F1465" s="7"/>
      <c r="G1465" s="6"/>
      <c r="H1465" s="8"/>
      <c r="I1465" s="9"/>
      <c r="J1465" s="9"/>
      <c r="K1465" s="9"/>
      <c r="L1465" s="6"/>
      <c r="N1465" s="4"/>
      <c r="O1465" s="7"/>
      <c r="P1465" s="6"/>
      <c r="Q1465" s="6"/>
      <c r="R1465" s="6"/>
      <c r="S1465" s="6"/>
    </row>
    <row r="1466" ht="15.75" hidden="1" customHeight="1">
      <c r="A1466" s="4"/>
      <c r="C1466" s="6"/>
      <c r="D1466" s="6"/>
      <c r="E1466" s="6"/>
      <c r="F1466" s="7"/>
      <c r="G1466" s="6"/>
      <c r="H1466" s="8"/>
      <c r="I1466" s="9"/>
      <c r="J1466" s="9"/>
      <c r="K1466" s="9"/>
      <c r="L1466" s="6"/>
      <c r="N1466" s="4"/>
      <c r="O1466" s="7"/>
      <c r="P1466" s="6"/>
      <c r="Q1466" s="6"/>
      <c r="R1466" s="6"/>
      <c r="S1466" s="6"/>
    </row>
    <row r="1467" ht="15.75" hidden="1" customHeight="1">
      <c r="A1467" s="4"/>
      <c r="C1467" s="6"/>
      <c r="D1467" s="6"/>
      <c r="E1467" s="6"/>
      <c r="F1467" s="7"/>
      <c r="G1467" s="6"/>
      <c r="H1467" s="8"/>
      <c r="I1467" s="9"/>
      <c r="J1467" s="9"/>
      <c r="K1467" s="9"/>
      <c r="L1467" s="6"/>
      <c r="N1467" s="4"/>
      <c r="O1467" s="7"/>
      <c r="P1467" s="6"/>
      <c r="Q1467" s="6"/>
      <c r="R1467" s="6"/>
      <c r="S1467" s="6"/>
    </row>
    <row r="1468" ht="15.75" hidden="1" customHeight="1">
      <c r="A1468" s="4"/>
      <c r="C1468" s="6"/>
      <c r="D1468" s="6"/>
      <c r="E1468" s="6"/>
      <c r="F1468" s="7"/>
      <c r="G1468" s="6"/>
      <c r="H1468" s="8"/>
      <c r="I1468" s="9"/>
      <c r="J1468" s="9"/>
      <c r="K1468" s="9"/>
      <c r="L1468" s="6"/>
      <c r="N1468" s="4"/>
      <c r="O1468" s="7"/>
      <c r="P1468" s="6"/>
      <c r="Q1468" s="6"/>
      <c r="R1468" s="6"/>
      <c r="S1468" s="6"/>
    </row>
    <row r="1469" ht="15.75" hidden="1" customHeight="1">
      <c r="A1469" s="4"/>
      <c r="C1469" s="6"/>
      <c r="D1469" s="6"/>
      <c r="E1469" s="6"/>
      <c r="F1469" s="7"/>
      <c r="G1469" s="6"/>
      <c r="H1469" s="8"/>
      <c r="I1469" s="9"/>
      <c r="J1469" s="9"/>
      <c r="K1469" s="9"/>
      <c r="L1469" s="6"/>
      <c r="N1469" s="4"/>
      <c r="O1469" s="7"/>
      <c r="P1469" s="6"/>
      <c r="Q1469" s="6"/>
      <c r="R1469" s="6"/>
      <c r="S1469" s="6"/>
    </row>
    <row r="1470" ht="15.75" hidden="1" customHeight="1">
      <c r="A1470" s="4"/>
      <c r="C1470" s="6"/>
      <c r="D1470" s="6"/>
      <c r="E1470" s="6"/>
      <c r="F1470" s="7"/>
      <c r="G1470" s="6"/>
      <c r="H1470" s="8"/>
      <c r="I1470" s="9"/>
      <c r="J1470" s="9"/>
      <c r="K1470" s="9"/>
      <c r="L1470" s="6"/>
      <c r="N1470" s="4"/>
      <c r="O1470" s="7"/>
      <c r="P1470" s="6"/>
      <c r="Q1470" s="6"/>
      <c r="R1470" s="6"/>
      <c r="S1470" s="6"/>
    </row>
    <row r="1471" ht="15.75" hidden="1" customHeight="1">
      <c r="A1471" s="4"/>
      <c r="C1471" s="6"/>
      <c r="D1471" s="6"/>
      <c r="E1471" s="6"/>
      <c r="F1471" s="7"/>
      <c r="G1471" s="6"/>
      <c r="H1471" s="8"/>
      <c r="I1471" s="9"/>
      <c r="J1471" s="9"/>
      <c r="K1471" s="9"/>
      <c r="L1471" s="6"/>
      <c r="N1471" s="4"/>
      <c r="O1471" s="7"/>
      <c r="P1471" s="6"/>
      <c r="Q1471" s="6"/>
      <c r="R1471" s="6"/>
      <c r="S1471" s="6"/>
    </row>
    <row r="1472" ht="15.75" hidden="1" customHeight="1">
      <c r="A1472" s="4"/>
      <c r="C1472" s="6"/>
      <c r="D1472" s="6"/>
      <c r="E1472" s="6"/>
      <c r="F1472" s="7"/>
      <c r="G1472" s="6"/>
      <c r="H1472" s="8"/>
      <c r="I1472" s="9"/>
      <c r="J1472" s="9"/>
      <c r="K1472" s="9"/>
      <c r="L1472" s="6"/>
      <c r="N1472" s="4"/>
      <c r="O1472" s="7"/>
      <c r="P1472" s="6"/>
      <c r="Q1472" s="6"/>
      <c r="R1472" s="6"/>
      <c r="S1472" s="6"/>
    </row>
    <row r="1473" ht="15.75" hidden="1" customHeight="1">
      <c r="A1473" s="4"/>
      <c r="C1473" s="6"/>
      <c r="D1473" s="6"/>
      <c r="E1473" s="6"/>
      <c r="F1473" s="7"/>
      <c r="G1473" s="6"/>
      <c r="H1473" s="8"/>
      <c r="I1473" s="9"/>
      <c r="J1473" s="9"/>
      <c r="K1473" s="9"/>
      <c r="L1473" s="6"/>
      <c r="N1473" s="4"/>
      <c r="O1473" s="7"/>
      <c r="P1473" s="6"/>
      <c r="Q1473" s="6"/>
      <c r="R1473" s="6"/>
      <c r="S1473" s="6"/>
    </row>
    <row r="1474" ht="15.75" hidden="1" customHeight="1">
      <c r="A1474" s="4"/>
      <c r="C1474" s="6"/>
      <c r="D1474" s="6"/>
      <c r="E1474" s="6"/>
      <c r="F1474" s="7"/>
      <c r="G1474" s="6"/>
      <c r="H1474" s="8"/>
      <c r="I1474" s="9"/>
      <c r="J1474" s="9"/>
      <c r="K1474" s="9"/>
      <c r="L1474" s="6"/>
      <c r="N1474" s="4"/>
      <c r="O1474" s="7"/>
      <c r="P1474" s="6"/>
      <c r="Q1474" s="6"/>
      <c r="R1474" s="6"/>
      <c r="S1474" s="6"/>
    </row>
    <row r="1475" ht="15.75" hidden="1" customHeight="1">
      <c r="A1475" s="4"/>
      <c r="C1475" s="6"/>
      <c r="D1475" s="6"/>
      <c r="E1475" s="6"/>
      <c r="F1475" s="7"/>
      <c r="G1475" s="6"/>
      <c r="H1475" s="8"/>
      <c r="I1475" s="9"/>
      <c r="J1475" s="9"/>
      <c r="K1475" s="9"/>
      <c r="L1475" s="6"/>
      <c r="N1475" s="4"/>
      <c r="O1475" s="7"/>
      <c r="P1475" s="6"/>
      <c r="Q1475" s="6"/>
      <c r="R1475" s="6"/>
      <c r="S1475" s="6"/>
    </row>
    <row r="1476" ht="15.75" hidden="1" customHeight="1">
      <c r="A1476" s="4"/>
      <c r="C1476" s="6"/>
      <c r="D1476" s="6"/>
      <c r="E1476" s="6"/>
      <c r="F1476" s="7"/>
      <c r="G1476" s="6"/>
      <c r="H1476" s="8"/>
      <c r="I1476" s="9"/>
      <c r="J1476" s="9"/>
      <c r="K1476" s="9"/>
      <c r="L1476" s="6"/>
      <c r="N1476" s="4"/>
      <c r="O1476" s="7"/>
      <c r="P1476" s="6"/>
      <c r="Q1476" s="6"/>
      <c r="R1476" s="6"/>
      <c r="S1476" s="6"/>
    </row>
    <row r="1477" ht="15.75" hidden="1" customHeight="1">
      <c r="A1477" s="4"/>
      <c r="C1477" s="6"/>
      <c r="D1477" s="6"/>
      <c r="E1477" s="6"/>
      <c r="F1477" s="7"/>
      <c r="G1477" s="6"/>
      <c r="H1477" s="8"/>
      <c r="I1477" s="9"/>
      <c r="J1477" s="9"/>
      <c r="K1477" s="9"/>
      <c r="L1477" s="6"/>
      <c r="N1477" s="4"/>
      <c r="O1477" s="7"/>
      <c r="P1477" s="6"/>
      <c r="Q1477" s="6"/>
      <c r="R1477" s="6"/>
      <c r="S1477" s="6"/>
    </row>
    <row r="1478" ht="15.75" hidden="1" customHeight="1">
      <c r="A1478" s="4"/>
      <c r="C1478" s="6"/>
      <c r="D1478" s="6"/>
      <c r="E1478" s="6"/>
      <c r="F1478" s="7"/>
      <c r="G1478" s="6"/>
      <c r="H1478" s="8"/>
      <c r="I1478" s="9"/>
      <c r="J1478" s="9"/>
      <c r="K1478" s="9"/>
      <c r="L1478" s="6"/>
      <c r="N1478" s="4"/>
      <c r="O1478" s="7"/>
      <c r="P1478" s="6"/>
      <c r="Q1478" s="6"/>
      <c r="R1478" s="6"/>
      <c r="S1478" s="6"/>
    </row>
    <row r="1479" ht="15.75" hidden="1" customHeight="1">
      <c r="A1479" s="4"/>
      <c r="C1479" s="6"/>
      <c r="D1479" s="6"/>
      <c r="E1479" s="6"/>
      <c r="F1479" s="7"/>
      <c r="G1479" s="6"/>
      <c r="H1479" s="8"/>
      <c r="I1479" s="9"/>
      <c r="J1479" s="9"/>
      <c r="K1479" s="9"/>
      <c r="L1479" s="6"/>
      <c r="N1479" s="4"/>
      <c r="O1479" s="7"/>
      <c r="P1479" s="6"/>
      <c r="Q1479" s="6"/>
      <c r="R1479" s="6"/>
      <c r="S1479" s="6"/>
    </row>
    <row r="1480" ht="15.75" hidden="1" customHeight="1">
      <c r="A1480" s="4"/>
      <c r="C1480" s="6"/>
      <c r="D1480" s="6"/>
      <c r="E1480" s="6"/>
      <c r="F1480" s="7"/>
      <c r="G1480" s="6"/>
      <c r="H1480" s="8"/>
      <c r="I1480" s="9"/>
      <c r="J1480" s="9"/>
      <c r="K1480" s="9"/>
      <c r="L1480" s="6"/>
      <c r="N1480" s="4"/>
      <c r="O1480" s="7"/>
      <c r="P1480" s="6"/>
      <c r="Q1480" s="6"/>
      <c r="R1480" s="6"/>
      <c r="S1480" s="6"/>
    </row>
    <row r="1481" ht="15.75" hidden="1" customHeight="1">
      <c r="A1481" s="4"/>
      <c r="C1481" s="6"/>
      <c r="D1481" s="6"/>
      <c r="E1481" s="6"/>
      <c r="F1481" s="7"/>
      <c r="G1481" s="6"/>
      <c r="H1481" s="8"/>
      <c r="I1481" s="9"/>
      <c r="J1481" s="9"/>
      <c r="K1481" s="9"/>
      <c r="L1481" s="6"/>
      <c r="N1481" s="4"/>
      <c r="O1481" s="7"/>
      <c r="P1481" s="6"/>
      <c r="Q1481" s="6"/>
      <c r="R1481" s="6"/>
      <c r="S1481" s="6"/>
    </row>
    <row r="1482" ht="15.75" hidden="1" customHeight="1">
      <c r="A1482" s="4"/>
      <c r="C1482" s="6"/>
      <c r="D1482" s="6"/>
      <c r="E1482" s="6"/>
      <c r="F1482" s="7"/>
      <c r="G1482" s="6"/>
      <c r="H1482" s="8"/>
      <c r="I1482" s="9"/>
      <c r="J1482" s="9"/>
      <c r="K1482" s="9"/>
      <c r="L1482" s="6"/>
      <c r="N1482" s="4"/>
      <c r="O1482" s="7"/>
      <c r="P1482" s="6"/>
      <c r="Q1482" s="6"/>
      <c r="R1482" s="6"/>
      <c r="S1482" s="6"/>
    </row>
    <row r="1483" ht="15.75" hidden="1" customHeight="1">
      <c r="A1483" s="4"/>
      <c r="C1483" s="6"/>
      <c r="D1483" s="6"/>
      <c r="E1483" s="6"/>
      <c r="F1483" s="7"/>
      <c r="G1483" s="6"/>
      <c r="H1483" s="8"/>
      <c r="I1483" s="9"/>
      <c r="J1483" s="9"/>
      <c r="K1483" s="9"/>
      <c r="L1483" s="6"/>
      <c r="N1483" s="4"/>
      <c r="O1483" s="7"/>
      <c r="P1483" s="6"/>
      <c r="Q1483" s="6"/>
      <c r="R1483" s="6"/>
      <c r="S1483" s="6"/>
    </row>
    <row r="1484" ht="15.75" hidden="1" customHeight="1">
      <c r="A1484" s="4"/>
      <c r="C1484" s="6"/>
      <c r="D1484" s="6"/>
      <c r="E1484" s="6"/>
      <c r="F1484" s="7"/>
      <c r="G1484" s="6"/>
      <c r="H1484" s="8"/>
      <c r="I1484" s="9"/>
      <c r="J1484" s="9"/>
      <c r="K1484" s="9"/>
      <c r="L1484" s="6"/>
      <c r="N1484" s="4"/>
      <c r="O1484" s="7"/>
      <c r="P1484" s="6"/>
      <c r="Q1484" s="6"/>
      <c r="R1484" s="6"/>
      <c r="S1484" s="6"/>
    </row>
    <row r="1485" ht="15.75" hidden="1" customHeight="1">
      <c r="A1485" s="4"/>
      <c r="C1485" s="6"/>
      <c r="D1485" s="6"/>
      <c r="E1485" s="6"/>
      <c r="F1485" s="7"/>
      <c r="G1485" s="6"/>
      <c r="H1485" s="8"/>
      <c r="I1485" s="9"/>
      <c r="J1485" s="9"/>
      <c r="K1485" s="9"/>
      <c r="L1485" s="6"/>
      <c r="N1485" s="4"/>
      <c r="O1485" s="7"/>
      <c r="P1485" s="6"/>
      <c r="Q1485" s="6"/>
      <c r="R1485" s="6"/>
      <c r="S1485" s="6"/>
    </row>
    <row r="1486" ht="15.75" hidden="1" customHeight="1">
      <c r="A1486" s="4"/>
      <c r="C1486" s="6"/>
      <c r="D1486" s="6"/>
      <c r="E1486" s="6"/>
      <c r="F1486" s="7"/>
      <c r="G1486" s="6"/>
      <c r="H1486" s="8"/>
      <c r="I1486" s="9"/>
      <c r="J1486" s="9"/>
      <c r="K1486" s="9"/>
      <c r="L1486" s="6"/>
      <c r="N1486" s="4"/>
      <c r="O1486" s="7"/>
      <c r="P1486" s="6"/>
      <c r="Q1486" s="6"/>
      <c r="R1486" s="6"/>
      <c r="S1486" s="6"/>
    </row>
    <row r="1487" ht="15.75" hidden="1" customHeight="1">
      <c r="A1487" s="4"/>
      <c r="C1487" s="6"/>
      <c r="D1487" s="6"/>
      <c r="E1487" s="6"/>
      <c r="F1487" s="7"/>
      <c r="G1487" s="6"/>
      <c r="H1487" s="8"/>
      <c r="I1487" s="9"/>
      <c r="J1487" s="9"/>
      <c r="K1487" s="9"/>
      <c r="L1487" s="6"/>
      <c r="N1487" s="4"/>
      <c r="O1487" s="7"/>
      <c r="P1487" s="6"/>
      <c r="Q1487" s="6"/>
      <c r="R1487" s="6"/>
      <c r="S1487" s="6"/>
    </row>
    <row r="1488" ht="15.75" hidden="1" customHeight="1">
      <c r="A1488" s="4"/>
      <c r="C1488" s="6"/>
      <c r="D1488" s="6"/>
      <c r="E1488" s="6"/>
      <c r="F1488" s="7"/>
      <c r="G1488" s="6"/>
      <c r="H1488" s="8"/>
      <c r="I1488" s="9"/>
      <c r="J1488" s="9"/>
      <c r="K1488" s="9"/>
      <c r="L1488" s="6"/>
      <c r="N1488" s="4"/>
      <c r="O1488" s="7"/>
      <c r="P1488" s="6"/>
      <c r="Q1488" s="6"/>
      <c r="R1488" s="6"/>
      <c r="S1488" s="6"/>
    </row>
    <row r="1489" ht="15.75" hidden="1" customHeight="1">
      <c r="A1489" s="4"/>
      <c r="C1489" s="6"/>
      <c r="D1489" s="6"/>
      <c r="E1489" s="6"/>
      <c r="F1489" s="7"/>
      <c r="G1489" s="6"/>
      <c r="H1489" s="8"/>
      <c r="I1489" s="9"/>
      <c r="J1489" s="9"/>
      <c r="K1489" s="9"/>
      <c r="L1489" s="6"/>
      <c r="N1489" s="4"/>
      <c r="O1489" s="7"/>
      <c r="P1489" s="6"/>
      <c r="Q1489" s="6"/>
      <c r="R1489" s="6"/>
      <c r="S1489" s="6"/>
    </row>
    <row r="1490" ht="15.75" hidden="1" customHeight="1">
      <c r="A1490" s="4"/>
      <c r="C1490" s="6"/>
      <c r="D1490" s="6"/>
      <c r="E1490" s="6"/>
      <c r="F1490" s="7"/>
      <c r="G1490" s="6"/>
      <c r="H1490" s="8"/>
      <c r="I1490" s="9"/>
      <c r="J1490" s="9"/>
      <c r="K1490" s="9"/>
      <c r="L1490" s="6"/>
      <c r="N1490" s="4"/>
      <c r="O1490" s="7"/>
      <c r="P1490" s="6"/>
      <c r="Q1490" s="6"/>
      <c r="R1490" s="6"/>
      <c r="S1490" s="6"/>
    </row>
    <row r="1491" ht="15.75" hidden="1" customHeight="1">
      <c r="A1491" s="4"/>
      <c r="C1491" s="6"/>
      <c r="D1491" s="6"/>
      <c r="E1491" s="6"/>
      <c r="F1491" s="7"/>
      <c r="G1491" s="6"/>
      <c r="H1491" s="8"/>
      <c r="I1491" s="9"/>
      <c r="J1491" s="9"/>
      <c r="K1491" s="9"/>
      <c r="L1491" s="6"/>
      <c r="N1491" s="4"/>
      <c r="O1491" s="7"/>
      <c r="P1491" s="6"/>
      <c r="Q1491" s="6"/>
      <c r="R1491" s="6"/>
      <c r="S1491" s="6"/>
    </row>
    <row r="1492" ht="15.75" hidden="1" customHeight="1">
      <c r="A1492" s="4"/>
      <c r="C1492" s="6"/>
      <c r="D1492" s="6"/>
      <c r="E1492" s="6"/>
      <c r="F1492" s="7"/>
      <c r="G1492" s="6"/>
      <c r="H1492" s="8"/>
      <c r="I1492" s="9"/>
      <c r="J1492" s="9"/>
      <c r="K1492" s="9"/>
      <c r="L1492" s="6"/>
      <c r="N1492" s="4"/>
      <c r="O1492" s="7"/>
      <c r="P1492" s="6"/>
      <c r="Q1492" s="6"/>
      <c r="R1492" s="6"/>
      <c r="S1492" s="6"/>
    </row>
    <row r="1493" ht="15.75" hidden="1" customHeight="1">
      <c r="A1493" s="4"/>
      <c r="C1493" s="6"/>
      <c r="D1493" s="6"/>
      <c r="E1493" s="6"/>
      <c r="F1493" s="7"/>
      <c r="G1493" s="6"/>
      <c r="H1493" s="8"/>
      <c r="I1493" s="9"/>
      <c r="J1493" s="9"/>
      <c r="K1493" s="9"/>
      <c r="L1493" s="6"/>
      <c r="N1493" s="4"/>
      <c r="O1493" s="7"/>
      <c r="P1493" s="6"/>
      <c r="Q1493" s="6"/>
      <c r="R1493" s="6"/>
      <c r="S1493" s="6"/>
    </row>
    <row r="1494" ht="15.75" hidden="1" customHeight="1">
      <c r="A1494" s="4"/>
      <c r="C1494" s="6"/>
      <c r="D1494" s="6"/>
      <c r="E1494" s="6"/>
      <c r="F1494" s="7"/>
      <c r="G1494" s="6"/>
      <c r="H1494" s="8"/>
      <c r="I1494" s="9"/>
      <c r="J1494" s="9"/>
      <c r="K1494" s="9"/>
      <c r="L1494" s="6"/>
      <c r="N1494" s="4"/>
      <c r="O1494" s="7"/>
      <c r="P1494" s="6"/>
      <c r="Q1494" s="6"/>
      <c r="R1494" s="6"/>
      <c r="S1494" s="6"/>
    </row>
    <row r="1495" ht="15.75" hidden="1" customHeight="1">
      <c r="A1495" s="4"/>
      <c r="C1495" s="6"/>
      <c r="D1495" s="6"/>
      <c r="E1495" s="6"/>
      <c r="F1495" s="7"/>
      <c r="G1495" s="6"/>
      <c r="H1495" s="8"/>
      <c r="I1495" s="9"/>
      <c r="J1495" s="9"/>
      <c r="K1495" s="9"/>
      <c r="L1495" s="6"/>
      <c r="N1495" s="4"/>
      <c r="O1495" s="7"/>
      <c r="P1495" s="6"/>
      <c r="Q1495" s="6"/>
      <c r="R1495" s="6"/>
      <c r="S1495" s="6"/>
    </row>
    <row r="1496" ht="15.75" hidden="1" customHeight="1">
      <c r="A1496" s="4"/>
      <c r="C1496" s="6"/>
      <c r="D1496" s="6"/>
      <c r="E1496" s="6"/>
      <c r="F1496" s="7"/>
      <c r="G1496" s="6"/>
      <c r="H1496" s="8"/>
      <c r="I1496" s="9"/>
      <c r="J1496" s="9"/>
      <c r="K1496" s="9"/>
      <c r="L1496" s="6"/>
      <c r="N1496" s="4"/>
      <c r="O1496" s="7"/>
      <c r="P1496" s="6"/>
      <c r="Q1496" s="6"/>
      <c r="R1496" s="6"/>
      <c r="S1496" s="6"/>
    </row>
    <row r="1497" ht="15.75" hidden="1" customHeight="1">
      <c r="A1497" s="4"/>
      <c r="C1497" s="6"/>
      <c r="D1497" s="6"/>
      <c r="E1497" s="6"/>
      <c r="F1497" s="7"/>
      <c r="G1497" s="6"/>
      <c r="H1497" s="8"/>
      <c r="I1497" s="9"/>
      <c r="J1497" s="9"/>
      <c r="K1497" s="9"/>
      <c r="L1497" s="6"/>
      <c r="N1497" s="4"/>
      <c r="O1497" s="7"/>
      <c r="P1497" s="6"/>
      <c r="Q1497" s="6"/>
      <c r="R1497" s="6"/>
      <c r="S1497" s="6"/>
    </row>
    <row r="1498" ht="15.75" hidden="1" customHeight="1">
      <c r="A1498" s="4"/>
      <c r="C1498" s="6"/>
      <c r="D1498" s="6"/>
      <c r="E1498" s="6"/>
      <c r="F1498" s="7"/>
      <c r="G1498" s="6"/>
      <c r="H1498" s="8"/>
      <c r="I1498" s="9"/>
      <c r="J1498" s="9"/>
      <c r="K1498" s="9"/>
      <c r="L1498" s="6"/>
      <c r="N1498" s="4"/>
      <c r="O1498" s="7"/>
      <c r="P1498" s="6"/>
      <c r="Q1498" s="6"/>
      <c r="R1498" s="6"/>
      <c r="S1498" s="6"/>
    </row>
    <row r="1499" ht="15.75" hidden="1" customHeight="1">
      <c r="A1499" s="4"/>
      <c r="C1499" s="6"/>
      <c r="D1499" s="6"/>
      <c r="E1499" s="6"/>
      <c r="F1499" s="7"/>
      <c r="G1499" s="6"/>
      <c r="H1499" s="8"/>
      <c r="I1499" s="9"/>
      <c r="J1499" s="9"/>
      <c r="K1499" s="9"/>
      <c r="L1499" s="6"/>
      <c r="N1499" s="4"/>
      <c r="O1499" s="7"/>
      <c r="P1499" s="6"/>
      <c r="Q1499" s="6"/>
      <c r="R1499" s="6"/>
      <c r="S1499" s="6"/>
    </row>
    <row r="1500" ht="15.75" hidden="1" customHeight="1">
      <c r="A1500" s="4"/>
      <c r="C1500" s="6"/>
      <c r="D1500" s="6"/>
      <c r="E1500" s="6"/>
      <c r="F1500" s="7"/>
      <c r="G1500" s="6"/>
      <c r="H1500" s="8"/>
      <c r="I1500" s="9"/>
      <c r="J1500" s="9"/>
      <c r="K1500" s="9"/>
      <c r="L1500" s="6"/>
      <c r="N1500" s="4"/>
      <c r="O1500" s="7"/>
      <c r="P1500" s="6"/>
      <c r="Q1500" s="6"/>
      <c r="R1500" s="6"/>
      <c r="S1500" s="6"/>
    </row>
    <row r="1501" ht="15.75" hidden="1" customHeight="1">
      <c r="A1501" s="4"/>
      <c r="C1501" s="6"/>
      <c r="D1501" s="6"/>
      <c r="E1501" s="6"/>
      <c r="F1501" s="7"/>
      <c r="G1501" s="6"/>
      <c r="H1501" s="8"/>
      <c r="I1501" s="9"/>
      <c r="J1501" s="9"/>
      <c r="K1501" s="9"/>
      <c r="L1501" s="6"/>
      <c r="N1501" s="4"/>
      <c r="O1501" s="7"/>
      <c r="P1501" s="6"/>
      <c r="Q1501" s="6"/>
      <c r="R1501" s="6"/>
      <c r="S1501" s="6"/>
    </row>
    <row r="1502" ht="15.75" hidden="1" customHeight="1">
      <c r="A1502" s="4"/>
      <c r="C1502" s="6"/>
      <c r="D1502" s="6"/>
      <c r="E1502" s="6"/>
      <c r="F1502" s="7"/>
      <c r="G1502" s="6"/>
      <c r="H1502" s="8"/>
      <c r="I1502" s="9"/>
      <c r="J1502" s="9"/>
      <c r="K1502" s="9"/>
      <c r="L1502" s="6"/>
      <c r="N1502" s="4"/>
      <c r="O1502" s="7"/>
      <c r="P1502" s="6"/>
      <c r="Q1502" s="6"/>
      <c r="R1502" s="6"/>
      <c r="S1502" s="6"/>
    </row>
    <row r="1503" ht="15.75" hidden="1" customHeight="1">
      <c r="A1503" s="4"/>
      <c r="C1503" s="6"/>
      <c r="D1503" s="6"/>
      <c r="E1503" s="6"/>
      <c r="F1503" s="7"/>
      <c r="G1503" s="6"/>
      <c r="H1503" s="8"/>
      <c r="I1503" s="9"/>
      <c r="J1503" s="9"/>
      <c r="K1503" s="9"/>
      <c r="L1503" s="6"/>
      <c r="N1503" s="4"/>
      <c r="O1503" s="7"/>
      <c r="P1503" s="6"/>
      <c r="Q1503" s="6"/>
      <c r="R1503" s="6"/>
      <c r="S1503" s="6"/>
    </row>
    <row r="1504" ht="15.75" hidden="1" customHeight="1">
      <c r="A1504" s="4"/>
      <c r="C1504" s="6"/>
      <c r="D1504" s="6"/>
      <c r="E1504" s="6"/>
      <c r="F1504" s="7"/>
      <c r="G1504" s="6"/>
      <c r="H1504" s="8"/>
      <c r="I1504" s="9"/>
      <c r="J1504" s="9"/>
      <c r="K1504" s="9"/>
      <c r="L1504" s="6"/>
      <c r="N1504" s="4"/>
      <c r="O1504" s="7"/>
      <c r="P1504" s="6"/>
      <c r="Q1504" s="6"/>
      <c r="R1504" s="6"/>
      <c r="S1504" s="6"/>
    </row>
    <row r="1505" ht="15.75" hidden="1" customHeight="1">
      <c r="A1505" s="4"/>
      <c r="C1505" s="6"/>
      <c r="D1505" s="6"/>
      <c r="E1505" s="6"/>
      <c r="F1505" s="7"/>
      <c r="G1505" s="6"/>
      <c r="H1505" s="8"/>
      <c r="I1505" s="9"/>
      <c r="J1505" s="9"/>
      <c r="K1505" s="9"/>
      <c r="L1505" s="6"/>
      <c r="N1505" s="4"/>
      <c r="O1505" s="7"/>
      <c r="P1505" s="6"/>
      <c r="Q1505" s="6"/>
      <c r="R1505" s="6"/>
      <c r="S1505" s="6"/>
    </row>
    <row r="1506" ht="15.75" hidden="1" customHeight="1">
      <c r="A1506" s="4"/>
      <c r="C1506" s="6"/>
      <c r="D1506" s="6"/>
      <c r="E1506" s="6"/>
      <c r="F1506" s="7"/>
      <c r="G1506" s="6"/>
      <c r="H1506" s="8"/>
      <c r="I1506" s="9"/>
      <c r="J1506" s="9"/>
      <c r="K1506" s="9"/>
      <c r="L1506" s="6"/>
      <c r="N1506" s="4"/>
      <c r="O1506" s="7"/>
      <c r="P1506" s="6"/>
      <c r="Q1506" s="6"/>
      <c r="R1506" s="6"/>
      <c r="S1506" s="6"/>
    </row>
    <row r="1507" ht="15.75" hidden="1" customHeight="1">
      <c r="A1507" s="4"/>
      <c r="C1507" s="6"/>
      <c r="D1507" s="6"/>
      <c r="E1507" s="6"/>
      <c r="F1507" s="7"/>
      <c r="G1507" s="6"/>
      <c r="H1507" s="8"/>
      <c r="I1507" s="9"/>
      <c r="J1507" s="9"/>
      <c r="K1507" s="9"/>
      <c r="L1507" s="6"/>
      <c r="N1507" s="4"/>
      <c r="O1507" s="7"/>
      <c r="P1507" s="6"/>
      <c r="Q1507" s="6"/>
      <c r="R1507" s="6"/>
      <c r="S1507" s="6"/>
    </row>
    <row r="1508" ht="15.75" hidden="1" customHeight="1">
      <c r="A1508" s="4"/>
      <c r="C1508" s="6"/>
      <c r="D1508" s="6"/>
      <c r="E1508" s="6"/>
      <c r="F1508" s="7"/>
      <c r="G1508" s="6"/>
      <c r="H1508" s="8"/>
      <c r="I1508" s="9"/>
      <c r="J1508" s="9"/>
      <c r="K1508" s="9"/>
      <c r="L1508" s="6"/>
      <c r="N1508" s="4"/>
      <c r="O1508" s="7"/>
      <c r="P1508" s="6"/>
      <c r="Q1508" s="6"/>
      <c r="R1508" s="6"/>
      <c r="S1508" s="6"/>
    </row>
    <row r="1509" ht="15.75" hidden="1" customHeight="1">
      <c r="A1509" s="4"/>
      <c r="C1509" s="6"/>
      <c r="D1509" s="6"/>
      <c r="E1509" s="6"/>
      <c r="F1509" s="7"/>
      <c r="G1509" s="6"/>
      <c r="H1509" s="8"/>
      <c r="I1509" s="9"/>
      <c r="J1509" s="9"/>
      <c r="K1509" s="9"/>
      <c r="L1509" s="6"/>
      <c r="N1509" s="4"/>
      <c r="O1509" s="7"/>
      <c r="P1509" s="6"/>
      <c r="Q1509" s="6"/>
      <c r="R1509" s="6"/>
      <c r="S1509" s="6"/>
    </row>
    <row r="1510" ht="15.75" hidden="1" customHeight="1">
      <c r="A1510" s="4"/>
      <c r="C1510" s="6"/>
      <c r="D1510" s="6"/>
      <c r="E1510" s="6"/>
      <c r="F1510" s="7"/>
      <c r="G1510" s="6"/>
      <c r="H1510" s="8"/>
      <c r="I1510" s="9"/>
      <c r="J1510" s="9"/>
      <c r="K1510" s="9"/>
      <c r="L1510" s="6"/>
      <c r="N1510" s="4"/>
      <c r="O1510" s="7"/>
      <c r="P1510" s="6"/>
      <c r="Q1510" s="6"/>
      <c r="R1510" s="6"/>
      <c r="S1510" s="6"/>
    </row>
    <row r="1511" ht="15.75" hidden="1" customHeight="1">
      <c r="A1511" s="4"/>
      <c r="C1511" s="6"/>
      <c r="D1511" s="6"/>
      <c r="E1511" s="6"/>
      <c r="F1511" s="7"/>
      <c r="G1511" s="6"/>
      <c r="H1511" s="8"/>
      <c r="I1511" s="9"/>
      <c r="J1511" s="9"/>
      <c r="K1511" s="9"/>
      <c r="L1511" s="6"/>
      <c r="N1511" s="4"/>
      <c r="O1511" s="7"/>
      <c r="P1511" s="6"/>
      <c r="Q1511" s="6"/>
      <c r="R1511" s="6"/>
      <c r="S1511" s="6"/>
    </row>
    <row r="1512" ht="15.75" hidden="1" customHeight="1">
      <c r="A1512" s="4"/>
      <c r="C1512" s="6"/>
      <c r="D1512" s="6"/>
      <c r="E1512" s="6"/>
      <c r="F1512" s="7"/>
      <c r="G1512" s="6"/>
      <c r="H1512" s="8"/>
      <c r="I1512" s="9"/>
      <c r="J1512" s="9"/>
      <c r="K1512" s="9"/>
      <c r="L1512" s="6"/>
      <c r="N1512" s="4"/>
      <c r="O1512" s="7"/>
      <c r="P1512" s="6"/>
      <c r="Q1512" s="6"/>
      <c r="R1512" s="6"/>
      <c r="S1512" s="6"/>
    </row>
    <row r="1513" ht="15.75" hidden="1" customHeight="1">
      <c r="A1513" s="4"/>
      <c r="C1513" s="6"/>
      <c r="D1513" s="6"/>
      <c r="E1513" s="6"/>
      <c r="F1513" s="7"/>
      <c r="G1513" s="6"/>
      <c r="H1513" s="8"/>
      <c r="I1513" s="9"/>
      <c r="J1513" s="9"/>
      <c r="K1513" s="9"/>
      <c r="L1513" s="6"/>
      <c r="N1513" s="4"/>
      <c r="O1513" s="7"/>
      <c r="P1513" s="6"/>
      <c r="Q1513" s="6"/>
      <c r="R1513" s="6"/>
      <c r="S1513" s="6"/>
    </row>
    <row r="1514" ht="15.75" hidden="1" customHeight="1">
      <c r="A1514" s="4"/>
      <c r="C1514" s="6"/>
      <c r="D1514" s="6"/>
      <c r="E1514" s="6"/>
      <c r="F1514" s="7"/>
      <c r="G1514" s="6"/>
      <c r="H1514" s="8"/>
      <c r="I1514" s="9"/>
      <c r="J1514" s="9"/>
      <c r="K1514" s="9"/>
      <c r="L1514" s="6"/>
      <c r="N1514" s="4"/>
      <c r="O1514" s="7"/>
      <c r="P1514" s="6"/>
      <c r="Q1514" s="6"/>
      <c r="R1514" s="6"/>
      <c r="S1514" s="6"/>
    </row>
    <row r="1515" ht="15.75" hidden="1" customHeight="1">
      <c r="A1515" s="4"/>
      <c r="C1515" s="6"/>
      <c r="D1515" s="6"/>
      <c r="E1515" s="6"/>
      <c r="F1515" s="7"/>
      <c r="G1515" s="6"/>
      <c r="H1515" s="8"/>
      <c r="I1515" s="9"/>
      <c r="J1515" s="9"/>
      <c r="K1515" s="9"/>
      <c r="L1515" s="6"/>
      <c r="N1515" s="4"/>
      <c r="O1515" s="7"/>
      <c r="P1515" s="6"/>
      <c r="Q1515" s="6"/>
      <c r="R1515" s="6"/>
      <c r="S1515" s="6"/>
    </row>
    <row r="1516" ht="15.75" hidden="1" customHeight="1">
      <c r="A1516" s="4"/>
      <c r="C1516" s="6"/>
      <c r="D1516" s="6"/>
      <c r="E1516" s="6"/>
      <c r="F1516" s="7"/>
      <c r="G1516" s="6"/>
      <c r="H1516" s="8"/>
      <c r="I1516" s="9"/>
      <c r="J1516" s="9"/>
      <c r="K1516" s="9"/>
      <c r="L1516" s="6"/>
      <c r="N1516" s="4"/>
      <c r="O1516" s="7"/>
      <c r="P1516" s="6"/>
      <c r="Q1516" s="6"/>
      <c r="R1516" s="6"/>
      <c r="S1516" s="6"/>
    </row>
    <row r="1517" ht="15.75" hidden="1" customHeight="1">
      <c r="A1517" s="4"/>
      <c r="C1517" s="6"/>
      <c r="D1517" s="6"/>
      <c r="E1517" s="6"/>
      <c r="F1517" s="7"/>
      <c r="G1517" s="6"/>
      <c r="H1517" s="8"/>
      <c r="I1517" s="9"/>
      <c r="J1517" s="9"/>
      <c r="K1517" s="9"/>
      <c r="L1517" s="6"/>
      <c r="N1517" s="4"/>
      <c r="O1517" s="7"/>
      <c r="P1517" s="6"/>
      <c r="Q1517" s="6"/>
      <c r="R1517" s="6"/>
      <c r="S1517" s="6"/>
    </row>
    <row r="1518" ht="15.75" hidden="1" customHeight="1">
      <c r="A1518" s="4"/>
      <c r="C1518" s="6"/>
      <c r="D1518" s="6"/>
      <c r="E1518" s="6"/>
      <c r="F1518" s="7"/>
      <c r="G1518" s="6"/>
      <c r="H1518" s="8"/>
      <c r="I1518" s="9"/>
      <c r="J1518" s="9"/>
      <c r="K1518" s="9"/>
      <c r="L1518" s="6"/>
      <c r="N1518" s="4"/>
      <c r="O1518" s="7"/>
      <c r="P1518" s="6"/>
      <c r="Q1518" s="6"/>
      <c r="R1518" s="6"/>
      <c r="S1518" s="6"/>
    </row>
    <row r="1519" ht="15.75" hidden="1" customHeight="1">
      <c r="A1519" s="4"/>
      <c r="C1519" s="6"/>
      <c r="D1519" s="6"/>
      <c r="E1519" s="6"/>
      <c r="F1519" s="7"/>
      <c r="G1519" s="6"/>
      <c r="H1519" s="8"/>
      <c r="I1519" s="9"/>
      <c r="J1519" s="9"/>
      <c r="K1519" s="9"/>
      <c r="L1519" s="6"/>
      <c r="N1519" s="4"/>
      <c r="O1519" s="7"/>
      <c r="P1519" s="6"/>
      <c r="Q1519" s="6"/>
      <c r="R1519" s="6"/>
      <c r="S1519" s="6"/>
    </row>
    <row r="1520" ht="15.75" hidden="1" customHeight="1">
      <c r="A1520" s="4"/>
      <c r="C1520" s="6"/>
      <c r="D1520" s="6"/>
      <c r="E1520" s="6"/>
      <c r="F1520" s="7"/>
      <c r="G1520" s="6"/>
      <c r="H1520" s="8"/>
      <c r="I1520" s="9"/>
      <c r="J1520" s="9"/>
      <c r="K1520" s="9"/>
      <c r="L1520" s="6"/>
      <c r="N1520" s="4"/>
      <c r="O1520" s="7"/>
      <c r="P1520" s="6"/>
      <c r="Q1520" s="6"/>
      <c r="R1520" s="6"/>
      <c r="S1520" s="6"/>
    </row>
    <row r="1521" ht="15.75" hidden="1" customHeight="1">
      <c r="A1521" s="4"/>
      <c r="C1521" s="6"/>
      <c r="D1521" s="6"/>
      <c r="E1521" s="6"/>
      <c r="F1521" s="7"/>
      <c r="G1521" s="6"/>
      <c r="H1521" s="8"/>
      <c r="I1521" s="9"/>
      <c r="J1521" s="9"/>
      <c r="K1521" s="9"/>
      <c r="L1521" s="6"/>
      <c r="N1521" s="4"/>
      <c r="O1521" s="7"/>
      <c r="P1521" s="6"/>
      <c r="Q1521" s="6"/>
      <c r="R1521" s="6"/>
      <c r="S1521" s="6"/>
    </row>
    <row r="1522" ht="15.75" hidden="1" customHeight="1">
      <c r="A1522" s="4"/>
      <c r="C1522" s="6"/>
      <c r="D1522" s="6"/>
      <c r="E1522" s="6"/>
      <c r="F1522" s="7"/>
      <c r="G1522" s="6"/>
      <c r="H1522" s="8"/>
      <c r="I1522" s="9"/>
      <c r="J1522" s="9"/>
      <c r="K1522" s="9"/>
      <c r="L1522" s="6"/>
      <c r="N1522" s="4"/>
      <c r="O1522" s="7"/>
      <c r="P1522" s="6"/>
      <c r="Q1522" s="6"/>
      <c r="R1522" s="6"/>
      <c r="S1522" s="6"/>
    </row>
    <row r="1523" ht="15.75" hidden="1" customHeight="1">
      <c r="A1523" s="4"/>
      <c r="C1523" s="6"/>
      <c r="D1523" s="6"/>
      <c r="E1523" s="6"/>
      <c r="F1523" s="7"/>
      <c r="G1523" s="6"/>
      <c r="H1523" s="8"/>
      <c r="I1523" s="9"/>
      <c r="J1523" s="9"/>
      <c r="K1523" s="9"/>
      <c r="L1523" s="6"/>
      <c r="N1523" s="4"/>
      <c r="O1523" s="7"/>
      <c r="P1523" s="6"/>
      <c r="Q1523" s="6"/>
      <c r="R1523" s="6"/>
      <c r="S1523" s="6"/>
    </row>
    <row r="1524" ht="15.75" hidden="1" customHeight="1">
      <c r="A1524" s="4"/>
      <c r="C1524" s="6"/>
      <c r="D1524" s="6"/>
      <c r="E1524" s="6"/>
      <c r="F1524" s="7"/>
      <c r="G1524" s="6"/>
      <c r="H1524" s="8"/>
      <c r="I1524" s="9"/>
      <c r="J1524" s="9"/>
      <c r="K1524" s="9"/>
      <c r="L1524" s="6"/>
      <c r="N1524" s="4"/>
      <c r="O1524" s="7"/>
      <c r="P1524" s="6"/>
      <c r="Q1524" s="6"/>
      <c r="R1524" s="6"/>
      <c r="S1524" s="6"/>
    </row>
    <row r="1525" ht="15.75" hidden="1" customHeight="1">
      <c r="A1525" s="4"/>
      <c r="C1525" s="6"/>
      <c r="D1525" s="6"/>
      <c r="E1525" s="6"/>
      <c r="F1525" s="7"/>
      <c r="G1525" s="6"/>
      <c r="H1525" s="8"/>
      <c r="I1525" s="9"/>
      <c r="J1525" s="9"/>
      <c r="K1525" s="9"/>
      <c r="L1525" s="6"/>
      <c r="N1525" s="4"/>
      <c r="O1525" s="7"/>
      <c r="P1525" s="6"/>
      <c r="Q1525" s="6"/>
      <c r="R1525" s="6"/>
      <c r="S1525" s="6"/>
    </row>
    <row r="1526" ht="15.75" hidden="1" customHeight="1">
      <c r="A1526" s="4"/>
      <c r="C1526" s="6"/>
      <c r="D1526" s="6"/>
      <c r="E1526" s="6"/>
      <c r="F1526" s="7"/>
      <c r="G1526" s="6"/>
      <c r="H1526" s="8"/>
      <c r="I1526" s="9"/>
      <c r="J1526" s="9"/>
      <c r="K1526" s="9"/>
      <c r="L1526" s="6"/>
      <c r="N1526" s="4"/>
      <c r="O1526" s="7"/>
      <c r="P1526" s="6"/>
      <c r="Q1526" s="6"/>
      <c r="R1526" s="6"/>
      <c r="S1526" s="6"/>
    </row>
    <row r="1527" ht="15.75" hidden="1" customHeight="1">
      <c r="A1527" s="4"/>
      <c r="C1527" s="6"/>
      <c r="D1527" s="6"/>
      <c r="E1527" s="6"/>
      <c r="F1527" s="7"/>
      <c r="G1527" s="6"/>
      <c r="H1527" s="8"/>
      <c r="I1527" s="9"/>
      <c r="J1527" s="9"/>
      <c r="K1527" s="9"/>
      <c r="L1527" s="6"/>
      <c r="N1527" s="4"/>
      <c r="O1527" s="7"/>
      <c r="P1527" s="6"/>
      <c r="Q1527" s="6"/>
      <c r="R1527" s="6"/>
      <c r="S1527" s="6"/>
    </row>
    <row r="1528" ht="15.75" hidden="1" customHeight="1">
      <c r="A1528" s="4"/>
      <c r="C1528" s="6"/>
      <c r="D1528" s="6"/>
      <c r="E1528" s="6"/>
      <c r="F1528" s="7"/>
      <c r="G1528" s="6"/>
      <c r="H1528" s="8"/>
      <c r="I1528" s="9"/>
      <c r="J1528" s="9"/>
      <c r="K1528" s="9"/>
      <c r="L1528" s="6"/>
      <c r="N1528" s="4"/>
      <c r="O1528" s="7"/>
      <c r="P1528" s="6"/>
      <c r="Q1528" s="6"/>
      <c r="R1528" s="6"/>
      <c r="S1528" s="6"/>
    </row>
    <row r="1529" ht="15.75" hidden="1" customHeight="1">
      <c r="A1529" s="4"/>
      <c r="C1529" s="6"/>
      <c r="D1529" s="6"/>
      <c r="E1529" s="6"/>
      <c r="F1529" s="7"/>
      <c r="G1529" s="6"/>
      <c r="H1529" s="8"/>
      <c r="I1529" s="9"/>
      <c r="J1529" s="9"/>
      <c r="K1529" s="9"/>
      <c r="L1529" s="6"/>
      <c r="N1529" s="4"/>
      <c r="O1529" s="7"/>
      <c r="P1529" s="6"/>
      <c r="Q1529" s="6"/>
      <c r="R1529" s="6"/>
      <c r="S1529" s="6"/>
    </row>
    <row r="1530" ht="15.75" hidden="1" customHeight="1">
      <c r="A1530" s="4"/>
      <c r="C1530" s="6"/>
      <c r="D1530" s="6"/>
      <c r="E1530" s="6"/>
      <c r="F1530" s="7"/>
      <c r="G1530" s="6"/>
      <c r="H1530" s="8"/>
      <c r="I1530" s="9"/>
      <c r="J1530" s="9"/>
      <c r="K1530" s="9"/>
      <c r="L1530" s="6"/>
      <c r="N1530" s="4"/>
      <c r="O1530" s="7"/>
      <c r="P1530" s="6"/>
      <c r="Q1530" s="6"/>
      <c r="R1530" s="6"/>
      <c r="S1530" s="6"/>
    </row>
    <row r="1531" ht="15.75" hidden="1" customHeight="1">
      <c r="A1531" s="4"/>
      <c r="C1531" s="6"/>
      <c r="D1531" s="6"/>
      <c r="E1531" s="6"/>
      <c r="F1531" s="7"/>
      <c r="G1531" s="6"/>
      <c r="H1531" s="8"/>
      <c r="I1531" s="9"/>
      <c r="J1531" s="9"/>
      <c r="K1531" s="9"/>
      <c r="L1531" s="6"/>
      <c r="N1531" s="4"/>
      <c r="O1531" s="7"/>
      <c r="P1531" s="6"/>
      <c r="Q1531" s="6"/>
      <c r="R1531" s="6"/>
      <c r="S1531" s="6"/>
    </row>
    <row r="1532" ht="15.75" hidden="1" customHeight="1">
      <c r="A1532" s="4"/>
      <c r="C1532" s="6"/>
      <c r="D1532" s="6"/>
      <c r="E1532" s="6"/>
      <c r="F1532" s="7"/>
      <c r="G1532" s="6"/>
      <c r="H1532" s="8"/>
      <c r="I1532" s="9"/>
      <c r="J1532" s="9"/>
      <c r="K1532" s="9"/>
      <c r="L1532" s="6"/>
      <c r="N1532" s="4"/>
      <c r="O1532" s="7"/>
      <c r="P1532" s="6"/>
      <c r="Q1532" s="6"/>
      <c r="R1532" s="6"/>
      <c r="S1532" s="6"/>
    </row>
    <row r="1533" ht="15.75" hidden="1" customHeight="1">
      <c r="A1533" s="4"/>
      <c r="C1533" s="6"/>
      <c r="D1533" s="6"/>
      <c r="E1533" s="6"/>
      <c r="F1533" s="7"/>
      <c r="G1533" s="6"/>
      <c r="H1533" s="8"/>
      <c r="I1533" s="9"/>
      <c r="J1533" s="9"/>
      <c r="K1533" s="9"/>
      <c r="L1533" s="6"/>
      <c r="N1533" s="4"/>
      <c r="O1533" s="7"/>
      <c r="P1533" s="6"/>
      <c r="Q1533" s="6"/>
      <c r="R1533" s="6"/>
      <c r="S1533" s="6"/>
    </row>
    <row r="1534" ht="15.75" hidden="1" customHeight="1">
      <c r="A1534" s="4"/>
      <c r="C1534" s="6"/>
      <c r="D1534" s="6"/>
      <c r="E1534" s="6"/>
      <c r="F1534" s="7"/>
      <c r="G1534" s="6"/>
      <c r="H1534" s="8"/>
      <c r="I1534" s="9"/>
      <c r="J1534" s="9"/>
      <c r="K1534" s="9"/>
      <c r="L1534" s="6"/>
      <c r="N1534" s="4"/>
      <c r="O1534" s="7"/>
      <c r="P1534" s="6"/>
      <c r="Q1534" s="6"/>
      <c r="R1534" s="6"/>
      <c r="S1534" s="6"/>
    </row>
    <row r="1535" ht="15.75" hidden="1" customHeight="1">
      <c r="A1535" s="4"/>
      <c r="C1535" s="6"/>
      <c r="D1535" s="6"/>
      <c r="E1535" s="6"/>
      <c r="F1535" s="7"/>
      <c r="G1535" s="6"/>
      <c r="H1535" s="8"/>
      <c r="I1535" s="9"/>
      <c r="J1535" s="9"/>
      <c r="K1535" s="9"/>
      <c r="L1535" s="6"/>
      <c r="N1535" s="4"/>
      <c r="O1535" s="7"/>
      <c r="P1535" s="6"/>
      <c r="Q1535" s="6"/>
      <c r="R1535" s="6"/>
      <c r="S1535" s="6"/>
    </row>
    <row r="1536" ht="15.75" hidden="1" customHeight="1">
      <c r="A1536" s="4"/>
      <c r="C1536" s="6"/>
      <c r="D1536" s="6"/>
      <c r="E1536" s="6"/>
      <c r="F1536" s="7"/>
      <c r="G1536" s="6"/>
      <c r="H1536" s="8"/>
      <c r="I1536" s="9"/>
      <c r="J1536" s="9"/>
      <c r="K1536" s="9"/>
      <c r="L1536" s="6"/>
      <c r="N1536" s="4"/>
      <c r="O1536" s="7"/>
      <c r="P1536" s="6"/>
      <c r="Q1536" s="6"/>
      <c r="R1536" s="6"/>
      <c r="S1536" s="6"/>
    </row>
    <row r="1537" ht="15.75" hidden="1" customHeight="1">
      <c r="A1537" s="4"/>
      <c r="C1537" s="6"/>
      <c r="D1537" s="6"/>
      <c r="E1537" s="6"/>
      <c r="F1537" s="7"/>
      <c r="G1537" s="6"/>
      <c r="H1537" s="8"/>
      <c r="I1537" s="9"/>
      <c r="J1537" s="9"/>
      <c r="K1537" s="9"/>
      <c r="L1537" s="6"/>
      <c r="N1537" s="4"/>
      <c r="O1537" s="7"/>
      <c r="P1537" s="6"/>
      <c r="Q1537" s="6"/>
      <c r="R1537" s="6"/>
      <c r="S1537" s="6"/>
    </row>
    <row r="1538" ht="15.75" hidden="1" customHeight="1">
      <c r="A1538" s="4"/>
      <c r="C1538" s="6"/>
      <c r="D1538" s="6"/>
      <c r="E1538" s="6"/>
      <c r="F1538" s="7"/>
      <c r="G1538" s="6"/>
      <c r="H1538" s="8"/>
      <c r="I1538" s="9"/>
      <c r="J1538" s="9"/>
      <c r="K1538" s="9"/>
      <c r="L1538" s="6"/>
      <c r="N1538" s="4"/>
      <c r="O1538" s="7"/>
      <c r="P1538" s="6"/>
      <c r="Q1538" s="6"/>
      <c r="R1538" s="6"/>
      <c r="S1538" s="6"/>
    </row>
    <row r="1539" ht="15.75" hidden="1" customHeight="1">
      <c r="A1539" s="4"/>
      <c r="C1539" s="6"/>
      <c r="D1539" s="6"/>
      <c r="E1539" s="6"/>
      <c r="F1539" s="7"/>
      <c r="G1539" s="6"/>
      <c r="H1539" s="8"/>
      <c r="I1539" s="9"/>
      <c r="J1539" s="9"/>
      <c r="K1539" s="9"/>
      <c r="L1539" s="6"/>
      <c r="N1539" s="4"/>
      <c r="O1539" s="7"/>
      <c r="P1539" s="6"/>
      <c r="Q1539" s="6"/>
      <c r="R1539" s="6"/>
      <c r="S1539" s="6"/>
    </row>
    <row r="1540" ht="15.75" hidden="1" customHeight="1">
      <c r="A1540" s="4"/>
      <c r="C1540" s="6"/>
      <c r="D1540" s="6"/>
      <c r="E1540" s="6"/>
      <c r="F1540" s="7"/>
      <c r="G1540" s="6"/>
      <c r="H1540" s="8"/>
      <c r="I1540" s="9"/>
      <c r="J1540" s="9"/>
      <c r="K1540" s="9"/>
      <c r="L1540" s="6"/>
      <c r="N1540" s="4"/>
      <c r="O1540" s="7"/>
      <c r="P1540" s="6"/>
      <c r="Q1540" s="6"/>
      <c r="R1540" s="6"/>
      <c r="S1540" s="6"/>
    </row>
    <row r="1541" ht="15.75" hidden="1" customHeight="1">
      <c r="A1541" s="4"/>
      <c r="C1541" s="6"/>
      <c r="D1541" s="6"/>
      <c r="E1541" s="6"/>
      <c r="F1541" s="7"/>
      <c r="G1541" s="6"/>
      <c r="H1541" s="8"/>
      <c r="I1541" s="9"/>
      <c r="J1541" s="9"/>
      <c r="K1541" s="9"/>
      <c r="L1541" s="6"/>
      <c r="N1541" s="4"/>
      <c r="O1541" s="7"/>
      <c r="P1541" s="6"/>
      <c r="Q1541" s="6"/>
      <c r="R1541" s="6"/>
      <c r="S1541" s="6"/>
    </row>
    <row r="1542" ht="15.75" hidden="1" customHeight="1">
      <c r="A1542" s="4"/>
      <c r="C1542" s="6"/>
      <c r="D1542" s="6"/>
      <c r="E1542" s="6"/>
      <c r="F1542" s="7"/>
      <c r="G1542" s="6"/>
      <c r="H1542" s="8"/>
      <c r="I1542" s="9"/>
      <c r="J1542" s="9"/>
      <c r="K1542" s="9"/>
      <c r="L1542" s="6"/>
      <c r="N1542" s="4"/>
      <c r="O1542" s="7"/>
      <c r="P1542" s="6"/>
      <c r="Q1542" s="6"/>
      <c r="R1542" s="6"/>
      <c r="S1542" s="6"/>
    </row>
    <row r="1543" ht="15.75" hidden="1" customHeight="1">
      <c r="A1543" s="4"/>
      <c r="C1543" s="6"/>
      <c r="D1543" s="6"/>
      <c r="E1543" s="6"/>
      <c r="F1543" s="7"/>
      <c r="G1543" s="6"/>
      <c r="H1543" s="8"/>
      <c r="I1543" s="9"/>
      <c r="J1543" s="9"/>
      <c r="K1543" s="9"/>
      <c r="L1543" s="6"/>
      <c r="N1543" s="4"/>
      <c r="O1543" s="7"/>
      <c r="P1543" s="6"/>
      <c r="Q1543" s="6"/>
      <c r="R1543" s="6"/>
      <c r="S1543" s="6"/>
    </row>
    <row r="1544" ht="15.75" hidden="1" customHeight="1">
      <c r="A1544" s="4"/>
      <c r="C1544" s="6"/>
      <c r="D1544" s="6"/>
      <c r="E1544" s="6"/>
      <c r="F1544" s="7"/>
      <c r="G1544" s="6"/>
      <c r="H1544" s="8"/>
      <c r="I1544" s="9"/>
      <c r="J1544" s="9"/>
      <c r="K1544" s="9"/>
      <c r="L1544" s="6"/>
      <c r="N1544" s="4"/>
      <c r="O1544" s="7"/>
      <c r="P1544" s="6"/>
      <c r="Q1544" s="6"/>
      <c r="R1544" s="6"/>
      <c r="S1544" s="6"/>
    </row>
    <row r="1545" ht="15.75" hidden="1" customHeight="1">
      <c r="A1545" s="4"/>
      <c r="C1545" s="6"/>
      <c r="D1545" s="6"/>
      <c r="E1545" s="6"/>
      <c r="F1545" s="7"/>
      <c r="G1545" s="6"/>
      <c r="H1545" s="8"/>
      <c r="I1545" s="9"/>
      <c r="J1545" s="9"/>
      <c r="K1545" s="9"/>
      <c r="L1545" s="6"/>
      <c r="N1545" s="4"/>
      <c r="O1545" s="7"/>
      <c r="P1545" s="6"/>
      <c r="Q1545" s="6"/>
      <c r="R1545" s="6"/>
      <c r="S1545" s="6"/>
    </row>
    <row r="1546" ht="15.75" hidden="1" customHeight="1">
      <c r="A1546" s="4"/>
      <c r="C1546" s="6"/>
      <c r="D1546" s="6"/>
      <c r="E1546" s="6"/>
      <c r="F1546" s="7"/>
      <c r="G1546" s="6"/>
      <c r="H1546" s="8"/>
      <c r="I1546" s="9"/>
      <c r="J1546" s="9"/>
      <c r="K1546" s="9"/>
      <c r="L1546" s="6"/>
      <c r="N1546" s="4"/>
      <c r="O1546" s="7"/>
      <c r="P1546" s="6"/>
      <c r="Q1546" s="6"/>
      <c r="R1546" s="6"/>
      <c r="S1546" s="6"/>
    </row>
    <row r="1547" ht="15.75" hidden="1" customHeight="1">
      <c r="A1547" s="4"/>
      <c r="C1547" s="6"/>
      <c r="D1547" s="6"/>
      <c r="E1547" s="6"/>
      <c r="F1547" s="7"/>
      <c r="G1547" s="6"/>
      <c r="H1547" s="8"/>
      <c r="I1547" s="9"/>
      <c r="J1547" s="9"/>
      <c r="K1547" s="9"/>
      <c r="L1547" s="6"/>
      <c r="N1547" s="4"/>
      <c r="O1547" s="7"/>
      <c r="P1547" s="6"/>
      <c r="Q1547" s="6"/>
      <c r="R1547" s="6"/>
      <c r="S1547" s="6"/>
    </row>
    <row r="1548" ht="15.75" hidden="1" customHeight="1">
      <c r="A1548" s="4"/>
      <c r="C1548" s="6"/>
      <c r="D1548" s="6"/>
      <c r="E1548" s="6"/>
      <c r="F1548" s="7"/>
      <c r="G1548" s="6"/>
      <c r="H1548" s="8"/>
      <c r="I1548" s="9"/>
      <c r="J1548" s="9"/>
      <c r="K1548" s="9"/>
      <c r="L1548" s="6"/>
      <c r="N1548" s="4"/>
      <c r="O1548" s="7"/>
      <c r="P1548" s="6"/>
      <c r="Q1548" s="6"/>
      <c r="R1548" s="6"/>
      <c r="S1548" s="6"/>
    </row>
    <row r="1549" ht="15.75" hidden="1" customHeight="1">
      <c r="A1549" s="4"/>
      <c r="C1549" s="6"/>
      <c r="D1549" s="6"/>
      <c r="E1549" s="6"/>
      <c r="F1549" s="7"/>
      <c r="G1549" s="6"/>
      <c r="H1549" s="8"/>
      <c r="I1549" s="9"/>
      <c r="J1549" s="9"/>
      <c r="K1549" s="9"/>
      <c r="L1549" s="6"/>
      <c r="N1549" s="4"/>
      <c r="O1549" s="7"/>
      <c r="P1549" s="6"/>
      <c r="Q1549" s="6"/>
      <c r="R1549" s="6"/>
      <c r="S1549" s="6"/>
    </row>
    <row r="1550" ht="15.75" hidden="1" customHeight="1">
      <c r="A1550" s="4"/>
      <c r="C1550" s="6"/>
      <c r="D1550" s="6"/>
      <c r="E1550" s="6"/>
      <c r="F1550" s="7"/>
      <c r="G1550" s="6"/>
      <c r="H1550" s="8"/>
      <c r="I1550" s="9"/>
      <c r="J1550" s="9"/>
      <c r="K1550" s="9"/>
      <c r="L1550" s="6"/>
      <c r="N1550" s="4"/>
      <c r="O1550" s="7"/>
      <c r="P1550" s="6"/>
      <c r="Q1550" s="6"/>
      <c r="R1550" s="6"/>
      <c r="S1550" s="6"/>
    </row>
    <row r="1551" ht="15.75" hidden="1" customHeight="1">
      <c r="A1551" s="4"/>
      <c r="C1551" s="6"/>
      <c r="D1551" s="6"/>
      <c r="E1551" s="6"/>
      <c r="F1551" s="7"/>
      <c r="G1551" s="6"/>
      <c r="H1551" s="8"/>
      <c r="I1551" s="9"/>
      <c r="J1551" s="9"/>
      <c r="K1551" s="9"/>
      <c r="L1551" s="6"/>
      <c r="N1551" s="4"/>
      <c r="O1551" s="7"/>
      <c r="P1551" s="6"/>
      <c r="Q1551" s="6"/>
      <c r="R1551" s="6"/>
      <c r="S1551" s="6"/>
    </row>
    <row r="1552" ht="15.75" hidden="1" customHeight="1">
      <c r="A1552" s="4"/>
      <c r="C1552" s="6"/>
      <c r="D1552" s="6"/>
      <c r="E1552" s="6"/>
      <c r="F1552" s="7"/>
      <c r="G1552" s="6"/>
      <c r="H1552" s="8"/>
      <c r="I1552" s="9"/>
      <c r="J1552" s="9"/>
      <c r="K1552" s="9"/>
      <c r="L1552" s="6"/>
      <c r="N1552" s="4"/>
      <c r="O1552" s="7"/>
      <c r="P1552" s="6"/>
      <c r="Q1552" s="6"/>
      <c r="R1552" s="6"/>
      <c r="S1552" s="6"/>
    </row>
    <row r="1553" ht="15.75" hidden="1" customHeight="1">
      <c r="A1553" s="4"/>
      <c r="C1553" s="6"/>
      <c r="D1553" s="6"/>
      <c r="E1553" s="6"/>
      <c r="F1553" s="7"/>
      <c r="G1553" s="6"/>
      <c r="H1553" s="8"/>
      <c r="I1553" s="9"/>
      <c r="J1553" s="9"/>
      <c r="K1553" s="9"/>
      <c r="L1553" s="6"/>
      <c r="N1553" s="4"/>
      <c r="O1553" s="7"/>
      <c r="P1553" s="6"/>
      <c r="Q1553" s="6"/>
      <c r="R1553" s="6"/>
      <c r="S1553" s="6"/>
    </row>
    <row r="1554" ht="15.75" hidden="1" customHeight="1">
      <c r="A1554" s="4"/>
      <c r="C1554" s="6"/>
      <c r="D1554" s="6"/>
      <c r="E1554" s="6"/>
      <c r="F1554" s="7"/>
      <c r="G1554" s="6"/>
      <c r="H1554" s="8"/>
      <c r="I1554" s="9"/>
      <c r="J1554" s="9"/>
      <c r="K1554" s="9"/>
      <c r="L1554" s="6"/>
      <c r="N1554" s="4"/>
      <c r="O1554" s="7"/>
      <c r="P1554" s="6"/>
      <c r="Q1554" s="6"/>
      <c r="R1554" s="6"/>
      <c r="S1554" s="6"/>
    </row>
    <row r="1555" ht="15.75" hidden="1" customHeight="1">
      <c r="A1555" s="4"/>
      <c r="C1555" s="6"/>
      <c r="D1555" s="6"/>
      <c r="E1555" s="6"/>
      <c r="F1555" s="7"/>
      <c r="G1555" s="6"/>
      <c r="H1555" s="8"/>
      <c r="I1555" s="9"/>
      <c r="J1555" s="9"/>
      <c r="K1555" s="9"/>
      <c r="L1555" s="6"/>
      <c r="N1555" s="4"/>
      <c r="O1555" s="7"/>
      <c r="P1555" s="6"/>
      <c r="Q1555" s="6"/>
      <c r="R1555" s="6"/>
      <c r="S1555" s="6"/>
    </row>
    <row r="1556" ht="15.75" hidden="1" customHeight="1">
      <c r="A1556" s="4"/>
      <c r="C1556" s="6"/>
      <c r="D1556" s="6"/>
      <c r="E1556" s="6"/>
      <c r="F1556" s="7"/>
      <c r="G1556" s="6"/>
      <c r="H1556" s="8"/>
      <c r="I1556" s="9"/>
      <c r="J1556" s="9"/>
      <c r="K1556" s="9"/>
      <c r="L1556" s="6"/>
      <c r="N1556" s="4"/>
      <c r="O1556" s="7"/>
      <c r="P1556" s="6"/>
      <c r="Q1556" s="6"/>
      <c r="R1556" s="6"/>
      <c r="S1556" s="6"/>
    </row>
    <row r="1557" ht="15.75" hidden="1" customHeight="1">
      <c r="A1557" s="4"/>
      <c r="C1557" s="6"/>
      <c r="D1557" s="6"/>
      <c r="E1557" s="6"/>
      <c r="F1557" s="7"/>
      <c r="G1557" s="6"/>
      <c r="H1557" s="8"/>
      <c r="I1557" s="9"/>
      <c r="J1557" s="9"/>
      <c r="K1557" s="9"/>
      <c r="L1557" s="6"/>
      <c r="N1557" s="4"/>
      <c r="O1557" s="7"/>
      <c r="P1557" s="6"/>
      <c r="Q1557" s="6"/>
      <c r="R1557" s="6"/>
      <c r="S1557" s="6"/>
    </row>
    <row r="1558" ht="15.75" hidden="1" customHeight="1">
      <c r="A1558" s="4"/>
      <c r="C1558" s="6"/>
      <c r="D1558" s="6"/>
      <c r="E1558" s="6"/>
      <c r="F1558" s="7"/>
      <c r="G1558" s="6"/>
      <c r="H1558" s="8"/>
      <c r="I1558" s="9"/>
      <c r="J1558" s="9"/>
      <c r="K1558" s="9"/>
      <c r="L1558" s="6"/>
      <c r="N1558" s="4"/>
      <c r="O1558" s="7"/>
      <c r="P1558" s="6"/>
      <c r="Q1558" s="6"/>
      <c r="R1558" s="6"/>
      <c r="S1558" s="6"/>
    </row>
    <row r="1559" ht="15.75" hidden="1" customHeight="1">
      <c r="A1559" s="4"/>
      <c r="C1559" s="6"/>
      <c r="D1559" s="6"/>
      <c r="E1559" s="6"/>
      <c r="F1559" s="7"/>
      <c r="G1559" s="6"/>
      <c r="H1559" s="8"/>
      <c r="I1559" s="9"/>
      <c r="J1559" s="9"/>
      <c r="K1559" s="9"/>
      <c r="L1559" s="6"/>
      <c r="N1559" s="4"/>
      <c r="O1559" s="7"/>
      <c r="P1559" s="6"/>
      <c r="Q1559" s="6"/>
      <c r="R1559" s="6"/>
      <c r="S1559" s="6"/>
    </row>
    <row r="1560" ht="15.75" hidden="1" customHeight="1">
      <c r="A1560" s="4"/>
      <c r="C1560" s="6"/>
      <c r="D1560" s="6"/>
      <c r="E1560" s="6"/>
      <c r="F1560" s="7"/>
      <c r="G1560" s="6"/>
      <c r="H1560" s="8"/>
      <c r="I1560" s="9"/>
      <c r="J1560" s="9"/>
      <c r="K1560" s="9"/>
      <c r="L1560" s="6"/>
      <c r="N1560" s="4"/>
      <c r="O1560" s="7"/>
      <c r="P1560" s="6"/>
      <c r="Q1560" s="6"/>
      <c r="R1560" s="6"/>
      <c r="S1560" s="6"/>
    </row>
    <row r="1561" ht="15.75" hidden="1" customHeight="1">
      <c r="A1561" s="4"/>
      <c r="C1561" s="6"/>
      <c r="D1561" s="6"/>
      <c r="E1561" s="6"/>
      <c r="F1561" s="7"/>
      <c r="G1561" s="6"/>
      <c r="H1561" s="8"/>
      <c r="I1561" s="9"/>
      <c r="J1561" s="9"/>
      <c r="K1561" s="9"/>
      <c r="L1561" s="6"/>
      <c r="N1561" s="4"/>
      <c r="O1561" s="7"/>
      <c r="P1561" s="6"/>
      <c r="Q1561" s="6"/>
      <c r="R1561" s="6"/>
      <c r="S1561" s="6"/>
    </row>
    <row r="1562" ht="15.75" hidden="1" customHeight="1">
      <c r="A1562" s="4"/>
      <c r="C1562" s="6"/>
      <c r="D1562" s="6"/>
      <c r="E1562" s="6"/>
      <c r="F1562" s="7"/>
      <c r="G1562" s="6"/>
      <c r="H1562" s="8"/>
      <c r="I1562" s="9"/>
      <c r="J1562" s="9"/>
      <c r="K1562" s="9"/>
      <c r="L1562" s="6"/>
      <c r="N1562" s="4"/>
      <c r="O1562" s="7"/>
      <c r="P1562" s="6"/>
      <c r="Q1562" s="6"/>
      <c r="R1562" s="6"/>
      <c r="S1562" s="6"/>
    </row>
    <row r="1563" ht="15.75" hidden="1" customHeight="1">
      <c r="A1563" s="4"/>
      <c r="C1563" s="6"/>
      <c r="D1563" s="6"/>
      <c r="E1563" s="6"/>
      <c r="F1563" s="7"/>
      <c r="G1563" s="6"/>
      <c r="H1563" s="8"/>
      <c r="I1563" s="9"/>
      <c r="J1563" s="9"/>
      <c r="K1563" s="9"/>
      <c r="L1563" s="6"/>
      <c r="N1563" s="4"/>
      <c r="O1563" s="7"/>
      <c r="P1563" s="6"/>
      <c r="Q1563" s="6"/>
      <c r="R1563" s="6"/>
      <c r="S1563" s="6"/>
    </row>
    <row r="1564" ht="15.75" hidden="1" customHeight="1">
      <c r="A1564" s="4"/>
      <c r="C1564" s="6"/>
      <c r="D1564" s="6"/>
      <c r="E1564" s="6"/>
      <c r="F1564" s="7"/>
      <c r="G1564" s="6"/>
      <c r="H1564" s="8"/>
      <c r="I1564" s="9"/>
      <c r="J1564" s="9"/>
      <c r="K1564" s="9"/>
      <c r="L1564" s="6"/>
      <c r="N1564" s="4"/>
      <c r="O1564" s="7"/>
      <c r="P1564" s="6"/>
      <c r="Q1564" s="6"/>
      <c r="R1564" s="6"/>
      <c r="S1564" s="6"/>
    </row>
    <row r="1565" ht="15.75" hidden="1" customHeight="1">
      <c r="A1565" s="4"/>
      <c r="C1565" s="6"/>
      <c r="D1565" s="6"/>
      <c r="E1565" s="6"/>
      <c r="F1565" s="7"/>
      <c r="G1565" s="6"/>
      <c r="H1565" s="8"/>
      <c r="I1565" s="9"/>
      <c r="J1565" s="9"/>
      <c r="K1565" s="9"/>
      <c r="L1565" s="6"/>
      <c r="N1565" s="4"/>
      <c r="O1565" s="7"/>
      <c r="P1565" s="6"/>
      <c r="Q1565" s="6"/>
      <c r="R1565" s="6"/>
      <c r="S1565" s="6"/>
    </row>
    <row r="1566" ht="15.75" hidden="1" customHeight="1">
      <c r="A1566" s="4"/>
      <c r="C1566" s="6"/>
      <c r="D1566" s="6"/>
      <c r="E1566" s="6"/>
      <c r="F1566" s="7"/>
      <c r="G1566" s="6"/>
      <c r="H1566" s="8"/>
      <c r="I1566" s="9"/>
      <c r="J1566" s="9"/>
      <c r="K1566" s="9"/>
      <c r="L1566" s="6"/>
      <c r="N1566" s="4"/>
      <c r="O1566" s="7"/>
      <c r="P1566" s="6"/>
      <c r="Q1566" s="6"/>
      <c r="R1566" s="6"/>
      <c r="S1566" s="6"/>
    </row>
    <row r="1567" ht="15.75" hidden="1" customHeight="1">
      <c r="A1567" s="4"/>
      <c r="C1567" s="6"/>
      <c r="D1567" s="6"/>
      <c r="E1567" s="6"/>
      <c r="F1567" s="7"/>
      <c r="G1567" s="6"/>
      <c r="H1567" s="8"/>
      <c r="I1567" s="9"/>
      <c r="J1567" s="9"/>
      <c r="K1567" s="9"/>
      <c r="L1567" s="6"/>
      <c r="N1567" s="4"/>
      <c r="O1567" s="7"/>
      <c r="P1567" s="6"/>
      <c r="Q1567" s="6"/>
      <c r="R1567" s="6"/>
      <c r="S1567" s="6"/>
    </row>
    <row r="1568" ht="15.75" hidden="1" customHeight="1">
      <c r="A1568" s="4"/>
      <c r="C1568" s="6"/>
      <c r="D1568" s="6"/>
      <c r="E1568" s="6"/>
      <c r="F1568" s="7"/>
      <c r="G1568" s="6"/>
      <c r="H1568" s="8"/>
      <c r="I1568" s="9"/>
      <c r="J1568" s="9"/>
      <c r="K1568" s="9"/>
      <c r="L1568" s="6"/>
      <c r="N1568" s="4"/>
      <c r="O1568" s="7"/>
      <c r="P1568" s="6"/>
      <c r="Q1568" s="6"/>
      <c r="R1568" s="6"/>
      <c r="S1568" s="6"/>
    </row>
    <row r="1569" ht="15.75" hidden="1" customHeight="1">
      <c r="A1569" s="4"/>
      <c r="C1569" s="6"/>
      <c r="D1569" s="6"/>
      <c r="E1569" s="6"/>
      <c r="F1569" s="7"/>
      <c r="G1569" s="6"/>
      <c r="H1569" s="8"/>
      <c r="I1569" s="9"/>
      <c r="J1569" s="9"/>
      <c r="K1569" s="9"/>
      <c r="L1569" s="6"/>
      <c r="N1569" s="4"/>
      <c r="O1569" s="7"/>
      <c r="P1569" s="6"/>
      <c r="Q1569" s="6"/>
      <c r="R1569" s="6"/>
      <c r="S1569" s="6"/>
    </row>
    <row r="1570" ht="15.75" hidden="1" customHeight="1">
      <c r="A1570" s="4"/>
      <c r="C1570" s="6"/>
      <c r="D1570" s="6"/>
      <c r="E1570" s="6"/>
      <c r="F1570" s="7"/>
      <c r="G1570" s="6"/>
      <c r="H1570" s="8"/>
      <c r="I1570" s="9"/>
      <c r="J1570" s="9"/>
      <c r="K1570" s="9"/>
      <c r="L1570" s="6"/>
      <c r="N1570" s="4"/>
      <c r="O1570" s="7"/>
      <c r="P1570" s="6"/>
      <c r="Q1570" s="6"/>
      <c r="R1570" s="6"/>
      <c r="S1570" s="6"/>
    </row>
    <row r="1571" ht="15.75" hidden="1" customHeight="1">
      <c r="A1571" s="4"/>
      <c r="C1571" s="6"/>
      <c r="D1571" s="6"/>
      <c r="E1571" s="6"/>
      <c r="F1571" s="7"/>
      <c r="G1571" s="6"/>
      <c r="H1571" s="8"/>
      <c r="I1571" s="9"/>
      <c r="J1571" s="9"/>
      <c r="K1571" s="9"/>
      <c r="L1571" s="6"/>
      <c r="N1571" s="4"/>
      <c r="O1571" s="7"/>
      <c r="P1571" s="6"/>
      <c r="Q1571" s="6"/>
      <c r="R1571" s="6"/>
      <c r="S1571" s="6"/>
    </row>
    <row r="1572" ht="15.75" hidden="1" customHeight="1">
      <c r="A1572" s="4"/>
      <c r="C1572" s="6"/>
      <c r="D1572" s="6"/>
      <c r="E1572" s="6"/>
      <c r="F1572" s="7"/>
      <c r="G1572" s="6"/>
      <c r="H1572" s="8"/>
      <c r="I1572" s="9"/>
      <c r="J1572" s="9"/>
      <c r="K1572" s="9"/>
      <c r="L1572" s="6"/>
      <c r="N1572" s="4"/>
      <c r="O1572" s="7"/>
      <c r="P1572" s="6"/>
      <c r="Q1572" s="6"/>
      <c r="R1572" s="6"/>
      <c r="S1572" s="6"/>
    </row>
    <row r="1573" ht="15.75" hidden="1" customHeight="1">
      <c r="A1573" s="4"/>
      <c r="C1573" s="6"/>
      <c r="D1573" s="6"/>
      <c r="E1573" s="6"/>
      <c r="F1573" s="7"/>
      <c r="G1573" s="6"/>
      <c r="H1573" s="8"/>
      <c r="I1573" s="9"/>
      <c r="J1573" s="9"/>
      <c r="K1573" s="9"/>
      <c r="L1573" s="6"/>
      <c r="N1573" s="4"/>
      <c r="O1573" s="7"/>
      <c r="P1573" s="6"/>
      <c r="Q1573" s="6"/>
      <c r="R1573" s="6"/>
      <c r="S1573" s="6"/>
    </row>
    <row r="1574" ht="15.75" hidden="1" customHeight="1">
      <c r="A1574" s="4"/>
      <c r="C1574" s="6"/>
      <c r="D1574" s="6"/>
      <c r="E1574" s="6"/>
      <c r="F1574" s="7"/>
      <c r="G1574" s="6"/>
      <c r="H1574" s="8"/>
      <c r="I1574" s="9"/>
      <c r="J1574" s="9"/>
      <c r="K1574" s="9"/>
      <c r="L1574" s="6"/>
      <c r="N1574" s="4"/>
      <c r="O1574" s="7"/>
      <c r="P1574" s="6"/>
      <c r="Q1574" s="6"/>
      <c r="R1574" s="6"/>
      <c r="S1574" s="6"/>
    </row>
    <row r="1575" ht="15.75" hidden="1" customHeight="1">
      <c r="A1575" s="4"/>
      <c r="C1575" s="6"/>
      <c r="D1575" s="6"/>
      <c r="E1575" s="6"/>
      <c r="F1575" s="7"/>
      <c r="G1575" s="6"/>
      <c r="H1575" s="8"/>
      <c r="I1575" s="9"/>
      <c r="J1575" s="9"/>
      <c r="K1575" s="9"/>
      <c r="L1575" s="6"/>
      <c r="N1575" s="4"/>
      <c r="O1575" s="7"/>
      <c r="P1575" s="6"/>
      <c r="Q1575" s="6"/>
      <c r="R1575" s="6"/>
      <c r="S1575" s="6"/>
    </row>
    <row r="1576" ht="15.75" hidden="1" customHeight="1">
      <c r="A1576" s="4"/>
      <c r="C1576" s="6"/>
      <c r="D1576" s="6"/>
      <c r="E1576" s="6"/>
      <c r="F1576" s="7"/>
      <c r="G1576" s="6"/>
      <c r="H1576" s="8"/>
      <c r="I1576" s="9"/>
      <c r="J1576" s="9"/>
      <c r="K1576" s="9"/>
      <c r="L1576" s="6"/>
      <c r="N1576" s="4"/>
      <c r="O1576" s="7"/>
      <c r="P1576" s="6"/>
      <c r="Q1576" s="6"/>
      <c r="R1576" s="6"/>
      <c r="S1576" s="6"/>
    </row>
    <row r="1577" ht="15.75" hidden="1" customHeight="1">
      <c r="A1577" s="4"/>
      <c r="C1577" s="6"/>
      <c r="D1577" s="6"/>
      <c r="E1577" s="6"/>
      <c r="F1577" s="7"/>
      <c r="G1577" s="6"/>
      <c r="H1577" s="8"/>
      <c r="I1577" s="9"/>
      <c r="J1577" s="9"/>
      <c r="K1577" s="9"/>
      <c r="L1577" s="6"/>
      <c r="N1577" s="4"/>
      <c r="O1577" s="7"/>
      <c r="P1577" s="6"/>
      <c r="Q1577" s="6"/>
      <c r="R1577" s="6"/>
      <c r="S1577" s="6"/>
    </row>
    <row r="1578" ht="15.75" hidden="1" customHeight="1">
      <c r="A1578" s="4"/>
      <c r="C1578" s="6"/>
      <c r="D1578" s="6"/>
      <c r="E1578" s="6"/>
      <c r="F1578" s="7"/>
      <c r="G1578" s="6"/>
      <c r="H1578" s="8"/>
      <c r="I1578" s="9"/>
      <c r="J1578" s="9"/>
      <c r="K1578" s="9"/>
      <c r="L1578" s="6"/>
      <c r="N1578" s="4"/>
      <c r="O1578" s="7"/>
      <c r="P1578" s="6"/>
      <c r="Q1578" s="6"/>
      <c r="R1578" s="6"/>
      <c r="S1578" s="6"/>
    </row>
    <row r="1579" ht="15.75" hidden="1" customHeight="1">
      <c r="A1579" s="4"/>
      <c r="C1579" s="6"/>
      <c r="D1579" s="6"/>
      <c r="E1579" s="6"/>
      <c r="F1579" s="7"/>
      <c r="G1579" s="6"/>
      <c r="H1579" s="8"/>
      <c r="I1579" s="9"/>
      <c r="J1579" s="9"/>
      <c r="K1579" s="9"/>
      <c r="L1579" s="6"/>
      <c r="N1579" s="4"/>
      <c r="O1579" s="7"/>
      <c r="P1579" s="6"/>
      <c r="Q1579" s="6"/>
      <c r="R1579" s="6"/>
      <c r="S1579" s="6"/>
    </row>
    <row r="1580" ht="15.75" hidden="1" customHeight="1">
      <c r="A1580" s="4"/>
      <c r="C1580" s="6"/>
      <c r="D1580" s="6"/>
      <c r="E1580" s="6"/>
      <c r="F1580" s="7"/>
      <c r="G1580" s="6"/>
      <c r="H1580" s="8"/>
      <c r="I1580" s="9"/>
      <c r="J1580" s="9"/>
      <c r="K1580" s="9"/>
      <c r="L1580" s="6"/>
      <c r="N1580" s="4"/>
      <c r="O1580" s="7"/>
      <c r="P1580" s="6"/>
      <c r="Q1580" s="6"/>
      <c r="R1580" s="6"/>
      <c r="S1580" s="6"/>
    </row>
    <row r="1581" ht="15.75" hidden="1" customHeight="1">
      <c r="A1581" s="4"/>
      <c r="C1581" s="6"/>
      <c r="D1581" s="6"/>
      <c r="E1581" s="6"/>
      <c r="F1581" s="7"/>
      <c r="G1581" s="6"/>
      <c r="H1581" s="8"/>
      <c r="I1581" s="9"/>
      <c r="J1581" s="9"/>
      <c r="K1581" s="9"/>
      <c r="L1581" s="6"/>
      <c r="N1581" s="4"/>
      <c r="O1581" s="7"/>
      <c r="P1581" s="6"/>
      <c r="Q1581" s="6"/>
      <c r="R1581" s="6"/>
      <c r="S1581" s="6"/>
    </row>
    <row r="1582" ht="15.75" hidden="1" customHeight="1">
      <c r="A1582" s="4"/>
      <c r="C1582" s="6"/>
      <c r="D1582" s="6"/>
      <c r="E1582" s="6"/>
      <c r="F1582" s="7"/>
      <c r="G1582" s="6"/>
      <c r="H1582" s="8"/>
      <c r="I1582" s="9"/>
      <c r="J1582" s="9"/>
      <c r="K1582" s="9"/>
      <c r="L1582" s="6"/>
      <c r="N1582" s="4"/>
      <c r="O1582" s="7"/>
      <c r="P1582" s="6"/>
      <c r="Q1582" s="6"/>
      <c r="R1582" s="6"/>
      <c r="S1582" s="6"/>
    </row>
    <row r="1583" ht="15.75" hidden="1" customHeight="1">
      <c r="A1583" s="4"/>
      <c r="C1583" s="6"/>
      <c r="D1583" s="6"/>
      <c r="E1583" s="6"/>
      <c r="F1583" s="7"/>
      <c r="G1583" s="6"/>
      <c r="H1583" s="8"/>
      <c r="I1583" s="9"/>
      <c r="J1583" s="9"/>
      <c r="K1583" s="9"/>
      <c r="L1583" s="6"/>
      <c r="N1583" s="4"/>
      <c r="O1583" s="7"/>
      <c r="P1583" s="6"/>
      <c r="Q1583" s="6"/>
      <c r="R1583" s="6"/>
      <c r="S1583" s="6"/>
    </row>
    <row r="1584" ht="15.75" hidden="1" customHeight="1">
      <c r="A1584" s="4"/>
      <c r="C1584" s="6"/>
      <c r="D1584" s="6"/>
      <c r="E1584" s="6"/>
      <c r="F1584" s="7"/>
      <c r="G1584" s="6"/>
      <c r="H1584" s="8"/>
      <c r="I1584" s="9"/>
      <c r="J1584" s="9"/>
      <c r="K1584" s="9"/>
      <c r="L1584" s="6"/>
      <c r="N1584" s="4"/>
      <c r="O1584" s="7"/>
      <c r="P1584" s="6"/>
      <c r="Q1584" s="6"/>
      <c r="R1584" s="6"/>
      <c r="S1584" s="6"/>
    </row>
    <row r="1585" ht="15.75" hidden="1" customHeight="1">
      <c r="A1585" s="4"/>
      <c r="C1585" s="6"/>
      <c r="D1585" s="6"/>
      <c r="E1585" s="6"/>
      <c r="F1585" s="7"/>
      <c r="G1585" s="6"/>
      <c r="H1585" s="8"/>
      <c r="I1585" s="9"/>
      <c r="J1585" s="9"/>
      <c r="K1585" s="9"/>
      <c r="L1585" s="6"/>
      <c r="N1585" s="4"/>
      <c r="O1585" s="7"/>
      <c r="P1585" s="6"/>
      <c r="Q1585" s="6"/>
      <c r="R1585" s="6"/>
      <c r="S1585" s="6"/>
    </row>
    <row r="1586" ht="15.75" hidden="1" customHeight="1">
      <c r="A1586" s="4"/>
      <c r="C1586" s="6"/>
      <c r="D1586" s="6"/>
      <c r="E1586" s="6"/>
      <c r="F1586" s="7"/>
      <c r="G1586" s="6"/>
      <c r="H1586" s="8"/>
      <c r="I1586" s="9"/>
      <c r="J1586" s="9"/>
      <c r="K1586" s="9"/>
      <c r="L1586" s="6"/>
      <c r="N1586" s="4"/>
      <c r="O1586" s="7"/>
      <c r="P1586" s="6"/>
      <c r="Q1586" s="6"/>
      <c r="R1586" s="6"/>
      <c r="S1586" s="6"/>
    </row>
    <row r="1587" ht="15.75" hidden="1" customHeight="1">
      <c r="A1587" s="4"/>
      <c r="C1587" s="6"/>
      <c r="D1587" s="6"/>
      <c r="E1587" s="6"/>
      <c r="F1587" s="7"/>
      <c r="G1587" s="6"/>
      <c r="H1587" s="8"/>
      <c r="I1587" s="9"/>
      <c r="J1587" s="9"/>
      <c r="K1587" s="9"/>
      <c r="L1587" s="6"/>
      <c r="N1587" s="4"/>
      <c r="O1587" s="7"/>
      <c r="P1587" s="6"/>
      <c r="Q1587" s="6"/>
      <c r="R1587" s="6"/>
      <c r="S1587" s="6"/>
    </row>
    <row r="1588" ht="15.75" hidden="1" customHeight="1">
      <c r="A1588" s="4"/>
      <c r="C1588" s="6"/>
      <c r="D1588" s="6"/>
      <c r="E1588" s="6"/>
      <c r="F1588" s="7"/>
      <c r="G1588" s="6"/>
      <c r="H1588" s="8"/>
      <c r="I1588" s="9"/>
      <c r="J1588" s="9"/>
      <c r="K1588" s="9"/>
      <c r="L1588" s="6"/>
      <c r="N1588" s="4"/>
      <c r="O1588" s="7"/>
      <c r="P1588" s="6"/>
      <c r="Q1588" s="6"/>
      <c r="R1588" s="6"/>
      <c r="S1588" s="6"/>
    </row>
    <row r="1589" ht="15.75" hidden="1" customHeight="1">
      <c r="A1589" s="4"/>
      <c r="C1589" s="6"/>
      <c r="D1589" s="6"/>
      <c r="E1589" s="6"/>
      <c r="F1589" s="7"/>
      <c r="G1589" s="6"/>
      <c r="H1589" s="8"/>
      <c r="I1589" s="9"/>
      <c r="J1589" s="9"/>
      <c r="K1589" s="9"/>
      <c r="L1589" s="6"/>
      <c r="N1589" s="4"/>
      <c r="O1589" s="7"/>
      <c r="P1589" s="6"/>
      <c r="Q1589" s="6"/>
      <c r="R1589" s="6"/>
      <c r="S1589" s="6"/>
    </row>
    <row r="1590" ht="15.75" hidden="1" customHeight="1">
      <c r="A1590" s="4"/>
      <c r="C1590" s="6"/>
      <c r="D1590" s="6"/>
      <c r="E1590" s="6"/>
      <c r="F1590" s="7"/>
      <c r="G1590" s="6"/>
      <c r="H1590" s="8"/>
      <c r="I1590" s="9"/>
      <c r="J1590" s="9"/>
      <c r="K1590" s="9"/>
      <c r="L1590" s="6"/>
      <c r="N1590" s="4"/>
      <c r="O1590" s="7"/>
      <c r="P1590" s="6"/>
      <c r="Q1590" s="6"/>
      <c r="R1590" s="6"/>
      <c r="S1590" s="6"/>
    </row>
    <row r="1591" ht="15.75" hidden="1" customHeight="1">
      <c r="A1591" s="4"/>
      <c r="C1591" s="6"/>
      <c r="D1591" s="6"/>
      <c r="E1591" s="6"/>
      <c r="F1591" s="7"/>
      <c r="G1591" s="6"/>
      <c r="H1591" s="8"/>
      <c r="I1591" s="9"/>
      <c r="J1591" s="9"/>
      <c r="K1591" s="9"/>
      <c r="L1591" s="6"/>
      <c r="N1591" s="4"/>
      <c r="O1591" s="7"/>
      <c r="P1591" s="6"/>
      <c r="Q1591" s="6"/>
      <c r="R1591" s="6"/>
      <c r="S1591" s="6"/>
    </row>
    <row r="1592" ht="15.75" hidden="1" customHeight="1">
      <c r="A1592" s="4"/>
      <c r="C1592" s="6"/>
      <c r="D1592" s="6"/>
      <c r="E1592" s="6"/>
      <c r="F1592" s="7"/>
      <c r="G1592" s="6"/>
      <c r="H1592" s="8"/>
      <c r="I1592" s="9"/>
      <c r="J1592" s="9"/>
      <c r="K1592" s="9"/>
      <c r="L1592" s="6"/>
      <c r="N1592" s="4"/>
      <c r="O1592" s="7"/>
      <c r="P1592" s="6"/>
      <c r="Q1592" s="6"/>
      <c r="R1592" s="6"/>
      <c r="S1592" s="6"/>
    </row>
    <row r="1593" ht="15.75" hidden="1" customHeight="1">
      <c r="A1593" s="4"/>
      <c r="C1593" s="6"/>
      <c r="D1593" s="6"/>
      <c r="E1593" s="6"/>
      <c r="F1593" s="7"/>
      <c r="G1593" s="6"/>
      <c r="H1593" s="8"/>
      <c r="I1593" s="9"/>
      <c r="J1593" s="9"/>
      <c r="K1593" s="9"/>
      <c r="L1593" s="6"/>
      <c r="N1593" s="4"/>
      <c r="O1593" s="7"/>
      <c r="P1593" s="6"/>
      <c r="Q1593" s="6"/>
      <c r="R1593" s="6"/>
      <c r="S1593" s="6"/>
    </row>
    <row r="1594" ht="15.75" hidden="1" customHeight="1">
      <c r="A1594" s="4"/>
      <c r="C1594" s="6"/>
      <c r="D1594" s="6"/>
      <c r="E1594" s="6"/>
      <c r="F1594" s="7"/>
      <c r="G1594" s="6"/>
      <c r="H1594" s="8"/>
      <c r="I1594" s="9"/>
      <c r="J1594" s="9"/>
      <c r="K1594" s="9"/>
      <c r="L1594" s="6"/>
      <c r="N1594" s="4"/>
      <c r="O1594" s="7"/>
      <c r="P1594" s="6"/>
      <c r="Q1594" s="6"/>
      <c r="R1594" s="6"/>
      <c r="S1594" s="6"/>
    </row>
    <row r="1595" ht="15.75" hidden="1" customHeight="1">
      <c r="A1595" s="4"/>
      <c r="C1595" s="6"/>
      <c r="D1595" s="6"/>
      <c r="E1595" s="6"/>
      <c r="F1595" s="7"/>
      <c r="G1595" s="6"/>
      <c r="H1595" s="8"/>
      <c r="I1595" s="9"/>
      <c r="J1595" s="9"/>
      <c r="K1595" s="9"/>
      <c r="L1595" s="6"/>
      <c r="N1595" s="4"/>
      <c r="O1595" s="7"/>
      <c r="P1595" s="6"/>
      <c r="Q1595" s="6"/>
      <c r="R1595" s="6"/>
      <c r="S1595" s="6"/>
    </row>
    <row r="1596" ht="15.75" hidden="1" customHeight="1">
      <c r="A1596" s="4"/>
      <c r="C1596" s="6"/>
      <c r="D1596" s="6"/>
      <c r="E1596" s="6"/>
      <c r="F1596" s="7"/>
      <c r="G1596" s="6"/>
      <c r="H1596" s="8"/>
      <c r="I1596" s="9"/>
      <c r="J1596" s="9"/>
      <c r="K1596" s="9"/>
      <c r="L1596" s="6"/>
      <c r="N1596" s="4"/>
      <c r="O1596" s="7"/>
      <c r="P1596" s="6"/>
      <c r="Q1596" s="6"/>
      <c r="R1596" s="6"/>
      <c r="S1596" s="6"/>
    </row>
    <row r="1597" ht="15.75" hidden="1" customHeight="1">
      <c r="A1597" s="4"/>
      <c r="C1597" s="6"/>
      <c r="D1597" s="6"/>
      <c r="E1597" s="6"/>
      <c r="F1597" s="7"/>
      <c r="G1597" s="6"/>
      <c r="H1597" s="8"/>
      <c r="I1597" s="9"/>
      <c r="J1597" s="9"/>
      <c r="K1597" s="9"/>
      <c r="L1597" s="6"/>
      <c r="N1597" s="4"/>
      <c r="O1597" s="7"/>
      <c r="P1597" s="6"/>
      <c r="Q1597" s="6"/>
      <c r="R1597" s="6"/>
      <c r="S1597" s="6"/>
    </row>
    <row r="1598" ht="15.75" hidden="1" customHeight="1">
      <c r="A1598" s="4"/>
      <c r="C1598" s="6"/>
      <c r="D1598" s="6"/>
      <c r="E1598" s="6"/>
      <c r="F1598" s="7"/>
      <c r="G1598" s="6"/>
      <c r="H1598" s="8"/>
      <c r="I1598" s="9"/>
      <c r="J1598" s="9"/>
      <c r="K1598" s="9"/>
      <c r="L1598" s="6"/>
      <c r="N1598" s="4"/>
      <c r="O1598" s="7"/>
      <c r="P1598" s="6"/>
      <c r="Q1598" s="6"/>
      <c r="R1598" s="6"/>
      <c r="S1598" s="6"/>
    </row>
    <row r="1599" ht="15.75" hidden="1" customHeight="1">
      <c r="A1599" s="4"/>
      <c r="C1599" s="6"/>
      <c r="D1599" s="6"/>
      <c r="E1599" s="6"/>
      <c r="F1599" s="7"/>
      <c r="G1599" s="6"/>
      <c r="H1599" s="8"/>
      <c r="I1599" s="9"/>
      <c r="J1599" s="9"/>
      <c r="K1599" s="9"/>
      <c r="L1599" s="6"/>
      <c r="N1599" s="4"/>
      <c r="O1599" s="7"/>
      <c r="P1599" s="6"/>
      <c r="Q1599" s="6"/>
      <c r="R1599" s="6"/>
      <c r="S1599" s="6"/>
    </row>
    <row r="1600" ht="15.75" hidden="1" customHeight="1">
      <c r="A1600" s="4"/>
      <c r="C1600" s="6"/>
      <c r="D1600" s="6"/>
      <c r="E1600" s="6"/>
      <c r="F1600" s="7"/>
      <c r="G1600" s="6"/>
      <c r="H1600" s="8"/>
      <c r="I1600" s="9"/>
      <c r="J1600" s="9"/>
      <c r="K1600" s="9"/>
      <c r="L1600" s="6"/>
      <c r="N1600" s="4"/>
      <c r="O1600" s="7"/>
      <c r="P1600" s="6"/>
      <c r="Q1600" s="6"/>
      <c r="R1600" s="6"/>
      <c r="S1600" s="6"/>
    </row>
    <row r="1601" ht="15.75" hidden="1" customHeight="1">
      <c r="A1601" s="4"/>
      <c r="C1601" s="6"/>
      <c r="D1601" s="6"/>
      <c r="E1601" s="6"/>
      <c r="F1601" s="7"/>
      <c r="G1601" s="6"/>
      <c r="H1601" s="8"/>
      <c r="I1601" s="9"/>
      <c r="J1601" s="9"/>
      <c r="K1601" s="9"/>
      <c r="L1601" s="6"/>
      <c r="N1601" s="4"/>
      <c r="O1601" s="7"/>
      <c r="P1601" s="6"/>
      <c r="Q1601" s="6"/>
      <c r="R1601" s="6"/>
      <c r="S1601" s="6"/>
    </row>
    <row r="1602" ht="15.75" hidden="1" customHeight="1">
      <c r="A1602" s="4"/>
      <c r="C1602" s="6"/>
      <c r="D1602" s="6"/>
      <c r="E1602" s="6"/>
      <c r="F1602" s="7"/>
      <c r="G1602" s="6"/>
      <c r="H1602" s="8"/>
      <c r="I1602" s="9"/>
      <c r="J1602" s="9"/>
      <c r="K1602" s="9"/>
      <c r="L1602" s="6"/>
      <c r="N1602" s="4"/>
      <c r="O1602" s="7"/>
      <c r="P1602" s="6"/>
      <c r="Q1602" s="6"/>
      <c r="R1602" s="6"/>
      <c r="S1602" s="6"/>
    </row>
    <row r="1603" ht="15.75" hidden="1" customHeight="1">
      <c r="A1603" s="4"/>
      <c r="C1603" s="6"/>
      <c r="D1603" s="6"/>
      <c r="E1603" s="6"/>
      <c r="F1603" s="7"/>
      <c r="G1603" s="6"/>
      <c r="H1603" s="8"/>
      <c r="I1603" s="9"/>
      <c r="J1603" s="9"/>
      <c r="K1603" s="9"/>
      <c r="L1603" s="6"/>
      <c r="N1603" s="4"/>
      <c r="O1603" s="7"/>
      <c r="P1603" s="6"/>
      <c r="Q1603" s="6"/>
      <c r="R1603" s="6"/>
      <c r="S1603" s="6"/>
    </row>
    <row r="1604" ht="15.75" hidden="1" customHeight="1">
      <c r="A1604" s="4"/>
      <c r="C1604" s="6"/>
      <c r="D1604" s="6"/>
      <c r="E1604" s="6"/>
      <c r="F1604" s="7"/>
      <c r="G1604" s="6"/>
      <c r="H1604" s="8"/>
      <c r="I1604" s="9"/>
      <c r="J1604" s="9"/>
      <c r="K1604" s="9"/>
      <c r="L1604" s="6"/>
      <c r="N1604" s="4"/>
      <c r="O1604" s="7"/>
      <c r="P1604" s="6"/>
      <c r="Q1604" s="6"/>
      <c r="R1604" s="6"/>
      <c r="S1604" s="6"/>
    </row>
    <row r="1605" ht="15.75" hidden="1" customHeight="1">
      <c r="A1605" s="4"/>
      <c r="C1605" s="6"/>
      <c r="D1605" s="6"/>
      <c r="E1605" s="6"/>
      <c r="F1605" s="7"/>
      <c r="G1605" s="6"/>
      <c r="H1605" s="8"/>
      <c r="I1605" s="9"/>
      <c r="J1605" s="9"/>
      <c r="K1605" s="9"/>
      <c r="L1605" s="6"/>
      <c r="N1605" s="4"/>
      <c r="O1605" s="7"/>
      <c r="P1605" s="6"/>
      <c r="Q1605" s="6"/>
      <c r="R1605" s="6"/>
      <c r="S1605" s="6"/>
    </row>
    <row r="1606" ht="15.75" hidden="1" customHeight="1">
      <c r="A1606" s="4"/>
      <c r="C1606" s="6"/>
      <c r="D1606" s="6"/>
      <c r="E1606" s="6"/>
      <c r="F1606" s="7"/>
      <c r="G1606" s="6"/>
      <c r="H1606" s="8"/>
      <c r="I1606" s="9"/>
      <c r="J1606" s="9"/>
      <c r="K1606" s="9"/>
      <c r="L1606" s="6"/>
      <c r="N1606" s="4"/>
      <c r="O1606" s="7"/>
      <c r="P1606" s="6"/>
      <c r="Q1606" s="6"/>
      <c r="R1606" s="6"/>
      <c r="S1606" s="6"/>
    </row>
    <row r="1607" ht="15.75" hidden="1" customHeight="1">
      <c r="A1607" s="4"/>
      <c r="C1607" s="6"/>
      <c r="D1607" s="6"/>
      <c r="E1607" s="6"/>
      <c r="F1607" s="7"/>
      <c r="G1607" s="6"/>
      <c r="H1607" s="8"/>
      <c r="I1607" s="9"/>
      <c r="J1607" s="9"/>
      <c r="K1607" s="9"/>
      <c r="L1607" s="6"/>
      <c r="N1607" s="4"/>
      <c r="O1607" s="7"/>
      <c r="P1607" s="6"/>
      <c r="Q1607" s="6"/>
      <c r="R1607" s="6"/>
      <c r="S1607" s="6"/>
    </row>
    <row r="1608" ht="15.75" hidden="1" customHeight="1">
      <c r="A1608" s="4"/>
      <c r="C1608" s="6"/>
      <c r="D1608" s="6"/>
      <c r="E1608" s="6"/>
      <c r="F1608" s="7"/>
      <c r="G1608" s="6"/>
      <c r="H1608" s="8"/>
      <c r="I1608" s="9"/>
      <c r="J1608" s="9"/>
      <c r="K1608" s="9"/>
      <c r="L1608" s="6"/>
      <c r="N1608" s="4"/>
      <c r="O1608" s="7"/>
      <c r="P1608" s="6"/>
      <c r="Q1608" s="6"/>
      <c r="R1608" s="6"/>
      <c r="S1608" s="6"/>
    </row>
    <row r="1609" ht="15.75" hidden="1" customHeight="1">
      <c r="A1609" s="4"/>
      <c r="C1609" s="6"/>
      <c r="D1609" s="6"/>
      <c r="E1609" s="6"/>
      <c r="F1609" s="7"/>
      <c r="G1609" s="6"/>
      <c r="H1609" s="8"/>
      <c r="I1609" s="9"/>
      <c r="J1609" s="9"/>
      <c r="K1609" s="9"/>
      <c r="L1609" s="6"/>
      <c r="N1609" s="4"/>
      <c r="O1609" s="7"/>
      <c r="P1609" s="6"/>
      <c r="Q1609" s="6"/>
      <c r="R1609" s="6"/>
      <c r="S1609" s="6"/>
    </row>
    <row r="1610" ht="15.75" hidden="1" customHeight="1">
      <c r="A1610" s="4"/>
      <c r="C1610" s="6"/>
      <c r="D1610" s="6"/>
      <c r="E1610" s="6"/>
      <c r="F1610" s="7"/>
      <c r="G1610" s="6"/>
      <c r="H1610" s="8"/>
      <c r="I1610" s="9"/>
      <c r="J1610" s="9"/>
      <c r="K1610" s="9"/>
      <c r="L1610" s="6"/>
      <c r="N1610" s="4"/>
      <c r="O1610" s="7"/>
      <c r="P1610" s="6"/>
      <c r="Q1610" s="6"/>
      <c r="R1610" s="6"/>
      <c r="S1610" s="6"/>
    </row>
    <row r="1611" ht="15.75" hidden="1" customHeight="1">
      <c r="A1611" s="4"/>
      <c r="C1611" s="6"/>
      <c r="D1611" s="6"/>
      <c r="E1611" s="6"/>
      <c r="F1611" s="7"/>
      <c r="G1611" s="6"/>
      <c r="H1611" s="8"/>
      <c r="I1611" s="9"/>
      <c r="J1611" s="9"/>
      <c r="K1611" s="9"/>
      <c r="L1611" s="6"/>
      <c r="N1611" s="4"/>
      <c r="O1611" s="7"/>
      <c r="P1611" s="6"/>
      <c r="Q1611" s="6"/>
      <c r="R1611" s="6"/>
      <c r="S1611" s="6"/>
    </row>
    <row r="1612" ht="15.75" hidden="1" customHeight="1">
      <c r="A1612" s="4"/>
      <c r="C1612" s="6"/>
      <c r="D1612" s="6"/>
      <c r="E1612" s="6"/>
      <c r="F1612" s="7"/>
      <c r="G1612" s="6"/>
      <c r="H1612" s="8"/>
      <c r="I1612" s="9"/>
      <c r="J1612" s="9"/>
      <c r="K1612" s="9"/>
      <c r="L1612" s="6"/>
      <c r="N1612" s="4"/>
      <c r="O1612" s="7"/>
      <c r="P1612" s="6"/>
      <c r="Q1612" s="6"/>
      <c r="R1612" s="6"/>
      <c r="S1612" s="6"/>
    </row>
    <row r="1613" ht="15.75" hidden="1" customHeight="1">
      <c r="A1613" s="4"/>
      <c r="C1613" s="6"/>
      <c r="D1613" s="6"/>
      <c r="E1613" s="6"/>
      <c r="F1613" s="7"/>
      <c r="G1613" s="6"/>
      <c r="H1613" s="8"/>
      <c r="I1613" s="9"/>
      <c r="J1613" s="9"/>
      <c r="K1613" s="9"/>
      <c r="L1613" s="6"/>
      <c r="N1613" s="4"/>
      <c r="O1613" s="7"/>
      <c r="P1613" s="6"/>
      <c r="Q1613" s="6"/>
      <c r="R1613" s="6"/>
      <c r="S1613" s="6"/>
    </row>
    <row r="1614" ht="15.75" hidden="1" customHeight="1">
      <c r="A1614" s="4"/>
      <c r="C1614" s="6"/>
      <c r="D1614" s="6"/>
      <c r="E1614" s="6"/>
      <c r="F1614" s="7"/>
      <c r="G1614" s="6"/>
      <c r="H1614" s="8"/>
      <c r="I1614" s="9"/>
      <c r="J1614" s="9"/>
      <c r="K1614" s="9"/>
      <c r="L1614" s="6"/>
      <c r="N1614" s="4"/>
      <c r="O1614" s="7"/>
      <c r="P1614" s="6"/>
      <c r="Q1614" s="6"/>
      <c r="R1614" s="6"/>
      <c r="S1614" s="6"/>
    </row>
    <row r="1615" ht="15.75" hidden="1" customHeight="1">
      <c r="A1615" s="4"/>
      <c r="C1615" s="6"/>
      <c r="D1615" s="6"/>
      <c r="E1615" s="6"/>
      <c r="F1615" s="7"/>
      <c r="G1615" s="6"/>
      <c r="H1615" s="8"/>
      <c r="I1615" s="9"/>
      <c r="J1615" s="9"/>
      <c r="K1615" s="9"/>
      <c r="L1615" s="6"/>
      <c r="N1615" s="4"/>
      <c r="O1615" s="7"/>
      <c r="P1615" s="6"/>
      <c r="Q1615" s="6"/>
      <c r="R1615" s="6"/>
      <c r="S1615" s="6"/>
    </row>
    <row r="1616" ht="15.75" hidden="1" customHeight="1">
      <c r="A1616" s="4"/>
      <c r="C1616" s="6"/>
      <c r="D1616" s="6"/>
      <c r="E1616" s="6"/>
      <c r="F1616" s="7"/>
      <c r="G1616" s="6"/>
      <c r="H1616" s="8"/>
      <c r="I1616" s="9"/>
      <c r="J1616" s="9"/>
      <c r="K1616" s="9"/>
      <c r="L1616" s="6"/>
      <c r="N1616" s="4"/>
      <c r="O1616" s="7"/>
      <c r="P1616" s="6"/>
      <c r="Q1616" s="6"/>
      <c r="R1616" s="6"/>
      <c r="S1616" s="6"/>
    </row>
    <row r="1617" ht="15.75" hidden="1" customHeight="1">
      <c r="A1617" s="4"/>
      <c r="C1617" s="6"/>
      <c r="D1617" s="6"/>
      <c r="E1617" s="6"/>
      <c r="F1617" s="7"/>
      <c r="G1617" s="6"/>
      <c r="H1617" s="8"/>
      <c r="I1617" s="9"/>
      <c r="J1617" s="9"/>
      <c r="K1617" s="9"/>
      <c r="L1617" s="6"/>
      <c r="N1617" s="4"/>
      <c r="O1617" s="7"/>
      <c r="P1617" s="6"/>
      <c r="Q1617" s="6"/>
      <c r="R1617" s="6"/>
      <c r="S1617" s="6"/>
    </row>
    <row r="1618" ht="15.75" hidden="1" customHeight="1">
      <c r="A1618" s="4"/>
      <c r="C1618" s="6"/>
      <c r="D1618" s="6"/>
      <c r="E1618" s="6"/>
      <c r="F1618" s="7"/>
      <c r="G1618" s="6"/>
      <c r="H1618" s="8"/>
      <c r="I1618" s="9"/>
      <c r="J1618" s="9"/>
      <c r="K1618" s="9"/>
      <c r="L1618" s="6"/>
      <c r="N1618" s="4"/>
      <c r="O1618" s="7"/>
      <c r="P1618" s="6"/>
      <c r="Q1618" s="6"/>
      <c r="R1618" s="6"/>
      <c r="S1618" s="6"/>
    </row>
    <row r="1619" ht="15.75" hidden="1" customHeight="1">
      <c r="A1619" s="4"/>
      <c r="C1619" s="6"/>
      <c r="D1619" s="6"/>
      <c r="E1619" s="6"/>
      <c r="F1619" s="7"/>
      <c r="G1619" s="6"/>
      <c r="H1619" s="8"/>
      <c r="I1619" s="9"/>
      <c r="J1619" s="9"/>
      <c r="K1619" s="9"/>
      <c r="L1619" s="6"/>
      <c r="N1619" s="4"/>
      <c r="O1619" s="7"/>
      <c r="P1619" s="6"/>
      <c r="Q1619" s="6"/>
      <c r="R1619" s="6"/>
      <c r="S1619" s="6"/>
    </row>
    <row r="1620" ht="15.75" hidden="1" customHeight="1">
      <c r="A1620" s="4"/>
      <c r="C1620" s="6"/>
      <c r="D1620" s="6"/>
      <c r="E1620" s="6"/>
      <c r="F1620" s="7"/>
      <c r="G1620" s="6"/>
      <c r="H1620" s="8"/>
      <c r="I1620" s="9"/>
      <c r="J1620" s="9"/>
      <c r="K1620" s="9"/>
      <c r="L1620" s="6"/>
      <c r="N1620" s="4"/>
      <c r="O1620" s="7"/>
      <c r="P1620" s="6"/>
      <c r="Q1620" s="6"/>
      <c r="R1620" s="6"/>
      <c r="S1620" s="6"/>
    </row>
    <row r="1621" ht="15.75" hidden="1" customHeight="1">
      <c r="A1621" s="4"/>
      <c r="C1621" s="6"/>
      <c r="D1621" s="6"/>
      <c r="E1621" s="6"/>
      <c r="F1621" s="7"/>
      <c r="G1621" s="6"/>
      <c r="H1621" s="8"/>
      <c r="I1621" s="9"/>
      <c r="J1621" s="9"/>
      <c r="K1621" s="9"/>
      <c r="L1621" s="6"/>
      <c r="N1621" s="4"/>
      <c r="O1621" s="7"/>
      <c r="P1621" s="6"/>
      <c r="Q1621" s="6"/>
      <c r="R1621" s="6"/>
      <c r="S1621" s="6"/>
    </row>
    <row r="1622" ht="15.75" hidden="1" customHeight="1">
      <c r="A1622" s="4"/>
      <c r="C1622" s="6"/>
      <c r="D1622" s="6"/>
      <c r="E1622" s="6"/>
      <c r="F1622" s="7"/>
      <c r="G1622" s="6"/>
      <c r="H1622" s="8"/>
      <c r="I1622" s="9"/>
      <c r="J1622" s="9"/>
      <c r="K1622" s="9"/>
      <c r="L1622" s="6"/>
      <c r="N1622" s="4"/>
      <c r="O1622" s="7"/>
      <c r="P1622" s="6"/>
      <c r="Q1622" s="6"/>
      <c r="R1622" s="6"/>
      <c r="S1622" s="6"/>
    </row>
    <row r="1623" ht="15.75" hidden="1" customHeight="1">
      <c r="A1623" s="4"/>
      <c r="C1623" s="6"/>
      <c r="D1623" s="6"/>
      <c r="E1623" s="6"/>
      <c r="F1623" s="7"/>
      <c r="G1623" s="6"/>
      <c r="H1623" s="8"/>
      <c r="I1623" s="9"/>
      <c r="J1623" s="9"/>
      <c r="K1623" s="9"/>
      <c r="L1623" s="6"/>
      <c r="N1623" s="4"/>
      <c r="O1623" s="7"/>
      <c r="P1623" s="6"/>
      <c r="Q1623" s="6"/>
      <c r="R1623" s="6"/>
      <c r="S1623" s="6"/>
    </row>
    <row r="1624" ht="15.75" hidden="1" customHeight="1">
      <c r="A1624" s="4"/>
      <c r="C1624" s="6"/>
      <c r="D1624" s="6"/>
      <c r="E1624" s="6"/>
      <c r="F1624" s="7"/>
      <c r="G1624" s="6"/>
      <c r="H1624" s="8"/>
      <c r="I1624" s="9"/>
      <c r="J1624" s="9"/>
      <c r="K1624" s="9"/>
      <c r="L1624" s="6"/>
      <c r="N1624" s="4"/>
      <c r="O1624" s="7"/>
      <c r="P1624" s="6"/>
      <c r="Q1624" s="6"/>
      <c r="R1624" s="6"/>
      <c r="S1624" s="6"/>
    </row>
    <row r="1625" ht="15.75" hidden="1" customHeight="1">
      <c r="A1625" s="4"/>
      <c r="C1625" s="6"/>
      <c r="D1625" s="6"/>
      <c r="E1625" s="6"/>
      <c r="F1625" s="7"/>
      <c r="G1625" s="6"/>
      <c r="H1625" s="8"/>
      <c r="I1625" s="9"/>
      <c r="J1625" s="9"/>
      <c r="K1625" s="9"/>
      <c r="L1625" s="6"/>
      <c r="N1625" s="4"/>
      <c r="O1625" s="7"/>
      <c r="P1625" s="6"/>
      <c r="Q1625" s="6"/>
      <c r="R1625" s="6"/>
      <c r="S1625" s="6"/>
    </row>
    <row r="1626" ht="15.75" hidden="1" customHeight="1">
      <c r="A1626" s="4"/>
      <c r="C1626" s="6"/>
      <c r="D1626" s="6"/>
      <c r="E1626" s="6"/>
      <c r="F1626" s="7"/>
      <c r="G1626" s="6"/>
      <c r="H1626" s="8"/>
      <c r="I1626" s="9"/>
      <c r="J1626" s="9"/>
      <c r="K1626" s="9"/>
      <c r="L1626" s="6"/>
      <c r="N1626" s="4"/>
      <c r="O1626" s="7"/>
      <c r="P1626" s="6"/>
      <c r="Q1626" s="6"/>
      <c r="R1626" s="6"/>
      <c r="S1626" s="6"/>
    </row>
    <row r="1627" ht="15.75" hidden="1" customHeight="1">
      <c r="A1627" s="4"/>
      <c r="C1627" s="6"/>
      <c r="D1627" s="6"/>
      <c r="E1627" s="6"/>
      <c r="F1627" s="7"/>
      <c r="G1627" s="6"/>
      <c r="H1627" s="8"/>
      <c r="I1627" s="9"/>
      <c r="J1627" s="9"/>
      <c r="K1627" s="9"/>
      <c r="L1627" s="6"/>
      <c r="N1627" s="4"/>
      <c r="O1627" s="7"/>
      <c r="P1627" s="6"/>
      <c r="Q1627" s="6"/>
      <c r="R1627" s="6"/>
      <c r="S1627" s="6"/>
    </row>
    <row r="1628" ht="15.75" hidden="1" customHeight="1">
      <c r="A1628" s="4"/>
      <c r="C1628" s="6"/>
      <c r="D1628" s="6"/>
      <c r="E1628" s="6"/>
      <c r="F1628" s="7"/>
      <c r="G1628" s="6"/>
      <c r="H1628" s="8"/>
      <c r="I1628" s="9"/>
      <c r="J1628" s="9"/>
      <c r="K1628" s="9"/>
      <c r="L1628" s="6"/>
      <c r="N1628" s="4"/>
      <c r="O1628" s="7"/>
      <c r="P1628" s="6"/>
      <c r="Q1628" s="6"/>
      <c r="R1628" s="6"/>
      <c r="S1628" s="6"/>
    </row>
    <row r="1629" ht="15.75" hidden="1" customHeight="1">
      <c r="A1629" s="4"/>
      <c r="C1629" s="6"/>
      <c r="D1629" s="6"/>
      <c r="E1629" s="6"/>
      <c r="F1629" s="7"/>
      <c r="G1629" s="6"/>
      <c r="H1629" s="8"/>
      <c r="I1629" s="9"/>
      <c r="J1629" s="9"/>
      <c r="K1629" s="9"/>
      <c r="L1629" s="6"/>
      <c r="N1629" s="4"/>
      <c r="O1629" s="7"/>
      <c r="P1629" s="6"/>
      <c r="Q1629" s="6"/>
      <c r="R1629" s="6"/>
      <c r="S1629" s="6"/>
    </row>
    <row r="1630" ht="15.75" hidden="1" customHeight="1">
      <c r="A1630" s="4"/>
      <c r="C1630" s="6"/>
      <c r="D1630" s="6"/>
      <c r="E1630" s="6"/>
      <c r="F1630" s="7"/>
      <c r="G1630" s="6"/>
      <c r="H1630" s="8"/>
      <c r="I1630" s="9"/>
      <c r="J1630" s="9"/>
      <c r="K1630" s="9"/>
      <c r="L1630" s="6"/>
      <c r="N1630" s="4"/>
      <c r="O1630" s="7"/>
      <c r="P1630" s="6"/>
      <c r="Q1630" s="6"/>
      <c r="R1630" s="6"/>
      <c r="S1630" s="6"/>
    </row>
    <row r="1631" ht="15.75" hidden="1" customHeight="1">
      <c r="A1631" s="4"/>
      <c r="C1631" s="6"/>
      <c r="D1631" s="6"/>
      <c r="E1631" s="6"/>
      <c r="F1631" s="7"/>
      <c r="G1631" s="6"/>
      <c r="H1631" s="8"/>
      <c r="I1631" s="9"/>
      <c r="J1631" s="9"/>
      <c r="K1631" s="9"/>
      <c r="L1631" s="6"/>
      <c r="N1631" s="4"/>
      <c r="O1631" s="7"/>
      <c r="P1631" s="6"/>
      <c r="Q1631" s="6"/>
      <c r="R1631" s="6"/>
      <c r="S1631" s="6"/>
    </row>
    <row r="1632" ht="15.75" hidden="1" customHeight="1">
      <c r="A1632" s="4"/>
      <c r="C1632" s="6"/>
      <c r="D1632" s="6"/>
      <c r="E1632" s="6"/>
      <c r="F1632" s="7"/>
      <c r="G1632" s="6"/>
      <c r="H1632" s="8"/>
      <c r="I1632" s="9"/>
      <c r="J1632" s="9"/>
      <c r="K1632" s="9"/>
      <c r="L1632" s="6"/>
      <c r="N1632" s="4"/>
      <c r="O1632" s="7"/>
      <c r="P1632" s="6"/>
      <c r="Q1632" s="6"/>
      <c r="R1632" s="6"/>
      <c r="S1632" s="6"/>
    </row>
    <row r="1633" ht="15.75" hidden="1" customHeight="1">
      <c r="A1633" s="4"/>
      <c r="C1633" s="6"/>
      <c r="D1633" s="6"/>
      <c r="E1633" s="6"/>
      <c r="F1633" s="7"/>
      <c r="G1633" s="6"/>
      <c r="H1633" s="8"/>
      <c r="I1633" s="9"/>
      <c r="J1633" s="9"/>
      <c r="K1633" s="9"/>
      <c r="L1633" s="6"/>
      <c r="N1633" s="4"/>
      <c r="O1633" s="7"/>
      <c r="P1633" s="6"/>
      <c r="Q1633" s="6"/>
      <c r="R1633" s="6"/>
      <c r="S1633" s="6"/>
    </row>
    <row r="1634" ht="15.75" hidden="1" customHeight="1">
      <c r="A1634" s="4"/>
      <c r="C1634" s="6"/>
      <c r="D1634" s="6"/>
      <c r="E1634" s="6"/>
      <c r="F1634" s="7"/>
      <c r="G1634" s="6"/>
      <c r="H1634" s="8"/>
      <c r="I1634" s="9"/>
      <c r="J1634" s="9"/>
      <c r="K1634" s="9"/>
      <c r="L1634" s="6"/>
      <c r="N1634" s="4"/>
      <c r="O1634" s="7"/>
      <c r="P1634" s="6"/>
      <c r="Q1634" s="6"/>
      <c r="R1634" s="6"/>
      <c r="S1634" s="6"/>
    </row>
    <row r="1635" ht="15.75" hidden="1" customHeight="1">
      <c r="A1635" s="4"/>
      <c r="C1635" s="6"/>
      <c r="D1635" s="6"/>
      <c r="E1635" s="6"/>
      <c r="F1635" s="7"/>
      <c r="G1635" s="6"/>
      <c r="H1635" s="8"/>
      <c r="I1635" s="9"/>
      <c r="J1635" s="9"/>
      <c r="K1635" s="9"/>
      <c r="L1635" s="6"/>
      <c r="N1635" s="4"/>
      <c r="O1635" s="7"/>
      <c r="P1635" s="6"/>
      <c r="Q1635" s="6"/>
      <c r="R1635" s="6"/>
      <c r="S1635" s="6"/>
    </row>
    <row r="1636" ht="15.75" hidden="1" customHeight="1">
      <c r="A1636" s="4"/>
      <c r="C1636" s="6"/>
      <c r="D1636" s="6"/>
      <c r="E1636" s="6"/>
      <c r="F1636" s="7"/>
      <c r="G1636" s="6"/>
      <c r="H1636" s="8"/>
      <c r="I1636" s="9"/>
      <c r="J1636" s="9"/>
      <c r="K1636" s="9"/>
      <c r="L1636" s="6"/>
      <c r="N1636" s="4"/>
      <c r="O1636" s="7"/>
      <c r="P1636" s="6"/>
      <c r="Q1636" s="6"/>
      <c r="R1636" s="6"/>
      <c r="S1636" s="6"/>
    </row>
    <row r="1637" ht="15.75" hidden="1" customHeight="1">
      <c r="A1637" s="4"/>
      <c r="C1637" s="6"/>
      <c r="D1637" s="6"/>
      <c r="E1637" s="6"/>
      <c r="F1637" s="7"/>
      <c r="G1637" s="6"/>
      <c r="H1637" s="8"/>
      <c r="I1637" s="9"/>
      <c r="J1637" s="9"/>
      <c r="K1637" s="9"/>
      <c r="L1637" s="6"/>
      <c r="N1637" s="4"/>
      <c r="O1637" s="7"/>
      <c r="P1637" s="6"/>
      <c r="Q1637" s="6"/>
      <c r="R1637" s="6"/>
      <c r="S1637" s="6"/>
    </row>
    <row r="1638" ht="15.75" hidden="1" customHeight="1">
      <c r="A1638" s="4"/>
      <c r="C1638" s="6"/>
      <c r="D1638" s="6"/>
      <c r="E1638" s="6"/>
      <c r="F1638" s="7"/>
      <c r="G1638" s="6"/>
      <c r="H1638" s="8"/>
      <c r="I1638" s="9"/>
      <c r="J1638" s="9"/>
      <c r="K1638" s="9"/>
      <c r="L1638" s="6"/>
      <c r="N1638" s="4"/>
      <c r="O1638" s="7"/>
      <c r="P1638" s="6"/>
      <c r="Q1638" s="6"/>
      <c r="R1638" s="6"/>
      <c r="S1638" s="6"/>
    </row>
    <row r="1639" ht="15.75" hidden="1" customHeight="1">
      <c r="A1639" s="4"/>
      <c r="C1639" s="6"/>
      <c r="D1639" s="6"/>
      <c r="E1639" s="6"/>
      <c r="F1639" s="7"/>
      <c r="G1639" s="6"/>
      <c r="H1639" s="8"/>
      <c r="I1639" s="9"/>
      <c r="J1639" s="9"/>
      <c r="K1639" s="9"/>
      <c r="L1639" s="6"/>
      <c r="N1639" s="4"/>
      <c r="O1639" s="7"/>
      <c r="P1639" s="6"/>
      <c r="Q1639" s="6"/>
      <c r="R1639" s="6"/>
      <c r="S1639" s="6"/>
    </row>
    <row r="1640" ht="15.75" hidden="1" customHeight="1">
      <c r="A1640" s="4"/>
      <c r="C1640" s="6"/>
      <c r="D1640" s="6"/>
      <c r="E1640" s="6"/>
      <c r="F1640" s="7"/>
      <c r="G1640" s="6"/>
      <c r="H1640" s="8"/>
      <c r="I1640" s="9"/>
      <c r="J1640" s="9"/>
      <c r="K1640" s="9"/>
      <c r="L1640" s="6"/>
      <c r="N1640" s="4"/>
      <c r="O1640" s="7"/>
      <c r="P1640" s="6"/>
      <c r="Q1640" s="6"/>
      <c r="R1640" s="6"/>
      <c r="S1640" s="6"/>
    </row>
    <row r="1641" ht="15.75" hidden="1" customHeight="1">
      <c r="A1641" s="4"/>
      <c r="C1641" s="6"/>
      <c r="D1641" s="6"/>
      <c r="E1641" s="6"/>
      <c r="F1641" s="7"/>
      <c r="G1641" s="6"/>
      <c r="H1641" s="8"/>
      <c r="I1641" s="9"/>
      <c r="J1641" s="9"/>
      <c r="K1641" s="9"/>
      <c r="L1641" s="6"/>
      <c r="N1641" s="4"/>
      <c r="O1641" s="7"/>
      <c r="P1641" s="6"/>
      <c r="Q1641" s="6"/>
      <c r="R1641" s="6"/>
      <c r="S1641" s="6"/>
    </row>
    <row r="1642" ht="15.75" hidden="1" customHeight="1">
      <c r="A1642" s="4"/>
      <c r="C1642" s="6"/>
      <c r="D1642" s="6"/>
      <c r="E1642" s="6"/>
      <c r="F1642" s="7"/>
      <c r="G1642" s="6"/>
      <c r="H1642" s="8"/>
      <c r="I1642" s="9"/>
      <c r="J1642" s="9"/>
      <c r="K1642" s="9"/>
      <c r="L1642" s="6"/>
      <c r="N1642" s="4"/>
      <c r="O1642" s="7"/>
      <c r="P1642" s="6"/>
      <c r="Q1642" s="6"/>
      <c r="R1642" s="6"/>
      <c r="S1642" s="6"/>
    </row>
    <row r="1643" ht="15.75" hidden="1" customHeight="1">
      <c r="A1643" s="4"/>
      <c r="C1643" s="6"/>
      <c r="D1643" s="6"/>
      <c r="E1643" s="6"/>
      <c r="F1643" s="7"/>
      <c r="G1643" s="6"/>
      <c r="H1643" s="8"/>
      <c r="I1643" s="9"/>
      <c r="J1643" s="9"/>
      <c r="K1643" s="9"/>
      <c r="L1643" s="6"/>
      <c r="N1643" s="4"/>
      <c r="O1643" s="7"/>
      <c r="P1643" s="6"/>
      <c r="Q1643" s="6"/>
      <c r="R1643" s="6"/>
      <c r="S1643" s="6"/>
    </row>
    <row r="1644" ht="15.75" hidden="1" customHeight="1">
      <c r="A1644" s="4"/>
      <c r="C1644" s="6"/>
      <c r="D1644" s="6"/>
      <c r="E1644" s="6"/>
      <c r="F1644" s="7"/>
      <c r="G1644" s="6"/>
      <c r="H1644" s="8"/>
      <c r="I1644" s="9"/>
      <c r="J1644" s="9"/>
      <c r="K1644" s="9"/>
      <c r="L1644" s="6"/>
      <c r="N1644" s="4"/>
      <c r="O1644" s="7"/>
      <c r="P1644" s="6"/>
      <c r="Q1644" s="6"/>
      <c r="R1644" s="6"/>
      <c r="S1644" s="6"/>
    </row>
    <row r="1645" ht="15.75" hidden="1" customHeight="1">
      <c r="A1645" s="4"/>
      <c r="C1645" s="6"/>
      <c r="D1645" s="6"/>
      <c r="E1645" s="6"/>
      <c r="F1645" s="7"/>
      <c r="G1645" s="6"/>
      <c r="H1645" s="8"/>
      <c r="I1645" s="9"/>
      <c r="J1645" s="9"/>
      <c r="K1645" s="9"/>
      <c r="L1645" s="6"/>
      <c r="N1645" s="4"/>
      <c r="O1645" s="7"/>
      <c r="P1645" s="6"/>
      <c r="Q1645" s="6"/>
      <c r="R1645" s="6"/>
      <c r="S1645" s="6"/>
    </row>
    <row r="1646" ht="15.75" hidden="1" customHeight="1">
      <c r="A1646" s="4"/>
      <c r="C1646" s="6"/>
      <c r="D1646" s="6"/>
      <c r="E1646" s="6"/>
      <c r="F1646" s="7"/>
      <c r="G1646" s="6"/>
      <c r="H1646" s="8"/>
      <c r="I1646" s="9"/>
      <c r="J1646" s="9"/>
      <c r="K1646" s="9"/>
      <c r="L1646" s="6"/>
      <c r="N1646" s="4"/>
      <c r="O1646" s="7"/>
      <c r="P1646" s="6"/>
      <c r="Q1646" s="6"/>
      <c r="R1646" s="6"/>
      <c r="S1646" s="6"/>
    </row>
    <row r="1647" ht="15.75" hidden="1" customHeight="1">
      <c r="A1647" s="4"/>
      <c r="C1647" s="6"/>
      <c r="D1647" s="6"/>
      <c r="E1647" s="6"/>
      <c r="F1647" s="7"/>
      <c r="G1647" s="6"/>
      <c r="H1647" s="8"/>
      <c r="I1647" s="9"/>
      <c r="J1647" s="9"/>
      <c r="K1647" s="9"/>
      <c r="L1647" s="6"/>
      <c r="N1647" s="4"/>
      <c r="O1647" s="7"/>
      <c r="P1647" s="6"/>
      <c r="Q1647" s="6"/>
      <c r="R1647" s="6"/>
      <c r="S1647" s="6"/>
    </row>
    <row r="1648" ht="15.75" hidden="1" customHeight="1">
      <c r="A1648" s="4"/>
      <c r="C1648" s="6"/>
      <c r="D1648" s="6"/>
      <c r="E1648" s="6"/>
      <c r="F1648" s="7"/>
      <c r="G1648" s="6"/>
      <c r="H1648" s="8"/>
      <c r="I1648" s="9"/>
      <c r="J1648" s="9"/>
      <c r="K1648" s="9"/>
      <c r="L1648" s="6"/>
      <c r="N1648" s="4"/>
      <c r="O1648" s="7"/>
      <c r="P1648" s="6"/>
      <c r="Q1648" s="6"/>
      <c r="R1648" s="6"/>
      <c r="S1648" s="6"/>
    </row>
    <row r="1649" ht="15.75" hidden="1" customHeight="1">
      <c r="A1649" s="4"/>
      <c r="C1649" s="6"/>
      <c r="D1649" s="6"/>
      <c r="E1649" s="6"/>
      <c r="F1649" s="7"/>
      <c r="G1649" s="6"/>
      <c r="H1649" s="8"/>
      <c r="I1649" s="9"/>
      <c r="J1649" s="9"/>
      <c r="K1649" s="9"/>
      <c r="L1649" s="6"/>
      <c r="N1649" s="4"/>
      <c r="O1649" s="7"/>
      <c r="P1649" s="6"/>
      <c r="Q1649" s="6"/>
      <c r="R1649" s="6"/>
      <c r="S1649" s="6"/>
    </row>
    <row r="1650" ht="15.75" hidden="1" customHeight="1">
      <c r="A1650" s="4"/>
      <c r="C1650" s="6"/>
      <c r="D1650" s="6"/>
      <c r="E1650" s="6"/>
      <c r="F1650" s="7"/>
      <c r="G1650" s="6"/>
      <c r="H1650" s="8"/>
      <c r="I1650" s="9"/>
      <c r="J1650" s="9"/>
      <c r="K1650" s="9"/>
      <c r="L1650" s="6"/>
      <c r="N1650" s="4"/>
      <c r="O1650" s="7"/>
      <c r="P1650" s="6"/>
      <c r="Q1650" s="6"/>
      <c r="R1650" s="6"/>
      <c r="S1650" s="6"/>
    </row>
    <row r="1651" ht="15.75" hidden="1" customHeight="1">
      <c r="A1651" s="4"/>
      <c r="C1651" s="6"/>
      <c r="D1651" s="6"/>
      <c r="E1651" s="6"/>
      <c r="F1651" s="7"/>
      <c r="G1651" s="6"/>
      <c r="H1651" s="8"/>
      <c r="I1651" s="9"/>
      <c r="J1651" s="9"/>
      <c r="K1651" s="9"/>
      <c r="L1651" s="6"/>
      <c r="N1651" s="4"/>
      <c r="O1651" s="7"/>
      <c r="P1651" s="6"/>
      <c r="Q1651" s="6"/>
      <c r="R1651" s="6"/>
      <c r="S1651" s="6"/>
    </row>
    <row r="1652" ht="15.75" hidden="1" customHeight="1">
      <c r="A1652" s="4"/>
      <c r="C1652" s="6"/>
      <c r="D1652" s="6"/>
      <c r="E1652" s="6"/>
      <c r="F1652" s="7"/>
      <c r="G1652" s="6"/>
      <c r="H1652" s="8"/>
      <c r="I1652" s="9"/>
      <c r="J1652" s="9"/>
      <c r="K1652" s="9"/>
      <c r="L1652" s="6"/>
      <c r="N1652" s="4"/>
      <c r="O1652" s="7"/>
      <c r="P1652" s="6"/>
      <c r="Q1652" s="6"/>
      <c r="R1652" s="6"/>
      <c r="S1652" s="6"/>
    </row>
    <row r="1653" ht="15.75" hidden="1" customHeight="1">
      <c r="A1653" s="4"/>
      <c r="C1653" s="6"/>
      <c r="D1653" s="6"/>
      <c r="E1653" s="6"/>
      <c r="F1653" s="7"/>
      <c r="G1653" s="6"/>
      <c r="H1653" s="8"/>
      <c r="I1653" s="9"/>
      <c r="J1653" s="9"/>
      <c r="K1653" s="9"/>
      <c r="L1653" s="6"/>
      <c r="N1653" s="4"/>
      <c r="O1653" s="7"/>
      <c r="P1653" s="6"/>
      <c r="Q1653" s="6"/>
      <c r="R1653" s="6"/>
      <c r="S1653" s="6"/>
    </row>
    <row r="1654" ht="15.75" hidden="1" customHeight="1">
      <c r="A1654" s="4"/>
      <c r="C1654" s="6"/>
      <c r="D1654" s="6"/>
      <c r="E1654" s="6"/>
      <c r="F1654" s="7"/>
      <c r="G1654" s="6"/>
      <c r="H1654" s="8"/>
      <c r="I1654" s="9"/>
      <c r="J1654" s="9"/>
      <c r="K1654" s="9"/>
      <c r="L1654" s="6"/>
      <c r="N1654" s="4"/>
      <c r="O1654" s="7"/>
      <c r="P1654" s="6"/>
      <c r="Q1654" s="6"/>
      <c r="R1654" s="6"/>
      <c r="S1654" s="6"/>
    </row>
    <row r="1655" ht="15.75" hidden="1" customHeight="1">
      <c r="A1655" s="4"/>
      <c r="C1655" s="6"/>
      <c r="D1655" s="6"/>
      <c r="E1655" s="6"/>
      <c r="F1655" s="7"/>
      <c r="G1655" s="6"/>
      <c r="H1655" s="8"/>
      <c r="I1655" s="9"/>
      <c r="J1655" s="9"/>
      <c r="K1655" s="9"/>
      <c r="L1655" s="6"/>
      <c r="N1655" s="4"/>
      <c r="O1655" s="7"/>
      <c r="P1655" s="6"/>
      <c r="Q1655" s="6"/>
      <c r="R1655" s="6"/>
      <c r="S1655" s="6"/>
    </row>
    <row r="1656" ht="15.75" hidden="1" customHeight="1">
      <c r="A1656" s="4"/>
      <c r="C1656" s="6"/>
      <c r="D1656" s="6"/>
      <c r="E1656" s="6"/>
      <c r="F1656" s="7"/>
      <c r="G1656" s="6"/>
      <c r="H1656" s="8"/>
      <c r="I1656" s="9"/>
      <c r="J1656" s="9"/>
      <c r="K1656" s="9"/>
      <c r="L1656" s="6"/>
      <c r="N1656" s="4"/>
      <c r="O1656" s="7"/>
      <c r="P1656" s="6"/>
      <c r="Q1656" s="6"/>
      <c r="R1656" s="6"/>
      <c r="S1656" s="6"/>
    </row>
    <row r="1657" ht="15.75" hidden="1" customHeight="1">
      <c r="A1657" s="4"/>
      <c r="C1657" s="6"/>
      <c r="D1657" s="6"/>
      <c r="E1657" s="6"/>
      <c r="F1657" s="7"/>
      <c r="G1657" s="6"/>
      <c r="H1657" s="8"/>
      <c r="I1657" s="9"/>
      <c r="J1657" s="9"/>
      <c r="K1657" s="9"/>
      <c r="L1657" s="6"/>
      <c r="N1657" s="4"/>
      <c r="O1657" s="7"/>
      <c r="P1657" s="6"/>
      <c r="Q1657" s="6"/>
      <c r="R1657" s="6"/>
      <c r="S1657" s="6"/>
    </row>
    <row r="1658" ht="15.75" hidden="1" customHeight="1">
      <c r="A1658" s="4"/>
      <c r="C1658" s="6"/>
      <c r="D1658" s="6"/>
      <c r="E1658" s="6"/>
      <c r="F1658" s="7"/>
      <c r="G1658" s="6"/>
      <c r="H1658" s="8"/>
      <c r="I1658" s="9"/>
      <c r="J1658" s="9"/>
      <c r="K1658" s="9"/>
      <c r="L1658" s="6"/>
      <c r="N1658" s="4"/>
      <c r="O1658" s="7"/>
      <c r="P1658" s="6"/>
      <c r="Q1658" s="6"/>
      <c r="R1658" s="6"/>
      <c r="S1658" s="6"/>
    </row>
    <row r="1659" ht="15.75" hidden="1" customHeight="1">
      <c r="A1659" s="4"/>
      <c r="C1659" s="6"/>
      <c r="D1659" s="6"/>
      <c r="E1659" s="6"/>
      <c r="F1659" s="7"/>
      <c r="G1659" s="6"/>
      <c r="H1659" s="8"/>
      <c r="I1659" s="9"/>
      <c r="J1659" s="9"/>
      <c r="K1659" s="9"/>
      <c r="L1659" s="6"/>
      <c r="N1659" s="4"/>
      <c r="O1659" s="7"/>
      <c r="P1659" s="6"/>
      <c r="Q1659" s="6"/>
      <c r="R1659" s="6"/>
      <c r="S1659" s="6"/>
    </row>
    <row r="1660" ht="15.75" hidden="1" customHeight="1">
      <c r="A1660" s="4"/>
      <c r="C1660" s="6"/>
      <c r="D1660" s="6"/>
      <c r="E1660" s="6"/>
      <c r="F1660" s="7"/>
      <c r="G1660" s="6"/>
      <c r="H1660" s="8"/>
      <c r="I1660" s="9"/>
      <c r="J1660" s="9"/>
      <c r="K1660" s="9"/>
      <c r="L1660" s="6"/>
      <c r="N1660" s="4"/>
      <c r="O1660" s="7"/>
      <c r="P1660" s="6"/>
      <c r="Q1660" s="6"/>
      <c r="R1660" s="6"/>
      <c r="S1660" s="6"/>
    </row>
    <row r="1661" ht="15.75" hidden="1" customHeight="1">
      <c r="A1661" s="4"/>
      <c r="C1661" s="6"/>
      <c r="D1661" s="6"/>
      <c r="E1661" s="6"/>
      <c r="F1661" s="7"/>
      <c r="G1661" s="6"/>
      <c r="H1661" s="8"/>
      <c r="I1661" s="9"/>
      <c r="J1661" s="9"/>
      <c r="K1661" s="9"/>
      <c r="L1661" s="6"/>
      <c r="N1661" s="4"/>
      <c r="O1661" s="7"/>
      <c r="P1661" s="6"/>
      <c r="Q1661" s="6"/>
      <c r="R1661" s="6"/>
      <c r="S1661" s="6"/>
    </row>
    <row r="1662" ht="15.75" hidden="1" customHeight="1">
      <c r="A1662" s="4"/>
      <c r="C1662" s="6"/>
      <c r="D1662" s="6"/>
      <c r="E1662" s="6"/>
      <c r="F1662" s="7"/>
      <c r="G1662" s="6"/>
      <c r="H1662" s="8"/>
      <c r="I1662" s="9"/>
      <c r="J1662" s="9"/>
      <c r="K1662" s="9"/>
      <c r="L1662" s="6"/>
      <c r="N1662" s="4"/>
      <c r="O1662" s="7"/>
      <c r="P1662" s="6"/>
      <c r="Q1662" s="6"/>
      <c r="R1662" s="6"/>
      <c r="S1662" s="6"/>
    </row>
    <row r="1663" ht="15.75" hidden="1" customHeight="1">
      <c r="A1663" s="4"/>
      <c r="C1663" s="6"/>
      <c r="D1663" s="6"/>
      <c r="E1663" s="6"/>
      <c r="F1663" s="7"/>
      <c r="G1663" s="6"/>
      <c r="H1663" s="8"/>
      <c r="I1663" s="9"/>
      <c r="J1663" s="9"/>
      <c r="K1663" s="9"/>
      <c r="L1663" s="6"/>
      <c r="N1663" s="4"/>
      <c r="O1663" s="7"/>
      <c r="P1663" s="6"/>
      <c r="Q1663" s="6"/>
      <c r="R1663" s="6"/>
      <c r="S1663" s="6"/>
    </row>
    <row r="1664" ht="15.75" hidden="1" customHeight="1">
      <c r="A1664" s="4"/>
      <c r="C1664" s="6"/>
      <c r="D1664" s="6"/>
      <c r="E1664" s="6"/>
      <c r="F1664" s="7"/>
      <c r="G1664" s="6"/>
      <c r="H1664" s="8"/>
      <c r="I1664" s="9"/>
      <c r="J1664" s="9"/>
      <c r="K1664" s="9"/>
      <c r="L1664" s="6"/>
      <c r="N1664" s="4"/>
      <c r="O1664" s="7"/>
      <c r="P1664" s="6"/>
      <c r="Q1664" s="6"/>
      <c r="R1664" s="6"/>
      <c r="S1664" s="6"/>
    </row>
    <row r="1665" ht="15.75" hidden="1" customHeight="1">
      <c r="A1665" s="4"/>
      <c r="C1665" s="6"/>
      <c r="D1665" s="6"/>
      <c r="E1665" s="6"/>
      <c r="F1665" s="7"/>
      <c r="G1665" s="6"/>
      <c r="H1665" s="8"/>
      <c r="I1665" s="9"/>
      <c r="J1665" s="9"/>
      <c r="K1665" s="9"/>
      <c r="L1665" s="6"/>
      <c r="N1665" s="4"/>
      <c r="O1665" s="7"/>
      <c r="P1665" s="6"/>
      <c r="Q1665" s="6"/>
      <c r="R1665" s="6"/>
      <c r="S1665" s="6"/>
    </row>
    <row r="1666" ht="15.75" hidden="1" customHeight="1">
      <c r="A1666" s="4"/>
      <c r="C1666" s="6"/>
      <c r="D1666" s="6"/>
      <c r="E1666" s="6"/>
      <c r="F1666" s="7"/>
      <c r="G1666" s="6"/>
      <c r="H1666" s="8"/>
      <c r="I1666" s="9"/>
      <c r="J1666" s="9"/>
      <c r="K1666" s="9"/>
      <c r="L1666" s="6"/>
      <c r="N1666" s="4"/>
      <c r="O1666" s="7"/>
      <c r="P1666" s="6"/>
      <c r="Q1666" s="6"/>
      <c r="R1666" s="6"/>
      <c r="S1666" s="6"/>
    </row>
    <row r="1667" ht="15.75" hidden="1" customHeight="1">
      <c r="A1667" s="4"/>
      <c r="C1667" s="6"/>
      <c r="D1667" s="6"/>
      <c r="E1667" s="6"/>
      <c r="F1667" s="7"/>
      <c r="G1667" s="6"/>
      <c r="H1667" s="8"/>
      <c r="I1667" s="9"/>
      <c r="J1667" s="9"/>
      <c r="K1667" s="9"/>
      <c r="L1667" s="6"/>
      <c r="N1667" s="4"/>
      <c r="O1667" s="7"/>
      <c r="P1667" s="6"/>
      <c r="Q1667" s="6"/>
      <c r="R1667" s="6"/>
      <c r="S1667" s="6"/>
    </row>
    <row r="1668" ht="15.75" hidden="1" customHeight="1">
      <c r="A1668" s="4"/>
      <c r="C1668" s="6"/>
      <c r="D1668" s="6"/>
      <c r="E1668" s="6"/>
      <c r="F1668" s="7"/>
      <c r="G1668" s="6"/>
      <c r="H1668" s="8"/>
      <c r="I1668" s="9"/>
      <c r="J1668" s="9"/>
      <c r="K1668" s="9"/>
      <c r="L1668" s="6"/>
      <c r="N1668" s="4"/>
      <c r="O1668" s="7"/>
      <c r="P1668" s="6"/>
      <c r="Q1668" s="6"/>
      <c r="R1668" s="6"/>
      <c r="S1668" s="6"/>
    </row>
    <row r="1669" ht="15.75" hidden="1" customHeight="1">
      <c r="A1669" s="4"/>
      <c r="C1669" s="6"/>
      <c r="D1669" s="6"/>
      <c r="E1669" s="6"/>
      <c r="F1669" s="7"/>
      <c r="G1669" s="6"/>
      <c r="H1669" s="8"/>
      <c r="I1669" s="9"/>
      <c r="J1669" s="9"/>
      <c r="K1669" s="9"/>
      <c r="L1669" s="6"/>
      <c r="N1669" s="4"/>
      <c r="O1669" s="7"/>
      <c r="P1669" s="6"/>
      <c r="Q1669" s="6"/>
      <c r="R1669" s="6"/>
      <c r="S1669" s="6"/>
    </row>
    <row r="1670" ht="15.75" hidden="1" customHeight="1">
      <c r="A1670" s="4"/>
      <c r="C1670" s="6"/>
      <c r="D1670" s="6"/>
      <c r="E1670" s="6"/>
      <c r="F1670" s="7"/>
      <c r="G1670" s="6"/>
      <c r="H1670" s="8"/>
      <c r="I1670" s="9"/>
      <c r="J1670" s="9"/>
      <c r="K1670" s="9"/>
      <c r="L1670" s="6"/>
      <c r="N1670" s="4"/>
      <c r="O1670" s="7"/>
      <c r="P1670" s="6"/>
      <c r="Q1670" s="6"/>
      <c r="R1670" s="6"/>
      <c r="S1670" s="6"/>
    </row>
    <row r="1671" ht="15.75" hidden="1" customHeight="1">
      <c r="A1671" s="4"/>
      <c r="C1671" s="6"/>
      <c r="D1671" s="6"/>
      <c r="E1671" s="6"/>
      <c r="F1671" s="7"/>
      <c r="G1671" s="6"/>
      <c r="H1671" s="8"/>
      <c r="I1671" s="9"/>
      <c r="J1671" s="9"/>
      <c r="K1671" s="9"/>
      <c r="L1671" s="6"/>
      <c r="N1671" s="4"/>
      <c r="O1671" s="7"/>
      <c r="P1671" s="6"/>
      <c r="Q1671" s="6"/>
      <c r="R1671" s="6"/>
      <c r="S1671" s="6"/>
    </row>
    <row r="1672" ht="15.75" hidden="1" customHeight="1">
      <c r="A1672" s="4"/>
      <c r="C1672" s="6"/>
      <c r="D1672" s="6"/>
      <c r="E1672" s="6"/>
      <c r="F1672" s="7"/>
      <c r="G1672" s="6"/>
      <c r="H1672" s="8"/>
      <c r="I1672" s="9"/>
      <c r="J1672" s="9"/>
      <c r="K1672" s="9"/>
      <c r="L1672" s="6"/>
      <c r="N1672" s="4"/>
      <c r="O1672" s="7"/>
      <c r="P1672" s="6"/>
      <c r="Q1672" s="6"/>
      <c r="R1672" s="6"/>
      <c r="S1672" s="6"/>
    </row>
    <row r="1673" ht="15.75" hidden="1" customHeight="1">
      <c r="A1673" s="4"/>
      <c r="C1673" s="6"/>
      <c r="D1673" s="6"/>
      <c r="E1673" s="6"/>
      <c r="F1673" s="7"/>
      <c r="G1673" s="6"/>
      <c r="H1673" s="8"/>
      <c r="I1673" s="9"/>
      <c r="J1673" s="9"/>
      <c r="K1673" s="9"/>
      <c r="L1673" s="6"/>
      <c r="N1673" s="4"/>
      <c r="O1673" s="7"/>
      <c r="P1673" s="6"/>
      <c r="Q1673" s="6"/>
      <c r="R1673" s="6"/>
      <c r="S1673" s="6"/>
    </row>
    <row r="1674" ht="15.75" hidden="1" customHeight="1">
      <c r="A1674" s="4"/>
      <c r="C1674" s="6"/>
      <c r="D1674" s="6"/>
      <c r="E1674" s="6"/>
      <c r="F1674" s="7"/>
      <c r="G1674" s="6"/>
      <c r="H1674" s="8"/>
      <c r="I1674" s="9"/>
      <c r="J1674" s="9"/>
      <c r="K1674" s="9"/>
      <c r="L1674" s="6"/>
      <c r="N1674" s="4"/>
      <c r="O1674" s="7"/>
      <c r="P1674" s="6"/>
      <c r="Q1674" s="6"/>
      <c r="R1674" s="6"/>
      <c r="S1674" s="6"/>
    </row>
    <row r="1675" ht="15.75" hidden="1" customHeight="1">
      <c r="A1675" s="4"/>
      <c r="C1675" s="6"/>
      <c r="D1675" s="6"/>
      <c r="E1675" s="6"/>
      <c r="F1675" s="7"/>
      <c r="G1675" s="6"/>
      <c r="H1675" s="8"/>
      <c r="I1675" s="9"/>
      <c r="J1675" s="9"/>
      <c r="K1675" s="9"/>
      <c r="L1675" s="6"/>
      <c r="N1675" s="4"/>
      <c r="O1675" s="7"/>
      <c r="P1675" s="6"/>
      <c r="Q1675" s="6"/>
      <c r="R1675" s="6"/>
      <c r="S1675" s="6"/>
    </row>
    <row r="1676" ht="15.75" hidden="1" customHeight="1">
      <c r="A1676" s="4"/>
      <c r="C1676" s="6"/>
      <c r="D1676" s="6"/>
      <c r="E1676" s="6"/>
      <c r="F1676" s="7"/>
      <c r="G1676" s="6"/>
      <c r="H1676" s="8"/>
      <c r="I1676" s="9"/>
      <c r="J1676" s="9"/>
      <c r="K1676" s="9"/>
      <c r="L1676" s="6"/>
      <c r="N1676" s="4"/>
      <c r="O1676" s="7"/>
      <c r="P1676" s="6"/>
      <c r="Q1676" s="6"/>
      <c r="R1676" s="6"/>
      <c r="S1676" s="6"/>
    </row>
    <row r="1677" ht="15.75" hidden="1" customHeight="1">
      <c r="A1677" s="4"/>
      <c r="C1677" s="6"/>
      <c r="D1677" s="6"/>
      <c r="E1677" s="6"/>
      <c r="F1677" s="7"/>
      <c r="G1677" s="6"/>
      <c r="H1677" s="8"/>
      <c r="I1677" s="9"/>
      <c r="J1677" s="9"/>
      <c r="K1677" s="9"/>
      <c r="L1677" s="6"/>
      <c r="N1677" s="4"/>
      <c r="O1677" s="7"/>
      <c r="P1677" s="6"/>
      <c r="Q1677" s="6"/>
      <c r="R1677" s="6"/>
      <c r="S1677" s="6"/>
    </row>
    <row r="1678" ht="15.75" hidden="1" customHeight="1">
      <c r="A1678" s="4"/>
      <c r="C1678" s="6"/>
      <c r="D1678" s="6"/>
      <c r="E1678" s="6"/>
      <c r="F1678" s="7"/>
      <c r="G1678" s="6"/>
      <c r="H1678" s="8"/>
      <c r="I1678" s="9"/>
      <c r="J1678" s="9"/>
      <c r="K1678" s="9"/>
      <c r="L1678" s="6"/>
      <c r="N1678" s="4"/>
      <c r="O1678" s="7"/>
      <c r="P1678" s="6"/>
      <c r="Q1678" s="6"/>
      <c r="R1678" s="6"/>
      <c r="S1678" s="6"/>
    </row>
    <row r="1679" ht="15.75" hidden="1" customHeight="1">
      <c r="A1679" s="4"/>
      <c r="C1679" s="6"/>
      <c r="D1679" s="6"/>
      <c r="E1679" s="6"/>
      <c r="F1679" s="7"/>
      <c r="G1679" s="6"/>
      <c r="H1679" s="8"/>
      <c r="I1679" s="9"/>
      <c r="J1679" s="9"/>
      <c r="K1679" s="9"/>
      <c r="L1679" s="6"/>
      <c r="N1679" s="4"/>
      <c r="O1679" s="7"/>
      <c r="P1679" s="6"/>
      <c r="Q1679" s="6"/>
      <c r="R1679" s="6"/>
      <c r="S1679" s="6"/>
    </row>
    <row r="1680" ht="15.75" hidden="1" customHeight="1">
      <c r="A1680" s="4"/>
      <c r="C1680" s="6"/>
      <c r="D1680" s="6"/>
      <c r="E1680" s="6"/>
      <c r="F1680" s="7"/>
      <c r="G1680" s="6"/>
      <c r="H1680" s="8"/>
      <c r="I1680" s="9"/>
      <c r="J1680" s="9"/>
      <c r="K1680" s="9"/>
      <c r="L1680" s="6"/>
      <c r="N1680" s="4"/>
      <c r="O1680" s="7"/>
      <c r="P1680" s="6"/>
      <c r="Q1680" s="6"/>
      <c r="R1680" s="6"/>
      <c r="S1680" s="6"/>
    </row>
    <row r="1681" ht="15.75" hidden="1" customHeight="1">
      <c r="A1681" s="4"/>
      <c r="C1681" s="6"/>
      <c r="D1681" s="6"/>
      <c r="E1681" s="6"/>
      <c r="F1681" s="7"/>
      <c r="G1681" s="6"/>
      <c r="H1681" s="8"/>
      <c r="I1681" s="9"/>
      <c r="J1681" s="9"/>
      <c r="K1681" s="9"/>
      <c r="L1681" s="6"/>
      <c r="N1681" s="4"/>
      <c r="O1681" s="7"/>
      <c r="P1681" s="6"/>
      <c r="Q1681" s="6"/>
      <c r="R1681" s="6"/>
      <c r="S1681" s="6"/>
    </row>
    <row r="1682" ht="15.75" hidden="1" customHeight="1">
      <c r="A1682" s="4"/>
      <c r="C1682" s="6"/>
      <c r="D1682" s="6"/>
      <c r="E1682" s="6"/>
      <c r="F1682" s="7"/>
      <c r="G1682" s="6"/>
      <c r="H1682" s="8"/>
      <c r="I1682" s="9"/>
      <c r="J1682" s="9"/>
      <c r="K1682" s="9"/>
      <c r="L1682" s="6"/>
      <c r="N1682" s="4"/>
      <c r="O1682" s="7"/>
      <c r="P1682" s="6"/>
      <c r="Q1682" s="6"/>
      <c r="R1682" s="6"/>
      <c r="S1682" s="6"/>
    </row>
    <row r="1683" ht="15.75" hidden="1" customHeight="1">
      <c r="A1683" s="4"/>
      <c r="C1683" s="6"/>
      <c r="D1683" s="6"/>
      <c r="E1683" s="6"/>
      <c r="F1683" s="7"/>
      <c r="G1683" s="6"/>
      <c r="H1683" s="8"/>
      <c r="I1683" s="9"/>
      <c r="J1683" s="9"/>
      <c r="K1683" s="9"/>
      <c r="L1683" s="6"/>
      <c r="N1683" s="4"/>
      <c r="O1683" s="7"/>
      <c r="P1683" s="6"/>
      <c r="Q1683" s="6"/>
      <c r="R1683" s="6"/>
      <c r="S1683" s="6"/>
    </row>
    <row r="1684" ht="15.75" hidden="1" customHeight="1">
      <c r="A1684" s="4"/>
      <c r="C1684" s="6"/>
      <c r="D1684" s="6"/>
      <c r="E1684" s="6"/>
      <c r="F1684" s="7"/>
      <c r="G1684" s="6"/>
      <c r="H1684" s="8"/>
      <c r="I1684" s="9"/>
      <c r="J1684" s="9"/>
      <c r="K1684" s="9"/>
      <c r="L1684" s="6"/>
      <c r="N1684" s="4"/>
      <c r="O1684" s="7"/>
      <c r="P1684" s="6"/>
      <c r="Q1684" s="6"/>
      <c r="R1684" s="6"/>
      <c r="S1684" s="6"/>
    </row>
    <row r="1685" ht="15.75" hidden="1" customHeight="1">
      <c r="A1685" s="4"/>
      <c r="C1685" s="6"/>
      <c r="D1685" s="6"/>
      <c r="E1685" s="6"/>
      <c r="F1685" s="7"/>
      <c r="G1685" s="6"/>
      <c r="H1685" s="8"/>
      <c r="I1685" s="9"/>
      <c r="J1685" s="9"/>
      <c r="K1685" s="9"/>
      <c r="L1685" s="6"/>
      <c r="N1685" s="4"/>
      <c r="O1685" s="7"/>
      <c r="P1685" s="6"/>
      <c r="Q1685" s="6"/>
      <c r="R1685" s="6"/>
      <c r="S1685" s="6"/>
    </row>
    <row r="1686" ht="15.75" hidden="1" customHeight="1">
      <c r="A1686" s="4"/>
      <c r="C1686" s="6"/>
      <c r="D1686" s="6"/>
      <c r="E1686" s="6"/>
      <c r="F1686" s="7"/>
      <c r="G1686" s="6"/>
      <c r="H1686" s="8"/>
      <c r="I1686" s="9"/>
      <c r="J1686" s="9"/>
      <c r="K1686" s="9"/>
      <c r="L1686" s="6"/>
      <c r="N1686" s="4"/>
      <c r="O1686" s="7"/>
      <c r="P1686" s="6"/>
      <c r="Q1686" s="6"/>
      <c r="R1686" s="6"/>
      <c r="S1686" s="6"/>
    </row>
    <row r="1687" ht="15.75" hidden="1" customHeight="1">
      <c r="A1687" s="4"/>
      <c r="C1687" s="6"/>
      <c r="D1687" s="6"/>
      <c r="E1687" s="6"/>
      <c r="F1687" s="7"/>
      <c r="G1687" s="6"/>
      <c r="H1687" s="8"/>
      <c r="I1687" s="9"/>
      <c r="J1687" s="9"/>
      <c r="K1687" s="9"/>
      <c r="L1687" s="6"/>
      <c r="N1687" s="4"/>
      <c r="O1687" s="7"/>
      <c r="P1687" s="6"/>
      <c r="Q1687" s="6"/>
      <c r="R1687" s="6"/>
      <c r="S1687" s="6"/>
    </row>
    <row r="1688" ht="15.75" hidden="1" customHeight="1">
      <c r="A1688" s="4"/>
      <c r="C1688" s="6"/>
      <c r="D1688" s="6"/>
      <c r="E1688" s="6"/>
      <c r="F1688" s="7"/>
      <c r="G1688" s="6"/>
      <c r="H1688" s="8"/>
      <c r="I1688" s="9"/>
      <c r="J1688" s="9"/>
      <c r="K1688" s="9"/>
      <c r="L1688" s="6"/>
      <c r="N1688" s="4"/>
      <c r="O1688" s="7"/>
      <c r="P1688" s="6"/>
      <c r="Q1688" s="6"/>
      <c r="R1688" s="6"/>
      <c r="S1688" s="6"/>
    </row>
    <row r="1689" ht="15.75" hidden="1" customHeight="1">
      <c r="A1689" s="4"/>
      <c r="C1689" s="6"/>
      <c r="D1689" s="6"/>
      <c r="E1689" s="6"/>
      <c r="F1689" s="7"/>
      <c r="G1689" s="6"/>
      <c r="H1689" s="8"/>
      <c r="I1689" s="9"/>
      <c r="J1689" s="9"/>
      <c r="K1689" s="9"/>
      <c r="L1689" s="6"/>
      <c r="N1689" s="4"/>
      <c r="O1689" s="7"/>
      <c r="P1689" s="6"/>
      <c r="Q1689" s="6"/>
      <c r="R1689" s="6"/>
      <c r="S1689" s="6"/>
    </row>
    <row r="1690" ht="15.75" hidden="1" customHeight="1">
      <c r="A1690" s="4"/>
      <c r="C1690" s="6"/>
      <c r="D1690" s="6"/>
      <c r="E1690" s="6"/>
      <c r="F1690" s="7"/>
      <c r="G1690" s="6"/>
      <c r="H1690" s="8"/>
      <c r="I1690" s="9"/>
      <c r="J1690" s="9"/>
      <c r="K1690" s="9"/>
      <c r="L1690" s="6"/>
      <c r="N1690" s="4"/>
      <c r="O1690" s="7"/>
      <c r="P1690" s="6"/>
      <c r="Q1690" s="6"/>
      <c r="R1690" s="6"/>
      <c r="S1690" s="6"/>
    </row>
    <row r="1691" ht="15.75" hidden="1" customHeight="1">
      <c r="A1691" s="4"/>
      <c r="C1691" s="6"/>
      <c r="D1691" s="6"/>
      <c r="E1691" s="6"/>
      <c r="F1691" s="7"/>
      <c r="G1691" s="6"/>
      <c r="H1691" s="8"/>
      <c r="I1691" s="9"/>
      <c r="J1691" s="9"/>
      <c r="K1691" s="9"/>
      <c r="L1691" s="6"/>
      <c r="N1691" s="4"/>
      <c r="O1691" s="7"/>
      <c r="P1691" s="6"/>
      <c r="Q1691" s="6"/>
      <c r="R1691" s="6"/>
      <c r="S1691" s="6"/>
    </row>
    <row r="1692" ht="15.75" hidden="1" customHeight="1">
      <c r="A1692" s="4"/>
      <c r="C1692" s="6"/>
      <c r="D1692" s="6"/>
      <c r="E1692" s="6"/>
      <c r="F1692" s="7"/>
      <c r="G1692" s="6"/>
      <c r="H1692" s="8"/>
      <c r="I1692" s="9"/>
      <c r="J1692" s="9"/>
      <c r="K1692" s="9"/>
      <c r="L1692" s="6"/>
      <c r="N1692" s="4"/>
      <c r="O1692" s="7"/>
      <c r="P1692" s="6"/>
      <c r="Q1692" s="6"/>
      <c r="R1692" s="6"/>
      <c r="S1692" s="6"/>
    </row>
    <row r="1693" ht="15.75" hidden="1" customHeight="1">
      <c r="A1693" s="4"/>
      <c r="C1693" s="6"/>
      <c r="D1693" s="6"/>
      <c r="E1693" s="6"/>
      <c r="F1693" s="7"/>
      <c r="G1693" s="6"/>
      <c r="H1693" s="8"/>
      <c r="I1693" s="9"/>
      <c r="J1693" s="9"/>
      <c r="K1693" s="9"/>
      <c r="L1693" s="6"/>
      <c r="N1693" s="4"/>
      <c r="O1693" s="7"/>
      <c r="P1693" s="6"/>
      <c r="Q1693" s="6"/>
      <c r="R1693" s="6"/>
      <c r="S1693" s="6"/>
    </row>
    <row r="1694" ht="15.75" hidden="1" customHeight="1">
      <c r="A1694" s="4"/>
      <c r="C1694" s="6"/>
      <c r="D1694" s="6"/>
      <c r="E1694" s="6"/>
      <c r="F1694" s="7"/>
      <c r="G1694" s="6"/>
      <c r="H1694" s="8"/>
      <c r="I1694" s="9"/>
      <c r="J1694" s="9"/>
      <c r="K1694" s="9"/>
      <c r="L1694" s="6"/>
      <c r="N1694" s="4"/>
      <c r="O1694" s="7"/>
      <c r="P1694" s="6"/>
      <c r="Q1694" s="6"/>
      <c r="R1694" s="6"/>
      <c r="S1694" s="6"/>
    </row>
    <row r="1695" ht="15.75" hidden="1" customHeight="1">
      <c r="A1695" s="4"/>
      <c r="C1695" s="6"/>
      <c r="D1695" s="6"/>
      <c r="E1695" s="6"/>
      <c r="F1695" s="7"/>
      <c r="G1695" s="6"/>
      <c r="H1695" s="8"/>
      <c r="I1695" s="9"/>
      <c r="J1695" s="9"/>
      <c r="K1695" s="9"/>
      <c r="L1695" s="6"/>
      <c r="N1695" s="4"/>
      <c r="O1695" s="7"/>
      <c r="P1695" s="6"/>
      <c r="Q1695" s="6"/>
      <c r="R1695" s="6"/>
      <c r="S1695" s="6"/>
    </row>
    <row r="1696" ht="15.75" hidden="1" customHeight="1">
      <c r="A1696" s="4"/>
      <c r="C1696" s="6"/>
      <c r="D1696" s="6"/>
      <c r="E1696" s="6"/>
      <c r="F1696" s="7"/>
      <c r="G1696" s="6"/>
      <c r="H1696" s="8"/>
      <c r="I1696" s="9"/>
      <c r="J1696" s="9"/>
      <c r="K1696" s="9"/>
      <c r="L1696" s="6"/>
      <c r="N1696" s="4"/>
      <c r="O1696" s="7"/>
      <c r="P1696" s="6"/>
      <c r="Q1696" s="6"/>
      <c r="R1696" s="6"/>
      <c r="S1696" s="6"/>
    </row>
    <row r="1697" ht="15.75" hidden="1" customHeight="1">
      <c r="A1697" s="4"/>
      <c r="C1697" s="6"/>
      <c r="D1697" s="6"/>
      <c r="E1697" s="6"/>
      <c r="F1697" s="7"/>
      <c r="G1697" s="6"/>
      <c r="H1697" s="8"/>
      <c r="I1697" s="9"/>
      <c r="J1697" s="9"/>
      <c r="K1697" s="9"/>
      <c r="L1697" s="6"/>
      <c r="N1697" s="4"/>
      <c r="O1697" s="7"/>
      <c r="P1697" s="6"/>
      <c r="Q1697" s="6"/>
      <c r="R1697" s="6"/>
      <c r="S1697" s="6"/>
    </row>
    <row r="1698" ht="15.75" hidden="1" customHeight="1">
      <c r="A1698" s="4"/>
      <c r="C1698" s="6"/>
      <c r="D1698" s="6"/>
      <c r="E1698" s="6"/>
      <c r="F1698" s="7"/>
      <c r="G1698" s="6"/>
      <c r="H1698" s="8"/>
      <c r="I1698" s="9"/>
      <c r="J1698" s="9"/>
      <c r="K1698" s="9"/>
      <c r="L1698" s="6"/>
      <c r="N1698" s="4"/>
      <c r="O1698" s="7"/>
      <c r="P1698" s="6"/>
      <c r="Q1698" s="6"/>
      <c r="R1698" s="6"/>
      <c r="S1698" s="6"/>
    </row>
    <row r="1699" ht="15.75" hidden="1" customHeight="1">
      <c r="A1699" s="4"/>
      <c r="C1699" s="6"/>
      <c r="D1699" s="6"/>
      <c r="E1699" s="6"/>
      <c r="F1699" s="7"/>
      <c r="G1699" s="6"/>
      <c r="H1699" s="8"/>
      <c r="I1699" s="9"/>
      <c r="J1699" s="9"/>
      <c r="K1699" s="9"/>
      <c r="L1699" s="6"/>
      <c r="N1699" s="4"/>
      <c r="O1699" s="7"/>
      <c r="P1699" s="6"/>
      <c r="Q1699" s="6"/>
      <c r="R1699" s="6"/>
      <c r="S1699" s="6"/>
    </row>
    <row r="1700" ht="15.75" hidden="1" customHeight="1">
      <c r="A1700" s="4"/>
      <c r="C1700" s="6"/>
      <c r="D1700" s="6"/>
      <c r="E1700" s="6"/>
      <c r="F1700" s="7"/>
      <c r="G1700" s="6"/>
      <c r="H1700" s="8"/>
      <c r="I1700" s="9"/>
      <c r="J1700" s="9"/>
      <c r="K1700" s="9"/>
      <c r="L1700" s="6"/>
      <c r="N1700" s="4"/>
      <c r="O1700" s="7"/>
      <c r="P1700" s="6"/>
      <c r="Q1700" s="6"/>
      <c r="R1700" s="6"/>
      <c r="S1700" s="6"/>
    </row>
    <row r="1701" ht="15.75" hidden="1" customHeight="1">
      <c r="A1701" s="4"/>
      <c r="C1701" s="6"/>
      <c r="D1701" s="6"/>
      <c r="E1701" s="6"/>
      <c r="F1701" s="7"/>
      <c r="G1701" s="6"/>
      <c r="H1701" s="8"/>
      <c r="I1701" s="9"/>
      <c r="J1701" s="9"/>
      <c r="K1701" s="9"/>
      <c r="L1701" s="6"/>
      <c r="N1701" s="4"/>
      <c r="O1701" s="7"/>
      <c r="P1701" s="6"/>
      <c r="Q1701" s="6"/>
      <c r="R1701" s="6"/>
      <c r="S1701" s="6"/>
    </row>
    <row r="1702" ht="15.75" hidden="1" customHeight="1">
      <c r="A1702" s="4"/>
      <c r="C1702" s="6"/>
      <c r="D1702" s="6"/>
      <c r="E1702" s="6"/>
      <c r="F1702" s="7"/>
      <c r="G1702" s="6"/>
      <c r="H1702" s="8"/>
      <c r="I1702" s="9"/>
      <c r="J1702" s="9"/>
      <c r="K1702" s="9"/>
      <c r="L1702" s="6"/>
      <c r="N1702" s="4"/>
      <c r="O1702" s="7"/>
      <c r="P1702" s="6"/>
      <c r="Q1702" s="6"/>
      <c r="R1702" s="6"/>
      <c r="S1702" s="6"/>
    </row>
    <row r="1703" ht="15.75" hidden="1" customHeight="1">
      <c r="A1703" s="4"/>
      <c r="C1703" s="6"/>
      <c r="D1703" s="6"/>
      <c r="E1703" s="6"/>
      <c r="F1703" s="7"/>
      <c r="G1703" s="6"/>
      <c r="H1703" s="8"/>
      <c r="I1703" s="9"/>
      <c r="J1703" s="9"/>
      <c r="K1703" s="9"/>
      <c r="L1703" s="6"/>
      <c r="N1703" s="4"/>
      <c r="O1703" s="7"/>
      <c r="P1703" s="6"/>
      <c r="Q1703" s="6"/>
      <c r="R1703" s="6"/>
      <c r="S1703" s="6"/>
    </row>
    <row r="1704" ht="15.75" hidden="1" customHeight="1">
      <c r="A1704" s="4"/>
      <c r="C1704" s="6"/>
      <c r="D1704" s="6"/>
      <c r="E1704" s="6"/>
      <c r="F1704" s="7"/>
      <c r="G1704" s="6"/>
      <c r="H1704" s="8"/>
      <c r="I1704" s="9"/>
      <c r="J1704" s="9"/>
      <c r="K1704" s="9"/>
      <c r="L1704" s="6"/>
      <c r="N1704" s="4"/>
      <c r="O1704" s="7"/>
      <c r="P1704" s="6"/>
      <c r="Q1704" s="6"/>
      <c r="R1704" s="6"/>
      <c r="S1704" s="6"/>
    </row>
    <row r="1705" ht="15.75" hidden="1" customHeight="1">
      <c r="A1705" s="4"/>
      <c r="C1705" s="6"/>
      <c r="D1705" s="6"/>
      <c r="E1705" s="6"/>
      <c r="F1705" s="7"/>
      <c r="G1705" s="6"/>
      <c r="H1705" s="8"/>
      <c r="I1705" s="9"/>
      <c r="J1705" s="9"/>
      <c r="K1705" s="9"/>
      <c r="L1705" s="6"/>
      <c r="N1705" s="4"/>
      <c r="O1705" s="7"/>
      <c r="P1705" s="6"/>
      <c r="Q1705" s="6"/>
      <c r="R1705" s="6"/>
      <c r="S1705" s="6"/>
    </row>
    <row r="1706" ht="15.75" hidden="1" customHeight="1">
      <c r="A1706" s="4"/>
      <c r="C1706" s="6"/>
      <c r="D1706" s="6"/>
      <c r="E1706" s="6"/>
      <c r="F1706" s="7"/>
      <c r="G1706" s="6"/>
      <c r="H1706" s="8"/>
      <c r="I1706" s="9"/>
      <c r="J1706" s="9"/>
      <c r="K1706" s="9"/>
      <c r="L1706" s="6"/>
      <c r="N1706" s="4"/>
      <c r="O1706" s="7"/>
      <c r="P1706" s="6"/>
      <c r="Q1706" s="6"/>
      <c r="R1706" s="6"/>
      <c r="S1706" s="6"/>
    </row>
    <row r="1707" ht="15.75" hidden="1" customHeight="1">
      <c r="A1707" s="4"/>
      <c r="C1707" s="6"/>
      <c r="D1707" s="6"/>
      <c r="E1707" s="6"/>
      <c r="F1707" s="7"/>
      <c r="G1707" s="6"/>
      <c r="H1707" s="8"/>
      <c r="I1707" s="9"/>
      <c r="J1707" s="9"/>
      <c r="K1707" s="9"/>
      <c r="L1707" s="6"/>
      <c r="N1707" s="4"/>
      <c r="O1707" s="7"/>
      <c r="P1707" s="6"/>
      <c r="Q1707" s="6"/>
      <c r="R1707" s="6"/>
      <c r="S1707" s="6"/>
    </row>
    <row r="1708" ht="15.75" hidden="1" customHeight="1">
      <c r="A1708" s="4"/>
      <c r="C1708" s="6"/>
      <c r="D1708" s="6"/>
      <c r="E1708" s="6"/>
      <c r="F1708" s="7"/>
      <c r="G1708" s="6"/>
      <c r="H1708" s="8"/>
      <c r="I1708" s="9"/>
      <c r="J1708" s="9"/>
      <c r="K1708" s="9"/>
      <c r="L1708" s="6"/>
      <c r="N1708" s="4"/>
      <c r="O1708" s="7"/>
      <c r="P1708" s="6"/>
      <c r="Q1708" s="6"/>
      <c r="R1708" s="6"/>
      <c r="S1708" s="6"/>
    </row>
    <row r="1709" ht="15.75" hidden="1" customHeight="1">
      <c r="A1709" s="4"/>
      <c r="C1709" s="6"/>
      <c r="D1709" s="6"/>
      <c r="E1709" s="6"/>
      <c r="F1709" s="7"/>
      <c r="G1709" s="6"/>
      <c r="H1709" s="8"/>
      <c r="I1709" s="9"/>
      <c r="J1709" s="9"/>
      <c r="K1709" s="9"/>
      <c r="L1709" s="6"/>
      <c r="N1709" s="4"/>
      <c r="O1709" s="7"/>
      <c r="P1709" s="6"/>
      <c r="Q1709" s="6"/>
      <c r="R1709" s="6"/>
      <c r="S1709" s="6"/>
    </row>
    <row r="1710" ht="15.75" hidden="1" customHeight="1">
      <c r="A1710" s="4"/>
      <c r="C1710" s="6"/>
      <c r="D1710" s="6"/>
      <c r="E1710" s="6"/>
      <c r="F1710" s="7"/>
      <c r="G1710" s="6"/>
      <c r="H1710" s="8"/>
      <c r="I1710" s="9"/>
      <c r="J1710" s="9"/>
      <c r="K1710" s="9"/>
      <c r="L1710" s="6"/>
      <c r="N1710" s="4"/>
      <c r="O1710" s="7"/>
      <c r="P1710" s="6"/>
      <c r="Q1710" s="6"/>
      <c r="R1710" s="6"/>
      <c r="S1710" s="6"/>
    </row>
    <row r="1711" ht="15.75" hidden="1" customHeight="1">
      <c r="A1711" s="4"/>
      <c r="C1711" s="6"/>
      <c r="D1711" s="6"/>
      <c r="E1711" s="6"/>
      <c r="F1711" s="7"/>
      <c r="G1711" s="6"/>
      <c r="H1711" s="8"/>
      <c r="I1711" s="9"/>
      <c r="J1711" s="9"/>
      <c r="K1711" s="9"/>
      <c r="L1711" s="6"/>
      <c r="N1711" s="4"/>
      <c r="O1711" s="7"/>
      <c r="P1711" s="6"/>
      <c r="Q1711" s="6"/>
      <c r="R1711" s="6"/>
      <c r="S1711" s="6"/>
    </row>
    <row r="1712" ht="15.75" hidden="1" customHeight="1">
      <c r="A1712" s="4"/>
      <c r="C1712" s="6"/>
      <c r="D1712" s="6"/>
      <c r="E1712" s="6"/>
      <c r="F1712" s="7"/>
      <c r="G1712" s="6"/>
      <c r="H1712" s="8"/>
      <c r="I1712" s="9"/>
      <c r="J1712" s="9"/>
      <c r="K1712" s="9"/>
      <c r="L1712" s="6"/>
      <c r="N1712" s="4"/>
      <c r="O1712" s="7"/>
      <c r="P1712" s="6"/>
      <c r="Q1712" s="6"/>
      <c r="R1712" s="6"/>
      <c r="S1712" s="6"/>
    </row>
    <row r="1713" ht="15.75" hidden="1" customHeight="1">
      <c r="A1713" s="4"/>
      <c r="C1713" s="6"/>
      <c r="D1713" s="6"/>
      <c r="E1713" s="6"/>
      <c r="F1713" s="7"/>
      <c r="G1713" s="6"/>
      <c r="H1713" s="8"/>
      <c r="I1713" s="9"/>
      <c r="J1713" s="9"/>
      <c r="K1713" s="9"/>
      <c r="L1713" s="6"/>
      <c r="N1713" s="4"/>
      <c r="O1713" s="7"/>
      <c r="P1713" s="6"/>
      <c r="Q1713" s="6"/>
      <c r="R1713" s="6"/>
      <c r="S1713" s="6"/>
    </row>
    <row r="1714" ht="15.75" hidden="1" customHeight="1">
      <c r="A1714" s="4"/>
      <c r="C1714" s="6"/>
      <c r="D1714" s="6"/>
      <c r="E1714" s="6"/>
      <c r="F1714" s="7"/>
      <c r="G1714" s="6"/>
      <c r="H1714" s="8"/>
      <c r="I1714" s="9"/>
      <c r="J1714" s="9"/>
      <c r="K1714" s="9"/>
      <c r="L1714" s="6"/>
      <c r="N1714" s="4"/>
      <c r="O1714" s="7"/>
      <c r="P1714" s="6"/>
      <c r="Q1714" s="6"/>
      <c r="R1714" s="6"/>
      <c r="S1714" s="6"/>
    </row>
    <row r="1715" ht="15.75" hidden="1" customHeight="1">
      <c r="A1715" s="4"/>
      <c r="C1715" s="6"/>
      <c r="D1715" s="6"/>
      <c r="E1715" s="6"/>
      <c r="F1715" s="7"/>
      <c r="G1715" s="6"/>
      <c r="H1715" s="8"/>
      <c r="I1715" s="9"/>
      <c r="J1715" s="9"/>
      <c r="K1715" s="9"/>
      <c r="L1715" s="6"/>
      <c r="N1715" s="4"/>
      <c r="O1715" s="7"/>
      <c r="P1715" s="6"/>
      <c r="Q1715" s="6"/>
      <c r="R1715" s="6"/>
      <c r="S1715" s="6"/>
    </row>
    <row r="1716" ht="15.75" hidden="1" customHeight="1">
      <c r="A1716" s="4"/>
      <c r="C1716" s="6"/>
      <c r="D1716" s="6"/>
      <c r="E1716" s="6"/>
      <c r="F1716" s="7"/>
      <c r="G1716" s="6"/>
      <c r="H1716" s="8"/>
      <c r="I1716" s="9"/>
      <c r="J1716" s="9"/>
      <c r="K1716" s="9"/>
      <c r="L1716" s="6"/>
      <c r="N1716" s="4"/>
      <c r="O1716" s="7"/>
      <c r="P1716" s="6"/>
      <c r="Q1716" s="6"/>
      <c r="R1716" s="6"/>
      <c r="S1716" s="6"/>
    </row>
    <row r="1717" ht="15.75" hidden="1" customHeight="1">
      <c r="A1717" s="4"/>
      <c r="C1717" s="6"/>
      <c r="D1717" s="6"/>
      <c r="E1717" s="6"/>
      <c r="F1717" s="7"/>
      <c r="G1717" s="6"/>
      <c r="H1717" s="8"/>
      <c r="I1717" s="9"/>
      <c r="J1717" s="9"/>
      <c r="K1717" s="9"/>
      <c r="L1717" s="6"/>
      <c r="N1717" s="4"/>
      <c r="O1717" s="7"/>
      <c r="P1717" s="6"/>
      <c r="Q1717" s="6"/>
      <c r="R1717" s="6"/>
      <c r="S1717" s="6"/>
    </row>
    <row r="1718" ht="15.75" hidden="1" customHeight="1">
      <c r="A1718" s="4"/>
      <c r="C1718" s="6"/>
      <c r="D1718" s="6"/>
      <c r="E1718" s="6"/>
      <c r="F1718" s="7"/>
      <c r="G1718" s="6"/>
      <c r="H1718" s="8"/>
      <c r="I1718" s="9"/>
      <c r="J1718" s="9"/>
      <c r="K1718" s="9"/>
      <c r="L1718" s="6"/>
      <c r="N1718" s="4"/>
      <c r="O1718" s="7"/>
      <c r="P1718" s="6"/>
      <c r="Q1718" s="6"/>
      <c r="R1718" s="6"/>
      <c r="S1718" s="6"/>
    </row>
    <row r="1719" ht="15.75" hidden="1" customHeight="1">
      <c r="A1719" s="4"/>
      <c r="C1719" s="6"/>
      <c r="D1719" s="6"/>
      <c r="E1719" s="6"/>
      <c r="F1719" s="7"/>
      <c r="G1719" s="6"/>
      <c r="H1719" s="8"/>
      <c r="I1719" s="9"/>
      <c r="J1719" s="9"/>
      <c r="K1719" s="9"/>
      <c r="L1719" s="6"/>
      <c r="N1719" s="4"/>
      <c r="O1719" s="7"/>
      <c r="P1719" s="6"/>
      <c r="Q1719" s="6"/>
      <c r="R1719" s="6"/>
      <c r="S1719" s="6"/>
    </row>
    <row r="1720" ht="15.75" hidden="1" customHeight="1">
      <c r="A1720" s="4"/>
      <c r="C1720" s="6"/>
      <c r="D1720" s="6"/>
      <c r="E1720" s="6"/>
      <c r="F1720" s="7"/>
      <c r="G1720" s="6"/>
      <c r="H1720" s="8"/>
      <c r="I1720" s="9"/>
      <c r="J1720" s="9"/>
      <c r="K1720" s="9"/>
      <c r="L1720" s="6"/>
      <c r="N1720" s="4"/>
      <c r="O1720" s="7"/>
      <c r="P1720" s="6"/>
      <c r="Q1720" s="6"/>
      <c r="R1720" s="6"/>
      <c r="S1720" s="6"/>
    </row>
    <row r="1721" ht="15.75" hidden="1" customHeight="1">
      <c r="A1721" s="4"/>
      <c r="C1721" s="6"/>
      <c r="D1721" s="6"/>
      <c r="E1721" s="6"/>
      <c r="F1721" s="7"/>
      <c r="G1721" s="6"/>
      <c r="H1721" s="8"/>
      <c r="I1721" s="9"/>
      <c r="J1721" s="9"/>
      <c r="K1721" s="9"/>
      <c r="L1721" s="6"/>
      <c r="N1721" s="4"/>
      <c r="O1721" s="7"/>
      <c r="P1721" s="6"/>
      <c r="Q1721" s="6"/>
      <c r="R1721" s="6"/>
      <c r="S1721" s="6"/>
    </row>
    <row r="1722" ht="15.75" hidden="1" customHeight="1">
      <c r="A1722" s="4"/>
      <c r="C1722" s="6"/>
      <c r="D1722" s="6"/>
      <c r="E1722" s="6"/>
      <c r="F1722" s="7"/>
      <c r="G1722" s="6"/>
      <c r="H1722" s="8"/>
      <c r="I1722" s="9"/>
      <c r="J1722" s="9"/>
      <c r="K1722" s="9"/>
      <c r="L1722" s="6"/>
      <c r="N1722" s="4"/>
      <c r="O1722" s="7"/>
      <c r="P1722" s="6"/>
      <c r="Q1722" s="6"/>
      <c r="R1722" s="6"/>
      <c r="S1722" s="6"/>
    </row>
    <row r="1723" ht="15.75" hidden="1" customHeight="1">
      <c r="A1723" s="4"/>
      <c r="C1723" s="6"/>
      <c r="D1723" s="6"/>
      <c r="E1723" s="6"/>
      <c r="F1723" s="7"/>
      <c r="G1723" s="6"/>
      <c r="H1723" s="8"/>
      <c r="I1723" s="9"/>
      <c r="J1723" s="9"/>
      <c r="K1723" s="9"/>
      <c r="L1723" s="6"/>
      <c r="N1723" s="4"/>
      <c r="O1723" s="7"/>
      <c r="P1723" s="6"/>
      <c r="Q1723" s="6"/>
      <c r="R1723" s="6"/>
      <c r="S1723" s="6"/>
    </row>
    <row r="1724" ht="15.75" hidden="1" customHeight="1">
      <c r="A1724" s="4"/>
      <c r="C1724" s="6"/>
      <c r="D1724" s="6"/>
      <c r="E1724" s="6"/>
      <c r="F1724" s="7"/>
      <c r="G1724" s="6"/>
      <c r="H1724" s="8"/>
      <c r="I1724" s="9"/>
      <c r="J1724" s="9"/>
      <c r="K1724" s="9"/>
      <c r="L1724" s="6"/>
      <c r="N1724" s="4"/>
      <c r="O1724" s="7"/>
      <c r="P1724" s="6"/>
      <c r="Q1724" s="6"/>
      <c r="R1724" s="6"/>
      <c r="S1724" s="6"/>
    </row>
    <row r="1725" ht="15.75" hidden="1" customHeight="1">
      <c r="A1725" s="4"/>
      <c r="C1725" s="6"/>
      <c r="D1725" s="6"/>
      <c r="E1725" s="6"/>
      <c r="F1725" s="7"/>
      <c r="G1725" s="6"/>
      <c r="H1725" s="8"/>
      <c r="I1725" s="9"/>
      <c r="J1725" s="9"/>
      <c r="K1725" s="9"/>
      <c r="L1725" s="6"/>
      <c r="N1725" s="4"/>
      <c r="O1725" s="7"/>
      <c r="P1725" s="6"/>
      <c r="Q1725" s="6"/>
      <c r="R1725" s="6"/>
      <c r="S1725" s="6"/>
    </row>
    <row r="1726" ht="15.75" hidden="1" customHeight="1">
      <c r="A1726" s="4"/>
      <c r="C1726" s="6"/>
      <c r="D1726" s="6"/>
      <c r="E1726" s="6"/>
      <c r="F1726" s="7"/>
      <c r="G1726" s="6"/>
      <c r="H1726" s="8"/>
      <c r="I1726" s="9"/>
      <c r="J1726" s="9"/>
      <c r="K1726" s="9"/>
      <c r="L1726" s="6"/>
      <c r="N1726" s="4"/>
      <c r="O1726" s="7"/>
      <c r="P1726" s="6"/>
      <c r="Q1726" s="6"/>
      <c r="R1726" s="6"/>
      <c r="S1726" s="6"/>
    </row>
    <row r="1727" ht="15.75" hidden="1" customHeight="1">
      <c r="A1727" s="4"/>
      <c r="C1727" s="6"/>
      <c r="D1727" s="6"/>
      <c r="E1727" s="6"/>
      <c r="F1727" s="7"/>
      <c r="G1727" s="6"/>
      <c r="H1727" s="8"/>
      <c r="I1727" s="9"/>
      <c r="J1727" s="9"/>
      <c r="K1727" s="9"/>
      <c r="L1727" s="6"/>
      <c r="N1727" s="4"/>
      <c r="O1727" s="7"/>
      <c r="P1727" s="6"/>
      <c r="Q1727" s="6"/>
      <c r="R1727" s="6"/>
      <c r="S1727" s="6"/>
    </row>
    <row r="1728" ht="15.75" hidden="1" customHeight="1">
      <c r="A1728" s="4"/>
      <c r="C1728" s="6"/>
      <c r="D1728" s="6"/>
      <c r="E1728" s="6"/>
      <c r="F1728" s="7"/>
      <c r="G1728" s="6"/>
      <c r="H1728" s="8"/>
      <c r="I1728" s="9"/>
      <c r="J1728" s="9"/>
      <c r="K1728" s="9"/>
      <c r="L1728" s="6"/>
      <c r="N1728" s="4"/>
      <c r="O1728" s="7"/>
      <c r="P1728" s="6"/>
      <c r="Q1728" s="6"/>
      <c r="R1728" s="6"/>
      <c r="S1728" s="6"/>
    </row>
    <row r="1729" ht="15.75" hidden="1" customHeight="1">
      <c r="A1729" s="4"/>
      <c r="C1729" s="6"/>
      <c r="D1729" s="6"/>
      <c r="E1729" s="6"/>
      <c r="F1729" s="7"/>
      <c r="G1729" s="6"/>
      <c r="H1729" s="8"/>
      <c r="I1729" s="9"/>
      <c r="J1729" s="9"/>
      <c r="K1729" s="9"/>
      <c r="L1729" s="6"/>
      <c r="N1729" s="4"/>
      <c r="O1729" s="7"/>
      <c r="P1729" s="6"/>
      <c r="Q1729" s="6"/>
      <c r="R1729" s="6"/>
      <c r="S1729" s="6"/>
    </row>
    <row r="1730" ht="15.75" hidden="1" customHeight="1">
      <c r="A1730" s="4"/>
      <c r="C1730" s="6"/>
      <c r="D1730" s="6"/>
      <c r="E1730" s="6"/>
      <c r="F1730" s="7"/>
      <c r="G1730" s="6"/>
      <c r="H1730" s="8"/>
      <c r="I1730" s="9"/>
      <c r="J1730" s="9"/>
      <c r="K1730" s="9"/>
      <c r="L1730" s="6"/>
      <c r="N1730" s="4"/>
      <c r="O1730" s="7"/>
      <c r="P1730" s="6"/>
      <c r="Q1730" s="6"/>
      <c r="R1730" s="6"/>
      <c r="S1730" s="6"/>
    </row>
    <row r="1731" ht="15.75" hidden="1" customHeight="1">
      <c r="A1731" s="4"/>
      <c r="C1731" s="6"/>
      <c r="D1731" s="6"/>
      <c r="E1731" s="6"/>
      <c r="F1731" s="7"/>
      <c r="G1731" s="6"/>
      <c r="H1731" s="8"/>
      <c r="I1731" s="9"/>
      <c r="J1731" s="9"/>
      <c r="K1731" s="9"/>
      <c r="L1731" s="6"/>
      <c r="N1731" s="4"/>
      <c r="O1731" s="7"/>
      <c r="P1731" s="6"/>
      <c r="Q1731" s="6"/>
      <c r="R1731" s="6"/>
      <c r="S1731" s="6"/>
    </row>
    <row r="1732" ht="15.75" hidden="1" customHeight="1">
      <c r="A1732" s="4"/>
      <c r="C1732" s="6"/>
      <c r="D1732" s="6"/>
      <c r="E1732" s="6"/>
      <c r="F1732" s="7"/>
      <c r="G1732" s="6"/>
      <c r="H1732" s="8"/>
      <c r="I1732" s="9"/>
      <c r="J1732" s="9"/>
      <c r="K1732" s="9"/>
      <c r="L1732" s="6"/>
      <c r="N1732" s="4"/>
      <c r="O1732" s="7"/>
      <c r="P1732" s="6"/>
      <c r="Q1732" s="6"/>
      <c r="R1732" s="6"/>
      <c r="S1732" s="6"/>
    </row>
    <row r="1733" ht="15.75" hidden="1" customHeight="1">
      <c r="A1733" s="4"/>
      <c r="C1733" s="6"/>
      <c r="D1733" s="6"/>
      <c r="E1733" s="6"/>
      <c r="F1733" s="7"/>
      <c r="G1733" s="6"/>
      <c r="H1733" s="8"/>
      <c r="I1733" s="9"/>
      <c r="J1733" s="9"/>
      <c r="K1733" s="9"/>
      <c r="L1733" s="6"/>
      <c r="N1733" s="4"/>
      <c r="O1733" s="7"/>
      <c r="P1733" s="6"/>
      <c r="Q1733" s="6"/>
      <c r="R1733" s="6"/>
      <c r="S1733" s="6"/>
    </row>
    <row r="1734" ht="15.75" hidden="1" customHeight="1">
      <c r="A1734" s="4"/>
      <c r="C1734" s="6"/>
      <c r="D1734" s="6"/>
      <c r="E1734" s="6"/>
      <c r="F1734" s="7"/>
      <c r="G1734" s="6"/>
      <c r="H1734" s="8"/>
      <c r="I1734" s="9"/>
      <c r="J1734" s="9"/>
      <c r="K1734" s="9"/>
      <c r="L1734" s="6"/>
      <c r="N1734" s="4"/>
      <c r="O1734" s="7"/>
      <c r="P1734" s="6"/>
      <c r="Q1734" s="6"/>
      <c r="R1734" s="6"/>
      <c r="S1734" s="6"/>
    </row>
    <row r="1735" ht="15.75" hidden="1" customHeight="1">
      <c r="A1735" s="4"/>
      <c r="C1735" s="6"/>
      <c r="D1735" s="6"/>
      <c r="E1735" s="6"/>
      <c r="F1735" s="7"/>
      <c r="G1735" s="6"/>
      <c r="H1735" s="8"/>
      <c r="I1735" s="9"/>
      <c r="J1735" s="9"/>
      <c r="K1735" s="9"/>
      <c r="L1735" s="6"/>
      <c r="N1735" s="4"/>
      <c r="O1735" s="7"/>
      <c r="P1735" s="6"/>
      <c r="Q1735" s="6"/>
      <c r="R1735" s="6"/>
      <c r="S1735" s="6"/>
    </row>
    <row r="1736" ht="15.75" hidden="1" customHeight="1">
      <c r="A1736" s="4"/>
      <c r="C1736" s="6"/>
      <c r="D1736" s="6"/>
      <c r="E1736" s="6"/>
      <c r="F1736" s="7"/>
      <c r="G1736" s="6"/>
      <c r="H1736" s="8"/>
      <c r="I1736" s="9"/>
      <c r="J1736" s="9"/>
      <c r="K1736" s="9"/>
      <c r="L1736" s="6"/>
      <c r="N1736" s="4"/>
      <c r="O1736" s="7"/>
      <c r="P1736" s="6"/>
      <c r="Q1736" s="6"/>
      <c r="R1736" s="6"/>
      <c r="S1736" s="6"/>
    </row>
    <row r="1737" ht="15.75" hidden="1" customHeight="1">
      <c r="A1737" s="4"/>
      <c r="C1737" s="6"/>
      <c r="D1737" s="6"/>
      <c r="E1737" s="6"/>
      <c r="F1737" s="7"/>
      <c r="G1737" s="6"/>
      <c r="H1737" s="8"/>
      <c r="I1737" s="9"/>
      <c r="J1737" s="9"/>
      <c r="K1737" s="9"/>
      <c r="L1737" s="6"/>
      <c r="N1737" s="4"/>
      <c r="O1737" s="7"/>
      <c r="P1737" s="6"/>
      <c r="Q1737" s="6"/>
      <c r="R1737" s="6"/>
      <c r="S1737" s="6"/>
    </row>
    <row r="1738" ht="15.75" hidden="1" customHeight="1">
      <c r="A1738" s="4"/>
      <c r="C1738" s="6"/>
      <c r="D1738" s="6"/>
      <c r="E1738" s="6"/>
      <c r="F1738" s="7"/>
      <c r="G1738" s="6"/>
      <c r="H1738" s="8"/>
      <c r="I1738" s="9"/>
      <c r="J1738" s="9"/>
      <c r="K1738" s="9"/>
      <c r="L1738" s="6"/>
      <c r="N1738" s="4"/>
      <c r="O1738" s="7"/>
      <c r="P1738" s="6"/>
      <c r="Q1738" s="6"/>
      <c r="R1738" s="6"/>
      <c r="S1738" s="6"/>
    </row>
    <row r="1739" ht="15.75" hidden="1" customHeight="1">
      <c r="A1739" s="4"/>
      <c r="C1739" s="6"/>
      <c r="D1739" s="6"/>
      <c r="E1739" s="6"/>
      <c r="F1739" s="7"/>
      <c r="G1739" s="6"/>
      <c r="H1739" s="8"/>
      <c r="I1739" s="9"/>
      <c r="J1739" s="9"/>
      <c r="K1739" s="9"/>
      <c r="L1739" s="6"/>
      <c r="N1739" s="4"/>
      <c r="O1739" s="7"/>
      <c r="P1739" s="6"/>
      <c r="Q1739" s="6"/>
      <c r="R1739" s="6"/>
      <c r="S1739" s="6"/>
    </row>
    <row r="1740" ht="15.75" hidden="1" customHeight="1">
      <c r="A1740" s="4"/>
      <c r="C1740" s="6"/>
      <c r="D1740" s="6"/>
      <c r="E1740" s="6"/>
      <c r="F1740" s="7"/>
      <c r="G1740" s="6"/>
      <c r="H1740" s="8"/>
      <c r="I1740" s="9"/>
      <c r="J1740" s="9"/>
      <c r="K1740" s="9"/>
      <c r="L1740" s="6"/>
      <c r="N1740" s="4"/>
      <c r="O1740" s="7"/>
      <c r="P1740" s="6"/>
      <c r="Q1740" s="6"/>
      <c r="R1740" s="6"/>
      <c r="S1740" s="6"/>
    </row>
    <row r="1741" ht="15.75" hidden="1" customHeight="1">
      <c r="A1741" s="4"/>
      <c r="C1741" s="6"/>
      <c r="D1741" s="6"/>
      <c r="E1741" s="6"/>
      <c r="F1741" s="7"/>
      <c r="G1741" s="6"/>
      <c r="H1741" s="8"/>
      <c r="I1741" s="9"/>
      <c r="J1741" s="9"/>
      <c r="K1741" s="9"/>
      <c r="L1741" s="6"/>
      <c r="N1741" s="4"/>
      <c r="O1741" s="7"/>
      <c r="P1741" s="6"/>
      <c r="Q1741" s="6"/>
      <c r="R1741" s="6"/>
      <c r="S1741" s="6"/>
    </row>
    <row r="1742" ht="15.75" hidden="1" customHeight="1">
      <c r="A1742" s="4"/>
      <c r="C1742" s="6"/>
      <c r="D1742" s="6"/>
      <c r="E1742" s="6"/>
      <c r="F1742" s="7"/>
      <c r="G1742" s="6"/>
      <c r="H1742" s="8"/>
      <c r="I1742" s="9"/>
      <c r="J1742" s="9"/>
      <c r="K1742" s="9"/>
      <c r="L1742" s="6"/>
      <c r="N1742" s="4"/>
      <c r="O1742" s="7"/>
      <c r="P1742" s="6"/>
      <c r="Q1742" s="6"/>
      <c r="R1742" s="6"/>
      <c r="S1742" s="6"/>
    </row>
    <row r="1743" ht="15.75" hidden="1" customHeight="1">
      <c r="A1743" s="4"/>
      <c r="C1743" s="6"/>
      <c r="D1743" s="6"/>
      <c r="E1743" s="6"/>
      <c r="F1743" s="7"/>
      <c r="G1743" s="6"/>
      <c r="H1743" s="8"/>
      <c r="I1743" s="9"/>
      <c r="J1743" s="9"/>
      <c r="K1743" s="9"/>
      <c r="L1743" s="6"/>
      <c r="N1743" s="4"/>
      <c r="O1743" s="7"/>
      <c r="P1743" s="6"/>
      <c r="Q1743" s="6"/>
      <c r="R1743" s="6"/>
      <c r="S1743" s="6"/>
    </row>
    <row r="1744" ht="15.75" hidden="1" customHeight="1">
      <c r="A1744" s="4"/>
      <c r="C1744" s="6"/>
      <c r="D1744" s="6"/>
      <c r="E1744" s="6"/>
      <c r="F1744" s="7"/>
      <c r="G1744" s="6"/>
      <c r="H1744" s="8"/>
      <c r="I1744" s="9"/>
      <c r="J1744" s="9"/>
      <c r="K1744" s="9"/>
      <c r="L1744" s="6"/>
      <c r="N1744" s="4"/>
      <c r="O1744" s="7"/>
      <c r="P1744" s="6"/>
      <c r="Q1744" s="6"/>
      <c r="R1744" s="6"/>
      <c r="S1744" s="6"/>
    </row>
    <row r="1745" ht="15.75" hidden="1" customHeight="1">
      <c r="A1745" s="4"/>
      <c r="C1745" s="6"/>
      <c r="D1745" s="6"/>
      <c r="E1745" s="6"/>
      <c r="F1745" s="7"/>
      <c r="G1745" s="6"/>
      <c r="H1745" s="8"/>
      <c r="I1745" s="9"/>
      <c r="J1745" s="9"/>
      <c r="K1745" s="9"/>
      <c r="L1745" s="6"/>
      <c r="N1745" s="4"/>
      <c r="O1745" s="7"/>
      <c r="P1745" s="6"/>
      <c r="Q1745" s="6"/>
      <c r="R1745" s="6"/>
      <c r="S1745" s="6"/>
    </row>
    <row r="1746" ht="15.75" hidden="1" customHeight="1">
      <c r="A1746" s="4"/>
      <c r="C1746" s="6"/>
      <c r="D1746" s="6"/>
      <c r="E1746" s="6"/>
      <c r="F1746" s="7"/>
      <c r="G1746" s="6"/>
      <c r="H1746" s="8"/>
      <c r="I1746" s="9"/>
      <c r="J1746" s="9"/>
      <c r="K1746" s="9"/>
      <c r="L1746" s="6"/>
      <c r="N1746" s="4"/>
      <c r="O1746" s="7"/>
      <c r="P1746" s="6"/>
      <c r="Q1746" s="6"/>
      <c r="R1746" s="6"/>
      <c r="S1746" s="6"/>
    </row>
    <row r="1747" ht="15.75" hidden="1" customHeight="1">
      <c r="A1747" s="4"/>
      <c r="C1747" s="6"/>
      <c r="D1747" s="6"/>
      <c r="E1747" s="6"/>
      <c r="F1747" s="7"/>
      <c r="G1747" s="6"/>
      <c r="H1747" s="8"/>
      <c r="I1747" s="9"/>
      <c r="J1747" s="9"/>
      <c r="K1747" s="9"/>
      <c r="L1747" s="6"/>
      <c r="N1747" s="4"/>
      <c r="O1747" s="7"/>
      <c r="P1747" s="6"/>
      <c r="Q1747" s="6"/>
      <c r="R1747" s="6"/>
      <c r="S1747" s="6"/>
    </row>
    <row r="1748" ht="15.75" hidden="1" customHeight="1">
      <c r="A1748" s="4"/>
      <c r="C1748" s="6"/>
      <c r="D1748" s="6"/>
      <c r="E1748" s="6"/>
      <c r="F1748" s="7"/>
      <c r="G1748" s="6"/>
      <c r="H1748" s="8"/>
      <c r="I1748" s="9"/>
      <c r="J1748" s="9"/>
      <c r="K1748" s="9"/>
      <c r="L1748" s="6"/>
      <c r="N1748" s="4"/>
      <c r="O1748" s="7"/>
      <c r="P1748" s="6"/>
      <c r="Q1748" s="6"/>
      <c r="R1748" s="6"/>
      <c r="S1748" s="6"/>
    </row>
    <row r="1749" ht="15.75" hidden="1" customHeight="1">
      <c r="A1749" s="4"/>
      <c r="C1749" s="6"/>
      <c r="D1749" s="6"/>
      <c r="E1749" s="6"/>
      <c r="F1749" s="7"/>
      <c r="G1749" s="6"/>
      <c r="H1749" s="8"/>
      <c r="I1749" s="9"/>
      <c r="J1749" s="9"/>
      <c r="K1749" s="9"/>
      <c r="L1749" s="6"/>
      <c r="N1749" s="4"/>
      <c r="O1749" s="7"/>
      <c r="P1749" s="6"/>
      <c r="Q1749" s="6"/>
      <c r="R1749" s="6"/>
      <c r="S1749" s="6"/>
    </row>
    <row r="1750" ht="15.75" hidden="1" customHeight="1">
      <c r="A1750" s="4"/>
      <c r="C1750" s="6"/>
      <c r="D1750" s="6"/>
      <c r="E1750" s="6"/>
      <c r="F1750" s="7"/>
      <c r="G1750" s="6"/>
      <c r="H1750" s="8"/>
      <c r="I1750" s="9"/>
      <c r="J1750" s="9"/>
      <c r="K1750" s="9"/>
      <c r="L1750" s="6"/>
      <c r="N1750" s="4"/>
      <c r="O1750" s="7"/>
      <c r="P1750" s="6"/>
      <c r="Q1750" s="6"/>
      <c r="R1750" s="6"/>
      <c r="S1750" s="6"/>
    </row>
    <row r="1751" ht="15.75" hidden="1" customHeight="1">
      <c r="A1751" s="4"/>
      <c r="C1751" s="6"/>
      <c r="D1751" s="6"/>
      <c r="E1751" s="6"/>
      <c r="F1751" s="7"/>
      <c r="G1751" s="6"/>
      <c r="H1751" s="8"/>
      <c r="I1751" s="9"/>
      <c r="J1751" s="9"/>
      <c r="K1751" s="9"/>
      <c r="L1751" s="6"/>
      <c r="N1751" s="4"/>
      <c r="O1751" s="7"/>
      <c r="P1751" s="6"/>
      <c r="Q1751" s="6"/>
      <c r="R1751" s="6"/>
      <c r="S1751" s="6"/>
    </row>
    <row r="1752" ht="15.75" hidden="1" customHeight="1">
      <c r="A1752" s="4"/>
      <c r="C1752" s="6"/>
      <c r="D1752" s="6"/>
      <c r="E1752" s="6"/>
      <c r="F1752" s="7"/>
      <c r="G1752" s="6"/>
      <c r="H1752" s="8"/>
      <c r="I1752" s="9"/>
      <c r="J1752" s="9"/>
      <c r="K1752" s="9"/>
      <c r="L1752" s="6"/>
      <c r="N1752" s="4"/>
      <c r="O1752" s="7"/>
      <c r="P1752" s="6"/>
      <c r="Q1752" s="6"/>
      <c r="R1752" s="6"/>
      <c r="S1752" s="6"/>
    </row>
    <row r="1753" ht="15.75" hidden="1" customHeight="1">
      <c r="A1753" s="4"/>
      <c r="C1753" s="6"/>
      <c r="D1753" s="6"/>
      <c r="E1753" s="6"/>
      <c r="F1753" s="7"/>
      <c r="G1753" s="6"/>
      <c r="H1753" s="8"/>
      <c r="I1753" s="9"/>
      <c r="J1753" s="9"/>
      <c r="K1753" s="9"/>
      <c r="L1753" s="6"/>
      <c r="N1753" s="4"/>
      <c r="O1753" s="7"/>
      <c r="P1753" s="6"/>
      <c r="Q1753" s="6"/>
      <c r="R1753" s="6"/>
      <c r="S1753" s="6"/>
    </row>
    <row r="1754" ht="15.75" hidden="1" customHeight="1">
      <c r="A1754" s="4"/>
      <c r="C1754" s="6"/>
      <c r="D1754" s="6"/>
      <c r="E1754" s="6"/>
      <c r="F1754" s="7"/>
      <c r="G1754" s="6"/>
      <c r="H1754" s="8"/>
      <c r="I1754" s="9"/>
      <c r="J1754" s="9"/>
      <c r="K1754" s="9"/>
      <c r="L1754" s="6"/>
      <c r="N1754" s="4"/>
      <c r="O1754" s="7"/>
      <c r="P1754" s="6"/>
      <c r="Q1754" s="6"/>
      <c r="R1754" s="6"/>
      <c r="S1754" s="6"/>
    </row>
    <row r="1755" ht="15.75" hidden="1" customHeight="1">
      <c r="A1755" s="4"/>
      <c r="C1755" s="6"/>
      <c r="D1755" s="6"/>
      <c r="E1755" s="6"/>
      <c r="F1755" s="7"/>
      <c r="G1755" s="6"/>
      <c r="H1755" s="8"/>
      <c r="I1755" s="9"/>
      <c r="J1755" s="9"/>
      <c r="K1755" s="9"/>
      <c r="L1755" s="6"/>
      <c r="N1755" s="4"/>
      <c r="O1755" s="7"/>
      <c r="P1755" s="6"/>
      <c r="Q1755" s="6"/>
      <c r="R1755" s="6"/>
      <c r="S1755" s="6"/>
    </row>
    <row r="1756" ht="15.75" hidden="1" customHeight="1">
      <c r="A1756" s="4"/>
      <c r="C1756" s="6"/>
      <c r="D1756" s="6"/>
      <c r="E1756" s="6"/>
      <c r="F1756" s="7"/>
      <c r="G1756" s="6"/>
      <c r="H1756" s="8"/>
      <c r="I1756" s="9"/>
      <c r="J1756" s="9"/>
      <c r="K1756" s="9"/>
      <c r="L1756" s="6"/>
      <c r="N1756" s="4"/>
      <c r="O1756" s="7"/>
      <c r="P1756" s="6"/>
      <c r="Q1756" s="6"/>
      <c r="R1756" s="6"/>
      <c r="S1756" s="6"/>
    </row>
    <row r="1757" ht="15.75" hidden="1" customHeight="1">
      <c r="A1757" s="4"/>
      <c r="C1757" s="6"/>
      <c r="D1757" s="6"/>
      <c r="E1757" s="6"/>
      <c r="F1757" s="7"/>
      <c r="G1757" s="6"/>
      <c r="H1757" s="8"/>
      <c r="I1757" s="9"/>
      <c r="J1757" s="9"/>
      <c r="K1757" s="9"/>
      <c r="L1757" s="6"/>
      <c r="N1757" s="4"/>
      <c r="O1757" s="7"/>
      <c r="P1757" s="6"/>
      <c r="Q1757" s="6"/>
      <c r="R1757" s="6"/>
      <c r="S1757" s="6"/>
    </row>
    <row r="1758" ht="15.75" hidden="1" customHeight="1">
      <c r="A1758" s="4"/>
      <c r="C1758" s="6"/>
      <c r="D1758" s="6"/>
      <c r="E1758" s="6"/>
      <c r="F1758" s="7"/>
      <c r="G1758" s="6"/>
      <c r="H1758" s="8"/>
      <c r="I1758" s="9"/>
      <c r="J1758" s="9"/>
      <c r="K1758" s="9"/>
      <c r="L1758" s="6"/>
      <c r="N1758" s="4"/>
      <c r="O1758" s="7"/>
      <c r="P1758" s="6"/>
      <c r="Q1758" s="6"/>
      <c r="R1758" s="6"/>
      <c r="S1758" s="6"/>
    </row>
    <row r="1759" ht="15.75" hidden="1" customHeight="1">
      <c r="A1759" s="4"/>
      <c r="C1759" s="6"/>
      <c r="D1759" s="6"/>
      <c r="E1759" s="6"/>
      <c r="F1759" s="7"/>
      <c r="G1759" s="6"/>
      <c r="H1759" s="8"/>
      <c r="I1759" s="9"/>
      <c r="J1759" s="9"/>
      <c r="K1759" s="9"/>
      <c r="L1759" s="6"/>
      <c r="N1759" s="4"/>
      <c r="O1759" s="7"/>
      <c r="P1759" s="6"/>
      <c r="Q1759" s="6"/>
      <c r="R1759" s="6"/>
      <c r="S1759" s="6"/>
    </row>
    <row r="1760" ht="15.75" hidden="1" customHeight="1">
      <c r="A1760" s="4"/>
      <c r="C1760" s="6"/>
      <c r="D1760" s="6"/>
      <c r="E1760" s="6"/>
      <c r="F1760" s="7"/>
      <c r="G1760" s="6"/>
      <c r="H1760" s="8"/>
      <c r="I1760" s="9"/>
      <c r="J1760" s="9"/>
      <c r="K1760" s="9"/>
      <c r="L1760" s="6"/>
      <c r="N1760" s="4"/>
      <c r="O1760" s="7"/>
      <c r="P1760" s="6"/>
      <c r="Q1760" s="6"/>
      <c r="R1760" s="6"/>
      <c r="S1760" s="6"/>
    </row>
    <row r="1761" ht="15.75" hidden="1" customHeight="1">
      <c r="A1761" s="4"/>
      <c r="C1761" s="6"/>
      <c r="D1761" s="6"/>
      <c r="E1761" s="6"/>
      <c r="F1761" s="7"/>
      <c r="G1761" s="6"/>
      <c r="H1761" s="8"/>
      <c r="I1761" s="9"/>
      <c r="J1761" s="9"/>
      <c r="K1761" s="9"/>
      <c r="L1761" s="6"/>
      <c r="N1761" s="4"/>
      <c r="O1761" s="7"/>
      <c r="P1761" s="6"/>
      <c r="Q1761" s="6"/>
      <c r="R1761" s="6"/>
      <c r="S1761" s="6"/>
    </row>
    <row r="1762" ht="15.75" hidden="1" customHeight="1">
      <c r="A1762" s="4"/>
      <c r="C1762" s="6"/>
      <c r="D1762" s="6"/>
      <c r="E1762" s="6"/>
      <c r="F1762" s="7"/>
      <c r="G1762" s="6"/>
      <c r="H1762" s="8"/>
      <c r="I1762" s="9"/>
      <c r="J1762" s="9"/>
      <c r="K1762" s="9"/>
      <c r="L1762" s="6"/>
      <c r="N1762" s="4"/>
      <c r="O1762" s="7"/>
      <c r="P1762" s="6"/>
      <c r="Q1762" s="6"/>
      <c r="R1762" s="6"/>
      <c r="S1762" s="6"/>
    </row>
    <row r="1763" ht="15.75" hidden="1" customHeight="1">
      <c r="A1763" s="4"/>
      <c r="C1763" s="6"/>
      <c r="D1763" s="6"/>
      <c r="E1763" s="6"/>
      <c r="F1763" s="7"/>
      <c r="G1763" s="6"/>
      <c r="H1763" s="8"/>
      <c r="I1763" s="9"/>
      <c r="J1763" s="9"/>
      <c r="K1763" s="9"/>
      <c r="L1763" s="6"/>
      <c r="N1763" s="4"/>
      <c r="O1763" s="7"/>
      <c r="P1763" s="6"/>
      <c r="Q1763" s="6"/>
      <c r="R1763" s="6"/>
      <c r="S1763" s="6"/>
    </row>
    <row r="1764" ht="15.75" hidden="1" customHeight="1">
      <c r="A1764" s="4"/>
      <c r="C1764" s="6"/>
      <c r="D1764" s="6"/>
      <c r="E1764" s="6"/>
      <c r="F1764" s="7"/>
      <c r="G1764" s="6"/>
      <c r="H1764" s="8"/>
      <c r="I1764" s="9"/>
      <c r="J1764" s="9"/>
      <c r="K1764" s="9"/>
      <c r="L1764" s="6"/>
      <c r="N1764" s="4"/>
      <c r="O1764" s="7"/>
      <c r="P1764" s="6"/>
      <c r="Q1764" s="6"/>
      <c r="R1764" s="6"/>
      <c r="S1764" s="6"/>
    </row>
    <row r="1765" ht="15.75" hidden="1" customHeight="1">
      <c r="A1765" s="4"/>
      <c r="C1765" s="6"/>
      <c r="D1765" s="6"/>
      <c r="E1765" s="6"/>
      <c r="F1765" s="7"/>
      <c r="G1765" s="6"/>
      <c r="H1765" s="8"/>
      <c r="I1765" s="9"/>
      <c r="J1765" s="9"/>
      <c r="K1765" s="9"/>
      <c r="L1765" s="6"/>
      <c r="N1765" s="4"/>
      <c r="O1765" s="7"/>
      <c r="P1765" s="6"/>
      <c r="Q1765" s="6"/>
      <c r="R1765" s="6"/>
      <c r="S1765" s="6"/>
    </row>
    <row r="1766" ht="15.75" hidden="1" customHeight="1">
      <c r="A1766" s="4"/>
      <c r="C1766" s="6"/>
      <c r="D1766" s="6"/>
      <c r="E1766" s="6"/>
      <c r="F1766" s="7"/>
      <c r="G1766" s="6"/>
      <c r="H1766" s="8"/>
      <c r="I1766" s="9"/>
      <c r="J1766" s="9"/>
      <c r="K1766" s="9"/>
      <c r="L1766" s="6"/>
      <c r="N1766" s="4"/>
      <c r="O1766" s="7"/>
      <c r="P1766" s="6"/>
      <c r="Q1766" s="6"/>
      <c r="R1766" s="6"/>
      <c r="S1766" s="6"/>
    </row>
    <row r="1767" ht="15.75" hidden="1" customHeight="1">
      <c r="A1767" s="4"/>
      <c r="C1767" s="6"/>
      <c r="D1767" s="6"/>
      <c r="E1767" s="6"/>
      <c r="F1767" s="7"/>
      <c r="G1767" s="6"/>
      <c r="H1767" s="8"/>
      <c r="I1767" s="9"/>
      <c r="J1767" s="9"/>
      <c r="K1767" s="9"/>
      <c r="L1767" s="6"/>
      <c r="N1767" s="4"/>
      <c r="O1767" s="7"/>
      <c r="P1767" s="6"/>
      <c r="Q1767" s="6"/>
      <c r="R1767" s="6"/>
      <c r="S1767" s="6"/>
    </row>
    <row r="1768" ht="15.75" hidden="1" customHeight="1">
      <c r="A1768" s="4"/>
      <c r="C1768" s="6"/>
      <c r="D1768" s="6"/>
      <c r="E1768" s="6"/>
      <c r="F1768" s="7"/>
      <c r="G1768" s="6"/>
      <c r="H1768" s="8"/>
      <c r="I1768" s="9"/>
      <c r="J1768" s="9"/>
      <c r="K1768" s="9"/>
      <c r="L1768" s="6"/>
      <c r="N1768" s="4"/>
      <c r="O1768" s="7"/>
      <c r="P1768" s="6"/>
      <c r="Q1768" s="6"/>
      <c r="R1768" s="6"/>
      <c r="S1768" s="6"/>
    </row>
    <row r="1769" ht="15.75" hidden="1" customHeight="1">
      <c r="A1769" s="4"/>
      <c r="C1769" s="6"/>
      <c r="D1769" s="6"/>
      <c r="E1769" s="6"/>
      <c r="F1769" s="7"/>
      <c r="G1769" s="6"/>
      <c r="H1769" s="8"/>
      <c r="I1769" s="9"/>
      <c r="J1769" s="9"/>
      <c r="K1769" s="9"/>
      <c r="L1769" s="6"/>
      <c r="N1769" s="4"/>
      <c r="O1769" s="7"/>
      <c r="P1769" s="6"/>
      <c r="Q1769" s="6"/>
      <c r="R1769" s="6"/>
      <c r="S1769" s="6"/>
    </row>
    <row r="1770" ht="15.75" hidden="1" customHeight="1">
      <c r="A1770" s="4"/>
      <c r="C1770" s="6"/>
      <c r="D1770" s="6"/>
      <c r="E1770" s="6"/>
      <c r="F1770" s="7"/>
      <c r="G1770" s="6"/>
      <c r="H1770" s="8"/>
      <c r="I1770" s="9"/>
      <c r="J1770" s="9"/>
      <c r="K1770" s="9"/>
      <c r="L1770" s="6"/>
      <c r="N1770" s="4"/>
      <c r="O1770" s="7"/>
      <c r="P1770" s="6"/>
      <c r="Q1770" s="6"/>
      <c r="R1770" s="6"/>
      <c r="S1770" s="6"/>
    </row>
    <row r="1771" ht="15.75" hidden="1" customHeight="1">
      <c r="A1771" s="4"/>
      <c r="C1771" s="6"/>
      <c r="D1771" s="6"/>
      <c r="E1771" s="6"/>
      <c r="F1771" s="7"/>
      <c r="G1771" s="6"/>
      <c r="H1771" s="8"/>
      <c r="I1771" s="9"/>
      <c r="J1771" s="9"/>
      <c r="K1771" s="9"/>
      <c r="L1771" s="6"/>
      <c r="N1771" s="4"/>
      <c r="O1771" s="7"/>
      <c r="P1771" s="6"/>
      <c r="Q1771" s="6"/>
      <c r="R1771" s="6"/>
      <c r="S1771" s="6"/>
    </row>
    <row r="1772" ht="15.75" hidden="1" customHeight="1">
      <c r="A1772" s="4"/>
      <c r="C1772" s="6"/>
      <c r="D1772" s="6"/>
      <c r="E1772" s="6"/>
      <c r="F1772" s="7"/>
      <c r="G1772" s="6"/>
      <c r="H1772" s="8"/>
      <c r="I1772" s="9"/>
      <c r="J1772" s="9"/>
      <c r="K1772" s="9"/>
      <c r="L1772" s="6"/>
      <c r="N1772" s="4"/>
      <c r="O1772" s="7"/>
      <c r="P1772" s="6"/>
      <c r="Q1772" s="6"/>
      <c r="R1772" s="6"/>
      <c r="S1772" s="6"/>
    </row>
    <row r="1773" ht="15.75" hidden="1" customHeight="1">
      <c r="A1773" s="4"/>
      <c r="C1773" s="6"/>
      <c r="D1773" s="6"/>
      <c r="E1773" s="6"/>
      <c r="F1773" s="7"/>
      <c r="G1773" s="6"/>
      <c r="H1773" s="8"/>
      <c r="I1773" s="9"/>
      <c r="J1773" s="9"/>
      <c r="K1773" s="9"/>
      <c r="L1773" s="6"/>
      <c r="N1773" s="4"/>
      <c r="O1773" s="7"/>
      <c r="P1773" s="6"/>
      <c r="Q1773" s="6"/>
      <c r="R1773" s="6"/>
      <c r="S1773" s="6"/>
    </row>
    <row r="1774" ht="15.75" hidden="1" customHeight="1">
      <c r="A1774" s="4"/>
      <c r="C1774" s="6"/>
      <c r="D1774" s="6"/>
      <c r="E1774" s="6"/>
      <c r="F1774" s="7"/>
      <c r="G1774" s="6"/>
      <c r="H1774" s="8"/>
      <c r="I1774" s="9"/>
      <c r="J1774" s="9"/>
      <c r="K1774" s="9"/>
      <c r="L1774" s="6"/>
      <c r="N1774" s="4"/>
      <c r="O1774" s="7"/>
      <c r="P1774" s="6"/>
      <c r="Q1774" s="6"/>
      <c r="R1774" s="6"/>
      <c r="S1774" s="6"/>
    </row>
    <row r="1775" ht="15.75" hidden="1" customHeight="1">
      <c r="A1775" s="4"/>
      <c r="C1775" s="6"/>
      <c r="D1775" s="6"/>
      <c r="E1775" s="6"/>
      <c r="F1775" s="7"/>
      <c r="G1775" s="6"/>
      <c r="H1775" s="8"/>
      <c r="I1775" s="9"/>
      <c r="J1775" s="9"/>
      <c r="K1775" s="9"/>
      <c r="L1775" s="6"/>
      <c r="N1775" s="4"/>
      <c r="O1775" s="7"/>
      <c r="P1775" s="6"/>
      <c r="Q1775" s="6"/>
      <c r="R1775" s="6"/>
      <c r="S1775" s="6"/>
    </row>
    <row r="1776" ht="15.75" hidden="1" customHeight="1">
      <c r="A1776" s="4"/>
      <c r="C1776" s="6"/>
      <c r="D1776" s="6"/>
      <c r="E1776" s="6"/>
      <c r="F1776" s="7"/>
      <c r="G1776" s="6"/>
      <c r="H1776" s="8"/>
      <c r="I1776" s="9"/>
      <c r="J1776" s="9"/>
      <c r="K1776" s="9"/>
      <c r="L1776" s="6"/>
      <c r="N1776" s="4"/>
      <c r="O1776" s="7"/>
      <c r="P1776" s="6"/>
      <c r="Q1776" s="6"/>
      <c r="R1776" s="6"/>
      <c r="S1776" s="6"/>
    </row>
    <row r="1777" ht="15.75" hidden="1" customHeight="1">
      <c r="A1777" s="4"/>
      <c r="C1777" s="6"/>
      <c r="D1777" s="6"/>
      <c r="E1777" s="6"/>
      <c r="F1777" s="7"/>
      <c r="G1777" s="6"/>
      <c r="H1777" s="8"/>
      <c r="I1777" s="9"/>
      <c r="J1777" s="9"/>
      <c r="K1777" s="9"/>
      <c r="L1777" s="6"/>
      <c r="N1777" s="4"/>
      <c r="O1777" s="7"/>
      <c r="P1777" s="6"/>
      <c r="Q1777" s="6"/>
      <c r="R1777" s="6"/>
      <c r="S1777" s="6"/>
    </row>
    <row r="1778" ht="15.75" hidden="1" customHeight="1">
      <c r="A1778" s="4"/>
      <c r="C1778" s="6"/>
      <c r="D1778" s="6"/>
      <c r="E1778" s="6"/>
      <c r="F1778" s="7"/>
      <c r="G1778" s="6"/>
      <c r="H1778" s="8"/>
      <c r="I1778" s="9"/>
      <c r="J1778" s="9"/>
      <c r="K1778" s="9"/>
      <c r="L1778" s="6"/>
      <c r="N1778" s="4"/>
      <c r="O1778" s="7"/>
      <c r="P1778" s="6"/>
      <c r="Q1778" s="6"/>
      <c r="R1778" s="6"/>
      <c r="S1778" s="6"/>
    </row>
    <row r="1779" ht="15.75" hidden="1" customHeight="1">
      <c r="A1779" s="4"/>
      <c r="C1779" s="6"/>
      <c r="D1779" s="6"/>
      <c r="E1779" s="6"/>
      <c r="F1779" s="7"/>
      <c r="G1779" s="6"/>
      <c r="H1779" s="8"/>
      <c r="I1779" s="9"/>
      <c r="J1779" s="9"/>
      <c r="K1779" s="9"/>
      <c r="L1779" s="6"/>
      <c r="N1779" s="4"/>
      <c r="O1779" s="7"/>
      <c r="P1779" s="6"/>
      <c r="Q1779" s="6"/>
      <c r="R1779" s="6"/>
      <c r="S1779" s="6"/>
    </row>
    <row r="1780" ht="15.75" hidden="1" customHeight="1">
      <c r="A1780" s="4"/>
      <c r="C1780" s="6"/>
      <c r="D1780" s="6"/>
      <c r="E1780" s="6"/>
      <c r="F1780" s="7"/>
      <c r="G1780" s="6"/>
      <c r="H1780" s="8"/>
      <c r="I1780" s="9"/>
      <c r="J1780" s="9"/>
      <c r="K1780" s="9"/>
      <c r="L1780" s="6"/>
      <c r="N1780" s="4"/>
      <c r="O1780" s="7"/>
      <c r="P1780" s="6"/>
      <c r="Q1780" s="6"/>
      <c r="R1780" s="6"/>
      <c r="S1780" s="6"/>
    </row>
    <row r="1781" ht="15.75" hidden="1" customHeight="1">
      <c r="A1781" s="4"/>
      <c r="C1781" s="6"/>
      <c r="D1781" s="6"/>
      <c r="E1781" s="6"/>
      <c r="F1781" s="7"/>
      <c r="G1781" s="6"/>
      <c r="H1781" s="8"/>
      <c r="I1781" s="9"/>
      <c r="J1781" s="9"/>
      <c r="K1781" s="9"/>
      <c r="L1781" s="6"/>
      <c r="N1781" s="4"/>
      <c r="O1781" s="7"/>
      <c r="P1781" s="6"/>
      <c r="Q1781" s="6"/>
      <c r="R1781" s="6"/>
      <c r="S1781" s="6"/>
    </row>
    <row r="1782" ht="15.75" hidden="1" customHeight="1">
      <c r="A1782" s="4"/>
      <c r="C1782" s="6"/>
      <c r="D1782" s="6"/>
      <c r="E1782" s="6"/>
      <c r="F1782" s="7"/>
      <c r="G1782" s="6"/>
      <c r="H1782" s="8"/>
      <c r="I1782" s="9"/>
      <c r="J1782" s="9"/>
      <c r="K1782" s="9"/>
      <c r="L1782" s="6"/>
      <c r="N1782" s="4"/>
      <c r="O1782" s="7"/>
      <c r="P1782" s="6"/>
      <c r="Q1782" s="6"/>
      <c r="R1782" s="6"/>
      <c r="S1782" s="6"/>
    </row>
    <row r="1783" ht="15.75" hidden="1" customHeight="1">
      <c r="A1783" s="4"/>
      <c r="C1783" s="6"/>
      <c r="D1783" s="6"/>
      <c r="E1783" s="6"/>
      <c r="F1783" s="7"/>
      <c r="G1783" s="6"/>
      <c r="H1783" s="8"/>
      <c r="I1783" s="9"/>
      <c r="J1783" s="9"/>
      <c r="K1783" s="9"/>
      <c r="L1783" s="6"/>
      <c r="N1783" s="4"/>
      <c r="O1783" s="7"/>
      <c r="P1783" s="6"/>
      <c r="Q1783" s="6"/>
      <c r="R1783" s="6"/>
      <c r="S1783" s="6"/>
    </row>
    <row r="1784" ht="15.75" hidden="1" customHeight="1">
      <c r="A1784" s="4"/>
      <c r="C1784" s="6"/>
      <c r="D1784" s="6"/>
      <c r="E1784" s="6"/>
      <c r="F1784" s="7"/>
      <c r="G1784" s="6"/>
      <c r="H1784" s="8"/>
      <c r="I1784" s="9"/>
      <c r="J1784" s="9"/>
      <c r="K1784" s="9"/>
      <c r="L1784" s="6"/>
      <c r="N1784" s="4"/>
      <c r="O1784" s="7"/>
      <c r="P1784" s="6"/>
      <c r="Q1784" s="6"/>
      <c r="R1784" s="6"/>
      <c r="S1784" s="6"/>
    </row>
    <row r="1785" ht="15.75" hidden="1" customHeight="1">
      <c r="A1785" s="4"/>
      <c r="C1785" s="6"/>
      <c r="D1785" s="6"/>
      <c r="E1785" s="6"/>
      <c r="F1785" s="7"/>
      <c r="G1785" s="6"/>
      <c r="H1785" s="8"/>
      <c r="I1785" s="9"/>
      <c r="J1785" s="9"/>
      <c r="K1785" s="9"/>
      <c r="L1785" s="6"/>
      <c r="N1785" s="4"/>
      <c r="O1785" s="7"/>
      <c r="P1785" s="6"/>
      <c r="Q1785" s="6"/>
      <c r="R1785" s="6"/>
      <c r="S1785" s="6"/>
    </row>
    <row r="1786" ht="15.75" hidden="1" customHeight="1">
      <c r="A1786" s="4"/>
      <c r="C1786" s="6"/>
      <c r="D1786" s="6"/>
      <c r="E1786" s="6"/>
      <c r="F1786" s="7"/>
      <c r="G1786" s="6"/>
      <c r="H1786" s="8"/>
      <c r="I1786" s="9"/>
      <c r="J1786" s="9"/>
      <c r="K1786" s="9"/>
      <c r="L1786" s="6"/>
      <c r="N1786" s="4"/>
      <c r="O1786" s="7"/>
      <c r="P1786" s="6"/>
      <c r="Q1786" s="6"/>
      <c r="R1786" s="6"/>
      <c r="S1786" s="6"/>
    </row>
    <row r="1787" ht="15.75" hidden="1" customHeight="1">
      <c r="A1787" s="4"/>
      <c r="C1787" s="6"/>
      <c r="D1787" s="6"/>
      <c r="E1787" s="6"/>
      <c r="F1787" s="7"/>
      <c r="G1787" s="6"/>
      <c r="H1787" s="8"/>
      <c r="I1787" s="9"/>
      <c r="J1787" s="9"/>
      <c r="K1787" s="9"/>
      <c r="L1787" s="6"/>
      <c r="N1787" s="4"/>
      <c r="O1787" s="7"/>
      <c r="P1787" s="6"/>
      <c r="Q1787" s="6"/>
      <c r="R1787" s="6"/>
      <c r="S1787" s="6"/>
    </row>
    <row r="1788" ht="15.75" hidden="1" customHeight="1">
      <c r="A1788" s="4"/>
      <c r="C1788" s="6"/>
      <c r="D1788" s="6"/>
      <c r="E1788" s="6"/>
      <c r="F1788" s="7"/>
      <c r="G1788" s="6"/>
      <c r="H1788" s="8"/>
      <c r="I1788" s="9"/>
      <c r="J1788" s="9"/>
      <c r="K1788" s="9"/>
      <c r="L1788" s="6"/>
      <c r="N1788" s="4"/>
      <c r="O1788" s="7"/>
      <c r="P1788" s="6"/>
      <c r="Q1788" s="6"/>
      <c r="R1788" s="6"/>
      <c r="S1788" s="6"/>
    </row>
    <row r="1789" ht="15.75" hidden="1" customHeight="1">
      <c r="A1789" s="4"/>
      <c r="C1789" s="6"/>
      <c r="D1789" s="6"/>
      <c r="E1789" s="6"/>
      <c r="F1789" s="7"/>
      <c r="G1789" s="6"/>
      <c r="H1789" s="8"/>
      <c r="I1789" s="9"/>
      <c r="J1789" s="9"/>
      <c r="K1789" s="9"/>
      <c r="L1789" s="6"/>
      <c r="N1789" s="4"/>
      <c r="O1789" s="7"/>
      <c r="P1789" s="6"/>
      <c r="Q1789" s="6"/>
      <c r="R1789" s="6"/>
      <c r="S1789" s="6"/>
    </row>
    <row r="1790" ht="15.75" hidden="1" customHeight="1">
      <c r="A1790" s="4"/>
      <c r="C1790" s="6"/>
      <c r="D1790" s="6"/>
      <c r="E1790" s="6"/>
      <c r="F1790" s="7"/>
      <c r="G1790" s="6"/>
      <c r="H1790" s="8"/>
      <c r="I1790" s="9"/>
      <c r="J1790" s="9"/>
      <c r="K1790" s="9"/>
      <c r="L1790" s="6"/>
      <c r="N1790" s="4"/>
      <c r="O1790" s="7"/>
      <c r="P1790" s="6"/>
      <c r="Q1790" s="6"/>
      <c r="R1790" s="6"/>
      <c r="S1790" s="6"/>
    </row>
    <row r="1791" ht="15.75" hidden="1" customHeight="1">
      <c r="A1791" s="4"/>
      <c r="C1791" s="6"/>
      <c r="D1791" s="6"/>
      <c r="E1791" s="6"/>
      <c r="F1791" s="7"/>
      <c r="G1791" s="6"/>
      <c r="H1791" s="8"/>
      <c r="I1791" s="9"/>
      <c r="J1791" s="9"/>
      <c r="K1791" s="9"/>
      <c r="L1791" s="6"/>
      <c r="N1791" s="4"/>
      <c r="O1791" s="7"/>
      <c r="P1791" s="6"/>
      <c r="Q1791" s="6"/>
      <c r="R1791" s="6"/>
      <c r="S1791" s="6"/>
    </row>
    <row r="1792" ht="15.75" hidden="1" customHeight="1">
      <c r="A1792" s="4"/>
      <c r="C1792" s="6"/>
      <c r="D1792" s="6"/>
      <c r="E1792" s="6"/>
      <c r="F1792" s="7"/>
      <c r="G1792" s="6"/>
      <c r="H1792" s="8"/>
      <c r="I1792" s="9"/>
      <c r="J1792" s="9"/>
      <c r="K1792" s="9"/>
      <c r="L1792" s="6"/>
      <c r="N1792" s="4"/>
      <c r="O1792" s="7"/>
      <c r="P1792" s="6"/>
      <c r="Q1792" s="6"/>
      <c r="R1792" s="6"/>
      <c r="S1792" s="6"/>
    </row>
    <row r="1793" ht="15.75" hidden="1" customHeight="1">
      <c r="A1793" s="4"/>
      <c r="C1793" s="6"/>
      <c r="D1793" s="6"/>
      <c r="E1793" s="6"/>
      <c r="F1793" s="7"/>
      <c r="G1793" s="6"/>
      <c r="H1793" s="8"/>
      <c r="I1793" s="9"/>
      <c r="J1793" s="9"/>
      <c r="K1793" s="9"/>
      <c r="L1793" s="6"/>
      <c r="N1793" s="4"/>
      <c r="O1793" s="7"/>
      <c r="P1793" s="6"/>
      <c r="Q1793" s="6"/>
      <c r="R1793" s="6"/>
      <c r="S1793" s="6"/>
    </row>
    <row r="1794" ht="15.75" hidden="1" customHeight="1">
      <c r="A1794" s="4"/>
      <c r="C1794" s="6"/>
      <c r="D1794" s="6"/>
      <c r="E1794" s="6"/>
      <c r="F1794" s="7"/>
      <c r="G1794" s="6"/>
      <c r="H1794" s="8"/>
      <c r="I1794" s="9"/>
      <c r="J1794" s="9"/>
      <c r="K1794" s="9"/>
      <c r="L1794" s="6"/>
      <c r="N1794" s="4"/>
      <c r="O1794" s="7"/>
      <c r="P1794" s="6"/>
      <c r="Q1794" s="6"/>
      <c r="R1794" s="6"/>
      <c r="S1794" s="6"/>
    </row>
    <row r="1795" ht="15.75" hidden="1" customHeight="1">
      <c r="A1795" s="4"/>
      <c r="C1795" s="6"/>
      <c r="D1795" s="6"/>
      <c r="E1795" s="6"/>
      <c r="F1795" s="7"/>
      <c r="G1795" s="6"/>
      <c r="H1795" s="8"/>
      <c r="I1795" s="9"/>
      <c r="J1795" s="9"/>
      <c r="K1795" s="9"/>
      <c r="L1795" s="6"/>
      <c r="N1795" s="4"/>
      <c r="O1795" s="7"/>
      <c r="P1795" s="6"/>
      <c r="Q1795" s="6"/>
      <c r="R1795" s="6"/>
      <c r="S1795" s="6"/>
    </row>
    <row r="1796" ht="15.75" hidden="1" customHeight="1">
      <c r="A1796" s="4"/>
      <c r="C1796" s="6"/>
      <c r="D1796" s="6"/>
      <c r="E1796" s="6"/>
      <c r="F1796" s="7"/>
      <c r="G1796" s="6"/>
      <c r="H1796" s="8"/>
      <c r="I1796" s="9"/>
      <c r="J1796" s="9"/>
      <c r="K1796" s="9"/>
      <c r="L1796" s="6"/>
      <c r="N1796" s="4"/>
      <c r="O1796" s="7"/>
      <c r="P1796" s="6"/>
      <c r="Q1796" s="6"/>
      <c r="R1796" s="6"/>
      <c r="S1796" s="6"/>
    </row>
    <row r="1797" ht="15.75" hidden="1" customHeight="1">
      <c r="A1797" s="4"/>
      <c r="C1797" s="6"/>
      <c r="D1797" s="6"/>
      <c r="E1797" s="6"/>
      <c r="F1797" s="7"/>
      <c r="G1797" s="6"/>
      <c r="H1797" s="8"/>
      <c r="I1797" s="9"/>
      <c r="J1797" s="9"/>
      <c r="K1797" s="9"/>
      <c r="L1797" s="6"/>
      <c r="N1797" s="4"/>
      <c r="O1797" s="7"/>
      <c r="P1797" s="6"/>
      <c r="Q1797" s="6"/>
      <c r="R1797" s="6"/>
      <c r="S1797" s="6"/>
    </row>
    <row r="1798" ht="15.75" hidden="1" customHeight="1">
      <c r="A1798" s="4"/>
      <c r="C1798" s="6"/>
      <c r="D1798" s="6"/>
      <c r="E1798" s="6"/>
      <c r="F1798" s="7"/>
      <c r="G1798" s="6"/>
      <c r="H1798" s="8"/>
      <c r="I1798" s="9"/>
      <c r="J1798" s="9"/>
      <c r="K1798" s="9"/>
      <c r="L1798" s="6"/>
      <c r="N1798" s="4"/>
      <c r="O1798" s="7"/>
      <c r="P1798" s="6"/>
      <c r="Q1798" s="6"/>
      <c r="R1798" s="6"/>
      <c r="S1798" s="6"/>
    </row>
    <row r="1799" ht="15.75" hidden="1" customHeight="1">
      <c r="A1799" s="4"/>
      <c r="C1799" s="6"/>
      <c r="D1799" s="6"/>
      <c r="E1799" s="6"/>
      <c r="F1799" s="7"/>
      <c r="G1799" s="6"/>
      <c r="H1799" s="8"/>
      <c r="I1799" s="9"/>
      <c r="J1799" s="9"/>
      <c r="K1799" s="9"/>
      <c r="L1799" s="6"/>
      <c r="N1799" s="4"/>
      <c r="O1799" s="7"/>
      <c r="P1799" s="6"/>
      <c r="Q1799" s="6"/>
      <c r="R1799" s="6"/>
      <c r="S1799" s="6"/>
    </row>
    <row r="1800" ht="15.75" hidden="1" customHeight="1">
      <c r="A1800" s="4"/>
      <c r="C1800" s="6"/>
      <c r="D1800" s="6"/>
      <c r="E1800" s="6"/>
      <c r="F1800" s="7"/>
      <c r="G1800" s="6"/>
      <c r="H1800" s="8"/>
      <c r="I1800" s="9"/>
      <c r="J1800" s="9"/>
      <c r="K1800" s="9"/>
      <c r="L1800" s="6"/>
      <c r="N1800" s="4"/>
      <c r="O1800" s="7"/>
      <c r="P1800" s="6"/>
      <c r="Q1800" s="6"/>
      <c r="R1800" s="6"/>
      <c r="S1800" s="6"/>
    </row>
    <row r="1801" ht="15.75" hidden="1" customHeight="1">
      <c r="A1801" s="4"/>
      <c r="C1801" s="6"/>
      <c r="D1801" s="6"/>
      <c r="E1801" s="6"/>
      <c r="F1801" s="7"/>
      <c r="G1801" s="6"/>
      <c r="H1801" s="8"/>
      <c r="I1801" s="9"/>
      <c r="J1801" s="9"/>
      <c r="K1801" s="9"/>
      <c r="L1801" s="6"/>
      <c r="N1801" s="4"/>
      <c r="O1801" s="7"/>
      <c r="P1801" s="6"/>
      <c r="Q1801" s="6"/>
      <c r="R1801" s="6"/>
      <c r="S1801" s="6"/>
    </row>
    <row r="1802" ht="15.75" hidden="1" customHeight="1">
      <c r="A1802" s="4"/>
      <c r="C1802" s="6"/>
      <c r="D1802" s="6"/>
      <c r="E1802" s="6"/>
      <c r="F1802" s="7"/>
      <c r="G1802" s="6"/>
      <c r="H1802" s="8"/>
      <c r="I1802" s="9"/>
      <c r="J1802" s="9"/>
      <c r="K1802" s="9"/>
      <c r="L1802" s="6"/>
      <c r="N1802" s="4"/>
      <c r="O1802" s="7"/>
      <c r="P1802" s="6"/>
      <c r="Q1802" s="6"/>
      <c r="R1802" s="6"/>
      <c r="S1802" s="6"/>
    </row>
    <row r="1803" ht="15.75" hidden="1" customHeight="1">
      <c r="A1803" s="4"/>
      <c r="C1803" s="6"/>
      <c r="D1803" s="6"/>
      <c r="E1803" s="6"/>
      <c r="F1803" s="7"/>
      <c r="G1803" s="6"/>
      <c r="H1803" s="8"/>
      <c r="I1803" s="9"/>
      <c r="J1803" s="9"/>
      <c r="K1803" s="9"/>
      <c r="L1803" s="6"/>
      <c r="N1803" s="4"/>
      <c r="O1803" s="7"/>
      <c r="P1803" s="6"/>
      <c r="Q1803" s="6"/>
      <c r="R1803" s="6"/>
      <c r="S1803" s="6"/>
    </row>
    <row r="1804" ht="15.75" hidden="1" customHeight="1">
      <c r="A1804" s="4"/>
      <c r="C1804" s="6"/>
      <c r="D1804" s="6"/>
      <c r="E1804" s="6"/>
      <c r="F1804" s="7"/>
      <c r="G1804" s="6"/>
      <c r="H1804" s="8"/>
      <c r="I1804" s="9"/>
      <c r="J1804" s="9"/>
      <c r="K1804" s="9"/>
      <c r="L1804" s="6"/>
      <c r="N1804" s="4"/>
      <c r="O1804" s="7"/>
      <c r="P1804" s="6"/>
      <c r="Q1804" s="6"/>
      <c r="R1804" s="6"/>
      <c r="S1804" s="6"/>
    </row>
    <row r="1805" ht="15.75" hidden="1" customHeight="1">
      <c r="A1805" s="4"/>
      <c r="C1805" s="6"/>
      <c r="D1805" s="6"/>
      <c r="E1805" s="6"/>
      <c r="F1805" s="7"/>
      <c r="G1805" s="6"/>
      <c r="H1805" s="8"/>
      <c r="I1805" s="9"/>
      <c r="J1805" s="9"/>
      <c r="K1805" s="9"/>
      <c r="L1805" s="6"/>
      <c r="N1805" s="4"/>
      <c r="O1805" s="7"/>
      <c r="P1805" s="6"/>
      <c r="Q1805" s="6"/>
      <c r="R1805" s="6"/>
      <c r="S1805" s="6"/>
    </row>
    <row r="1806" ht="15.75" hidden="1" customHeight="1">
      <c r="A1806" s="4"/>
      <c r="C1806" s="6"/>
      <c r="D1806" s="6"/>
      <c r="E1806" s="6"/>
      <c r="F1806" s="7"/>
      <c r="G1806" s="6"/>
      <c r="H1806" s="8"/>
      <c r="I1806" s="9"/>
      <c r="J1806" s="9"/>
      <c r="K1806" s="9"/>
      <c r="L1806" s="6"/>
      <c r="N1806" s="4"/>
      <c r="O1806" s="7"/>
      <c r="P1806" s="6"/>
      <c r="Q1806" s="6"/>
      <c r="R1806" s="6"/>
      <c r="S1806" s="6"/>
    </row>
    <row r="1807" ht="15.75" hidden="1" customHeight="1">
      <c r="A1807" s="4"/>
      <c r="C1807" s="6"/>
      <c r="D1807" s="6"/>
      <c r="E1807" s="6"/>
      <c r="F1807" s="7"/>
      <c r="G1807" s="6"/>
      <c r="H1807" s="8"/>
      <c r="I1807" s="9"/>
      <c r="J1807" s="9"/>
      <c r="K1807" s="9"/>
      <c r="L1807" s="6"/>
      <c r="N1807" s="4"/>
      <c r="O1807" s="7"/>
      <c r="P1807" s="6"/>
      <c r="Q1807" s="6"/>
      <c r="R1807" s="6"/>
      <c r="S1807" s="6"/>
    </row>
    <row r="1808" ht="15.75" hidden="1" customHeight="1">
      <c r="A1808" s="4"/>
      <c r="C1808" s="6"/>
      <c r="D1808" s="6"/>
      <c r="E1808" s="6"/>
      <c r="F1808" s="7"/>
      <c r="G1808" s="6"/>
      <c r="H1808" s="8"/>
      <c r="I1808" s="9"/>
      <c r="J1808" s="9"/>
      <c r="K1808" s="9"/>
      <c r="L1808" s="6"/>
      <c r="N1808" s="4"/>
      <c r="O1808" s="7"/>
      <c r="P1808" s="6"/>
      <c r="Q1808" s="6"/>
      <c r="R1808" s="6"/>
      <c r="S1808" s="6"/>
    </row>
    <row r="1809" ht="15.75" hidden="1" customHeight="1">
      <c r="A1809" s="4"/>
      <c r="C1809" s="6"/>
      <c r="D1809" s="6"/>
      <c r="E1809" s="6"/>
      <c r="F1809" s="7"/>
      <c r="G1809" s="6"/>
      <c r="H1809" s="8"/>
      <c r="I1809" s="9"/>
      <c r="J1809" s="9"/>
      <c r="K1809" s="9"/>
      <c r="L1809" s="6"/>
      <c r="N1809" s="4"/>
      <c r="O1809" s="7"/>
      <c r="P1809" s="6"/>
      <c r="Q1809" s="6"/>
      <c r="R1809" s="6"/>
      <c r="S1809" s="6"/>
    </row>
    <row r="1810" ht="15.75" hidden="1" customHeight="1">
      <c r="A1810" s="4"/>
      <c r="C1810" s="6"/>
      <c r="D1810" s="6"/>
      <c r="E1810" s="6"/>
      <c r="F1810" s="7"/>
      <c r="G1810" s="6"/>
      <c r="H1810" s="8"/>
      <c r="I1810" s="9"/>
      <c r="J1810" s="9"/>
      <c r="K1810" s="9"/>
      <c r="L1810" s="6"/>
      <c r="N1810" s="4"/>
      <c r="O1810" s="7"/>
      <c r="P1810" s="6"/>
      <c r="Q1810" s="6"/>
      <c r="R1810" s="6"/>
      <c r="S1810" s="6"/>
    </row>
    <row r="1811" ht="15.75" hidden="1" customHeight="1">
      <c r="A1811" s="4"/>
      <c r="C1811" s="6"/>
      <c r="D1811" s="6"/>
      <c r="E1811" s="6"/>
      <c r="F1811" s="7"/>
      <c r="G1811" s="6"/>
      <c r="H1811" s="8"/>
      <c r="I1811" s="9"/>
      <c r="J1811" s="9"/>
      <c r="K1811" s="9"/>
      <c r="L1811" s="6"/>
      <c r="N1811" s="4"/>
      <c r="O1811" s="7"/>
      <c r="P1811" s="6"/>
      <c r="Q1811" s="6"/>
      <c r="R1811" s="6"/>
      <c r="S1811" s="6"/>
    </row>
    <row r="1812" ht="15.75" hidden="1" customHeight="1">
      <c r="A1812" s="4"/>
      <c r="C1812" s="6"/>
      <c r="D1812" s="6"/>
      <c r="E1812" s="6"/>
      <c r="F1812" s="7"/>
      <c r="G1812" s="6"/>
      <c r="H1812" s="8"/>
      <c r="I1812" s="9"/>
      <c r="J1812" s="9"/>
      <c r="K1812" s="9"/>
      <c r="L1812" s="6"/>
      <c r="N1812" s="4"/>
      <c r="O1812" s="7"/>
      <c r="P1812" s="6"/>
      <c r="Q1812" s="6"/>
      <c r="R1812" s="6"/>
      <c r="S1812" s="6"/>
    </row>
    <row r="1813" ht="15.75" hidden="1" customHeight="1">
      <c r="A1813" s="4"/>
      <c r="C1813" s="6"/>
      <c r="D1813" s="6"/>
      <c r="E1813" s="6"/>
      <c r="F1813" s="7"/>
      <c r="G1813" s="6"/>
      <c r="H1813" s="8"/>
      <c r="I1813" s="9"/>
      <c r="J1813" s="9"/>
      <c r="K1813" s="9"/>
      <c r="L1813" s="6"/>
      <c r="N1813" s="4"/>
      <c r="O1813" s="7"/>
      <c r="P1813" s="6"/>
      <c r="Q1813" s="6"/>
      <c r="R1813" s="6"/>
      <c r="S1813" s="6"/>
    </row>
    <row r="1814" ht="15.75" hidden="1" customHeight="1">
      <c r="A1814" s="4"/>
      <c r="C1814" s="6"/>
      <c r="D1814" s="6"/>
      <c r="E1814" s="6"/>
      <c r="F1814" s="7"/>
      <c r="G1814" s="6"/>
      <c r="H1814" s="8"/>
      <c r="I1814" s="9"/>
      <c r="J1814" s="9"/>
      <c r="K1814" s="9"/>
      <c r="L1814" s="6"/>
      <c r="N1814" s="4"/>
      <c r="O1814" s="7"/>
      <c r="P1814" s="6"/>
      <c r="Q1814" s="6"/>
      <c r="R1814" s="6"/>
      <c r="S1814" s="6"/>
    </row>
    <row r="1815" ht="15.75" hidden="1" customHeight="1">
      <c r="A1815" s="4"/>
      <c r="C1815" s="6"/>
      <c r="D1815" s="6"/>
      <c r="E1815" s="6"/>
      <c r="F1815" s="7"/>
      <c r="G1815" s="6"/>
      <c r="H1815" s="8"/>
      <c r="I1815" s="9"/>
      <c r="J1815" s="9"/>
      <c r="K1815" s="9"/>
      <c r="L1815" s="6"/>
      <c r="N1815" s="4"/>
      <c r="O1815" s="7"/>
      <c r="P1815" s="6"/>
      <c r="Q1815" s="6"/>
      <c r="R1815" s="6"/>
      <c r="S1815" s="6"/>
    </row>
    <row r="1816" ht="15.75" hidden="1" customHeight="1">
      <c r="A1816" s="4"/>
      <c r="C1816" s="6"/>
      <c r="D1816" s="6"/>
      <c r="E1816" s="6"/>
      <c r="F1816" s="7"/>
      <c r="G1816" s="6"/>
      <c r="H1816" s="8"/>
      <c r="I1816" s="9"/>
      <c r="J1816" s="9"/>
      <c r="K1816" s="9"/>
      <c r="L1816" s="6"/>
      <c r="N1816" s="4"/>
      <c r="O1816" s="7"/>
      <c r="P1816" s="6"/>
      <c r="Q1816" s="6"/>
      <c r="R1816" s="6"/>
      <c r="S1816" s="6"/>
    </row>
    <row r="1817" ht="15.75" hidden="1" customHeight="1">
      <c r="A1817" s="4"/>
      <c r="C1817" s="6"/>
      <c r="D1817" s="6"/>
      <c r="E1817" s="6"/>
      <c r="F1817" s="7"/>
      <c r="G1817" s="6"/>
      <c r="H1817" s="8"/>
      <c r="I1817" s="9"/>
      <c r="J1817" s="9"/>
      <c r="K1817" s="9"/>
      <c r="L1817" s="6"/>
      <c r="N1817" s="4"/>
      <c r="O1817" s="7"/>
      <c r="P1817" s="6"/>
      <c r="Q1817" s="6"/>
      <c r="R1817" s="6"/>
      <c r="S1817" s="6"/>
    </row>
    <row r="1818" ht="15.75" hidden="1" customHeight="1">
      <c r="A1818" s="4"/>
      <c r="C1818" s="6"/>
      <c r="D1818" s="6"/>
      <c r="E1818" s="6"/>
      <c r="F1818" s="7"/>
      <c r="G1818" s="6"/>
      <c r="H1818" s="8"/>
      <c r="I1818" s="9"/>
      <c r="J1818" s="9"/>
      <c r="K1818" s="9"/>
      <c r="L1818" s="6"/>
      <c r="N1818" s="4"/>
      <c r="O1818" s="7"/>
      <c r="P1818" s="6"/>
      <c r="Q1818" s="6"/>
      <c r="R1818" s="6"/>
      <c r="S1818" s="6"/>
    </row>
    <row r="1819" ht="15.75" hidden="1" customHeight="1">
      <c r="A1819" s="4"/>
      <c r="C1819" s="6"/>
      <c r="D1819" s="6"/>
      <c r="E1819" s="6"/>
      <c r="F1819" s="7"/>
      <c r="G1819" s="6"/>
      <c r="H1819" s="8"/>
      <c r="I1819" s="9"/>
      <c r="J1819" s="9"/>
      <c r="K1819" s="9"/>
      <c r="L1819" s="6"/>
      <c r="N1819" s="4"/>
      <c r="O1819" s="7"/>
      <c r="P1819" s="6"/>
      <c r="Q1819" s="6"/>
      <c r="R1819" s="6"/>
      <c r="S1819" s="6"/>
    </row>
    <row r="1820" ht="15.75" hidden="1" customHeight="1">
      <c r="A1820" s="4"/>
      <c r="C1820" s="6"/>
      <c r="D1820" s="6"/>
      <c r="E1820" s="6"/>
      <c r="F1820" s="7"/>
      <c r="G1820" s="6"/>
      <c r="H1820" s="8"/>
      <c r="I1820" s="9"/>
      <c r="J1820" s="9"/>
      <c r="K1820" s="9"/>
      <c r="L1820" s="6"/>
      <c r="N1820" s="4"/>
      <c r="O1820" s="7"/>
      <c r="P1820" s="6"/>
      <c r="Q1820" s="6"/>
      <c r="R1820" s="6"/>
      <c r="S1820" s="6"/>
    </row>
    <row r="1821" ht="15.75" hidden="1" customHeight="1">
      <c r="A1821" s="4"/>
      <c r="C1821" s="6"/>
      <c r="D1821" s="6"/>
      <c r="E1821" s="6"/>
      <c r="F1821" s="7"/>
      <c r="G1821" s="6"/>
      <c r="H1821" s="8"/>
      <c r="I1821" s="9"/>
      <c r="J1821" s="9"/>
      <c r="K1821" s="9"/>
      <c r="L1821" s="6"/>
      <c r="N1821" s="4"/>
      <c r="O1821" s="7"/>
      <c r="P1821" s="6"/>
      <c r="Q1821" s="6"/>
      <c r="R1821" s="6"/>
      <c r="S1821" s="6"/>
    </row>
    <row r="1822" ht="15.75" hidden="1" customHeight="1">
      <c r="A1822" s="4"/>
      <c r="C1822" s="6"/>
      <c r="D1822" s="6"/>
      <c r="E1822" s="6"/>
      <c r="F1822" s="7"/>
      <c r="G1822" s="6"/>
      <c r="H1822" s="8"/>
      <c r="I1822" s="9"/>
      <c r="J1822" s="9"/>
      <c r="K1822" s="9"/>
      <c r="L1822" s="6"/>
      <c r="N1822" s="4"/>
      <c r="O1822" s="7"/>
      <c r="P1822" s="6"/>
      <c r="Q1822" s="6"/>
      <c r="R1822" s="6"/>
      <c r="S1822" s="6"/>
    </row>
    <row r="1823" ht="15.75" hidden="1" customHeight="1">
      <c r="A1823" s="4"/>
      <c r="C1823" s="6"/>
      <c r="D1823" s="6"/>
      <c r="E1823" s="6"/>
      <c r="F1823" s="7"/>
      <c r="G1823" s="6"/>
      <c r="H1823" s="8"/>
      <c r="I1823" s="9"/>
      <c r="J1823" s="9"/>
      <c r="K1823" s="9"/>
      <c r="L1823" s="6"/>
      <c r="N1823" s="4"/>
      <c r="O1823" s="7"/>
      <c r="P1823" s="6"/>
      <c r="Q1823" s="6"/>
      <c r="R1823" s="6"/>
      <c r="S1823" s="6"/>
    </row>
    <row r="1824" ht="15.75" hidden="1" customHeight="1">
      <c r="A1824" s="4"/>
      <c r="C1824" s="6"/>
      <c r="D1824" s="6"/>
      <c r="E1824" s="6"/>
      <c r="F1824" s="7"/>
      <c r="G1824" s="6"/>
      <c r="H1824" s="8"/>
      <c r="I1824" s="9"/>
      <c r="J1824" s="9"/>
      <c r="K1824" s="9"/>
      <c r="L1824" s="6"/>
      <c r="N1824" s="4"/>
      <c r="O1824" s="7"/>
      <c r="P1824" s="6"/>
      <c r="Q1824" s="6"/>
      <c r="R1824" s="6"/>
      <c r="S1824" s="6"/>
    </row>
    <row r="1825" ht="15.75" hidden="1" customHeight="1">
      <c r="A1825" s="4"/>
      <c r="C1825" s="6"/>
      <c r="D1825" s="6"/>
      <c r="E1825" s="6"/>
      <c r="F1825" s="7"/>
      <c r="G1825" s="6"/>
      <c r="H1825" s="8"/>
      <c r="I1825" s="9"/>
      <c r="J1825" s="9"/>
      <c r="K1825" s="9"/>
      <c r="L1825" s="6"/>
      <c r="N1825" s="4"/>
      <c r="O1825" s="7"/>
      <c r="P1825" s="6"/>
      <c r="Q1825" s="6"/>
      <c r="R1825" s="6"/>
      <c r="S1825" s="6"/>
    </row>
    <row r="1826" ht="15.75" hidden="1" customHeight="1">
      <c r="A1826" s="4"/>
      <c r="C1826" s="6"/>
      <c r="D1826" s="6"/>
      <c r="E1826" s="6"/>
      <c r="F1826" s="7"/>
      <c r="G1826" s="6"/>
      <c r="H1826" s="8"/>
      <c r="I1826" s="9"/>
      <c r="J1826" s="9"/>
      <c r="K1826" s="9"/>
      <c r="L1826" s="6"/>
      <c r="N1826" s="4"/>
      <c r="O1826" s="7"/>
      <c r="P1826" s="6"/>
      <c r="Q1826" s="6"/>
      <c r="R1826" s="6"/>
      <c r="S1826" s="6"/>
    </row>
    <row r="1827" ht="15.75" hidden="1" customHeight="1">
      <c r="A1827" s="4"/>
      <c r="C1827" s="6"/>
      <c r="D1827" s="6"/>
      <c r="E1827" s="6"/>
      <c r="F1827" s="7"/>
      <c r="G1827" s="6"/>
      <c r="H1827" s="8"/>
      <c r="I1827" s="9"/>
      <c r="J1827" s="9"/>
      <c r="K1827" s="9"/>
      <c r="L1827" s="6"/>
      <c r="N1827" s="4"/>
      <c r="O1827" s="7"/>
      <c r="P1827" s="6"/>
      <c r="Q1827" s="6"/>
      <c r="R1827" s="6"/>
      <c r="S1827" s="6"/>
    </row>
    <row r="1828" ht="15.75" hidden="1" customHeight="1">
      <c r="A1828" s="4"/>
      <c r="C1828" s="6"/>
      <c r="D1828" s="6"/>
      <c r="E1828" s="6"/>
      <c r="F1828" s="7"/>
      <c r="G1828" s="6"/>
      <c r="H1828" s="8"/>
      <c r="I1828" s="9"/>
      <c r="J1828" s="9"/>
      <c r="K1828" s="9"/>
      <c r="L1828" s="6"/>
      <c r="N1828" s="4"/>
      <c r="O1828" s="7"/>
      <c r="P1828" s="6"/>
      <c r="Q1828" s="6"/>
      <c r="R1828" s="6"/>
      <c r="S1828" s="6"/>
    </row>
    <row r="1829" ht="15.75" hidden="1" customHeight="1">
      <c r="A1829" s="4"/>
      <c r="C1829" s="6"/>
      <c r="D1829" s="6"/>
      <c r="E1829" s="6"/>
      <c r="F1829" s="7"/>
      <c r="G1829" s="6"/>
      <c r="H1829" s="8"/>
      <c r="I1829" s="9"/>
      <c r="J1829" s="9"/>
      <c r="K1829" s="9"/>
      <c r="L1829" s="6"/>
      <c r="N1829" s="4"/>
      <c r="O1829" s="7"/>
      <c r="P1829" s="6"/>
      <c r="Q1829" s="6"/>
      <c r="R1829" s="6"/>
      <c r="S1829" s="6"/>
    </row>
    <row r="1830" ht="15.75" hidden="1" customHeight="1">
      <c r="A1830" s="4"/>
      <c r="C1830" s="6"/>
      <c r="D1830" s="6"/>
      <c r="E1830" s="6"/>
      <c r="F1830" s="7"/>
      <c r="G1830" s="6"/>
      <c r="H1830" s="8"/>
      <c r="I1830" s="9"/>
      <c r="J1830" s="9"/>
      <c r="K1830" s="9"/>
      <c r="L1830" s="6"/>
      <c r="N1830" s="4"/>
      <c r="O1830" s="7"/>
      <c r="P1830" s="6"/>
      <c r="Q1830" s="6"/>
      <c r="R1830" s="6"/>
      <c r="S1830" s="6"/>
    </row>
    <row r="1831" ht="15.75" hidden="1" customHeight="1">
      <c r="A1831" s="4"/>
      <c r="C1831" s="6"/>
      <c r="D1831" s="6"/>
      <c r="E1831" s="6"/>
      <c r="F1831" s="7"/>
      <c r="G1831" s="6"/>
      <c r="H1831" s="8"/>
      <c r="I1831" s="9"/>
      <c r="J1831" s="9"/>
      <c r="K1831" s="9"/>
      <c r="L1831" s="6"/>
      <c r="N1831" s="4"/>
      <c r="O1831" s="7"/>
      <c r="P1831" s="6"/>
      <c r="Q1831" s="6"/>
      <c r="R1831" s="6"/>
      <c r="S1831" s="6"/>
    </row>
    <row r="1832" ht="15.75" hidden="1" customHeight="1">
      <c r="A1832" s="4"/>
      <c r="C1832" s="6"/>
      <c r="D1832" s="6"/>
      <c r="E1832" s="6"/>
      <c r="F1832" s="7"/>
      <c r="G1832" s="6"/>
      <c r="H1832" s="8"/>
      <c r="I1832" s="9"/>
      <c r="J1832" s="9"/>
      <c r="K1832" s="9"/>
      <c r="L1832" s="6"/>
      <c r="N1832" s="4"/>
      <c r="O1832" s="7"/>
      <c r="P1832" s="6"/>
      <c r="Q1832" s="6"/>
      <c r="R1832" s="6"/>
      <c r="S1832" s="6"/>
    </row>
    <row r="1833" ht="15.75" hidden="1" customHeight="1">
      <c r="A1833" s="4"/>
      <c r="C1833" s="6"/>
      <c r="D1833" s="6"/>
      <c r="E1833" s="6"/>
      <c r="F1833" s="7"/>
      <c r="G1833" s="6"/>
      <c r="H1833" s="8"/>
      <c r="I1833" s="9"/>
      <c r="J1833" s="9"/>
      <c r="K1833" s="9"/>
      <c r="L1833" s="6"/>
      <c r="N1833" s="4"/>
      <c r="O1833" s="7"/>
      <c r="P1833" s="6"/>
      <c r="Q1833" s="6"/>
      <c r="R1833" s="6"/>
      <c r="S1833" s="6"/>
    </row>
    <row r="1834" ht="15.75" hidden="1" customHeight="1">
      <c r="A1834" s="4"/>
      <c r="C1834" s="6"/>
      <c r="D1834" s="6"/>
      <c r="E1834" s="6"/>
      <c r="F1834" s="7"/>
      <c r="G1834" s="6"/>
      <c r="H1834" s="8"/>
      <c r="I1834" s="9"/>
      <c r="J1834" s="9"/>
      <c r="K1834" s="9"/>
      <c r="L1834" s="6"/>
      <c r="N1834" s="4"/>
      <c r="O1834" s="7"/>
      <c r="P1834" s="6"/>
      <c r="Q1834" s="6"/>
      <c r="R1834" s="6"/>
      <c r="S1834" s="6"/>
    </row>
    <row r="1835" ht="15.75" hidden="1" customHeight="1">
      <c r="A1835" s="4"/>
      <c r="C1835" s="6"/>
      <c r="D1835" s="6"/>
      <c r="E1835" s="6"/>
      <c r="F1835" s="7"/>
      <c r="G1835" s="6"/>
      <c r="H1835" s="8"/>
      <c r="I1835" s="9"/>
      <c r="J1835" s="9"/>
      <c r="K1835" s="9"/>
      <c r="L1835" s="6"/>
      <c r="N1835" s="4"/>
      <c r="O1835" s="7"/>
      <c r="P1835" s="6"/>
      <c r="Q1835" s="6"/>
      <c r="R1835" s="6"/>
      <c r="S1835" s="6"/>
    </row>
    <row r="1836" ht="15.75" hidden="1" customHeight="1">
      <c r="A1836" s="4"/>
      <c r="C1836" s="6"/>
      <c r="D1836" s="6"/>
      <c r="E1836" s="6"/>
      <c r="F1836" s="7"/>
      <c r="G1836" s="6"/>
      <c r="H1836" s="8"/>
      <c r="I1836" s="9"/>
      <c r="J1836" s="9"/>
      <c r="K1836" s="9"/>
      <c r="L1836" s="6"/>
      <c r="N1836" s="4"/>
      <c r="O1836" s="7"/>
      <c r="P1836" s="6"/>
      <c r="Q1836" s="6"/>
      <c r="R1836" s="6"/>
      <c r="S1836" s="6"/>
    </row>
    <row r="1837" ht="15.75" hidden="1" customHeight="1">
      <c r="A1837" s="4"/>
      <c r="C1837" s="6"/>
      <c r="D1837" s="6"/>
      <c r="E1837" s="6"/>
      <c r="F1837" s="7"/>
      <c r="G1837" s="6"/>
      <c r="H1837" s="8"/>
      <c r="I1837" s="9"/>
      <c r="J1837" s="9"/>
      <c r="K1837" s="9"/>
      <c r="L1837" s="6"/>
      <c r="N1837" s="4"/>
      <c r="O1837" s="7"/>
      <c r="P1837" s="6"/>
      <c r="Q1837" s="6"/>
      <c r="R1837" s="6"/>
      <c r="S1837" s="6"/>
    </row>
    <row r="1838" ht="15.75" hidden="1" customHeight="1">
      <c r="A1838" s="4"/>
      <c r="C1838" s="6"/>
      <c r="D1838" s="6"/>
      <c r="E1838" s="6"/>
      <c r="F1838" s="7"/>
      <c r="G1838" s="6"/>
      <c r="H1838" s="8"/>
      <c r="I1838" s="9"/>
      <c r="J1838" s="9"/>
      <c r="K1838" s="9"/>
      <c r="L1838" s="6"/>
      <c r="N1838" s="4"/>
      <c r="O1838" s="7"/>
      <c r="P1838" s="6"/>
      <c r="Q1838" s="6"/>
      <c r="R1838" s="6"/>
      <c r="S1838" s="6"/>
    </row>
    <row r="1839" ht="15.75" hidden="1" customHeight="1">
      <c r="A1839" s="4"/>
      <c r="C1839" s="6"/>
      <c r="D1839" s="6"/>
      <c r="E1839" s="6"/>
      <c r="F1839" s="7"/>
      <c r="G1839" s="6"/>
      <c r="H1839" s="8"/>
      <c r="I1839" s="9"/>
      <c r="J1839" s="9"/>
      <c r="K1839" s="9"/>
      <c r="L1839" s="6"/>
      <c r="N1839" s="4"/>
      <c r="O1839" s="7"/>
      <c r="P1839" s="6"/>
      <c r="Q1839" s="6"/>
      <c r="R1839" s="6"/>
      <c r="S1839" s="6"/>
    </row>
    <row r="1840" ht="15.75" hidden="1" customHeight="1">
      <c r="A1840" s="4"/>
      <c r="C1840" s="6"/>
      <c r="D1840" s="6"/>
      <c r="E1840" s="6"/>
      <c r="F1840" s="7"/>
      <c r="G1840" s="6"/>
      <c r="H1840" s="8"/>
      <c r="I1840" s="9"/>
      <c r="J1840" s="9"/>
      <c r="K1840" s="9"/>
      <c r="L1840" s="6"/>
      <c r="N1840" s="4"/>
      <c r="O1840" s="7"/>
      <c r="P1840" s="6"/>
      <c r="Q1840" s="6"/>
      <c r="R1840" s="6"/>
      <c r="S1840" s="6"/>
    </row>
    <row r="1841" ht="15.75" hidden="1" customHeight="1">
      <c r="A1841" s="4"/>
      <c r="C1841" s="6"/>
      <c r="D1841" s="6"/>
      <c r="E1841" s="6"/>
      <c r="F1841" s="7"/>
      <c r="G1841" s="6"/>
      <c r="H1841" s="8"/>
      <c r="I1841" s="9"/>
      <c r="J1841" s="9"/>
      <c r="K1841" s="9"/>
      <c r="L1841" s="6"/>
      <c r="N1841" s="4"/>
      <c r="O1841" s="7"/>
      <c r="P1841" s="6"/>
      <c r="Q1841" s="6"/>
      <c r="R1841" s="6"/>
      <c r="S1841" s="6"/>
    </row>
    <row r="1842" ht="15.75" hidden="1" customHeight="1">
      <c r="A1842" s="4"/>
      <c r="C1842" s="6"/>
      <c r="D1842" s="6"/>
      <c r="E1842" s="6"/>
      <c r="F1842" s="7"/>
      <c r="G1842" s="6"/>
      <c r="H1842" s="8"/>
      <c r="I1842" s="9"/>
      <c r="J1842" s="9"/>
      <c r="K1842" s="9"/>
      <c r="L1842" s="6"/>
      <c r="N1842" s="4"/>
      <c r="O1842" s="7"/>
      <c r="P1842" s="6"/>
      <c r="Q1842" s="6"/>
      <c r="R1842" s="6"/>
      <c r="S1842" s="6"/>
    </row>
    <row r="1843" ht="15.75" hidden="1" customHeight="1">
      <c r="A1843" s="4"/>
      <c r="C1843" s="6"/>
      <c r="D1843" s="6"/>
      <c r="E1843" s="6"/>
      <c r="F1843" s="7"/>
      <c r="G1843" s="6"/>
      <c r="H1843" s="8"/>
      <c r="I1843" s="9"/>
      <c r="J1843" s="9"/>
      <c r="K1843" s="9"/>
      <c r="L1843" s="6"/>
      <c r="N1843" s="4"/>
      <c r="O1843" s="7"/>
      <c r="P1843" s="6"/>
      <c r="Q1843" s="6"/>
      <c r="R1843" s="6"/>
      <c r="S1843" s="6"/>
    </row>
    <row r="1844" ht="15.75" hidden="1" customHeight="1">
      <c r="A1844" s="4"/>
      <c r="C1844" s="6"/>
      <c r="D1844" s="6"/>
      <c r="E1844" s="6"/>
      <c r="F1844" s="7"/>
      <c r="G1844" s="6"/>
      <c r="H1844" s="8"/>
      <c r="I1844" s="9"/>
      <c r="J1844" s="9"/>
      <c r="K1844" s="9"/>
      <c r="L1844" s="6"/>
      <c r="N1844" s="4"/>
      <c r="O1844" s="7"/>
      <c r="P1844" s="6"/>
      <c r="Q1844" s="6"/>
      <c r="R1844" s="6"/>
      <c r="S1844" s="6"/>
    </row>
    <row r="1845" ht="15.75" hidden="1" customHeight="1">
      <c r="A1845" s="4"/>
      <c r="C1845" s="6"/>
      <c r="D1845" s="6"/>
      <c r="E1845" s="6"/>
      <c r="F1845" s="7"/>
      <c r="G1845" s="6"/>
      <c r="H1845" s="8"/>
      <c r="I1845" s="9"/>
      <c r="J1845" s="9"/>
      <c r="K1845" s="9"/>
      <c r="L1845" s="6"/>
      <c r="N1845" s="4"/>
      <c r="O1845" s="7"/>
      <c r="P1845" s="6"/>
      <c r="Q1845" s="6"/>
      <c r="R1845" s="6"/>
      <c r="S1845" s="6"/>
    </row>
    <row r="1846" ht="15.75" hidden="1" customHeight="1">
      <c r="A1846" s="4"/>
      <c r="C1846" s="6"/>
      <c r="D1846" s="6"/>
      <c r="E1846" s="6"/>
      <c r="F1846" s="7"/>
      <c r="G1846" s="6"/>
      <c r="H1846" s="8"/>
      <c r="I1846" s="9"/>
      <c r="J1846" s="9"/>
      <c r="K1846" s="9"/>
      <c r="L1846" s="6"/>
      <c r="N1846" s="4"/>
      <c r="O1846" s="7"/>
      <c r="P1846" s="6"/>
      <c r="Q1846" s="6"/>
      <c r="R1846" s="6"/>
      <c r="S1846" s="6"/>
    </row>
    <row r="1847" ht="15.75" hidden="1" customHeight="1">
      <c r="A1847" s="4"/>
      <c r="C1847" s="6"/>
      <c r="D1847" s="6"/>
      <c r="E1847" s="6"/>
      <c r="F1847" s="7"/>
      <c r="G1847" s="6"/>
      <c r="H1847" s="8"/>
      <c r="I1847" s="9"/>
      <c r="J1847" s="9"/>
      <c r="K1847" s="9"/>
      <c r="L1847" s="6"/>
      <c r="N1847" s="4"/>
      <c r="O1847" s="7"/>
      <c r="P1847" s="6"/>
      <c r="Q1847" s="6"/>
      <c r="R1847" s="6"/>
      <c r="S1847" s="6"/>
    </row>
    <row r="1848" ht="15.75" hidden="1" customHeight="1">
      <c r="A1848" s="4"/>
      <c r="C1848" s="6"/>
      <c r="D1848" s="6"/>
      <c r="E1848" s="6"/>
      <c r="F1848" s="7"/>
      <c r="G1848" s="6"/>
      <c r="H1848" s="8"/>
      <c r="I1848" s="9"/>
      <c r="J1848" s="9"/>
      <c r="K1848" s="9"/>
      <c r="L1848" s="6"/>
      <c r="N1848" s="4"/>
      <c r="O1848" s="7"/>
      <c r="P1848" s="6"/>
      <c r="Q1848" s="6"/>
      <c r="R1848" s="6"/>
      <c r="S1848" s="6"/>
    </row>
    <row r="1849" ht="15.75" hidden="1" customHeight="1">
      <c r="A1849" s="4"/>
      <c r="C1849" s="6"/>
      <c r="D1849" s="6"/>
      <c r="E1849" s="6"/>
      <c r="F1849" s="7"/>
      <c r="G1849" s="6"/>
      <c r="H1849" s="8"/>
      <c r="I1849" s="9"/>
      <c r="J1849" s="9"/>
      <c r="K1849" s="9"/>
      <c r="L1849" s="6"/>
      <c r="N1849" s="4"/>
      <c r="O1849" s="7"/>
      <c r="P1849" s="6"/>
      <c r="Q1849" s="6"/>
      <c r="R1849" s="6"/>
      <c r="S1849" s="6"/>
    </row>
    <row r="1850" ht="15.75" hidden="1" customHeight="1">
      <c r="A1850" s="4"/>
      <c r="C1850" s="6"/>
      <c r="D1850" s="6"/>
      <c r="E1850" s="6"/>
      <c r="F1850" s="7"/>
      <c r="G1850" s="6"/>
      <c r="H1850" s="8"/>
      <c r="I1850" s="9"/>
      <c r="J1850" s="9"/>
      <c r="K1850" s="9"/>
      <c r="L1850" s="6"/>
      <c r="N1850" s="4"/>
      <c r="O1850" s="7"/>
      <c r="P1850" s="6"/>
      <c r="Q1850" s="6"/>
      <c r="R1850" s="6"/>
      <c r="S1850" s="6"/>
    </row>
    <row r="1851" ht="15.75" hidden="1" customHeight="1">
      <c r="A1851" s="4"/>
      <c r="C1851" s="6"/>
      <c r="D1851" s="6"/>
      <c r="E1851" s="6"/>
      <c r="F1851" s="7"/>
      <c r="G1851" s="6"/>
      <c r="H1851" s="8"/>
      <c r="I1851" s="9"/>
      <c r="J1851" s="9"/>
      <c r="K1851" s="9"/>
      <c r="L1851" s="6"/>
      <c r="N1851" s="4"/>
      <c r="O1851" s="7"/>
      <c r="P1851" s="6"/>
      <c r="Q1851" s="6"/>
      <c r="R1851" s="6"/>
      <c r="S1851" s="6"/>
    </row>
    <row r="1852" ht="15.75" hidden="1" customHeight="1">
      <c r="A1852" s="4"/>
      <c r="C1852" s="6"/>
      <c r="D1852" s="6"/>
      <c r="E1852" s="6"/>
      <c r="F1852" s="7"/>
      <c r="G1852" s="6"/>
      <c r="H1852" s="8"/>
      <c r="I1852" s="9"/>
      <c r="J1852" s="9"/>
      <c r="K1852" s="9"/>
      <c r="L1852" s="6"/>
      <c r="N1852" s="4"/>
      <c r="O1852" s="7"/>
      <c r="P1852" s="6"/>
      <c r="Q1852" s="6"/>
      <c r="R1852" s="6"/>
      <c r="S1852" s="6"/>
    </row>
    <row r="1853" ht="15.75" hidden="1" customHeight="1">
      <c r="A1853" s="4"/>
      <c r="C1853" s="6"/>
      <c r="D1853" s="6"/>
      <c r="E1853" s="6"/>
      <c r="F1853" s="7"/>
      <c r="G1853" s="6"/>
      <c r="H1853" s="8"/>
      <c r="I1853" s="9"/>
      <c r="J1853" s="9"/>
      <c r="K1853" s="9"/>
      <c r="L1853" s="6"/>
      <c r="N1853" s="4"/>
      <c r="O1853" s="7"/>
      <c r="P1853" s="6"/>
      <c r="Q1853" s="6"/>
      <c r="R1853" s="6"/>
      <c r="S1853" s="6"/>
    </row>
    <row r="1854" ht="15.75" hidden="1" customHeight="1">
      <c r="A1854" s="4"/>
      <c r="C1854" s="6"/>
      <c r="D1854" s="6"/>
      <c r="E1854" s="6"/>
      <c r="F1854" s="7"/>
      <c r="G1854" s="6"/>
      <c r="H1854" s="8"/>
      <c r="I1854" s="9"/>
      <c r="J1854" s="9"/>
      <c r="K1854" s="9"/>
      <c r="L1854" s="6"/>
      <c r="N1854" s="4"/>
      <c r="O1854" s="7"/>
      <c r="P1854" s="6"/>
      <c r="Q1854" s="6"/>
      <c r="R1854" s="6"/>
      <c r="S1854" s="6"/>
    </row>
    <row r="1855" ht="15.75" hidden="1" customHeight="1">
      <c r="A1855" s="4"/>
      <c r="C1855" s="6"/>
      <c r="D1855" s="6"/>
      <c r="E1855" s="6"/>
      <c r="F1855" s="7"/>
      <c r="G1855" s="6"/>
      <c r="H1855" s="8"/>
      <c r="I1855" s="9"/>
      <c r="J1855" s="9"/>
      <c r="K1855" s="9"/>
      <c r="L1855" s="6"/>
      <c r="N1855" s="4"/>
      <c r="O1855" s="7"/>
      <c r="P1855" s="6"/>
      <c r="Q1855" s="6"/>
      <c r="R1855" s="6"/>
      <c r="S1855" s="6"/>
    </row>
    <row r="1856" ht="15.75" hidden="1" customHeight="1">
      <c r="A1856" s="4"/>
      <c r="C1856" s="6"/>
      <c r="D1856" s="6"/>
      <c r="E1856" s="6"/>
      <c r="F1856" s="7"/>
      <c r="G1856" s="6"/>
      <c r="H1856" s="8"/>
      <c r="I1856" s="9"/>
      <c r="J1856" s="9"/>
      <c r="K1856" s="9"/>
      <c r="L1856" s="6"/>
      <c r="N1856" s="4"/>
      <c r="O1856" s="7"/>
      <c r="P1856" s="6"/>
      <c r="Q1856" s="6"/>
      <c r="R1856" s="6"/>
      <c r="S1856" s="6"/>
    </row>
    <row r="1857" ht="15.75" hidden="1" customHeight="1">
      <c r="A1857" s="4"/>
      <c r="C1857" s="6"/>
      <c r="D1857" s="6"/>
      <c r="E1857" s="6"/>
      <c r="F1857" s="7"/>
      <c r="G1857" s="6"/>
      <c r="H1857" s="8"/>
      <c r="I1857" s="9"/>
      <c r="J1857" s="9"/>
      <c r="K1857" s="9"/>
      <c r="L1857" s="6"/>
      <c r="N1857" s="4"/>
      <c r="O1857" s="7"/>
      <c r="P1857" s="6"/>
      <c r="Q1857" s="6"/>
      <c r="R1857" s="6"/>
      <c r="S1857" s="6"/>
    </row>
    <row r="1858" ht="15.75" hidden="1" customHeight="1">
      <c r="A1858" s="4"/>
      <c r="C1858" s="6"/>
      <c r="D1858" s="6"/>
      <c r="E1858" s="6"/>
      <c r="F1858" s="7"/>
      <c r="G1858" s="6"/>
      <c r="H1858" s="8"/>
      <c r="I1858" s="9"/>
      <c r="J1858" s="9"/>
      <c r="K1858" s="9"/>
      <c r="L1858" s="6"/>
      <c r="N1858" s="4"/>
      <c r="O1858" s="7"/>
      <c r="P1858" s="6"/>
      <c r="Q1858" s="6"/>
      <c r="R1858" s="6"/>
      <c r="S1858" s="6"/>
    </row>
    <row r="1859" ht="15.75" hidden="1" customHeight="1">
      <c r="A1859" s="4"/>
      <c r="C1859" s="6"/>
      <c r="D1859" s="6"/>
      <c r="E1859" s="6"/>
      <c r="F1859" s="7"/>
      <c r="G1859" s="6"/>
      <c r="H1859" s="8"/>
      <c r="I1859" s="9"/>
      <c r="J1859" s="9"/>
      <c r="K1859" s="9"/>
      <c r="L1859" s="6"/>
      <c r="N1859" s="4"/>
      <c r="O1859" s="7"/>
      <c r="P1859" s="6"/>
      <c r="Q1859" s="6"/>
      <c r="R1859" s="6"/>
      <c r="S1859" s="6"/>
    </row>
    <row r="1860" ht="15.75" hidden="1" customHeight="1">
      <c r="A1860" s="4"/>
      <c r="C1860" s="6"/>
      <c r="D1860" s="6"/>
      <c r="E1860" s="6"/>
      <c r="F1860" s="7"/>
      <c r="G1860" s="6"/>
      <c r="H1860" s="8"/>
      <c r="I1860" s="9"/>
      <c r="J1860" s="9"/>
      <c r="K1860" s="9"/>
      <c r="L1860" s="6"/>
      <c r="N1860" s="4"/>
      <c r="O1860" s="7"/>
      <c r="P1860" s="6"/>
      <c r="Q1860" s="6"/>
      <c r="R1860" s="6"/>
      <c r="S1860" s="6"/>
    </row>
    <row r="1861" ht="15.75" hidden="1" customHeight="1">
      <c r="A1861" s="4"/>
      <c r="C1861" s="6"/>
      <c r="D1861" s="6"/>
      <c r="E1861" s="6"/>
      <c r="F1861" s="7"/>
      <c r="G1861" s="6"/>
      <c r="H1861" s="8"/>
      <c r="I1861" s="9"/>
      <c r="J1861" s="9"/>
      <c r="K1861" s="9"/>
      <c r="L1861" s="6"/>
      <c r="N1861" s="4"/>
      <c r="O1861" s="7"/>
      <c r="P1861" s="6"/>
      <c r="Q1861" s="6"/>
      <c r="R1861" s="6"/>
      <c r="S1861" s="6"/>
    </row>
    <row r="1862" ht="15.75" hidden="1" customHeight="1">
      <c r="A1862" s="4"/>
      <c r="C1862" s="6"/>
      <c r="D1862" s="6"/>
      <c r="E1862" s="6"/>
      <c r="F1862" s="7"/>
      <c r="G1862" s="6"/>
      <c r="H1862" s="8"/>
      <c r="I1862" s="9"/>
      <c r="J1862" s="9"/>
      <c r="K1862" s="9"/>
      <c r="L1862" s="6"/>
      <c r="N1862" s="4"/>
      <c r="O1862" s="7"/>
      <c r="P1862" s="6"/>
      <c r="Q1862" s="6"/>
      <c r="R1862" s="6"/>
      <c r="S1862" s="6"/>
    </row>
    <row r="1863" ht="15.75" hidden="1" customHeight="1">
      <c r="A1863" s="4"/>
      <c r="C1863" s="6"/>
      <c r="D1863" s="6"/>
      <c r="E1863" s="6"/>
      <c r="F1863" s="7"/>
      <c r="G1863" s="6"/>
      <c r="H1863" s="8"/>
      <c r="I1863" s="9"/>
      <c r="J1863" s="9"/>
      <c r="K1863" s="9"/>
      <c r="L1863" s="6"/>
      <c r="N1863" s="4"/>
      <c r="O1863" s="7"/>
      <c r="P1863" s="6"/>
      <c r="Q1863" s="6"/>
      <c r="R1863" s="6"/>
      <c r="S1863" s="6"/>
    </row>
    <row r="1864" ht="15.75" hidden="1" customHeight="1">
      <c r="A1864" s="4"/>
      <c r="C1864" s="6"/>
      <c r="D1864" s="6"/>
      <c r="E1864" s="6"/>
      <c r="F1864" s="7"/>
      <c r="G1864" s="6"/>
      <c r="H1864" s="8"/>
      <c r="I1864" s="9"/>
      <c r="J1864" s="9"/>
      <c r="K1864" s="9"/>
      <c r="L1864" s="6"/>
      <c r="N1864" s="4"/>
      <c r="O1864" s="7"/>
      <c r="P1864" s="6"/>
      <c r="Q1864" s="6"/>
      <c r="R1864" s="6"/>
      <c r="S1864" s="6"/>
    </row>
    <row r="1865" ht="15.75" hidden="1" customHeight="1">
      <c r="A1865" s="4"/>
      <c r="C1865" s="6"/>
      <c r="D1865" s="6"/>
      <c r="E1865" s="6"/>
      <c r="F1865" s="7"/>
      <c r="G1865" s="6"/>
      <c r="H1865" s="8"/>
      <c r="I1865" s="9"/>
      <c r="J1865" s="9"/>
      <c r="K1865" s="9"/>
      <c r="L1865" s="6"/>
      <c r="N1865" s="4"/>
      <c r="O1865" s="7"/>
      <c r="P1865" s="6"/>
      <c r="Q1865" s="6"/>
      <c r="R1865" s="6"/>
      <c r="S1865" s="6"/>
    </row>
    <row r="1866" ht="15.75" hidden="1" customHeight="1">
      <c r="A1866" s="4"/>
      <c r="C1866" s="6"/>
      <c r="D1866" s="6"/>
      <c r="E1866" s="6"/>
      <c r="F1866" s="7"/>
      <c r="G1866" s="6"/>
      <c r="H1866" s="8"/>
      <c r="I1866" s="9"/>
      <c r="J1866" s="9"/>
      <c r="K1866" s="9"/>
      <c r="L1866" s="6"/>
      <c r="N1866" s="4"/>
      <c r="O1866" s="7"/>
      <c r="P1866" s="6"/>
      <c r="Q1866" s="6"/>
      <c r="R1866" s="6"/>
      <c r="S1866" s="6"/>
    </row>
    <row r="1867" ht="15.75" hidden="1" customHeight="1">
      <c r="A1867" s="4"/>
      <c r="C1867" s="6"/>
      <c r="D1867" s="6"/>
      <c r="E1867" s="6"/>
      <c r="F1867" s="7"/>
      <c r="G1867" s="6"/>
      <c r="H1867" s="8"/>
      <c r="I1867" s="9"/>
      <c r="J1867" s="9"/>
      <c r="K1867" s="9"/>
      <c r="L1867" s="6"/>
      <c r="N1867" s="4"/>
      <c r="O1867" s="7"/>
      <c r="P1867" s="6"/>
      <c r="Q1867" s="6"/>
      <c r="R1867" s="6"/>
      <c r="S1867" s="6"/>
    </row>
    <row r="1868" ht="15.75" hidden="1" customHeight="1">
      <c r="A1868" s="4"/>
      <c r="C1868" s="6"/>
      <c r="D1868" s="6"/>
      <c r="E1868" s="6"/>
      <c r="F1868" s="7"/>
      <c r="G1868" s="6"/>
      <c r="H1868" s="8"/>
      <c r="I1868" s="9"/>
      <c r="J1868" s="9"/>
      <c r="K1868" s="9"/>
      <c r="L1868" s="6"/>
      <c r="N1868" s="4"/>
      <c r="O1868" s="7"/>
      <c r="P1868" s="6"/>
      <c r="Q1868" s="6"/>
      <c r="R1868" s="6"/>
      <c r="S1868" s="6"/>
    </row>
    <row r="1869" ht="15.75" hidden="1" customHeight="1">
      <c r="A1869" s="4"/>
      <c r="C1869" s="6"/>
      <c r="D1869" s="6"/>
      <c r="E1869" s="6"/>
      <c r="F1869" s="7"/>
      <c r="G1869" s="6"/>
      <c r="H1869" s="8"/>
      <c r="I1869" s="9"/>
      <c r="J1869" s="9"/>
      <c r="K1869" s="9"/>
      <c r="L1869" s="6"/>
      <c r="N1869" s="4"/>
      <c r="O1869" s="7"/>
      <c r="P1869" s="6"/>
      <c r="Q1869" s="6"/>
      <c r="R1869" s="6"/>
      <c r="S1869" s="6"/>
    </row>
    <row r="1870" ht="15.75" hidden="1" customHeight="1">
      <c r="A1870" s="4"/>
      <c r="C1870" s="6"/>
      <c r="D1870" s="6"/>
      <c r="E1870" s="6"/>
      <c r="F1870" s="7"/>
      <c r="G1870" s="6"/>
      <c r="H1870" s="8"/>
      <c r="I1870" s="9"/>
      <c r="J1870" s="9"/>
      <c r="K1870" s="9"/>
      <c r="L1870" s="6"/>
      <c r="N1870" s="4"/>
      <c r="O1870" s="7"/>
      <c r="P1870" s="6"/>
      <c r="Q1870" s="6"/>
      <c r="R1870" s="6"/>
      <c r="S1870" s="6"/>
    </row>
    <row r="1871" ht="15.75" hidden="1" customHeight="1">
      <c r="A1871" s="4"/>
      <c r="C1871" s="6"/>
      <c r="D1871" s="6"/>
      <c r="E1871" s="6"/>
      <c r="F1871" s="7"/>
      <c r="G1871" s="6"/>
      <c r="H1871" s="8"/>
      <c r="I1871" s="9"/>
      <c r="J1871" s="9"/>
      <c r="K1871" s="9"/>
      <c r="L1871" s="6"/>
      <c r="N1871" s="4"/>
      <c r="O1871" s="7"/>
      <c r="P1871" s="6"/>
      <c r="Q1871" s="6"/>
      <c r="R1871" s="6"/>
      <c r="S1871" s="6"/>
    </row>
    <row r="1872" ht="15.75" hidden="1" customHeight="1">
      <c r="A1872" s="4"/>
      <c r="C1872" s="6"/>
      <c r="D1872" s="6"/>
      <c r="E1872" s="6"/>
      <c r="F1872" s="7"/>
      <c r="G1872" s="6"/>
      <c r="H1872" s="8"/>
      <c r="I1872" s="9"/>
      <c r="J1872" s="9"/>
      <c r="K1872" s="9"/>
      <c r="L1872" s="6"/>
      <c r="N1872" s="4"/>
      <c r="O1872" s="7"/>
      <c r="P1872" s="6"/>
      <c r="Q1872" s="6"/>
      <c r="R1872" s="6"/>
      <c r="S1872" s="6"/>
    </row>
    <row r="1873" ht="15.75" hidden="1" customHeight="1">
      <c r="A1873" s="4"/>
      <c r="C1873" s="6"/>
      <c r="D1873" s="6"/>
      <c r="E1873" s="6"/>
      <c r="F1873" s="7"/>
      <c r="G1873" s="6"/>
      <c r="H1873" s="8"/>
      <c r="I1873" s="9"/>
      <c r="J1873" s="9"/>
      <c r="K1873" s="9"/>
      <c r="L1873" s="6"/>
      <c r="N1873" s="4"/>
      <c r="O1873" s="7"/>
      <c r="P1873" s="6"/>
      <c r="Q1873" s="6"/>
      <c r="R1873" s="6"/>
      <c r="S1873" s="6"/>
    </row>
    <row r="1874" ht="15.75" hidden="1" customHeight="1">
      <c r="A1874" s="4"/>
      <c r="C1874" s="6"/>
      <c r="D1874" s="6"/>
      <c r="E1874" s="6"/>
      <c r="F1874" s="7"/>
      <c r="G1874" s="6"/>
      <c r="H1874" s="8"/>
      <c r="I1874" s="9"/>
      <c r="J1874" s="9"/>
      <c r="K1874" s="9"/>
      <c r="L1874" s="6"/>
      <c r="N1874" s="4"/>
      <c r="O1874" s="7"/>
      <c r="P1874" s="6"/>
      <c r="Q1874" s="6"/>
      <c r="R1874" s="6"/>
      <c r="S1874" s="6"/>
    </row>
    <row r="1875" ht="15.75" hidden="1" customHeight="1">
      <c r="A1875" s="4"/>
      <c r="C1875" s="6"/>
      <c r="D1875" s="6"/>
      <c r="E1875" s="6"/>
      <c r="F1875" s="7"/>
      <c r="G1875" s="6"/>
      <c r="H1875" s="8"/>
      <c r="I1875" s="9"/>
      <c r="J1875" s="9"/>
      <c r="K1875" s="9"/>
      <c r="L1875" s="6"/>
      <c r="N1875" s="4"/>
      <c r="O1875" s="7"/>
      <c r="P1875" s="6"/>
      <c r="Q1875" s="6"/>
      <c r="R1875" s="6"/>
      <c r="S1875" s="6"/>
    </row>
    <row r="1876" ht="15.75" hidden="1" customHeight="1">
      <c r="A1876" s="4"/>
      <c r="C1876" s="6"/>
      <c r="D1876" s="6"/>
      <c r="E1876" s="6"/>
      <c r="F1876" s="7"/>
      <c r="G1876" s="6"/>
      <c r="H1876" s="8"/>
      <c r="I1876" s="9"/>
      <c r="J1876" s="9"/>
      <c r="K1876" s="9"/>
      <c r="L1876" s="6"/>
      <c r="N1876" s="4"/>
      <c r="O1876" s="7"/>
      <c r="P1876" s="6"/>
      <c r="Q1876" s="6"/>
      <c r="R1876" s="6"/>
      <c r="S1876" s="6"/>
    </row>
    <row r="1877" ht="15.75" hidden="1" customHeight="1">
      <c r="A1877" s="4"/>
      <c r="C1877" s="6"/>
      <c r="D1877" s="6"/>
      <c r="E1877" s="6"/>
      <c r="F1877" s="7"/>
      <c r="G1877" s="6"/>
      <c r="H1877" s="8"/>
      <c r="I1877" s="9"/>
      <c r="J1877" s="9"/>
      <c r="K1877" s="9"/>
      <c r="L1877" s="6"/>
      <c r="N1877" s="4"/>
      <c r="O1877" s="7"/>
      <c r="P1877" s="6"/>
      <c r="Q1877" s="6"/>
      <c r="R1877" s="6"/>
      <c r="S1877" s="6"/>
    </row>
    <row r="1878" ht="15.75" hidden="1" customHeight="1">
      <c r="A1878" s="4"/>
      <c r="C1878" s="6"/>
      <c r="D1878" s="6"/>
      <c r="E1878" s="6"/>
      <c r="F1878" s="7"/>
      <c r="G1878" s="6"/>
      <c r="H1878" s="8"/>
      <c r="I1878" s="9"/>
      <c r="J1878" s="9"/>
      <c r="K1878" s="9"/>
      <c r="L1878" s="6"/>
      <c r="N1878" s="4"/>
      <c r="O1878" s="7"/>
      <c r="P1878" s="6"/>
      <c r="Q1878" s="6"/>
      <c r="R1878" s="6"/>
      <c r="S1878" s="6"/>
    </row>
    <row r="1879" ht="15.75" hidden="1" customHeight="1">
      <c r="A1879" s="4"/>
      <c r="C1879" s="6"/>
      <c r="D1879" s="6"/>
      <c r="E1879" s="6"/>
      <c r="F1879" s="7"/>
      <c r="G1879" s="6"/>
      <c r="H1879" s="8"/>
      <c r="I1879" s="9"/>
      <c r="J1879" s="9"/>
      <c r="K1879" s="9"/>
      <c r="L1879" s="6"/>
      <c r="N1879" s="4"/>
      <c r="O1879" s="7"/>
      <c r="P1879" s="6"/>
      <c r="Q1879" s="6"/>
      <c r="R1879" s="6"/>
      <c r="S1879" s="6"/>
    </row>
    <row r="1880" ht="15.75" hidden="1" customHeight="1">
      <c r="A1880" s="4"/>
      <c r="C1880" s="6"/>
      <c r="D1880" s="6"/>
      <c r="E1880" s="6"/>
      <c r="F1880" s="7"/>
      <c r="G1880" s="6"/>
      <c r="H1880" s="8"/>
      <c r="I1880" s="9"/>
      <c r="J1880" s="9"/>
      <c r="K1880" s="9"/>
      <c r="L1880" s="6"/>
      <c r="N1880" s="4"/>
      <c r="O1880" s="7"/>
      <c r="P1880" s="6"/>
      <c r="Q1880" s="6"/>
      <c r="R1880" s="6"/>
      <c r="S1880" s="6"/>
    </row>
    <row r="1881" ht="15.75" hidden="1" customHeight="1">
      <c r="A1881" s="4"/>
      <c r="C1881" s="6"/>
      <c r="D1881" s="6"/>
      <c r="E1881" s="6"/>
      <c r="F1881" s="7"/>
      <c r="G1881" s="6"/>
      <c r="H1881" s="8"/>
      <c r="I1881" s="9"/>
      <c r="J1881" s="9"/>
      <c r="K1881" s="9"/>
      <c r="L1881" s="6"/>
      <c r="N1881" s="4"/>
      <c r="O1881" s="7"/>
      <c r="P1881" s="6"/>
      <c r="Q1881" s="6"/>
      <c r="R1881" s="6"/>
      <c r="S1881" s="6"/>
    </row>
    <row r="1882" ht="15.75" hidden="1" customHeight="1">
      <c r="A1882" s="4"/>
      <c r="C1882" s="6"/>
      <c r="D1882" s="6"/>
      <c r="E1882" s="6"/>
      <c r="F1882" s="7"/>
      <c r="G1882" s="6"/>
      <c r="H1882" s="8"/>
      <c r="I1882" s="9"/>
      <c r="J1882" s="9"/>
      <c r="K1882" s="9"/>
      <c r="L1882" s="6"/>
      <c r="N1882" s="4"/>
      <c r="O1882" s="7"/>
      <c r="P1882" s="6"/>
      <c r="Q1882" s="6"/>
      <c r="R1882" s="6"/>
      <c r="S1882" s="6"/>
    </row>
    <row r="1883" ht="15.75" hidden="1" customHeight="1">
      <c r="A1883" s="4"/>
      <c r="C1883" s="6"/>
      <c r="D1883" s="6"/>
      <c r="E1883" s="6"/>
      <c r="F1883" s="7"/>
      <c r="G1883" s="6"/>
      <c r="H1883" s="8"/>
      <c r="I1883" s="9"/>
      <c r="J1883" s="9"/>
      <c r="K1883" s="9"/>
      <c r="L1883" s="6"/>
      <c r="N1883" s="4"/>
      <c r="O1883" s="7"/>
      <c r="P1883" s="6"/>
      <c r="Q1883" s="6"/>
      <c r="R1883" s="6"/>
      <c r="S1883" s="6"/>
    </row>
    <row r="1884" ht="15.75" hidden="1" customHeight="1">
      <c r="A1884" s="4"/>
      <c r="C1884" s="6"/>
      <c r="D1884" s="6"/>
      <c r="E1884" s="6"/>
      <c r="F1884" s="7"/>
      <c r="G1884" s="6"/>
      <c r="H1884" s="8"/>
      <c r="I1884" s="9"/>
      <c r="J1884" s="9"/>
      <c r="K1884" s="9"/>
      <c r="L1884" s="6"/>
      <c r="N1884" s="4"/>
      <c r="O1884" s="7"/>
      <c r="P1884" s="6"/>
      <c r="Q1884" s="6"/>
      <c r="R1884" s="6"/>
      <c r="S1884" s="6"/>
    </row>
    <row r="1885" ht="15.75" hidden="1" customHeight="1">
      <c r="A1885" s="4"/>
      <c r="C1885" s="6"/>
      <c r="D1885" s="6"/>
      <c r="E1885" s="6"/>
      <c r="F1885" s="7"/>
      <c r="G1885" s="6"/>
      <c r="H1885" s="8"/>
      <c r="I1885" s="9"/>
      <c r="J1885" s="9"/>
      <c r="K1885" s="9"/>
      <c r="L1885" s="6"/>
      <c r="N1885" s="4"/>
      <c r="O1885" s="7"/>
      <c r="P1885" s="6"/>
      <c r="Q1885" s="6"/>
      <c r="R1885" s="6"/>
      <c r="S1885" s="6"/>
    </row>
    <row r="1886" ht="15.75" hidden="1" customHeight="1">
      <c r="A1886" s="4"/>
      <c r="C1886" s="6"/>
      <c r="D1886" s="6"/>
      <c r="E1886" s="6"/>
      <c r="F1886" s="7"/>
      <c r="G1886" s="6"/>
      <c r="H1886" s="8"/>
      <c r="I1886" s="9"/>
      <c r="J1886" s="9"/>
      <c r="K1886" s="9"/>
      <c r="L1886" s="6"/>
      <c r="N1886" s="4"/>
      <c r="O1886" s="7"/>
      <c r="P1886" s="6"/>
      <c r="Q1886" s="6"/>
      <c r="R1886" s="6"/>
      <c r="S1886" s="6"/>
    </row>
    <row r="1887" ht="15.75" hidden="1" customHeight="1">
      <c r="A1887" s="4"/>
      <c r="C1887" s="6"/>
      <c r="D1887" s="6"/>
      <c r="E1887" s="6"/>
      <c r="F1887" s="7"/>
      <c r="G1887" s="6"/>
      <c r="H1887" s="8"/>
      <c r="I1887" s="9"/>
      <c r="J1887" s="9"/>
      <c r="K1887" s="9"/>
      <c r="L1887" s="6"/>
      <c r="N1887" s="4"/>
      <c r="O1887" s="7"/>
      <c r="P1887" s="6"/>
      <c r="Q1887" s="6"/>
      <c r="R1887" s="6"/>
      <c r="S1887" s="6"/>
    </row>
    <row r="1888" ht="15.75" hidden="1" customHeight="1">
      <c r="A1888" s="4"/>
      <c r="C1888" s="6"/>
      <c r="D1888" s="6"/>
      <c r="E1888" s="6"/>
      <c r="F1888" s="7"/>
      <c r="G1888" s="6"/>
      <c r="H1888" s="8"/>
      <c r="I1888" s="9"/>
      <c r="J1888" s="9"/>
      <c r="K1888" s="9"/>
      <c r="L1888" s="6"/>
      <c r="N1888" s="4"/>
      <c r="O1888" s="7"/>
      <c r="P1888" s="6"/>
      <c r="Q1888" s="6"/>
      <c r="R1888" s="6"/>
      <c r="S1888" s="6"/>
    </row>
    <row r="1889" ht="15.75" hidden="1" customHeight="1">
      <c r="A1889" s="4"/>
      <c r="C1889" s="6"/>
      <c r="D1889" s="6"/>
      <c r="E1889" s="6"/>
      <c r="F1889" s="7"/>
      <c r="G1889" s="6"/>
      <c r="H1889" s="8"/>
      <c r="I1889" s="9"/>
      <c r="J1889" s="9"/>
      <c r="K1889" s="9"/>
      <c r="L1889" s="6"/>
      <c r="N1889" s="4"/>
      <c r="O1889" s="7"/>
      <c r="P1889" s="6"/>
      <c r="Q1889" s="6"/>
      <c r="R1889" s="6"/>
      <c r="S1889" s="6"/>
    </row>
    <row r="1890" ht="15.75" hidden="1" customHeight="1">
      <c r="A1890" s="4"/>
      <c r="C1890" s="6"/>
      <c r="D1890" s="6"/>
      <c r="E1890" s="6"/>
      <c r="F1890" s="7"/>
      <c r="G1890" s="6"/>
      <c r="H1890" s="8"/>
      <c r="I1890" s="9"/>
      <c r="J1890" s="9"/>
      <c r="K1890" s="9"/>
      <c r="L1890" s="6"/>
      <c r="N1890" s="4"/>
      <c r="O1890" s="7"/>
      <c r="P1890" s="6"/>
      <c r="Q1890" s="6"/>
      <c r="R1890" s="6"/>
      <c r="S1890" s="6"/>
    </row>
    <row r="1891" ht="15.75" hidden="1" customHeight="1">
      <c r="A1891" s="4"/>
      <c r="C1891" s="6"/>
      <c r="D1891" s="6"/>
      <c r="E1891" s="6"/>
      <c r="F1891" s="7"/>
      <c r="G1891" s="6"/>
      <c r="H1891" s="8"/>
      <c r="I1891" s="9"/>
      <c r="J1891" s="9"/>
      <c r="K1891" s="9"/>
      <c r="L1891" s="6"/>
      <c r="N1891" s="4"/>
      <c r="O1891" s="7"/>
      <c r="P1891" s="6"/>
      <c r="Q1891" s="6"/>
      <c r="R1891" s="6"/>
      <c r="S1891" s="6"/>
    </row>
    <row r="1892" ht="15.75" hidden="1" customHeight="1">
      <c r="A1892" s="4"/>
      <c r="C1892" s="6"/>
      <c r="D1892" s="6"/>
      <c r="E1892" s="6"/>
      <c r="F1892" s="7"/>
      <c r="G1892" s="6"/>
      <c r="H1892" s="8"/>
      <c r="I1892" s="9"/>
      <c r="J1892" s="9"/>
      <c r="K1892" s="9"/>
      <c r="L1892" s="6"/>
      <c r="N1892" s="4"/>
      <c r="O1892" s="7"/>
      <c r="P1892" s="6"/>
      <c r="Q1892" s="6"/>
      <c r="R1892" s="6"/>
      <c r="S1892" s="6"/>
    </row>
    <row r="1893" ht="15.75" hidden="1" customHeight="1">
      <c r="A1893" s="4"/>
      <c r="C1893" s="6"/>
      <c r="D1893" s="6"/>
      <c r="E1893" s="6"/>
      <c r="F1893" s="7"/>
      <c r="G1893" s="6"/>
      <c r="H1893" s="8"/>
      <c r="I1893" s="9"/>
      <c r="J1893" s="9"/>
      <c r="K1893" s="9"/>
      <c r="L1893" s="6"/>
      <c r="N1893" s="4"/>
      <c r="O1893" s="7"/>
      <c r="P1893" s="6"/>
      <c r="Q1893" s="6"/>
      <c r="R1893" s="6"/>
      <c r="S1893" s="6"/>
    </row>
    <row r="1894" ht="15.75" hidden="1" customHeight="1">
      <c r="A1894" s="4"/>
      <c r="C1894" s="6"/>
      <c r="D1894" s="6"/>
      <c r="E1894" s="6"/>
      <c r="F1894" s="7"/>
      <c r="G1894" s="6"/>
      <c r="H1894" s="8"/>
      <c r="I1894" s="9"/>
      <c r="J1894" s="9"/>
      <c r="K1894" s="9"/>
      <c r="L1894" s="6"/>
      <c r="N1894" s="4"/>
      <c r="O1894" s="7"/>
      <c r="P1894" s="6"/>
      <c r="Q1894" s="6"/>
      <c r="R1894" s="6"/>
      <c r="S1894" s="6"/>
    </row>
    <row r="1895" ht="15.75" hidden="1" customHeight="1">
      <c r="A1895" s="4"/>
      <c r="C1895" s="6"/>
      <c r="D1895" s="6"/>
      <c r="E1895" s="6"/>
      <c r="F1895" s="7"/>
      <c r="G1895" s="6"/>
      <c r="H1895" s="8"/>
      <c r="I1895" s="9"/>
      <c r="J1895" s="9"/>
      <c r="K1895" s="9"/>
      <c r="L1895" s="6"/>
      <c r="N1895" s="4"/>
      <c r="O1895" s="7"/>
      <c r="P1895" s="6"/>
      <c r="Q1895" s="6"/>
      <c r="R1895" s="6"/>
      <c r="S1895" s="6"/>
    </row>
    <row r="1896" ht="15.75" hidden="1" customHeight="1">
      <c r="A1896" s="4"/>
      <c r="C1896" s="6"/>
      <c r="D1896" s="6"/>
      <c r="E1896" s="6"/>
      <c r="F1896" s="7"/>
      <c r="G1896" s="6"/>
      <c r="H1896" s="8"/>
      <c r="I1896" s="9"/>
      <c r="J1896" s="9"/>
      <c r="K1896" s="9"/>
      <c r="L1896" s="6"/>
      <c r="N1896" s="4"/>
      <c r="O1896" s="7"/>
      <c r="P1896" s="6"/>
      <c r="Q1896" s="6"/>
      <c r="R1896" s="6"/>
      <c r="S1896" s="6"/>
    </row>
    <row r="1897" ht="15.75" hidden="1" customHeight="1">
      <c r="A1897" s="4"/>
      <c r="C1897" s="6"/>
      <c r="D1897" s="6"/>
      <c r="E1897" s="6"/>
      <c r="F1897" s="7"/>
      <c r="G1897" s="6"/>
      <c r="H1897" s="8"/>
      <c r="I1897" s="9"/>
      <c r="J1897" s="9"/>
      <c r="K1897" s="9"/>
      <c r="L1897" s="6"/>
      <c r="N1897" s="4"/>
      <c r="O1897" s="7"/>
      <c r="P1897" s="6"/>
      <c r="Q1897" s="6"/>
      <c r="R1897" s="6"/>
      <c r="S1897" s="6"/>
    </row>
    <row r="1898" ht="15.75" hidden="1" customHeight="1">
      <c r="A1898" s="4"/>
      <c r="C1898" s="6"/>
      <c r="D1898" s="6"/>
      <c r="E1898" s="6"/>
      <c r="F1898" s="7"/>
      <c r="G1898" s="6"/>
      <c r="H1898" s="8"/>
      <c r="I1898" s="9"/>
      <c r="J1898" s="9"/>
      <c r="K1898" s="9"/>
      <c r="L1898" s="6"/>
      <c r="N1898" s="4"/>
      <c r="O1898" s="7"/>
      <c r="P1898" s="6"/>
      <c r="Q1898" s="6"/>
      <c r="R1898" s="6"/>
      <c r="S1898" s="6"/>
    </row>
    <row r="1899" ht="15.75" hidden="1" customHeight="1">
      <c r="A1899" s="4"/>
      <c r="C1899" s="6"/>
      <c r="D1899" s="6"/>
      <c r="E1899" s="6"/>
      <c r="F1899" s="7"/>
      <c r="G1899" s="6"/>
      <c r="H1899" s="8"/>
      <c r="I1899" s="9"/>
      <c r="J1899" s="9"/>
      <c r="K1899" s="9"/>
      <c r="L1899" s="6"/>
      <c r="N1899" s="4"/>
      <c r="O1899" s="7"/>
      <c r="P1899" s="6"/>
      <c r="Q1899" s="6"/>
      <c r="R1899" s="6"/>
      <c r="S1899" s="6"/>
    </row>
    <row r="1900" ht="15.75" hidden="1" customHeight="1">
      <c r="A1900" s="4"/>
      <c r="C1900" s="6"/>
      <c r="D1900" s="6"/>
      <c r="E1900" s="6"/>
      <c r="F1900" s="7"/>
      <c r="G1900" s="6"/>
      <c r="H1900" s="8"/>
      <c r="I1900" s="9"/>
      <c r="J1900" s="9"/>
      <c r="K1900" s="9"/>
      <c r="L1900" s="6"/>
      <c r="N1900" s="4"/>
      <c r="O1900" s="7"/>
      <c r="P1900" s="6"/>
      <c r="Q1900" s="6"/>
      <c r="R1900" s="6"/>
      <c r="S1900" s="6"/>
    </row>
    <row r="1901" ht="15.75" hidden="1" customHeight="1">
      <c r="A1901" s="4"/>
      <c r="C1901" s="6"/>
      <c r="D1901" s="6"/>
      <c r="E1901" s="6"/>
      <c r="F1901" s="7"/>
      <c r="G1901" s="6"/>
      <c r="H1901" s="8"/>
      <c r="I1901" s="9"/>
      <c r="J1901" s="9"/>
      <c r="K1901" s="9"/>
      <c r="L1901" s="6"/>
      <c r="N1901" s="4"/>
      <c r="O1901" s="7"/>
      <c r="P1901" s="6"/>
      <c r="Q1901" s="6"/>
      <c r="R1901" s="6"/>
      <c r="S1901" s="6"/>
    </row>
    <row r="1902" ht="15.75" hidden="1" customHeight="1">
      <c r="A1902" s="4"/>
      <c r="C1902" s="6"/>
      <c r="D1902" s="6"/>
      <c r="E1902" s="6"/>
      <c r="F1902" s="7"/>
      <c r="G1902" s="6"/>
      <c r="H1902" s="8"/>
      <c r="I1902" s="9"/>
      <c r="J1902" s="9"/>
      <c r="K1902" s="9"/>
      <c r="L1902" s="6"/>
      <c r="N1902" s="4"/>
      <c r="O1902" s="7"/>
      <c r="P1902" s="6"/>
      <c r="Q1902" s="6"/>
      <c r="R1902" s="6"/>
      <c r="S1902" s="6"/>
    </row>
    <row r="1903" ht="15.75" hidden="1" customHeight="1">
      <c r="A1903" s="4"/>
      <c r="C1903" s="6"/>
      <c r="D1903" s="6"/>
      <c r="E1903" s="6"/>
      <c r="F1903" s="7"/>
      <c r="G1903" s="6"/>
      <c r="H1903" s="8"/>
      <c r="I1903" s="9"/>
      <c r="J1903" s="9"/>
      <c r="K1903" s="9"/>
      <c r="L1903" s="6"/>
      <c r="N1903" s="4"/>
      <c r="O1903" s="7"/>
      <c r="P1903" s="6"/>
      <c r="Q1903" s="6"/>
      <c r="R1903" s="6"/>
      <c r="S1903" s="6"/>
    </row>
    <row r="1904" ht="15.75" hidden="1" customHeight="1">
      <c r="A1904" s="4"/>
      <c r="C1904" s="6"/>
      <c r="D1904" s="6"/>
      <c r="E1904" s="6"/>
      <c r="F1904" s="7"/>
      <c r="G1904" s="6"/>
      <c r="H1904" s="8"/>
      <c r="I1904" s="9"/>
      <c r="J1904" s="9"/>
      <c r="K1904" s="9"/>
      <c r="L1904" s="6"/>
      <c r="N1904" s="4"/>
      <c r="O1904" s="7"/>
      <c r="P1904" s="6"/>
      <c r="Q1904" s="6"/>
      <c r="R1904" s="6"/>
      <c r="S1904" s="6"/>
    </row>
    <row r="1905" ht="15.75" hidden="1" customHeight="1">
      <c r="A1905" s="4"/>
      <c r="C1905" s="6"/>
      <c r="D1905" s="6"/>
      <c r="E1905" s="6"/>
      <c r="F1905" s="7"/>
      <c r="G1905" s="6"/>
      <c r="H1905" s="8"/>
      <c r="I1905" s="9"/>
      <c r="J1905" s="9"/>
      <c r="K1905" s="9"/>
      <c r="L1905" s="6"/>
      <c r="N1905" s="4"/>
      <c r="O1905" s="7"/>
      <c r="P1905" s="6"/>
      <c r="Q1905" s="6"/>
      <c r="R1905" s="6"/>
      <c r="S1905" s="6"/>
    </row>
    <row r="1906" ht="15.75" hidden="1" customHeight="1">
      <c r="A1906" s="4"/>
      <c r="C1906" s="6"/>
      <c r="D1906" s="6"/>
      <c r="E1906" s="6"/>
      <c r="F1906" s="7"/>
      <c r="G1906" s="6"/>
      <c r="H1906" s="8"/>
      <c r="I1906" s="9"/>
      <c r="J1906" s="9"/>
      <c r="K1906" s="9"/>
      <c r="L1906" s="6"/>
      <c r="N1906" s="4"/>
      <c r="O1906" s="7"/>
      <c r="P1906" s="6"/>
      <c r="Q1906" s="6"/>
      <c r="R1906" s="6"/>
      <c r="S1906" s="6"/>
    </row>
    <row r="1907" ht="15.75" hidden="1" customHeight="1">
      <c r="A1907" s="4"/>
      <c r="C1907" s="6"/>
      <c r="D1907" s="6"/>
      <c r="E1907" s="6"/>
      <c r="F1907" s="7"/>
      <c r="G1907" s="6"/>
      <c r="H1907" s="8"/>
      <c r="I1907" s="9"/>
      <c r="J1907" s="9"/>
      <c r="K1907" s="9"/>
      <c r="L1907" s="6"/>
      <c r="N1907" s="4"/>
      <c r="O1907" s="7"/>
      <c r="P1907" s="6"/>
      <c r="Q1907" s="6"/>
      <c r="R1907" s="6"/>
      <c r="S1907" s="6"/>
    </row>
    <row r="1908" ht="15.75" hidden="1" customHeight="1">
      <c r="A1908" s="4"/>
      <c r="C1908" s="6"/>
      <c r="D1908" s="6"/>
      <c r="E1908" s="6"/>
      <c r="F1908" s="7"/>
      <c r="G1908" s="6"/>
      <c r="H1908" s="8"/>
      <c r="I1908" s="9"/>
      <c r="J1908" s="9"/>
      <c r="K1908" s="9"/>
      <c r="L1908" s="6"/>
      <c r="N1908" s="4"/>
      <c r="O1908" s="7"/>
      <c r="P1908" s="6"/>
      <c r="Q1908" s="6"/>
      <c r="R1908" s="6"/>
      <c r="S1908" s="6"/>
    </row>
    <row r="1909" ht="15.75" hidden="1" customHeight="1">
      <c r="A1909" s="4"/>
      <c r="C1909" s="6"/>
      <c r="D1909" s="6"/>
      <c r="E1909" s="6"/>
      <c r="F1909" s="7"/>
      <c r="G1909" s="6"/>
      <c r="H1909" s="8"/>
      <c r="I1909" s="9"/>
      <c r="J1909" s="9"/>
      <c r="K1909" s="9"/>
      <c r="L1909" s="6"/>
      <c r="N1909" s="4"/>
      <c r="O1909" s="7"/>
      <c r="P1909" s="6"/>
      <c r="Q1909" s="6"/>
      <c r="R1909" s="6"/>
      <c r="S1909" s="6"/>
    </row>
    <row r="1910" ht="15.75" hidden="1" customHeight="1">
      <c r="A1910" s="4"/>
      <c r="C1910" s="6"/>
      <c r="D1910" s="6"/>
      <c r="E1910" s="6"/>
      <c r="F1910" s="7"/>
      <c r="G1910" s="6"/>
      <c r="H1910" s="8"/>
      <c r="I1910" s="9"/>
      <c r="J1910" s="9"/>
      <c r="K1910" s="9"/>
      <c r="L1910" s="6"/>
      <c r="N1910" s="4"/>
      <c r="O1910" s="7"/>
      <c r="P1910" s="6"/>
      <c r="Q1910" s="6"/>
      <c r="R1910" s="6"/>
      <c r="S1910" s="6"/>
    </row>
    <row r="1911" ht="15.75" hidden="1" customHeight="1">
      <c r="A1911" s="4"/>
      <c r="C1911" s="6"/>
      <c r="D1911" s="6"/>
      <c r="E1911" s="6"/>
      <c r="F1911" s="7"/>
      <c r="G1911" s="6"/>
      <c r="H1911" s="8"/>
      <c r="I1911" s="9"/>
      <c r="J1911" s="9"/>
      <c r="K1911" s="9"/>
      <c r="L1911" s="6"/>
      <c r="N1911" s="4"/>
      <c r="O1911" s="7"/>
      <c r="P1911" s="6"/>
      <c r="Q1911" s="6"/>
      <c r="R1911" s="6"/>
      <c r="S1911" s="6"/>
    </row>
    <row r="1912" ht="15.75" hidden="1" customHeight="1">
      <c r="A1912" s="4"/>
      <c r="C1912" s="6"/>
      <c r="D1912" s="6"/>
      <c r="E1912" s="6"/>
      <c r="F1912" s="7"/>
      <c r="G1912" s="6"/>
      <c r="H1912" s="8"/>
      <c r="I1912" s="9"/>
      <c r="J1912" s="9"/>
      <c r="K1912" s="9"/>
      <c r="L1912" s="6"/>
      <c r="N1912" s="4"/>
      <c r="O1912" s="7"/>
      <c r="P1912" s="6"/>
      <c r="Q1912" s="6"/>
      <c r="R1912" s="6"/>
      <c r="S1912" s="6"/>
    </row>
    <row r="1913" ht="15.75" hidden="1" customHeight="1">
      <c r="A1913" s="4"/>
      <c r="C1913" s="6"/>
      <c r="D1913" s="6"/>
      <c r="E1913" s="6"/>
      <c r="F1913" s="7"/>
      <c r="G1913" s="6"/>
      <c r="H1913" s="8"/>
      <c r="I1913" s="9"/>
      <c r="J1913" s="9"/>
      <c r="K1913" s="9"/>
      <c r="L1913" s="6"/>
      <c r="N1913" s="4"/>
      <c r="O1913" s="7"/>
      <c r="P1913" s="6"/>
      <c r="Q1913" s="6"/>
      <c r="R1913" s="6"/>
      <c r="S1913" s="6"/>
    </row>
    <row r="1914" ht="15.75" hidden="1" customHeight="1">
      <c r="A1914" s="4"/>
      <c r="C1914" s="6"/>
      <c r="D1914" s="6"/>
      <c r="E1914" s="6"/>
      <c r="F1914" s="7"/>
      <c r="G1914" s="6"/>
      <c r="H1914" s="8"/>
      <c r="I1914" s="9"/>
      <c r="J1914" s="9"/>
      <c r="K1914" s="9"/>
      <c r="L1914" s="6"/>
      <c r="N1914" s="4"/>
      <c r="O1914" s="7"/>
      <c r="P1914" s="6"/>
      <c r="Q1914" s="6"/>
      <c r="R1914" s="6"/>
      <c r="S1914" s="6"/>
    </row>
    <row r="1915" ht="15.75" hidden="1" customHeight="1">
      <c r="A1915" s="4"/>
      <c r="C1915" s="6"/>
      <c r="D1915" s="6"/>
      <c r="E1915" s="6"/>
      <c r="F1915" s="7"/>
      <c r="G1915" s="6"/>
      <c r="H1915" s="8"/>
      <c r="I1915" s="9"/>
      <c r="J1915" s="9"/>
      <c r="K1915" s="9"/>
      <c r="L1915" s="6"/>
      <c r="N1915" s="4"/>
      <c r="O1915" s="7"/>
      <c r="P1915" s="6"/>
      <c r="Q1915" s="6"/>
      <c r="R1915" s="6"/>
      <c r="S1915" s="6"/>
    </row>
    <row r="1916" ht="15.75" hidden="1" customHeight="1">
      <c r="A1916" s="4"/>
      <c r="C1916" s="6"/>
      <c r="D1916" s="6"/>
      <c r="E1916" s="6"/>
      <c r="F1916" s="7"/>
      <c r="G1916" s="6"/>
      <c r="H1916" s="8"/>
      <c r="I1916" s="9"/>
      <c r="J1916" s="9"/>
      <c r="K1916" s="9"/>
      <c r="L1916" s="6"/>
      <c r="N1916" s="4"/>
      <c r="O1916" s="7"/>
      <c r="P1916" s="6"/>
      <c r="Q1916" s="6"/>
      <c r="R1916" s="6"/>
      <c r="S1916" s="6"/>
    </row>
    <row r="1917" ht="15.75" hidden="1" customHeight="1">
      <c r="A1917" s="4"/>
      <c r="C1917" s="6"/>
      <c r="D1917" s="6"/>
      <c r="E1917" s="6"/>
      <c r="F1917" s="7"/>
      <c r="G1917" s="6"/>
      <c r="H1917" s="8"/>
      <c r="I1917" s="9"/>
      <c r="J1917" s="9"/>
      <c r="K1917" s="9"/>
      <c r="L1917" s="6"/>
      <c r="N1917" s="4"/>
      <c r="O1917" s="7"/>
      <c r="P1917" s="6"/>
      <c r="Q1917" s="6"/>
      <c r="R1917" s="6"/>
      <c r="S1917" s="6"/>
    </row>
    <row r="1918" ht="15.75" hidden="1" customHeight="1">
      <c r="A1918" s="4"/>
      <c r="C1918" s="6"/>
      <c r="D1918" s="6"/>
      <c r="E1918" s="6"/>
      <c r="F1918" s="7"/>
      <c r="G1918" s="6"/>
      <c r="H1918" s="8"/>
      <c r="I1918" s="9"/>
      <c r="J1918" s="9"/>
      <c r="K1918" s="9"/>
      <c r="L1918" s="6"/>
      <c r="N1918" s="4"/>
      <c r="O1918" s="7"/>
      <c r="P1918" s="6"/>
      <c r="Q1918" s="6"/>
      <c r="R1918" s="6"/>
      <c r="S1918" s="6"/>
    </row>
    <row r="1919" ht="15.75" hidden="1" customHeight="1">
      <c r="A1919" s="4"/>
      <c r="C1919" s="6"/>
      <c r="D1919" s="6"/>
      <c r="E1919" s="6"/>
      <c r="F1919" s="7"/>
      <c r="G1919" s="6"/>
      <c r="H1919" s="8"/>
      <c r="I1919" s="9"/>
      <c r="J1919" s="9"/>
      <c r="K1919" s="9"/>
      <c r="L1919" s="6"/>
      <c r="N1919" s="4"/>
      <c r="O1919" s="7"/>
      <c r="P1919" s="6"/>
      <c r="Q1919" s="6"/>
      <c r="R1919" s="6"/>
      <c r="S1919" s="6"/>
    </row>
    <row r="1920" ht="15.75" hidden="1" customHeight="1">
      <c r="A1920" s="4"/>
      <c r="C1920" s="6"/>
      <c r="D1920" s="6"/>
      <c r="E1920" s="6"/>
      <c r="F1920" s="7"/>
      <c r="G1920" s="6"/>
      <c r="H1920" s="8"/>
      <c r="I1920" s="9"/>
      <c r="J1920" s="9"/>
      <c r="K1920" s="9"/>
      <c r="L1920" s="6"/>
      <c r="N1920" s="4"/>
      <c r="O1920" s="7"/>
      <c r="P1920" s="6"/>
      <c r="Q1920" s="6"/>
      <c r="R1920" s="6"/>
      <c r="S1920" s="6"/>
    </row>
    <row r="1921" ht="15.75" hidden="1" customHeight="1">
      <c r="A1921" s="4"/>
      <c r="C1921" s="6"/>
      <c r="D1921" s="6"/>
      <c r="E1921" s="6"/>
      <c r="F1921" s="7"/>
      <c r="G1921" s="6"/>
      <c r="H1921" s="8"/>
      <c r="I1921" s="9"/>
      <c r="J1921" s="9"/>
      <c r="K1921" s="9"/>
      <c r="L1921" s="6"/>
      <c r="N1921" s="4"/>
      <c r="O1921" s="7"/>
      <c r="P1921" s="6"/>
      <c r="Q1921" s="6"/>
      <c r="R1921" s="6"/>
      <c r="S1921" s="6"/>
    </row>
    <row r="1922" ht="15.75" hidden="1" customHeight="1">
      <c r="A1922" s="4"/>
      <c r="C1922" s="6"/>
      <c r="D1922" s="6"/>
      <c r="E1922" s="6"/>
      <c r="F1922" s="7"/>
      <c r="G1922" s="6"/>
      <c r="H1922" s="8"/>
      <c r="I1922" s="9"/>
      <c r="J1922" s="9"/>
      <c r="K1922" s="9"/>
      <c r="L1922" s="6"/>
      <c r="N1922" s="4"/>
      <c r="O1922" s="7"/>
      <c r="P1922" s="6"/>
      <c r="Q1922" s="6"/>
      <c r="R1922" s="6"/>
      <c r="S1922" s="6"/>
    </row>
    <row r="1923" ht="15.75" hidden="1" customHeight="1">
      <c r="A1923" s="4"/>
      <c r="C1923" s="6"/>
      <c r="D1923" s="6"/>
      <c r="E1923" s="6"/>
      <c r="F1923" s="7"/>
      <c r="G1923" s="6"/>
      <c r="H1923" s="8"/>
      <c r="I1923" s="9"/>
      <c r="J1923" s="9"/>
      <c r="K1923" s="9"/>
      <c r="L1923" s="6"/>
      <c r="N1923" s="4"/>
      <c r="O1923" s="7"/>
      <c r="P1923" s="6"/>
      <c r="Q1923" s="6"/>
      <c r="R1923" s="6"/>
      <c r="S1923" s="6"/>
    </row>
    <row r="1924" ht="15.75" hidden="1" customHeight="1">
      <c r="A1924" s="4"/>
      <c r="C1924" s="6"/>
      <c r="D1924" s="6"/>
      <c r="E1924" s="6"/>
      <c r="F1924" s="7"/>
      <c r="G1924" s="6"/>
      <c r="H1924" s="8"/>
      <c r="I1924" s="9"/>
      <c r="J1924" s="9"/>
      <c r="K1924" s="9"/>
      <c r="L1924" s="6"/>
      <c r="N1924" s="4"/>
      <c r="O1924" s="7"/>
      <c r="P1924" s="6"/>
      <c r="Q1924" s="6"/>
      <c r="R1924" s="6"/>
      <c r="S1924" s="6"/>
    </row>
    <row r="1925" ht="15.75" hidden="1" customHeight="1">
      <c r="A1925" s="4"/>
      <c r="C1925" s="6"/>
      <c r="D1925" s="6"/>
      <c r="E1925" s="6"/>
      <c r="F1925" s="7"/>
      <c r="G1925" s="6"/>
      <c r="H1925" s="8"/>
      <c r="I1925" s="9"/>
      <c r="J1925" s="9"/>
      <c r="K1925" s="9"/>
      <c r="L1925" s="6"/>
      <c r="N1925" s="4"/>
      <c r="O1925" s="7"/>
      <c r="P1925" s="6"/>
      <c r="Q1925" s="6"/>
      <c r="R1925" s="6"/>
      <c r="S1925" s="6"/>
    </row>
    <row r="1926" ht="15.75" hidden="1" customHeight="1">
      <c r="A1926" s="4"/>
      <c r="C1926" s="6"/>
      <c r="D1926" s="6"/>
      <c r="E1926" s="6"/>
      <c r="F1926" s="7"/>
      <c r="G1926" s="6"/>
      <c r="H1926" s="8"/>
      <c r="I1926" s="9"/>
      <c r="J1926" s="9"/>
      <c r="K1926" s="9"/>
      <c r="L1926" s="6"/>
      <c r="N1926" s="4"/>
      <c r="O1926" s="7"/>
      <c r="P1926" s="6"/>
      <c r="Q1926" s="6"/>
      <c r="R1926" s="6"/>
      <c r="S1926" s="6"/>
    </row>
    <row r="1927" ht="15.75" hidden="1" customHeight="1">
      <c r="A1927" s="4"/>
      <c r="C1927" s="6"/>
      <c r="D1927" s="6"/>
      <c r="E1927" s="6"/>
      <c r="F1927" s="7"/>
      <c r="G1927" s="6"/>
      <c r="H1927" s="8"/>
      <c r="I1927" s="9"/>
      <c r="J1927" s="9"/>
      <c r="K1927" s="9"/>
      <c r="L1927" s="6"/>
      <c r="N1927" s="4"/>
      <c r="O1927" s="7"/>
      <c r="P1927" s="6"/>
      <c r="Q1927" s="6"/>
      <c r="R1927" s="6"/>
      <c r="S1927" s="6"/>
    </row>
    <row r="1928" ht="15.75" hidden="1" customHeight="1">
      <c r="A1928" s="4"/>
      <c r="C1928" s="6"/>
      <c r="D1928" s="6"/>
      <c r="E1928" s="6"/>
      <c r="F1928" s="7"/>
      <c r="G1928" s="6"/>
      <c r="H1928" s="8"/>
      <c r="I1928" s="9"/>
      <c r="J1928" s="9"/>
      <c r="K1928" s="9"/>
      <c r="L1928" s="6"/>
      <c r="N1928" s="4"/>
      <c r="O1928" s="7"/>
      <c r="P1928" s="6"/>
      <c r="Q1928" s="6"/>
      <c r="R1928" s="6"/>
      <c r="S1928" s="6"/>
    </row>
    <row r="1929" ht="15.75" hidden="1" customHeight="1">
      <c r="A1929" s="4"/>
      <c r="C1929" s="6"/>
      <c r="D1929" s="6"/>
      <c r="E1929" s="6"/>
      <c r="F1929" s="7"/>
      <c r="G1929" s="6"/>
      <c r="H1929" s="8"/>
      <c r="I1929" s="9"/>
      <c r="J1929" s="9"/>
      <c r="K1929" s="9"/>
      <c r="L1929" s="6"/>
      <c r="N1929" s="4"/>
      <c r="O1929" s="7"/>
      <c r="P1929" s="6"/>
      <c r="Q1929" s="6"/>
      <c r="R1929" s="6"/>
      <c r="S1929" s="6"/>
    </row>
    <row r="1930" ht="15.75" hidden="1" customHeight="1">
      <c r="A1930" s="4"/>
      <c r="C1930" s="6"/>
      <c r="D1930" s="6"/>
      <c r="E1930" s="6"/>
      <c r="F1930" s="7"/>
      <c r="G1930" s="6"/>
      <c r="H1930" s="8"/>
      <c r="I1930" s="9"/>
      <c r="J1930" s="9"/>
      <c r="K1930" s="9"/>
      <c r="L1930" s="6"/>
      <c r="N1930" s="4"/>
      <c r="O1930" s="7"/>
      <c r="P1930" s="6"/>
      <c r="Q1930" s="6"/>
      <c r="R1930" s="6"/>
      <c r="S1930" s="6"/>
    </row>
    <row r="1931" ht="15.75" hidden="1" customHeight="1">
      <c r="A1931" s="4"/>
      <c r="C1931" s="6"/>
      <c r="D1931" s="6"/>
      <c r="E1931" s="6"/>
      <c r="F1931" s="7"/>
      <c r="G1931" s="6"/>
      <c r="H1931" s="8"/>
      <c r="I1931" s="9"/>
      <c r="J1931" s="9"/>
      <c r="K1931" s="9"/>
      <c r="L1931" s="6"/>
      <c r="N1931" s="4"/>
      <c r="O1931" s="7"/>
      <c r="P1931" s="6"/>
      <c r="Q1931" s="6"/>
      <c r="R1931" s="6"/>
      <c r="S1931" s="6"/>
    </row>
    <row r="1932" ht="15.75" hidden="1" customHeight="1">
      <c r="A1932" s="4"/>
      <c r="C1932" s="6"/>
      <c r="D1932" s="6"/>
      <c r="E1932" s="6"/>
      <c r="F1932" s="7"/>
      <c r="G1932" s="6"/>
      <c r="H1932" s="8"/>
      <c r="I1932" s="9"/>
      <c r="J1932" s="9"/>
      <c r="K1932" s="9"/>
      <c r="L1932" s="6"/>
      <c r="N1932" s="4"/>
      <c r="O1932" s="7"/>
      <c r="P1932" s="6"/>
      <c r="Q1932" s="6"/>
      <c r="R1932" s="6"/>
      <c r="S1932" s="6"/>
    </row>
    <row r="1933" ht="15.75" hidden="1" customHeight="1">
      <c r="A1933" s="4"/>
      <c r="C1933" s="6"/>
      <c r="D1933" s="6"/>
      <c r="E1933" s="6"/>
      <c r="F1933" s="7"/>
      <c r="G1933" s="6"/>
      <c r="H1933" s="8"/>
      <c r="I1933" s="9"/>
      <c r="J1933" s="9"/>
      <c r="K1933" s="9"/>
      <c r="L1933" s="6"/>
      <c r="N1933" s="4"/>
      <c r="O1933" s="7"/>
      <c r="P1933" s="6"/>
      <c r="Q1933" s="6"/>
      <c r="R1933" s="6"/>
      <c r="S1933" s="6"/>
    </row>
    <row r="1934" ht="15.75" hidden="1" customHeight="1">
      <c r="A1934" s="4"/>
      <c r="C1934" s="6"/>
      <c r="D1934" s="6"/>
      <c r="E1934" s="6"/>
      <c r="F1934" s="7"/>
      <c r="G1934" s="6"/>
      <c r="H1934" s="8"/>
      <c r="I1934" s="9"/>
      <c r="J1934" s="9"/>
      <c r="K1934" s="9"/>
      <c r="L1934" s="6"/>
      <c r="N1934" s="4"/>
      <c r="O1934" s="7"/>
      <c r="P1934" s="6"/>
      <c r="Q1934" s="6"/>
      <c r="R1934" s="6"/>
      <c r="S1934" s="6"/>
    </row>
    <row r="1935" ht="15.75" hidden="1" customHeight="1">
      <c r="A1935" s="4"/>
      <c r="C1935" s="6"/>
      <c r="D1935" s="6"/>
      <c r="E1935" s="6"/>
      <c r="F1935" s="7"/>
      <c r="G1935" s="6"/>
      <c r="H1935" s="8"/>
      <c r="I1935" s="9"/>
      <c r="J1935" s="9"/>
      <c r="K1935" s="9"/>
      <c r="L1935" s="6"/>
      <c r="N1935" s="4"/>
      <c r="O1935" s="7"/>
      <c r="P1935" s="6"/>
      <c r="Q1935" s="6"/>
      <c r="R1935" s="6"/>
      <c r="S1935" s="6"/>
    </row>
    <row r="1936" ht="15.75" hidden="1" customHeight="1">
      <c r="A1936" s="4"/>
      <c r="C1936" s="6"/>
      <c r="D1936" s="6"/>
      <c r="E1936" s="6"/>
      <c r="F1936" s="7"/>
      <c r="G1936" s="6"/>
      <c r="H1936" s="8"/>
      <c r="I1936" s="9"/>
      <c r="J1936" s="9"/>
      <c r="K1936" s="9"/>
      <c r="L1936" s="6"/>
      <c r="N1936" s="4"/>
      <c r="O1936" s="7"/>
      <c r="P1936" s="6"/>
      <c r="Q1936" s="6"/>
      <c r="R1936" s="6"/>
      <c r="S1936" s="6"/>
    </row>
    <row r="1937" ht="15.75" hidden="1" customHeight="1">
      <c r="A1937" s="4"/>
      <c r="C1937" s="6"/>
      <c r="D1937" s="6"/>
      <c r="E1937" s="6"/>
      <c r="F1937" s="7"/>
      <c r="G1937" s="6"/>
      <c r="H1937" s="8"/>
      <c r="I1937" s="9"/>
      <c r="J1937" s="9"/>
      <c r="K1937" s="9"/>
      <c r="L1937" s="6"/>
      <c r="N1937" s="4"/>
      <c r="O1937" s="7"/>
      <c r="P1937" s="6"/>
      <c r="Q1937" s="6"/>
      <c r="R1937" s="6"/>
      <c r="S1937" s="6"/>
    </row>
    <row r="1938" ht="15.75" hidden="1" customHeight="1">
      <c r="A1938" s="4"/>
      <c r="C1938" s="6"/>
      <c r="D1938" s="6"/>
      <c r="E1938" s="6"/>
      <c r="F1938" s="7"/>
      <c r="G1938" s="6"/>
      <c r="H1938" s="8"/>
      <c r="I1938" s="9"/>
      <c r="J1938" s="9"/>
      <c r="K1938" s="9"/>
      <c r="L1938" s="6"/>
      <c r="N1938" s="4"/>
      <c r="O1938" s="7"/>
      <c r="P1938" s="6"/>
      <c r="Q1938" s="6"/>
      <c r="R1938" s="6"/>
      <c r="S1938" s="6"/>
    </row>
    <row r="1939" ht="15.75" hidden="1" customHeight="1">
      <c r="A1939" s="4"/>
      <c r="C1939" s="6"/>
      <c r="D1939" s="6"/>
      <c r="E1939" s="6"/>
      <c r="F1939" s="7"/>
      <c r="G1939" s="6"/>
      <c r="H1939" s="8"/>
      <c r="I1939" s="9"/>
      <c r="J1939" s="9"/>
      <c r="K1939" s="9"/>
      <c r="L1939" s="6"/>
      <c r="N1939" s="4"/>
      <c r="O1939" s="7"/>
      <c r="P1939" s="6"/>
      <c r="Q1939" s="6"/>
      <c r="R1939" s="6"/>
      <c r="S1939" s="6"/>
    </row>
    <row r="1940" ht="15.75" hidden="1" customHeight="1">
      <c r="A1940" s="4"/>
      <c r="C1940" s="6"/>
      <c r="D1940" s="6"/>
      <c r="E1940" s="6"/>
      <c r="F1940" s="7"/>
      <c r="G1940" s="6"/>
      <c r="H1940" s="8"/>
      <c r="I1940" s="9"/>
      <c r="J1940" s="9"/>
      <c r="K1940" s="9"/>
      <c r="L1940" s="6"/>
      <c r="N1940" s="4"/>
      <c r="O1940" s="7"/>
      <c r="P1940" s="6"/>
      <c r="Q1940" s="6"/>
      <c r="R1940" s="6"/>
      <c r="S1940" s="6"/>
    </row>
    <row r="1941" ht="15.75" hidden="1" customHeight="1">
      <c r="A1941" s="4"/>
      <c r="C1941" s="6"/>
      <c r="D1941" s="6"/>
      <c r="E1941" s="6"/>
      <c r="F1941" s="7"/>
      <c r="G1941" s="6"/>
      <c r="H1941" s="8"/>
      <c r="I1941" s="9"/>
      <c r="J1941" s="9"/>
      <c r="K1941" s="9"/>
      <c r="L1941" s="6"/>
      <c r="N1941" s="4"/>
      <c r="O1941" s="7"/>
      <c r="P1941" s="6"/>
      <c r="Q1941" s="6"/>
      <c r="R1941" s="6"/>
      <c r="S1941" s="6"/>
    </row>
    <row r="1942" ht="15.75" hidden="1" customHeight="1">
      <c r="A1942" s="4"/>
      <c r="C1942" s="6"/>
      <c r="D1942" s="6"/>
      <c r="E1942" s="6"/>
      <c r="F1942" s="7"/>
      <c r="G1942" s="6"/>
      <c r="H1942" s="8"/>
      <c r="I1942" s="9"/>
      <c r="J1942" s="9"/>
      <c r="K1942" s="9"/>
      <c r="L1942" s="6"/>
      <c r="N1942" s="4"/>
      <c r="O1942" s="7"/>
      <c r="P1942" s="6"/>
      <c r="Q1942" s="6"/>
      <c r="R1942" s="6"/>
      <c r="S1942" s="6"/>
    </row>
    <row r="1943" ht="15.75" hidden="1" customHeight="1">
      <c r="A1943" s="4"/>
      <c r="C1943" s="6"/>
      <c r="D1943" s="6"/>
      <c r="E1943" s="6"/>
      <c r="F1943" s="7"/>
      <c r="G1943" s="6"/>
      <c r="H1943" s="8"/>
      <c r="I1943" s="9"/>
      <c r="J1943" s="9"/>
      <c r="K1943" s="9"/>
      <c r="L1943" s="6"/>
      <c r="N1943" s="4"/>
      <c r="O1943" s="7"/>
      <c r="P1943" s="6"/>
      <c r="Q1943" s="6"/>
      <c r="R1943" s="6"/>
      <c r="S1943" s="6"/>
    </row>
    <row r="1944" ht="15.75" hidden="1" customHeight="1">
      <c r="A1944" s="4"/>
      <c r="C1944" s="6"/>
      <c r="D1944" s="6"/>
      <c r="E1944" s="6"/>
      <c r="F1944" s="7"/>
      <c r="G1944" s="6"/>
      <c r="H1944" s="8"/>
      <c r="I1944" s="9"/>
      <c r="J1944" s="9"/>
      <c r="K1944" s="9"/>
      <c r="L1944" s="6"/>
      <c r="N1944" s="4"/>
      <c r="O1944" s="7"/>
      <c r="P1944" s="6"/>
      <c r="Q1944" s="6"/>
      <c r="R1944" s="6"/>
      <c r="S1944" s="6"/>
    </row>
    <row r="1945" ht="15.75" hidden="1" customHeight="1">
      <c r="A1945" s="4"/>
      <c r="C1945" s="6"/>
      <c r="D1945" s="6"/>
      <c r="E1945" s="6"/>
      <c r="F1945" s="7"/>
      <c r="G1945" s="6"/>
      <c r="H1945" s="8"/>
      <c r="I1945" s="9"/>
      <c r="J1945" s="9"/>
      <c r="K1945" s="9"/>
      <c r="L1945" s="6"/>
      <c r="N1945" s="4"/>
      <c r="O1945" s="7"/>
      <c r="P1945" s="6"/>
      <c r="Q1945" s="6"/>
      <c r="R1945" s="6"/>
      <c r="S1945" s="6"/>
    </row>
    <row r="1946" ht="15.75" hidden="1" customHeight="1">
      <c r="A1946" s="4"/>
      <c r="C1946" s="6"/>
      <c r="D1946" s="6"/>
      <c r="E1946" s="6"/>
      <c r="F1946" s="7"/>
      <c r="G1946" s="6"/>
      <c r="H1946" s="8"/>
      <c r="I1946" s="9"/>
      <c r="J1946" s="9"/>
      <c r="K1946" s="9"/>
      <c r="L1946" s="6"/>
      <c r="N1946" s="4"/>
      <c r="O1946" s="7"/>
      <c r="P1946" s="6"/>
      <c r="Q1946" s="6"/>
      <c r="R1946" s="6"/>
      <c r="S1946" s="6"/>
    </row>
    <row r="1947" ht="15.75" hidden="1" customHeight="1">
      <c r="A1947" s="4"/>
      <c r="C1947" s="6"/>
      <c r="D1947" s="6"/>
      <c r="E1947" s="6"/>
      <c r="F1947" s="7"/>
      <c r="G1947" s="6"/>
      <c r="H1947" s="8"/>
      <c r="I1947" s="9"/>
      <c r="J1947" s="9"/>
      <c r="K1947" s="9"/>
      <c r="L1947" s="6"/>
      <c r="N1947" s="4"/>
      <c r="O1947" s="7"/>
      <c r="P1947" s="6"/>
      <c r="Q1947" s="6"/>
      <c r="R1947" s="6"/>
      <c r="S1947" s="6"/>
    </row>
    <row r="1948" ht="15.75" hidden="1" customHeight="1">
      <c r="A1948" s="4"/>
      <c r="C1948" s="6"/>
      <c r="D1948" s="6"/>
      <c r="E1948" s="6"/>
      <c r="F1948" s="7"/>
      <c r="G1948" s="6"/>
      <c r="H1948" s="8"/>
      <c r="I1948" s="9"/>
      <c r="J1948" s="9"/>
      <c r="K1948" s="9"/>
      <c r="L1948" s="6"/>
      <c r="N1948" s="4"/>
      <c r="O1948" s="7"/>
      <c r="P1948" s="6"/>
      <c r="Q1948" s="6"/>
      <c r="R1948" s="6"/>
      <c r="S1948" s="6"/>
    </row>
    <row r="1949" ht="15.75" hidden="1" customHeight="1">
      <c r="A1949" s="4"/>
      <c r="C1949" s="6"/>
      <c r="D1949" s="6"/>
      <c r="E1949" s="6"/>
      <c r="F1949" s="7"/>
      <c r="G1949" s="6"/>
      <c r="H1949" s="8"/>
      <c r="I1949" s="9"/>
      <c r="J1949" s="9"/>
      <c r="K1949" s="9"/>
      <c r="L1949" s="6"/>
      <c r="N1949" s="4"/>
      <c r="O1949" s="7"/>
      <c r="P1949" s="6"/>
      <c r="Q1949" s="6"/>
      <c r="R1949" s="6"/>
      <c r="S1949" s="6"/>
    </row>
    <row r="1950" ht="15.75" hidden="1" customHeight="1">
      <c r="A1950" s="4"/>
      <c r="C1950" s="6"/>
      <c r="D1950" s="6"/>
      <c r="E1950" s="6"/>
      <c r="F1950" s="7"/>
      <c r="G1950" s="6"/>
      <c r="H1950" s="8"/>
      <c r="I1950" s="9"/>
      <c r="J1950" s="9"/>
      <c r="K1950" s="9"/>
      <c r="L1950" s="6"/>
      <c r="N1950" s="4"/>
      <c r="O1950" s="7"/>
      <c r="P1950" s="6"/>
      <c r="Q1950" s="6"/>
      <c r="R1950" s="6"/>
      <c r="S1950" s="6"/>
    </row>
    <row r="1951" ht="15.75" hidden="1" customHeight="1">
      <c r="A1951" s="4"/>
      <c r="C1951" s="6"/>
      <c r="D1951" s="6"/>
      <c r="E1951" s="6"/>
      <c r="F1951" s="7"/>
      <c r="G1951" s="6"/>
      <c r="H1951" s="8"/>
      <c r="I1951" s="9"/>
      <c r="J1951" s="9"/>
      <c r="K1951" s="9"/>
      <c r="L1951" s="6"/>
      <c r="N1951" s="4"/>
      <c r="O1951" s="7"/>
      <c r="P1951" s="6"/>
      <c r="Q1951" s="6"/>
      <c r="R1951" s="6"/>
      <c r="S1951" s="6"/>
    </row>
    <row r="1952" ht="15.75" hidden="1" customHeight="1">
      <c r="A1952" s="4"/>
      <c r="C1952" s="6"/>
      <c r="D1952" s="6"/>
      <c r="E1952" s="6"/>
      <c r="F1952" s="7"/>
      <c r="G1952" s="6"/>
      <c r="H1952" s="8"/>
      <c r="I1952" s="9"/>
      <c r="J1952" s="9"/>
      <c r="K1952" s="9"/>
      <c r="L1952" s="6"/>
      <c r="N1952" s="4"/>
      <c r="O1952" s="7"/>
      <c r="P1952" s="6"/>
      <c r="Q1952" s="6"/>
      <c r="R1952" s="6"/>
      <c r="S1952" s="6"/>
    </row>
    <row r="1953" ht="15.75" hidden="1" customHeight="1">
      <c r="A1953" s="4"/>
      <c r="C1953" s="6"/>
      <c r="D1953" s="6"/>
      <c r="E1953" s="6"/>
      <c r="F1953" s="7"/>
      <c r="G1953" s="6"/>
      <c r="H1953" s="8"/>
      <c r="I1953" s="9"/>
      <c r="J1953" s="9"/>
      <c r="K1953" s="9"/>
      <c r="L1953" s="6"/>
      <c r="N1953" s="4"/>
      <c r="O1953" s="7"/>
      <c r="P1953" s="6"/>
      <c r="Q1953" s="6"/>
      <c r="R1953" s="6"/>
      <c r="S1953" s="6"/>
    </row>
    <row r="1954" ht="15.75" hidden="1" customHeight="1">
      <c r="A1954" s="4"/>
      <c r="C1954" s="6"/>
      <c r="D1954" s="6"/>
      <c r="E1954" s="6"/>
      <c r="F1954" s="7"/>
      <c r="G1954" s="6"/>
      <c r="H1954" s="8"/>
      <c r="I1954" s="9"/>
      <c r="J1954" s="9"/>
      <c r="K1954" s="9"/>
      <c r="L1954" s="6"/>
      <c r="N1954" s="4"/>
      <c r="O1954" s="7"/>
      <c r="P1954" s="6"/>
      <c r="Q1954" s="6"/>
      <c r="R1954" s="6"/>
      <c r="S1954" s="6"/>
    </row>
    <row r="1955" ht="15.75" hidden="1" customHeight="1">
      <c r="A1955" s="4"/>
      <c r="C1955" s="6"/>
      <c r="D1955" s="6"/>
      <c r="E1955" s="6"/>
      <c r="F1955" s="7"/>
      <c r="G1955" s="6"/>
      <c r="H1955" s="8"/>
      <c r="I1955" s="9"/>
      <c r="J1955" s="9"/>
      <c r="K1955" s="9"/>
      <c r="L1955" s="6"/>
      <c r="N1955" s="4"/>
      <c r="O1955" s="7"/>
      <c r="P1955" s="6"/>
      <c r="Q1955" s="6"/>
      <c r="R1955" s="6"/>
      <c r="S1955" s="6"/>
    </row>
    <row r="1956" ht="15.75" hidden="1" customHeight="1">
      <c r="A1956" s="4"/>
      <c r="C1956" s="6"/>
      <c r="D1956" s="6"/>
      <c r="E1956" s="6"/>
      <c r="F1956" s="7"/>
      <c r="G1956" s="6"/>
      <c r="H1956" s="8"/>
      <c r="I1956" s="9"/>
      <c r="J1956" s="9"/>
      <c r="K1956" s="9"/>
      <c r="L1956" s="6"/>
      <c r="N1956" s="4"/>
      <c r="O1956" s="7"/>
      <c r="P1956" s="6"/>
      <c r="Q1956" s="6"/>
      <c r="R1956" s="6"/>
      <c r="S1956" s="6"/>
    </row>
    <row r="1957" ht="15.75" hidden="1" customHeight="1">
      <c r="A1957" s="4"/>
      <c r="C1957" s="6"/>
      <c r="D1957" s="6"/>
      <c r="E1957" s="6"/>
      <c r="F1957" s="7"/>
      <c r="G1957" s="6"/>
      <c r="H1957" s="8"/>
      <c r="I1957" s="9"/>
      <c r="J1957" s="9"/>
      <c r="K1957" s="9"/>
      <c r="L1957" s="6"/>
      <c r="N1957" s="4"/>
      <c r="O1957" s="7"/>
      <c r="P1957" s="6"/>
      <c r="Q1957" s="6"/>
      <c r="R1957" s="6"/>
      <c r="S1957" s="6"/>
    </row>
    <row r="1958" ht="15.75" hidden="1" customHeight="1">
      <c r="A1958" s="4"/>
      <c r="C1958" s="6"/>
      <c r="D1958" s="6"/>
      <c r="E1958" s="6"/>
      <c r="F1958" s="7"/>
      <c r="G1958" s="6"/>
      <c r="H1958" s="8"/>
      <c r="I1958" s="9"/>
      <c r="J1958" s="9"/>
      <c r="K1958" s="9"/>
      <c r="L1958" s="6"/>
      <c r="N1958" s="4"/>
      <c r="O1958" s="7"/>
      <c r="P1958" s="6"/>
      <c r="Q1958" s="6"/>
      <c r="R1958" s="6"/>
      <c r="S1958" s="6"/>
    </row>
    <row r="1959" ht="15.75" hidden="1" customHeight="1">
      <c r="A1959" s="4"/>
      <c r="C1959" s="6"/>
      <c r="D1959" s="6"/>
      <c r="E1959" s="6"/>
      <c r="F1959" s="7"/>
      <c r="G1959" s="6"/>
      <c r="H1959" s="8"/>
      <c r="I1959" s="9"/>
      <c r="J1959" s="9"/>
      <c r="K1959" s="9"/>
      <c r="L1959" s="6"/>
      <c r="N1959" s="4"/>
      <c r="O1959" s="7"/>
      <c r="P1959" s="6"/>
      <c r="Q1959" s="6"/>
      <c r="R1959" s="6"/>
      <c r="S1959" s="6"/>
    </row>
    <row r="1960" ht="15.75" hidden="1" customHeight="1">
      <c r="A1960" s="4"/>
      <c r="C1960" s="6"/>
      <c r="D1960" s="6"/>
      <c r="E1960" s="6"/>
      <c r="F1960" s="7"/>
      <c r="G1960" s="6"/>
      <c r="H1960" s="8"/>
      <c r="I1960" s="9"/>
      <c r="J1960" s="9"/>
      <c r="K1960" s="9"/>
      <c r="L1960" s="6"/>
      <c r="N1960" s="4"/>
      <c r="O1960" s="7"/>
      <c r="P1960" s="6"/>
      <c r="Q1960" s="6"/>
      <c r="R1960" s="6"/>
      <c r="S1960" s="6"/>
    </row>
    <row r="1961" ht="15.75" hidden="1" customHeight="1">
      <c r="A1961" s="4"/>
      <c r="C1961" s="6"/>
      <c r="D1961" s="6"/>
      <c r="E1961" s="6"/>
      <c r="F1961" s="7"/>
      <c r="G1961" s="6"/>
      <c r="H1961" s="8"/>
      <c r="I1961" s="9"/>
      <c r="J1961" s="9"/>
      <c r="K1961" s="9"/>
      <c r="L1961" s="6"/>
      <c r="N1961" s="4"/>
      <c r="O1961" s="7"/>
      <c r="P1961" s="6"/>
      <c r="Q1961" s="6"/>
      <c r="R1961" s="6"/>
      <c r="S1961" s="6"/>
    </row>
    <row r="1962" ht="15.75" hidden="1" customHeight="1">
      <c r="A1962" s="4"/>
      <c r="C1962" s="6"/>
      <c r="D1962" s="6"/>
      <c r="E1962" s="6"/>
      <c r="F1962" s="7"/>
      <c r="G1962" s="6"/>
      <c r="H1962" s="8"/>
      <c r="I1962" s="9"/>
      <c r="J1962" s="9"/>
      <c r="K1962" s="9"/>
      <c r="L1962" s="6"/>
      <c r="N1962" s="4"/>
      <c r="O1962" s="7"/>
      <c r="P1962" s="6"/>
      <c r="Q1962" s="6"/>
      <c r="R1962" s="6"/>
      <c r="S1962" s="6"/>
    </row>
    <row r="1963" ht="15.75" hidden="1" customHeight="1">
      <c r="A1963" s="4"/>
      <c r="C1963" s="6"/>
      <c r="D1963" s="6"/>
      <c r="E1963" s="6"/>
      <c r="F1963" s="7"/>
      <c r="G1963" s="6"/>
      <c r="H1963" s="8"/>
      <c r="I1963" s="9"/>
      <c r="J1963" s="9"/>
      <c r="K1963" s="9"/>
      <c r="L1963" s="6"/>
      <c r="N1963" s="4"/>
      <c r="O1963" s="7"/>
      <c r="P1963" s="6"/>
      <c r="Q1963" s="6"/>
      <c r="R1963" s="6"/>
      <c r="S1963" s="6"/>
    </row>
    <row r="1964" ht="15.75" hidden="1" customHeight="1">
      <c r="A1964" s="4"/>
      <c r="C1964" s="6"/>
      <c r="D1964" s="6"/>
      <c r="E1964" s="6"/>
      <c r="F1964" s="7"/>
      <c r="G1964" s="6"/>
      <c r="H1964" s="8"/>
      <c r="I1964" s="9"/>
      <c r="J1964" s="9"/>
      <c r="K1964" s="9"/>
      <c r="L1964" s="6"/>
      <c r="N1964" s="4"/>
      <c r="O1964" s="7"/>
      <c r="P1964" s="6"/>
      <c r="Q1964" s="6"/>
      <c r="R1964" s="6"/>
      <c r="S1964" s="6"/>
    </row>
    <row r="1965" ht="15.75" hidden="1" customHeight="1">
      <c r="A1965" s="4"/>
      <c r="C1965" s="6"/>
      <c r="D1965" s="6"/>
      <c r="E1965" s="6"/>
      <c r="F1965" s="7"/>
      <c r="G1965" s="6"/>
      <c r="H1965" s="8"/>
      <c r="I1965" s="9"/>
      <c r="J1965" s="9"/>
      <c r="K1965" s="9"/>
      <c r="L1965" s="6"/>
      <c r="N1965" s="4"/>
      <c r="O1965" s="7"/>
      <c r="P1965" s="6"/>
      <c r="Q1965" s="6"/>
      <c r="R1965" s="6"/>
      <c r="S1965" s="6"/>
    </row>
    <row r="1966" ht="15.75" hidden="1" customHeight="1">
      <c r="A1966" s="4"/>
      <c r="C1966" s="6"/>
      <c r="D1966" s="6"/>
      <c r="E1966" s="6"/>
      <c r="F1966" s="7"/>
      <c r="G1966" s="6"/>
      <c r="H1966" s="8"/>
      <c r="I1966" s="9"/>
      <c r="J1966" s="9"/>
      <c r="K1966" s="9"/>
      <c r="L1966" s="6"/>
      <c r="N1966" s="4"/>
      <c r="O1966" s="7"/>
      <c r="P1966" s="6"/>
      <c r="Q1966" s="6"/>
      <c r="R1966" s="6"/>
      <c r="S1966" s="6"/>
    </row>
    <row r="1967" ht="15.75" hidden="1" customHeight="1">
      <c r="A1967" s="4"/>
      <c r="C1967" s="6"/>
      <c r="D1967" s="6"/>
      <c r="E1967" s="6"/>
      <c r="F1967" s="7"/>
      <c r="G1967" s="6"/>
      <c r="H1967" s="8"/>
      <c r="I1967" s="9"/>
      <c r="J1967" s="9"/>
      <c r="K1967" s="9"/>
      <c r="L1967" s="6"/>
      <c r="N1967" s="4"/>
      <c r="O1967" s="7"/>
      <c r="P1967" s="6"/>
      <c r="Q1967" s="6"/>
      <c r="R1967" s="6"/>
      <c r="S1967" s="6"/>
    </row>
    <row r="1968" ht="15.75" hidden="1" customHeight="1">
      <c r="A1968" s="4"/>
      <c r="C1968" s="6"/>
      <c r="D1968" s="6"/>
      <c r="E1968" s="6"/>
      <c r="F1968" s="7"/>
      <c r="G1968" s="6"/>
      <c r="H1968" s="8"/>
      <c r="I1968" s="9"/>
      <c r="J1968" s="9"/>
      <c r="K1968" s="9"/>
      <c r="L1968" s="6"/>
      <c r="N1968" s="4"/>
      <c r="O1968" s="7"/>
      <c r="P1968" s="6"/>
      <c r="Q1968" s="6"/>
      <c r="R1968" s="6"/>
      <c r="S1968" s="6"/>
    </row>
    <row r="1969" ht="15.75" hidden="1" customHeight="1">
      <c r="A1969" s="4"/>
      <c r="C1969" s="6"/>
      <c r="D1969" s="6"/>
      <c r="E1969" s="6"/>
      <c r="F1969" s="7"/>
      <c r="G1969" s="6"/>
      <c r="H1969" s="8"/>
      <c r="I1969" s="9"/>
      <c r="J1969" s="9"/>
      <c r="K1969" s="9"/>
      <c r="L1969" s="6"/>
      <c r="N1969" s="4"/>
      <c r="O1969" s="7"/>
      <c r="P1969" s="6"/>
      <c r="Q1969" s="6"/>
      <c r="R1969" s="6"/>
      <c r="S1969" s="6"/>
    </row>
    <row r="1970" ht="15.75" hidden="1" customHeight="1">
      <c r="A1970" s="4"/>
      <c r="C1970" s="6"/>
      <c r="D1970" s="6"/>
      <c r="E1970" s="6"/>
      <c r="F1970" s="7"/>
      <c r="G1970" s="6"/>
      <c r="H1970" s="8"/>
      <c r="I1970" s="9"/>
      <c r="J1970" s="9"/>
      <c r="K1970" s="9"/>
      <c r="L1970" s="6"/>
      <c r="N1970" s="4"/>
      <c r="O1970" s="7"/>
      <c r="P1970" s="6"/>
      <c r="Q1970" s="6"/>
      <c r="R1970" s="6"/>
      <c r="S1970" s="6"/>
    </row>
    <row r="1971" ht="15.75" hidden="1" customHeight="1">
      <c r="A1971" s="4"/>
      <c r="C1971" s="6"/>
      <c r="D1971" s="6"/>
      <c r="E1971" s="6"/>
      <c r="F1971" s="7"/>
      <c r="G1971" s="6"/>
      <c r="H1971" s="8"/>
      <c r="I1971" s="9"/>
      <c r="J1971" s="9"/>
      <c r="K1971" s="9"/>
      <c r="L1971" s="6"/>
      <c r="N1971" s="4"/>
      <c r="O1971" s="7"/>
      <c r="P1971" s="6"/>
      <c r="Q1971" s="6"/>
      <c r="R1971" s="6"/>
      <c r="S1971" s="6"/>
    </row>
    <row r="1972" ht="15.75" hidden="1" customHeight="1">
      <c r="A1972" s="4"/>
      <c r="C1972" s="6"/>
      <c r="D1972" s="6"/>
      <c r="E1972" s="6"/>
      <c r="F1972" s="7"/>
      <c r="G1972" s="6"/>
      <c r="H1972" s="8"/>
      <c r="I1972" s="9"/>
      <c r="J1972" s="9"/>
      <c r="K1972" s="9"/>
      <c r="L1972" s="6"/>
      <c r="N1972" s="4"/>
      <c r="O1972" s="7"/>
      <c r="P1972" s="6"/>
      <c r="Q1972" s="6"/>
      <c r="R1972" s="6"/>
      <c r="S1972" s="6"/>
    </row>
    <row r="1973" ht="15.75" hidden="1" customHeight="1">
      <c r="A1973" s="4"/>
      <c r="C1973" s="6"/>
      <c r="D1973" s="6"/>
      <c r="E1973" s="6"/>
      <c r="F1973" s="7"/>
      <c r="G1973" s="6"/>
      <c r="H1973" s="8"/>
      <c r="I1973" s="9"/>
      <c r="J1973" s="9"/>
      <c r="K1973" s="9"/>
      <c r="L1973" s="6"/>
      <c r="N1973" s="4"/>
      <c r="O1973" s="7"/>
      <c r="P1973" s="6"/>
      <c r="Q1973" s="6"/>
      <c r="R1973" s="6"/>
      <c r="S1973" s="6"/>
    </row>
    <row r="1974" ht="15.75" hidden="1" customHeight="1">
      <c r="A1974" s="4"/>
      <c r="C1974" s="6"/>
      <c r="D1974" s="6"/>
      <c r="E1974" s="6"/>
      <c r="F1974" s="7"/>
      <c r="G1974" s="6"/>
      <c r="H1974" s="8"/>
      <c r="I1974" s="9"/>
      <c r="J1974" s="9"/>
      <c r="K1974" s="9"/>
      <c r="L1974" s="6"/>
      <c r="N1974" s="4"/>
      <c r="O1974" s="7"/>
      <c r="P1974" s="6"/>
      <c r="Q1974" s="6"/>
      <c r="R1974" s="6"/>
      <c r="S1974" s="6"/>
    </row>
    <row r="1975" ht="15.75" hidden="1" customHeight="1">
      <c r="A1975" s="4"/>
      <c r="C1975" s="6"/>
      <c r="D1975" s="6"/>
      <c r="E1975" s="6"/>
      <c r="F1975" s="7"/>
      <c r="G1975" s="6"/>
      <c r="H1975" s="8"/>
      <c r="I1975" s="9"/>
      <c r="J1975" s="9"/>
      <c r="K1975" s="9"/>
      <c r="L1975" s="6"/>
      <c r="N1975" s="4"/>
      <c r="O1975" s="7"/>
      <c r="P1975" s="6"/>
      <c r="Q1975" s="6"/>
      <c r="R1975" s="6"/>
      <c r="S1975" s="6"/>
    </row>
    <row r="1976" ht="15.75" hidden="1" customHeight="1">
      <c r="A1976" s="4"/>
      <c r="C1976" s="6"/>
      <c r="D1976" s="6"/>
      <c r="E1976" s="6"/>
      <c r="F1976" s="7"/>
      <c r="G1976" s="6"/>
      <c r="H1976" s="8"/>
      <c r="I1976" s="9"/>
      <c r="J1976" s="9"/>
      <c r="K1976" s="9"/>
      <c r="L1976" s="6"/>
      <c r="N1976" s="4"/>
      <c r="O1976" s="7"/>
      <c r="P1976" s="6"/>
      <c r="Q1976" s="6"/>
      <c r="R1976" s="6"/>
      <c r="S1976" s="6"/>
    </row>
    <row r="1977" ht="15.75" hidden="1" customHeight="1">
      <c r="A1977" s="4"/>
      <c r="C1977" s="6"/>
      <c r="D1977" s="6"/>
      <c r="E1977" s="6"/>
      <c r="F1977" s="7"/>
      <c r="G1977" s="6"/>
      <c r="H1977" s="8"/>
      <c r="I1977" s="9"/>
      <c r="J1977" s="9"/>
      <c r="K1977" s="9"/>
      <c r="L1977" s="6"/>
      <c r="N1977" s="4"/>
      <c r="O1977" s="7"/>
      <c r="P1977" s="6"/>
      <c r="Q1977" s="6"/>
      <c r="R1977" s="6"/>
      <c r="S1977" s="6"/>
    </row>
    <row r="1978" ht="15.75" hidden="1" customHeight="1">
      <c r="A1978" s="4"/>
      <c r="C1978" s="6"/>
      <c r="D1978" s="6"/>
      <c r="E1978" s="6"/>
      <c r="F1978" s="7"/>
      <c r="G1978" s="6"/>
      <c r="H1978" s="8"/>
      <c r="I1978" s="9"/>
      <c r="J1978" s="9"/>
      <c r="K1978" s="9"/>
      <c r="L1978" s="6"/>
      <c r="N1978" s="4"/>
      <c r="O1978" s="7"/>
      <c r="P1978" s="6"/>
      <c r="Q1978" s="6"/>
      <c r="R1978" s="6"/>
      <c r="S1978" s="6"/>
    </row>
    <row r="1979" ht="15.75" hidden="1" customHeight="1">
      <c r="A1979" s="4"/>
      <c r="C1979" s="6"/>
      <c r="D1979" s="6"/>
      <c r="E1979" s="6"/>
      <c r="F1979" s="7"/>
      <c r="G1979" s="6"/>
      <c r="H1979" s="8"/>
      <c r="I1979" s="9"/>
      <c r="J1979" s="9"/>
      <c r="K1979" s="9"/>
      <c r="L1979" s="6"/>
      <c r="N1979" s="4"/>
      <c r="O1979" s="7"/>
      <c r="P1979" s="6"/>
      <c r="Q1979" s="6"/>
      <c r="R1979" s="6"/>
      <c r="S1979" s="6"/>
    </row>
    <row r="1980" ht="15.75" hidden="1" customHeight="1">
      <c r="A1980" s="4"/>
      <c r="C1980" s="6"/>
      <c r="D1980" s="6"/>
      <c r="E1980" s="6"/>
      <c r="F1980" s="7"/>
      <c r="G1980" s="6"/>
      <c r="H1980" s="8"/>
      <c r="I1980" s="9"/>
      <c r="J1980" s="9"/>
      <c r="K1980" s="9"/>
      <c r="L1980" s="6"/>
      <c r="N1980" s="4"/>
      <c r="O1980" s="7"/>
      <c r="P1980" s="6"/>
      <c r="Q1980" s="6"/>
      <c r="R1980" s="6"/>
      <c r="S1980" s="6"/>
    </row>
    <row r="1981" ht="15.75" hidden="1" customHeight="1">
      <c r="A1981" s="4"/>
      <c r="C1981" s="6"/>
      <c r="D1981" s="6"/>
      <c r="E1981" s="6"/>
      <c r="F1981" s="7"/>
      <c r="G1981" s="6"/>
      <c r="H1981" s="8"/>
      <c r="I1981" s="9"/>
      <c r="J1981" s="9"/>
      <c r="K1981" s="9"/>
      <c r="L1981" s="6"/>
      <c r="N1981" s="4"/>
      <c r="O1981" s="7"/>
      <c r="P1981" s="6"/>
      <c r="Q1981" s="6"/>
      <c r="R1981" s="6"/>
      <c r="S1981" s="6"/>
    </row>
    <row r="1982" ht="15.75" hidden="1" customHeight="1">
      <c r="A1982" s="4"/>
      <c r="C1982" s="6"/>
      <c r="D1982" s="6"/>
      <c r="E1982" s="6"/>
      <c r="F1982" s="7"/>
      <c r="G1982" s="6"/>
      <c r="H1982" s="8"/>
      <c r="I1982" s="9"/>
      <c r="J1982" s="9"/>
      <c r="K1982" s="9"/>
      <c r="L1982" s="6"/>
      <c r="N1982" s="4"/>
      <c r="O1982" s="7"/>
      <c r="P1982" s="6"/>
      <c r="Q1982" s="6"/>
      <c r="R1982" s="6"/>
      <c r="S1982" s="6"/>
    </row>
    <row r="1983" ht="15.75" hidden="1" customHeight="1">
      <c r="A1983" s="4"/>
      <c r="C1983" s="6"/>
      <c r="D1983" s="6"/>
      <c r="E1983" s="6"/>
      <c r="F1983" s="7"/>
      <c r="G1983" s="6"/>
      <c r="H1983" s="8"/>
      <c r="I1983" s="9"/>
      <c r="J1983" s="9"/>
      <c r="K1983" s="9"/>
      <c r="L1983" s="6"/>
      <c r="N1983" s="4"/>
      <c r="O1983" s="7"/>
      <c r="P1983" s="6"/>
      <c r="Q1983" s="6"/>
      <c r="R1983" s="6"/>
      <c r="S1983" s="6"/>
    </row>
    <row r="1984" ht="15.75" hidden="1" customHeight="1">
      <c r="A1984" s="4"/>
      <c r="C1984" s="6"/>
      <c r="D1984" s="6"/>
      <c r="E1984" s="6"/>
      <c r="F1984" s="7"/>
      <c r="G1984" s="6"/>
      <c r="H1984" s="8"/>
      <c r="I1984" s="9"/>
      <c r="J1984" s="9"/>
      <c r="K1984" s="9"/>
      <c r="L1984" s="6"/>
      <c r="N1984" s="4"/>
      <c r="O1984" s="7"/>
      <c r="P1984" s="6"/>
      <c r="Q1984" s="6"/>
      <c r="R1984" s="6"/>
      <c r="S1984" s="6"/>
    </row>
    <row r="1985" ht="15.75" hidden="1" customHeight="1">
      <c r="A1985" s="4"/>
      <c r="C1985" s="6"/>
      <c r="D1985" s="6"/>
      <c r="E1985" s="6"/>
      <c r="F1985" s="7"/>
      <c r="G1985" s="6"/>
      <c r="H1985" s="8"/>
      <c r="I1985" s="9"/>
      <c r="J1985" s="9"/>
      <c r="K1985" s="9"/>
      <c r="L1985" s="6"/>
      <c r="N1985" s="4"/>
      <c r="O1985" s="7"/>
      <c r="P1985" s="6"/>
      <c r="Q1985" s="6"/>
      <c r="R1985" s="6"/>
      <c r="S1985" s="6"/>
    </row>
    <row r="1986" ht="15.75" hidden="1" customHeight="1">
      <c r="A1986" s="4"/>
      <c r="C1986" s="6"/>
      <c r="D1986" s="6"/>
      <c r="E1986" s="6"/>
      <c r="F1986" s="7"/>
      <c r="G1986" s="6"/>
      <c r="H1986" s="8"/>
      <c r="I1986" s="9"/>
      <c r="J1986" s="9"/>
      <c r="K1986" s="9"/>
      <c r="L1986" s="6"/>
      <c r="N1986" s="4"/>
      <c r="O1986" s="7"/>
      <c r="P1986" s="6"/>
      <c r="Q1986" s="6"/>
      <c r="R1986" s="6"/>
      <c r="S1986" s="6"/>
    </row>
    <row r="1987" ht="15.75" hidden="1" customHeight="1">
      <c r="A1987" s="4"/>
      <c r="C1987" s="6"/>
      <c r="D1987" s="6"/>
      <c r="E1987" s="6"/>
      <c r="F1987" s="7"/>
      <c r="G1987" s="6"/>
      <c r="H1987" s="8"/>
      <c r="I1987" s="9"/>
      <c r="J1987" s="9"/>
      <c r="K1987" s="9"/>
      <c r="L1987" s="6"/>
      <c r="N1987" s="4"/>
      <c r="O1987" s="7"/>
      <c r="P1987" s="6"/>
      <c r="Q1987" s="6"/>
      <c r="R1987" s="6"/>
      <c r="S1987" s="6"/>
    </row>
    <row r="1988" ht="15.75" hidden="1" customHeight="1">
      <c r="A1988" s="4"/>
      <c r="C1988" s="6"/>
      <c r="D1988" s="6"/>
      <c r="E1988" s="6"/>
      <c r="F1988" s="7"/>
      <c r="G1988" s="6"/>
      <c r="H1988" s="8"/>
      <c r="I1988" s="9"/>
      <c r="J1988" s="9"/>
      <c r="K1988" s="9"/>
      <c r="L1988" s="6"/>
      <c r="N1988" s="4"/>
      <c r="O1988" s="7"/>
      <c r="P1988" s="6"/>
      <c r="Q1988" s="6"/>
      <c r="R1988" s="6"/>
      <c r="S1988" s="6"/>
    </row>
    <row r="1989" ht="15.75" hidden="1" customHeight="1">
      <c r="A1989" s="4"/>
      <c r="C1989" s="6"/>
      <c r="D1989" s="6"/>
      <c r="E1989" s="6"/>
      <c r="F1989" s="7"/>
      <c r="G1989" s="6"/>
      <c r="H1989" s="8"/>
      <c r="I1989" s="9"/>
      <c r="J1989" s="9"/>
      <c r="K1989" s="9"/>
      <c r="L1989" s="6"/>
      <c r="N1989" s="4"/>
      <c r="O1989" s="7"/>
      <c r="P1989" s="6"/>
      <c r="Q1989" s="6"/>
      <c r="R1989" s="6"/>
      <c r="S1989" s="6"/>
    </row>
    <row r="1990" ht="15.75" hidden="1" customHeight="1">
      <c r="A1990" s="4"/>
      <c r="C1990" s="6"/>
      <c r="D1990" s="6"/>
      <c r="E1990" s="6"/>
      <c r="F1990" s="7"/>
      <c r="G1990" s="6"/>
      <c r="H1990" s="8"/>
      <c r="I1990" s="9"/>
      <c r="J1990" s="9"/>
      <c r="K1990" s="9"/>
      <c r="L1990" s="6"/>
      <c r="N1990" s="4"/>
      <c r="O1990" s="7"/>
      <c r="P1990" s="6"/>
      <c r="Q1990" s="6"/>
      <c r="R1990" s="6"/>
      <c r="S1990" s="6"/>
    </row>
    <row r="1991" ht="15.75" hidden="1" customHeight="1">
      <c r="A1991" s="4"/>
      <c r="C1991" s="6"/>
      <c r="D1991" s="6"/>
      <c r="E1991" s="6"/>
      <c r="F1991" s="7"/>
      <c r="G1991" s="6"/>
      <c r="H1991" s="8"/>
      <c r="I1991" s="9"/>
      <c r="J1991" s="9"/>
      <c r="K1991" s="9"/>
      <c r="L1991" s="6"/>
      <c r="N1991" s="4"/>
      <c r="O1991" s="7"/>
      <c r="P1991" s="6"/>
      <c r="Q1991" s="6"/>
      <c r="R1991" s="6"/>
      <c r="S1991" s="6"/>
    </row>
    <row r="1992" ht="15.75" hidden="1" customHeight="1">
      <c r="A1992" s="4"/>
      <c r="C1992" s="6"/>
      <c r="D1992" s="6"/>
      <c r="E1992" s="6"/>
      <c r="F1992" s="7"/>
      <c r="G1992" s="6"/>
      <c r="H1992" s="8"/>
      <c r="I1992" s="9"/>
      <c r="J1992" s="9"/>
      <c r="K1992" s="9"/>
      <c r="L1992" s="6"/>
      <c r="N1992" s="4"/>
      <c r="O1992" s="7"/>
      <c r="P1992" s="6"/>
      <c r="Q1992" s="6"/>
      <c r="R1992" s="6"/>
      <c r="S1992" s="6"/>
    </row>
    <row r="1993" ht="15.75" hidden="1" customHeight="1">
      <c r="A1993" s="4"/>
      <c r="C1993" s="6"/>
      <c r="D1993" s="6"/>
      <c r="E1993" s="6"/>
      <c r="F1993" s="7"/>
      <c r="G1993" s="6"/>
      <c r="H1993" s="8"/>
      <c r="I1993" s="9"/>
      <c r="J1993" s="9"/>
      <c r="K1993" s="9"/>
      <c r="L1993" s="6"/>
      <c r="N1993" s="4"/>
      <c r="O1993" s="7"/>
      <c r="P1993" s="6"/>
      <c r="Q1993" s="6"/>
      <c r="R1993" s="6"/>
      <c r="S1993" s="6"/>
    </row>
    <row r="1994" ht="15.75" hidden="1" customHeight="1">
      <c r="A1994" s="4"/>
      <c r="C1994" s="6"/>
      <c r="D1994" s="6"/>
      <c r="E1994" s="6"/>
      <c r="F1994" s="7"/>
      <c r="G1994" s="6"/>
      <c r="H1994" s="8"/>
      <c r="I1994" s="9"/>
      <c r="J1994" s="9"/>
      <c r="K1994" s="9"/>
      <c r="L1994" s="6"/>
      <c r="N1994" s="4"/>
      <c r="O1994" s="7"/>
      <c r="P1994" s="6"/>
      <c r="Q1994" s="6"/>
      <c r="R1994" s="6"/>
      <c r="S1994" s="6"/>
    </row>
    <row r="1995" ht="15.75" hidden="1" customHeight="1">
      <c r="A1995" s="4"/>
      <c r="C1995" s="6"/>
      <c r="D1995" s="6"/>
      <c r="E1995" s="6"/>
      <c r="F1995" s="7"/>
      <c r="G1995" s="6"/>
      <c r="H1995" s="8"/>
      <c r="I1995" s="9"/>
      <c r="J1995" s="9"/>
      <c r="K1995" s="9"/>
      <c r="L1995" s="6"/>
      <c r="N1995" s="4"/>
      <c r="O1995" s="7"/>
      <c r="P1995" s="6"/>
      <c r="Q1995" s="6"/>
      <c r="R1995" s="6"/>
      <c r="S1995" s="6"/>
    </row>
    <row r="1996" ht="15.75" hidden="1" customHeight="1">
      <c r="A1996" s="4"/>
      <c r="C1996" s="6"/>
      <c r="D1996" s="6"/>
      <c r="E1996" s="6"/>
      <c r="F1996" s="7"/>
      <c r="G1996" s="6"/>
      <c r="H1996" s="8"/>
      <c r="I1996" s="9"/>
      <c r="J1996" s="9"/>
      <c r="K1996" s="9"/>
      <c r="L1996" s="6"/>
      <c r="N1996" s="4"/>
      <c r="O1996" s="7"/>
      <c r="P1996" s="6"/>
      <c r="Q1996" s="6"/>
      <c r="R1996" s="6"/>
      <c r="S1996" s="6"/>
    </row>
    <row r="1997" ht="15.75" hidden="1" customHeight="1">
      <c r="A1997" s="4"/>
      <c r="C1997" s="6"/>
      <c r="D1997" s="6"/>
      <c r="E1997" s="6"/>
      <c r="F1997" s="7"/>
      <c r="G1997" s="6"/>
      <c r="H1997" s="8"/>
      <c r="I1997" s="9"/>
      <c r="J1997" s="9"/>
      <c r="K1997" s="9"/>
      <c r="L1997" s="6"/>
      <c r="N1997" s="4"/>
      <c r="O1997" s="7"/>
      <c r="P1997" s="6"/>
      <c r="Q1997" s="6"/>
      <c r="R1997" s="6"/>
      <c r="S1997" s="6"/>
    </row>
    <row r="1998" ht="15.75" hidden="1" customHeight="1">
      <c r="A1998" s="4"/>
      <c r="C1998" s="6"/>
      <c r="D1998" s="6"/>
      <c r="E1998" s="6"/>
      <c r="F1998" s="7"/>
      <c r="G1998" s="6"/>
      <c r="H1998" s="8"/>
      <c r="I1998" s="9"/>
      <c r="J1998" s="9"/>
      <c r="K1998" s="9"/>
      <c r="L1998" s="6"/>
      <c r="N1998" s="4"/>
      <c r="O1998" s="7"/>
      <c r="P1998" s="6"/>
      <c r="Q1998" s="6"/>
      <c r="R1998" s="6"/>
      <c r="S1998" s="6"/>
    </row>
    <row r="1999" ht="15.75" hidden="1" customHeight="1">
      <c r="A1999" s="4"/>
      <c r="C1999" s="6"/>
      <c r="D1999" s="6"/>
      <c r="E1999" s="6"/>
      <c r="F1999" s="7"/>
      <c r="G1999" s="6"/>
      <c r="H1999" s="8"/>
      <c r="I1999" s="9"/>
      <c r="J1999" s="9"/>
      <c r="K1999" s="9"/>
      <c r="L1999" s="6"/>
      <c r="N1999" s="4"/>
      <c r="O1999" s="7"/>
      <c r="P1999" s="6"/>
      <c r="Q1999" s="6"/>
      <c r="R1999" s="6"/>
      <c r="S1999" s="6"/>
    </row>
    <row r="2000" ht="15.75" hidden="1" customHeight="1">
      <c r="A2000" s="4"/>
      <c r="C2000" s="6"/>
      <c r="D2000" s="6"/>
      <c r="E2000" s="6"/>
      <c r="F2000" s="7"/>
      <c r="G2000" s="6"/>
      <c r="H2000" s="8"/>
      <c r="I2000" s="9"/>
      <c r="J2000" s="9"/>
      <c r="K2000" s="9"/>
      <c r="L2000" s="6"/>
      <c r="N2000" s="4"/>
      <c r="O2000" s="7"/>
      <c r="P2000" s="6"/>
      <c r="Q2000" s="6"/>
      <c r="R2000" s="6"/>
      <c r="S2000" s="6"/>
    </row>
    <row r="2001" ht="15.75" hidden="1" customHeight="1">
      <c r="A2001" s="4"/>
      <c r="C2001" s="6"/>
      <c r="D2001" s="6"/>
      <c r="E2001" s="6"/>
      <c r="F2001" s="7"/>
      <c r="G2001" s="6"/>
      <c r="H2001" s="8"/>
      <c r="I2001" s="9"/>
      <c r="J2001" s="9"/>
      <c r="K2001" s="9"/>
      <c r="L2001" s="6"/>
      <c r="N2001" s="4"/>
      <c r="O2001" s="7"/>
      <c r="P2001" s="6"/>
      <c r="Q2001" s="6"/>
      <c r="R2001" s="6"/>
      <c r="S2001" s="6"/>
    </row>
    <row r="2002" ht="15.75" hidden="1" customHeight="1">
      <c r="A2002" s="4"/>
      <c r="C2002" s="6"/>
      <c r="D2002" s="6"/>
      <c r="E2002" s="6"/>
      <c r="F2002" s="7"/>
      <c r="G2002" s="6"/>
      <c r="H2002" s="8"/>
      <c r="I2002" s="9"/>
      <c r="J2002" s="9"/>
      <c r="K2002" s="9"/>
      <c r="L2002" s="6"/>
      <c r="N2002" s="4"/>
      <c r="O2002" s="7"/>
      <c r="P2002" s="6"/>
      <c r="Q2002" s="6"/>
      <c r="R2002" s="6"/>
      <c r="S2002" s="6"/>
    </row>
    <row r="2003" ht="15.75" hidden="1" customHeight="1">
      <c r="A2003" s="4"/>
      <c r="C2003" s="6"/>
      <c r="D2003" s="6"/>
      <c r="E2003" s="6"/>
      <c r="F2003" s="7"/>
      <c r="G2003" s="6"/>
      <c r="H2003" s="8"/>
      <c r="I2003" s="9"/>
      <c r="J2003" s="9"/>
      <c r="K2003" s="9"/>
      <c r="L2003" s="6"/>
      <c r="N2003" s="4"/>
      <c r="O2003" s="7"/>
      <c r="P2003" s="6"/>
      <c r="Q2003" s="6"/>
      <c r="R2003" s="6"/>
      <c r="S2003" s="6"/>
    </row>
    <row r="2004" ht="15.75" hidden="1" customHeight="1">
      <c r="A2004" s="4"/>
      <c r="C2004" s="6"/>
      <c r="D2004" s="6"/>
      <c r="E2004" s="6"/>
      <c r="F2004" s="7"/>
      <c r="G2004" s="6"/>
      <c r="H2004" s="8"/>
      <c r="I2004" s="9"/>
      <c r="J2004" s="9"/>
      <c r="K2004" s="9"/>
      <c r="L2004" s="6"/>
      <c r="N2004" s="4"/>
      <c r="O2004" s="7"/>
      <c r="P2004" s="6"/>
      <c r="Q2004" s="6"/>
      <c r="R2004" s="6"/>
      <c r="S2004" s="6"/>
    </row>
    <row r="2005" ht="15.75" hidden="1" customHeight="1">
      <c r="A2005" s="4"/>
      <c r="C2005" s="6"/>
      <c r="D2005" s="6"/>
      <c r="E2005" s="6"/>
      <c r="F2005" s="7"/>
      <c r="G2005" s="6"/>
      <c r="H2005" s="8"/>
      <c r="I2005" s="9"/>
      <c r="J2005" s="9"/>
      <c r="K2005" s="9"/>
      <c r="L2005" s="6"/>
      <c r="N2005" s="4"/>
      <c r="O2005" s="7"/>
      <c r="P2005" s="6"/>
      <c r="Q2005" s="6"/>
      <c r="R2005" s="6"/>
      <c r="S2005" s="6"/>
    </row>
    <row r="2006" ht="15.75" hidden="1" customHeight="1">
      <c r="A2006" s="4"/>
      <c r="C2006" s="6"/>
      <c r="D2006" s="6"/>
      <c r="E2006" s="6"/>
      <c r="F2006" s="7"/>
      <c r="G2006" s="6"/>
      <c r="H2006" s="8"/>
      <c r="I2006" s="9"/>
      <c r="J2006" s="9"/>
      <c r="K2006" s="9"/>
      <c r="L2006" s="6"/>
      <c r="N2006" s="4"/>
      <c r="O2006" s="7"/>
      <c r="P2006" s="6"/>
      <c r="Q2006" s="6"/>
      <c r="R2006" s="6"/>
      <c r="S2006" s="6"/>
    </row>
    <row r="2007" ht="15.75" hidden="1" customHeight="1">
      <c r="A2007" s="4"/>
      <c r="C2007" s="6"/>
      <c r="D2007" s="6"/>
      <c r="E2007" s="6"/>
      <c r="F2007" s="7"/>
      <c r="G2007" s="6"/>
      <c r="H2007" s="8"/>
      <c r="I2007" s="9"/>
      <c r="J2007" s="9"/>
      <c r="K2007" s="9"/>
      <c r="L2007" s="6"/>
      <c r="N2007" s="4"/>
      <c r="O2007" s="7"/>
      <c r="P2007" s="6"/>
      <c r="Q2007" s="6"/>
      <c r="R2007" s="6"/>
      <c r="S2007" s="6"/>
    </row>
    <row r="2008" ht="15.75" hidden="1" customHeight="1">
      <c r="A2008" s="4"/>
      <c r="C2008" s="6"/>
      <c r="D2008" s="6"/>
      <c r="E2008" s="6"/>
      <c r="F2008" s="7"/>
      <c r="G2008" s="6"/>
      <c r="H2008" s="8"/>
      <c r="I2008" s="9"/>
      <c r="J2008" s="9"/>
      <c r="K2008" s="9"/>
      <c r="L2008" s="6"/>
      <c r="N2008" s="4"/>
      <c r="O2008" s="7"/>
      <c r="P2008" s="6"/>
      <c r="Q2008" s="6"/>
      <c r="R2008" s="6"/>
      <c r="S2008" s="6"/>
    </row>
    <row r="2009" ht="15.75" hidden="1" customHeight="1">
      <c r="A2009" s="4"/>
      <c r="C2009" s="6"/>
      <c r="D2009" s="6"/>
      <c r="E2009" s="6"/>
      <c r="F2009" s="7"/>
      <c r="G2009" s="6"/>
      <c r="H2009" s="8"/>
      <c r="I2009" s="9"/>
      <c r="J2009" s="9"/>
      <c r="K2009" s="9"/>
      <c r="L2009" s="6"/>
      <c r="N2009" s="4"/>
      <c r="O2009" s="7"/>
      <c r="P2009" s="6"/>
      <c r="Q2009" s="6"/>
      <c r="R2009" s="6"/>
      <c r="S2009" s="6"/>
    </row>
    <row r="2010" ht="15.75" hidden="1" customHeight="1">
      <c r="A2010" s="4"/>
      <c r="C2010" s="6"/>
      <c r="D2010" s="6"/>
      <c r="E2010" s="6"/>
      <c r="F2010" s="7"/>
      <c r="G2010" s="6"/>
      <c r="H2010" s="8"/>
      <c r="I2010" s="9"/>
      <c r="J2010" s="9"/>
      <c r="K2010" s="9"/>
      <c r="L2010" s="6"/>
      <c r="N2010" s="4"/>
      <c r="O2010" s="7"/>
      <c r="P2010" s="6"/>
      <c r="Q2010" s="6"/>
      <c r="R2010" s="6"/>
      <c r="S2010" s="6"/>
    </row>
    <row r="2011" ht="15.75" hidden="1" customHeight="1">
      <c r="A2011" s="4"/>
      <c r="C2011" s="6"/>
      <c r="D2011" s="6"/>
      <c r="E2011" s="6"/>
      <c r="F2011" s="7"/>
      <c r="G2011" s="6"/>
      <c r="H2011" s="8"/>
      <c r="I2011" s="9"/>
      <c r="J2011" s="9"/>
      <c r="K2011" s="9"/>
      <c r="L2011" s="6"/>
      <c r="N2011" s="4"/>
      <c r="O2011" s="7"/>
      <c r="P2011" s="6"/>
      <c r="Q2011" s="6"/>
      <c r="R2011" s="6"/>
      <c r="S2011" s="6"/>
    </row>
    <row r="2012" ht="15.75" hidden="1" customHeight="1">
      <c r="A2012" s="4"/>
      <c r="C2012" s="6"/>
      <c r="D2012" s="6"/>
      <c r="E2012" s="6"/>
      <c r="F2012" s="7"/>
      <c r="G2012" s="6"/>
      <c r="H2012" s="8"/>
      <c r="I2012" s="9"/>
      <c r="J2012" s="9"/>
      <c r="K2012" s="9"/>
      <c r="L2012" s="6"/>
      <c r="N2012" s="4"/>
      <c r="O2012" s="7"/>
      <c r="P2012" s="6"/>
      <c r="Q2012" s="6"/>
      <c r="R2012" s="6"/>
      <c r="S2012" s="6"/>
    </row>
    <row r="2013" ht="15.75" hidden="1" customHeight="1">
      <c r="A2013" s="4"/>
      <c r="C2013" s="6"/>
      <c r="D2013" s="6"/>
      <c r="E2013" s="6"/>
      <c r="F2013" s="7"/>
      <c r="G2013" s="6"/>
      <c r="H2013" s="8"/>
      <c r="I2013" s="9"/>
      <c r="J2013" s="9"/>
      <c r="K2013" s="9"/>
      <c r="L2013" s="6"/>
      <c r="N2013" s="4"/>
      <c r="O2013" s="7"/>
      <c r="P2013" s="6"/>
      <c r="Q2013" s="6"/>
      <c r="R2013" s="6"/>
      <c r="S2013" s="6"/>
    </row>
    <row r="2014" ht="15.75" hidden="1" customHeight="1">
      <c r="A2014" s="4"/>
      <c r="C2014" s="6"/>
      <c r="D2014" s="6"/>
      <c r="E2014" s="6"/>
      <c r="F2014" s="7"/>
      <c r="G2014" s="6"/>
      <c r="H2014" s="8"/>
      <c r="I2014" s="9"/>
      <c r="J2014" s="9"/>
      <c r="K2014" s="9"/>
      <c r="L2014" s="6"/>
      <c r="N2014" s="4"/>
      <c r="O2014" s="7"/>
      <c r="P2014" s="6"/>
      <c r="Q2014" s="6"/>
      <c r="R2014" s="6"/>
      <c r="S2014" s="6"/>
    </row>
    <row r="2015" ht="15.75" hidden="1" customHeight="1">
      <c r="A2015" s="4"/>
      <c r="C2015" s="6"/>
      <c r="D2015" s="6"/>
      <c r="E2015" s="6"/>
      <c r="F2015" s="7"/>
      <c r="G2015" s="6"/>
      <c r="H2015" s="8"/>
      <c r="I2015" s="9"/>
      <c r="J2015" s="9"/>
      <c r="K2015" s="9"/>
      <c r="L2015" s="6"/>
      <c r="N2015" s="4"/>
      <c r="O2015" s="7"/>
      <c r="P2015" s="6"/>
      <c r="Q2015" s="6"/>
      <c r="R2015" s="6"/>
      <c r="S2015" s="6"/>
    </row>
    <row r="2016" ht="15.75" hidden="1" customHeight="1">
      <c r="A2016" s="4"/>
      <c r="C2016" s="6"/>
      <c r="D2016" s="6"/>
      <c r="E2016" s="6"/>
      <c r="F2016" s="7"/>
      <c r="G2016" s="6"/>
      <c r="H2016" s="8"/>
      <c r="I2016" s="9"/>
      <c r="J2016" s="9"/>
      <c r="K2016" s="9"/>
      <c r="L2016" s="6"/>
      <c r="N2016" s="4"/>
      <c r="O2016" s="7"/>
      <c r="P2016" s="6"/>
      <c r="Q2016" s="6"/>
      <c r="R2016" s="6"/>
      <c r="S2016" s="6"/>
    </row>
    <row r="2017" ht="15.75" hidden="1" customHeight="1">
      <c r="A2017" s="4"/>
      <c r="C2017" s="6"/>
      <c r="D2017" s="6"/>
      <c r="E2017" s="6"/>
      <c r="F2017" s="7"/>
      <c r="G2017" s="6"/>
      <c r="H2017" s="8"/>
      <c r="I2017" s="9"/>
      <c r="J2017" s="9"/>
      <c r="K2017" s="9"/>
      <c r="L2017" s="6"/>
      <c r="N2017" s="4"/>
      <c r="O2017" s="7"/>
      <c r="P2017" s="6"/>
      <c r="Q2017" s="6"/>
      <c r="R2017" s="6"/>
      <c r="S2017" s="6"/>
    </row>
    <row r="2018" ht="15.75" hidden="1" customHeight="1">
      <c r="A2018" s="4"/>
      <c r="C2018" s="6"/>
      <c r="D2018" s="6"/>
      <c r="E2018" s="6"/>
      <c r="F2018" s="7"/>
      <c r="G2018" s="6"/>
      <c r="H2018" s="8"/>
      <c r="I2018" s="9"/>
      <c r="J2018" s="9"/>
      <c r="K2018" s="9"/>
      <c r="L2018" s="6"/>
      <c r="N2018" s="4"/>
      <c r="O2018" s="7"/>
      <c r="P2018" s="6"/>
      <c r="Q2018" s="6"/>
      <c r="R2018" s="6"/>
      <c r="S2018" s="6"/>
    </row>
    <row r="2019" ht="15.75" hidden="1" customHeight="1">
      <c r="A2019" s="4"/>
      <c r="C2019" s="6"/>
      <c r="D2019" s="6"/>
      <c r="E2019" s="6"/>
      <c r="F2019" s="7"/>
      <c r="G2019" s="6"/>
      <c r="H2019" s="8"/>
      <c r="I2019" s="9"/>
      <c r="J2019" s="9"/>
      <c r="K2019" s="9"/>
      <c r="L2019" s="6"/>
      <c r="N2019" s="4"/>
      <c r="O2019" s="7"/>
      <c r="P2019" s="6"/>
      <c r="Q2019" s="6"/>
      <c r="R2019" s="6"/>
      <c r="S2019" s="6"/>
    </row>
    <row r="2020" ht="15.75" hidden="1" customHeight="1">
      <c r="A2020" s="4"/>
      <c r="C2020" s="6"/>
      <c r="D2020" s="6"/>
      <c r="E2020" s="6"/>
      <c r="F2020" s="7"/>
      <c r="G2020" s="6"/>
      <c r="H2020" s="8"/>
      <c r="I2020" s="9"/>
      <c r="J2020" s="9"/>
      <c r="K2020" s="9"/>
      <c r="L2020" s="6"/>
      <c r="N2020" s="4"/>
      <c r="O2020" s="7"/>
      <c r="P2020" s="6"/>
      <c r="Q2020" s="6"/>
      <c r="R2020" s="6"/>
      <c r="S2020" s="6"/>
    </row>
    <row r="2021" ht="15.75" hidden="1" customHeight="1">
      <c r="A2021" s="4"/>
      <c r="C2021" s="6"/>
      <c r="D2021" s="6"/>
      <c r="E2021" s="6"/>
      <c r="F2021" s="7"/>
      <c r="G2021" s="6"/>
      <c r="H2021" s="8"/>
      <c r="I2021" s="9"/>
      <c r="J2021" s="9"/>
      <c r="K2021" s="9"/>
      <c r="L2021" s="6"/>
      <c r="N2021" s="4"/>
      <c r="O2021" s="7"/>
      <c r="P2021" s="6"/>
      <c r="Q2021" s="6"/>
      <c r="R2021" s="6"/>
      <c r="S2021" s="6"/>
    </row>
    <row r="2022" ht="15.75" hidden="1" customHeight="1">
      <c r="A2022" s="4"/>
      <c r="C2022" s="6"/>
      <c r="D2022" s="6"/>
      <c r="E2022" s="6"/>
      <c r="F2022" s="7"/>
      <c r="G2022" s="6"/>
      <c r="H2022" s="8"/>
      <c r="I2022" s="9"/>
      <c r="J2022" s="9"/>
      <c r="K2022" s="9"/>
      <c r="L2022" s="6"/>
      <c r="N2022" s="4"/>
      <c r="O2022" s="7"/>
      <c r="P2022" s="6"/>
      <c r="Q2022" s="6"/>
      <c r="R2022" s="6"/>
      <c r="S2022" s="6"/>
    </row>
    <row r="2023" ht="15.75" hidden="1" customHeight="1">
      <c r="A2023" s="4"/>
      <c r="C2023" s="6"/>
      <c r="D2023" s="6"/>
      <c r="E2023" s="6"/>
      <c r="F2023" s="7"/>
      <c r="G2023" s="6"/>
      <c r="H2023" s="8"/>
      <c r="I2023" s="9"/>
      <c r="J2023" s="9"/>
      <c r="K2023" s="9"/>
      <c r="L2023" s="6"/>
      <c r="N2023" s="4"/>
      <c r="O2023" s="7"/>
      <c r="P2023" s="6"/>
      <c r="Q2023" s="6"/>
      <c r="R2023" s="6"/>
      <c r="S2023" s="6"/>
    </row>
    <row r="2024" ht="15.75" hidden="1" customHeight="1">
      <c r="A2024" s="4"/>
      <c r="C2024" s="6"/>
      <c r="D2024" s="6"/>
      <c r="E2024" s="6"/>
      <c r="F2024" s="7"/>
      <c r="G2024" s="6"/>
      <c r="H2024" s="8"/>
      <c r="I2024" s="9"/>
      <c r="J2024" s="9"/>
      <c r="K2024" s="9"/>
      <c r="L2024" s="6"/>
      <c r="N2024" s="4"/>
      <c r="O2024" s="7"/>
      <c r="P2024" s="6"/>
      <c r="Q2024" s="6"/>
      <c r="R2024" s="6"/>
      <c r="S2024" s="6"/>
    </row>
    <row r="2025" ht="15.75" hidden="1" customHeight="1">
      <c r="A2025" s="4"/>
      <c r="C2025" s="6"/>
      <c r="D2025" s="6"/>
      <c r="E2025" s="6"/>
      <c r="F2025" s="7"/>
      <c r="G2025" s="6"/>
      <c r="H2025" s="8"/>
      <c r="I2025" s="9"/>
      <c r="J2025" s="9"/>
      <c r="K2025" s="9"/>
      <c r="L2025" s="6"/>
      <c r="N2025" s="4"/>
      <c r="O2025" s="7"/>
      <c r="P2025" s="6"/>
      <c r="Q2025" s="6"/>
      <c r="R2025" s="6"/>
      <c r="S2025" s="6"/>
    </row>
    <row r="2026" ht="15.75" hidden="1" customHeight="1">
      <c r="A2026" s="4"/>
      <c r="C2026" s="6"/>
      <c r="D2026" s="6"/>
      <c r="E2026" s="6"/>
      <c r="F2026" s="7"/>
      <c r="G2026" s="6"/>
      <c r="H2026" s="8"/>
      <c r="I2026" s="9"/>
      <c r="J2026" s="9"/>
      <c r="K2026" s="9"/>
      <c r="L2026" s="6"/>
      <c r="N2026" s="4"/>
      <c r="O2026" s="7"/>
      <c r="P2026" s="6"/>
      <c r="Q2026" s="6"/>
      <c r="R2026" s="6"/>
      <c r="S2026" s="6"/>
    </row>
    <row r="2027" ht="15.75" hidden="1" customHeight="1">
      <c r="A2027" s="4"/>
      <c r="C2027" s="6"/>
      <c r="D2027" s="6"/>
      <c r="E2027" s="6"/>
      <c r="F2027" s="7"/>
      <c r="G2027" s="6"/>
      <c r="H2027" s="8"/>
      <c r="I2027" s="9"/>
      <c r="J2027" s="9"/>
      <c r="K2027" s="9"/>
      <c r="L2027" s="6"/>
      <c r="N2027" s="4"/>
      <c r="O2027" s="7"/>
      <c r="P2027" s="6"/>
      <c r="Q2027" s="6"/>
      <c r="R2027" s="6"/>
      <c r="S2027" s="6"/>
    </row>
    <row r="2028" ht="15.75" hidden="1" customHeight="1">
      <c r="A2028" s="4"/>
      <c r="C2028" s="6"/>
      <c r="D2028" s="6"/>
      <c r="E2028" s="6"/>
      <c r="F2028" s="7"/>
      <c r="G2028" s="6"/>
      <c r="H2028" s="8"/>
      <c r="I2028" s="9"/>
      <c r="J2028" s="9"/>
      <c r="K2028" s="9"/>
      <c r="L2028" s="6"/>
      <c r="N2028" s="4"/>
      <c r="O2028" s="7"/>
      <c r="P2028" s="6"/>
      <c r="Q2028" s="6"/>
      <c r="R2028" s="6"/>
      <c r="S2028" s="6"/>
    </row>
    <row r="2029" ht="15.75" hidden="1" customHeight="1">
      <c r="A2029" s="4"/>
      <c r="C2029" s="6"/>
      <c r="D2029" s="6"/>
      <c r="E2029" s="6"/>
      <c r="F2029" s="7"/>
      <c r="G2029" s="6"/>
      <c r="H2029" s="8"/>
      <c r="I2029" s="9"/>
      <c r="J2029" s="9"/>
      <c r="K2029" s="9"/>
      <c r="L2029" s="6"/>
      <c r="N2029" s="4"/>
      <c r="O2029" s="7"/>
      <c r="P2029" s="6"/>
      <c r="Q2029" s="6"/>
      <c r="R2029" s="6"/>
      <c r="S2029" s="6"/>
    </row>
    <row r="2030" ht="15.75" hidden="1" customHeight="1">
      <c r="A2030" s="4"/>
      <c r="C2030" s="6"/>
      <c r="D2030" s="6"/>
      <c r="E2030" s="6"/>
      <c r="F2030" s="7"/>
      <c r="G2030" s="6"/>
      <c r="H2030" s="8"/>
      <c r="I2030" s="9"/>
      <c r="J2030" s="9"/>
      <c r="K2030" s="9"/>
      <c r="L2030" s="6"/>
      <c r="N2030" s="4"/>
      <c r="O2030" s="7"/>
      <c r="P2030" s="6"/>
      <c r="Q2030" s="6"/>
      <c r="R2030" s="6"/>
      <c r="S2030" s="6"/>
    </row>
    <row r="2031" ht="15.75" hidden="1" customHeight="1">
      <c r="A2031" s="4"/>
      <c r="C2031" s="6"/>
      <c r="D2031" s="6"/>
      <c r="E2031" s="6"/>
      <c r="F2031" s="7"/>
      <c r="G2031" s="6"/>
      <c r="H2031" s="8"/>
      <c r="I2031" s="9"/>
      <c r="J2031" s="9"/>
      <c r="K2031" s="9"/>
      <c r="L2031" s="6"/>
      <c r="N2031" s="4"/>
      <c r="O2031" s="7"/>
      <c r="P2031" s="6"/>
      <c r="Q2031" s="6"/>
      <c r="R2031" s="6"/>
      <c r="S2031" s="6"/>
    </row>
    <row r="2032" ht="15.75" hidden="1" customHeight="1">
      <c r="A2032" s="4"/>
      <c r="C2032" s="6"/>
      <c r="D2032" s="6"/>
      <c r="E2032" s="6"/>
      <c r="F2032" s="7"/>
      <c r="G2032" s="6"/>
      <c r="H2032" s="8"/>
      <c r="I2032" s="9"/>
      <c r="J2032" s="9"/>
      <c r="K2032" s="9"/>
      <c r="L2032" s="6"/>
      <c r="N2032" s="4"/>
      <c r="O2032" s="7"/>
      <c r="P2032" s="6"/>
      <c r="Q2032" s="6"/>
      <c r="R2032" s="6"/>
      <c r="S2032" s="6"/>
    </row>
    <row r="2033" ht="15.75" hidden="1" customHeight="1">
      <c r="A2033" s="4"/>
      <c r="C2033" s="6"/>
      <c r="D2033" s="6"/>
      <c r="E2033" s="6"/>
      <c r="F2033" s="7"/>
      <c r="G2033" s="6"/>
      <c r="H2033" s="8"/>
      <c r="I2033" s="9"/>
      <c r="J2033" s="9"/>
      <c r="K2033" s="9"/>
      <c r="L2033" s="6"/>
      <c r="N2033" s="4"/>
      <c r="O2033" s="7"/>
      <c r="P2033" s="6"/>
      <c r="Q2033" s="6"/>
      <c r="R2033" s="6"/>
      <c r="S2033" s="6"/>
    </row>
    <row r="2034" ht="15.75" hidden="1" customHeight="1">
      <c r="A2034" s="4"/>
      <c r="C2034" s="6"/>
      <c r="D2034" s="6"/>
      <c r="E2034" s="6"/>
      <c r="F2034" s="7"/>
      <c r="G2034" s="6"/>
      <c r="H2034" s="8"/>
      <c r="I2034" s="9"/>
      <c r="J2034" s="9"/>
      <c r="K2034" s="9"/>
      <c r="L2034" s="6"/>
      <c r="N2034" s="4"/>
      <c r="O2034" s="7"/>
      <c r="P2034" s="6"/>
      <c r="Q2034" s="6"/>
      <c r="R2034" s="6"/>
      <c r="S2034" s="6"/>
    </row>
    <row r="2035" ht="15.75" hidden="1" customHeight="1">
      <c r="A2035" s="4"/>
      <c r="C2035" s="6"/>
      <c r="D2035" s="6"/>
      <c r="E2035" s="6"/>
      <c r="F2035" s="7"/>
      <c r="G2035" s="6"/>
      <c r="H2035" s="8"/>
      <c r="I2035" s="9"/>
      <c r="J2035" s="9"/>
      <c r="K2035" s="9"/>
      <c r="L2035" s="6"/>
      <c r="N2035" s="4"/>
      <c r="O2035" s="7"/>
      <c r="P2035" s="6"/>
      <c r="Q2035" s="6"/>
      <c r="R2035" s="6"/>
      <c r="S2035" s="6"/>
    </row>
    <row r="2036" ht="15.75" hidden="1" customHeight="1">
      <c r="A2036" s="4"/>
      <c r="C2036" s="6"/>
      <c r="D2036" s="6"/>
      <c r="E2036" s="6"/>
      <c r="F2036" s="7"/>
      <c r="G2036" s="6"/>
      <c r="H2036" s="8"/>
      <c r="I2036" s="9"/>
      <c r="J2036" s="9"/>
      <c r="K2036" s="9"/>
      <c r="L2036" s="6"/>
      <c r="N2036" s="4"/>
      <c r="O2036" s="7"/>
      <c r="P2036" s="6"/>
      <c r="Q2036" s="6"/>
      <c r="R2036" s="6"/>
      <c r="S2036" s="6"/>
    </row>
    <row r="2037" ht="15.75" hidden="1" customHeight="1">
      <c r="A2037" s="4"/>
      <c r="C2037" s="6"/>
      <c r="D2037" s="6"/>
      <c r="E2037" s="6"/>
      <c r="F2037" s="7"/>
      <c r="G2037" s="6"/>
      <c r="H2037" s="8"/>
      <c r="I2037" s="9"/>
      <c r="J2037" s="9"/>
      <c r="K2037" s="9"/>
      <c r="L2037" s="6"/>
      <c r="N2037" s="4"/>
      <c r="O2037" s="7"/>
      <c r="P2037" s="6"/>
      <c r="Q2037" s="6"/>
      <c r="R2037" s="6"/>
      <c r="S2037" s="6"/>
    </row>
    <row r="2038" ht="15.75" hidden="1" customHeight="1">
      <c r="A2038" s="4"/>
      <c r="C2038" s="6"/>
      <c r="D2038" s="6"/>
      <c r="E2038" s="6"/>
      <c r="F2038" s="7"/>
      <c r="G2038" s="6"/>
      <c r="H2038" s="8"/>
      <c r="I2038" s="9"/>
      <c r="J2038" s="9"/>
      <c r="K2038" s="9"/>
      <c r="L2038" s="6"/>
      <c r="N2038" s="4"/>
      <c r="O2038" s="7"/>
      <c r="P2038" s="6"/>
      <c r="Q2038" s="6"/>
      <c r="R2038" s="6"/>
      <c r="S2038" s="6"/>
    </row>
    <row r="2039" ht="15.75" hidden="1" customHeight="1">
      <c r="A2039" s="4"/>
      <c r="C2039" s="6"/>
      <c r="D2039" s="6"/>
      <c r="E2039" s="6"/>
      <c r="F2039" s="7"/>
      <c r="G2039" s="6"/>
      <c r="H2039" s="8"/>
      <c r="I2039" s="9"/>
      <c r="J2039" s="9"/>
      <c r="K2039" s="9"/>
      <c r="L2039" s="6"/>
      <c r="N2039" s="4"/>
      <c r="O2039" s="7"/>
      <c r="P2039" s="6"/>
      <c r="Q2039" s="6"/>
      <c r="R2039" s="6"/>
      <c r="S2039" s="6"/>
    </row>
    <row r="2040" ht="15.75" hidden="1" customHeight="1">
      <c r="A2040" s="4"/>
      <c r="C2040" s="6"/>
      <c r="D2040" s="6"/>
      <c r="E2040" s="6"/>
      <c r="F2040" s="7"/>
      <c r="G2040" s="6"/>
      <c r="H2040" s="8"/>
      <c r="I2040" s="9"/>
      <c r="J2040" s="9"/>
      <c r="K2040" s="9"/>
      <c r="L2040" s="6"/>
      <c r="N2040" s="4"/>
      <c r="O2040" s="7"/>
      <c r="P2040" s="6"/>
      <c r="Q2040" s="6"/>
      <c r="R2040" s="6"/>
      <c r="S2040" s="6"/>
    </row>
    <row r="2041" ht="15.75" hidden="1" customHeight="1">
      <c r="A2041" s="4"/>
      <c r="C2041" s="6"/>
      <c r="D2041" s="6"/>
      <c r="E2041" s="6"/>
      <c r="F2041" s="7"/>
      <c r="G2041" s="6"/>
      <c r="H2041" s="8"/>
      <c r="I2041" s="9"/>
      <c r="J2041" s="9"/>
      <c r="K2041" s="9"/>
      <c r="L2041" s="6"/>
      <c r="N2041" s="4"/>
      <c r="O2041" s="7"/>
      <c r="P2041" s="6"/>
      <c r="Q2041" s="6"/>
      <c r="R2041" s="6"/>
      <c r="S2041" s="6"/>
    </row>
    <row r="2042" ht="15.75" hidden="1" customHeight="1">
      <c r="A2042" s="4"/>
      <c r="C2042" s="6"/>
      <c r="D2042" s="6"/>
      <c r="E2042" s="6"/>
      <c r="F2042" s="7"/>
      <c r="G2042" s="6"/>
      <c r="H2042" s="8"/>
      <c r="I2042" s="9"/>
      <c r="J2042" s="9"/>
      <c r="K2042" s="9"/>
      <c r="L2042" s="6"/>
      <c r="N2042" s="4"/>
      <c r="O2042" s="7"/>
      <c r="P2042" s="6"/>
      <c r="Q2042" s="6"/>
      <c r="R2042" s="6"/>
      <c r="S2042" s="6"/>
    </row>
    <row r="2043" ht="15.75" hidden="1" customHeight="1">
      <c r="A2043" s="4"/>
      <c r="C2043" s="6"/>
      <c r="D2043" s="6"/>
      <c r="E2043" s="6"/>
      <c r="F2043" s="7"/>
      <c r="G2043" s="6"/>
      <c r="H2043" s="8"/>
      <c r="I2043" s="9"/>
      <c r="J2043" s="9"/>
      <c r="K2043" s="9"/>
      <c r="L2043" s="6"/>
      <c r="N2043" s="4"/>
      <c r="O2043" s="7"/>
      <c r="P2043" s="6"/>
      <c r="Q2043" s="6"/>
      <c r="R2043" s="6"/>
      <c r="S2043" s="6"/>
    </row>
    <row r="2044" ht="15.75" hidden="1" customHeight="1">
      <c r="A2044" s="4"/>
      <c r="C2044" s="6"/>
      <c r="D2044" s="6"/>
      <c r="E2044" s="6"/>
      <c r="F2044" s="7"/>
      <c r="G2044" s="6"/>
      <c r="H2044" s="8"/>
      <c r="I2044" s="9"/>
      <c r="J2044" s="9"/>
      <c r="K2044" s="9"/>
      <c r="L2044" s="6"/>
      <c r="N2044" s="4"/>
      <c r="O2044" s="7"/>
      <c r="P2044" s="6"/>
      <c r="Q2044" s="6"/>
      <c r="R2044" s="6"/>
      <c r="S2044" s="6"/>
    </row>
    <row r="2045" ht="15.75" hidden="1" customHeight="1">
      <c r="A2045" s="4"/>
      <c r="C2045" s="6"/>
      <c r="D2045" s="6"/>
      <c r="E2045" s="6"/>
      <c r="F2045" s="7"/>
      <c r="G2045" s="6"/>
      <c r="H2045" s="8"/>
      <c r="I2045" s="9"/>
      <c r="J2045" s="9"/>
      <c r="K2045" s="9"/>
      <c r="L2045" s="6"/>
      <c r="N2045" s="4"/>
      <c r="O2045" s="7"/>
      <c r="P2045" s="6"/>
      <c r="Q2045" s="6"/>
      <c r="R2045" s="6"/>
      <c r="S2045" s="6"/>
    </row>
    <row r="2046" ht="15.75" hidden="1" customHeight="1">
      <c r="A2046" s="4"/>
      <c r="C2046" s="6"/>
      <c r="D2046" s="6"/>
      <c r="E2046" s="6"/>
      <c r="F2046" s="7"/>
      <c r="G2046" s="6"/>
      <c r="H2046" s="8"/>
      <c r="I2046" s="9"/>
      <c r="J2046" s="9"/>
      <c r="K2046" s="9"/>
      <c r="L2046" s="6"/>
      <c r="N2046" s="4"/>
      <c r="O2046" s="7"/>
      <c r="P2046" s="6"/>
      <c r="Q2046" s="6"/>
      <c r="R2046" s="6"/>
      <c r="S2046" s="6"/>
    </row>
    <row r="2047" ht="15.75" hidden="1" customHeight="1">
      <c r="A2047" s="4"/>
      <c r="C2047" s="6"/>
      <c r="D2047" s="6"/>
      <c r="E2047" s="6"/>
      <c r="F2047" s="7"/>
      <c r="G2047" s="6"/>
      <c r="H2047" s="8"/>
      <c r="I2047" s="9"/>
      <c r="J2047" s="9"/>
      <c r="K2047" s="9"/>
      <c r="L2047" s="6"/>
      <c r="N2047" s="4"/>
      <c r="O2047" s="7"/>
      <c r="P2047" s="6"/>
      <c r="Q2047" s="6"/>
      <c r="R2047" s="6"/>
      <c r="S2047" s="6"/>
    </row>
    <row r="2048" ht="15.75" hidden="1" customHeight="1">
      <c r="A2048" s="4"/>
      <c r="C2048" s="6"/>
      <c r="D2048" s="6"/>
      <c r="E2048" s="6"/>
      <c r="F2048" s="7"/>
      <c r="G2048" s="6"/>
      <c r="H2048" s="8"/>
      <c r="I2048" s="9"/>
      <c r="J2048" s="9"/>
      <c r="K2048" s="9"/>
      <c r="L2048" s="6"/>
      <c r="N2048" s="4"/>
      <c r="O2048" s="7"/>
      <c r="P2048" s="6"/>
      <c r="Q2048" s="6"/>
      <c r="R2048" s="6"/>
      <c r="S2048" s="6"/>
    </row>
    <row r="2049" ht="15.75" hidden="1" customHeight="1">
      <c r="A2049" s="4"/>
      <c r="C2049" s="6"/>
      <c r="D2049" s="6"/>
      <c r="E2049" s="6"/>
      <c r="F2049" s="7"/>
      <c r="G2049" s="6"/>
      <c r="H2049" s="8"/>
      <c r="I2049" s="9"/>
      <c r="J2049" s="9"/>
      <c r="K2049" s="9"/>
      <c r="L2049" s="6"/>
      <c r="N2049" s="4"/>
      <c r="O2049" s="7"/>
      <c r="P2049" s="6"/>
      <c r="Q2049" s="6"/>
      <c r="R2049" s="6"/>
      <c r="S2049" s="6"/>
    </row>
    <row r="2050" ht="15.75" hidden="1" customHeight="1">
      <c r="A2050" s="4"/>
      <c r="C2050" s="6"/>
      <c r="D2050" s="6"/>
      <c r="E2050" s="6"/>
      <c r="F2050" s="7"/>
      <c r="G2050" s="6"/>
      <c r="H2050" s="8"/>
      <c r="I2050" s="9"/>
      <c r="J2050" s="9"/>
      <c r="K2050" s="9"/>
      <c r="L2050" s="6"/>
      <c r="N2050" s="4"/>
      <c r="O2050" s="7"/>
      <c r="P2050" s="6"/>
      <c r="Q2050" s="6"/>
      <c r="R2050" s="6"/>
      <c r="S2050" s="6"/>
    </row>
    <row r="2051" ht="15.75" hidden="1" customHeight="1">
      <c r="A2051" s="4"/>
      <c r="C2051" s="6"/>
      <c r="D2051" s="6"/>
      <c r="E2051" s="6"/>
      <c r="F2051" s="7"/>
      <c r="G2051" s="6"/>
      <c r="H2051" s="8"/>
      <c r="I2051" s="9"/>
      <c r="J2051" s="9"/>
      <c r="K2051" s="9"/>
      <c r="L2051" s="6"/>
      <c r="N2051" s="4"/>
      <c r="O2051" s="7"/>
      <c r="P2051" s="6"/>
      <c r="Q2051" s="6"/>
      <c r="R2051" s="6"/>
      <c r="S2051" s="6"/>
    </row>
    <row r="2052" ht="15.75" hidden="1" customHeight="1">
      <c r="A2052" s="4"/>
      <c r="C2052" s="6"/>
      <c r="D2052" s="6"/>
      <c r="E2052" s="6"/>
      <c r="F2052" s="7"/>
      <c r="G2052" s="6"/>
      <c r="H2052" s="8"/>
      <c r="I2052" s="9"/>
      <c r="J2052" s="9"/>
      <c r="K2052" s="9"/>
      <c r="L2052" s="6"/>
      <c r="N2052" s="4"/>
      <c r="O2052" s="7"/>
      <c r="P2052" s="6"/>
      <c r="Q2052" s="6"/>
      <c r="R2052" s="6"/>
      <c r="S2052" s="6"/>
    </row>
    <row r="2053" ht="15.75" hidden="1" customHeight="1">
      <c r="A2053" s="4"/>
      <c r="C2053" s="6"/>
      <c r="D2053" s="6"/>
      <c r="E2053" s="6"/>
      <c r="F2053" s="7"/>
      <c r="G2053" s="6"/>
      <c r="H2053" s="8"/>
      <c r="I2053" s="9"/>
      <c r="J2053" s="9"/>
      <c r="K2053" s="9"/>
      <c r="L2053" s="6"/>
      <c r="N2053" s="4"/>
      <c r="O2053" s="7"/>
      <c r="P2053" s="6"/>
      <c r="Q2053" s="6"/>
      <c r="R2053" s="6"/>
      <c r="S2053" s="6"/>
    </row>
    <row r="2054" ht="15.75" hidden="1" customHeight="1">
      <c r="A2054" s="4"/>
      <c r="C2054" s="6"/>
      <c r="D2054" s="6"/>
      <c r="E2054" s="6"/>
      <c r="F2054" s="7"/>
      <c r="G2054" s="6"/>
      <c r="H2054" s="8"/>
      <c r="I2054" s="9"/>
      <c r="J2054" s="9"/>
      <c r="K2054" s="9"/>
      <c r="L2054" s="6"/>
      <c r="N2054" s="4"/>
      <c r="O2054" s="7"/>
      <c r="P2054" s="6"/>
      <c r="Q2054" s="6"/>
      <c r="R2054" s="6"/>
      <c r="S2054" s="6"/>
    </row>
    <row r="2055" ht="15.75" hidden="1" customHeight="1">
      <c r="A2055" s="4"/>
      <c r="C2055" s="6"/>
      <c r="D2055" s="6"/>
      <c r="E2055" s="6"/>
      <c r="F2055" s="7"/>
      <c r="G2055" s="6"/>
      <c r="H2055" s="8"/>
      <c r="I2055" s="9"/>
      <c r="J2055" s="9"/>
      <c r="K2055" s="9"/>
      <c r="L2055" s="6"/>
      <c r="N2055" s="4"/>
      <c r="O2055" s="7"/>
      <c r="P2055" s="6"/>
      <c r="Q2055" s="6"/>
      <c r="R2055" s="6"/>
      <c r="S2055" s="6"/>
    </row>
    <row r="2056" ht="15.75" hidden="1" customHeight="1">
      <c r="A2056" s="4"/>
      <c r="C2056" s="6"/>
      <c r="D2056" s="6"/>
      <c r="E2056" s="6"/>
      <c r="F2056" s="7"/>
      <c r="G2056" s="6"/>
      <c r="H2056" s="8"/>
      <c r="I2056" s="9"/>
      <c r="J2056" s="9"/>
      <c r="K2056" s="9"/>
      <c r="L2056" s="6"/>
      <c r="N2056" s="4"/>
      <c r="O2056" s="7"/>
      <c r="P2056" s="6"/>
      <c r="Q2056" s="6"/>
      <c r="R2056" s="6"/>
      <c r="S2056" s="6"/>
    </row>
    <row r="2057" ht="15.75" hidden="1" customHeight="1">
      <c r="A2057" s="4"/>
      <c r="C2057" s="6"/>
      <c r="D2057" s="6"/>
      <c r="E2057" s="6"/>
      <c r="F2057" s="7"/>
      <c r="G2057" s="6"/>
      <c r="H2057" s="8"/>
      <c r="I2057" s="9"/>
      <c r="J2057" s="9"/>
      <c r="K2057" s="9"/>
      <c r="L2057" s="6"/>
      <c r="N2057" s="4"/>
      <c r="O2057" s="7"/>
      <c r="P2057" s="6"/>
      <c r="Q2057" s="6"/>
      <c r="R2057" s="6"/>
      <c r="S2057" s="6"/>
    </row>
    <row r="2058" ht="15.75" hidden="1" customHeight="1">
      <c r="A2058" s="4"/>
      <c r="C2058" s="6"/>
      <c r="D2058" s="6"/>
      <c r="E2058" s="6"/>
      <c r="F2058" s="7"/>
      <c r="G2058" s="6"/>
      <c r="H2058" s="8"/>
      <c r="I2058" s="9"/>
      <c r="J2058" s="9"/>
      <c r="K2058" s="9"/>
      <c r="L2058" s="6"/>
      <c r="N2058" s="4"/>
      <c r="O2058" s="7"/>
      <c r="P2058" s="6"/>
      <c r="Q2058" s="6"/>
      <c r="R2058" s="6"/>
      <c r="S2058" s="6"/>
    </row>
    <row r="2059" ht="15.75" hidden="1" customHeight="1">
      <c r="A2059" s="4"/>
      <c r="C2059" s="6"/>
      <c r="D2059" s="6"/>
      <c r="E2059" s="6"/>
      <c r="F2059" s="7"/>
      <c r="G2059" s="6"/>
      <c r="H2059" s="8"/>
      <c r="I2059" s="9"/>
      <c r="J2059" s="9"/>
      <c r="K2059" s="9"/>
      <c r="L2059" s="6"/>
      <c r="N2059" s="4"/>
      <c r="O2059" s="7"/>
      <c r="P2059" s="6"/>
      <c r="Q2059" s="6"/>
      <c r="R2059" s="6"/>
      <c r="S2059" s="6"/>
    </row>
    <row r="2060" ht="15.75" hidden="1" customHeight="1">
      <c r="A2060" s="4"/>
      <c r="C2060" s="6"/>
      <c r="D2060" s="6"/>
      <c r="E2060" s="6"/>
      <c r="F2060" s="7"/>
      <c r="G2060" s="6"/>
      <c r="H2060" s="8"/>
      <c r="I2060" s="9"/>
      <c r="J2060" s="9"/>
      <c r="K2060" s="9"/>
      <c r="L2060" s="6"/>
      <c r="N2060" s="4"/>
      <c r="O2060" s="7"/>
      <c r="P2060" s="6"/>
      <c r="Q2060" s="6"/>
      <c r="R2060" s="6"/>
      <c r="S2060" s="6"/>
    </row>
    <row r="2061" ht="15.75" hidden="1" customHeight="1">
      <c r="A2061" s="4"/>
      <c r="C2061" s="6"/>
      <c r="D2061" s="6"/>
      <c r="E2061" s="6"/>
      <c r="F2061" s="7"/>
      <c r="G2061" s="6"/>
      <c r="H2061" s="8"/>
      <c r="I2061" s="9"/>
      <c r="J2061" s="9"/>
      <c r="K2061" s="9"/>
      <c r="L2061" s="6"/>
      <c r="N2061" s="4"/>
      <c r="O2061" s="7"/>
      <c r="P2061" s="6"/>
      <c r="Q2061" s="6"/>
      <c r="R2061" s="6"/>
      <c r="S2061" s="6"/>
    </row>
    <row r="2062" ht="15.75" hidden="1" customHeight="1">
      <c r="A2062" s="4"/>
      <c r="C2062" s="6"/>
      <c r="D2062" s="6"/>
      <c r="E2062" s="6"/>
      <c r="F2062" s="7"/>
      <c r="G2062" s="6"/>
      <c r="H2062" s="8"/>
      <c r="I2062" s="9"/>
      <c r="J2062" s="9"/>
      <c r="K2062" s="9"/>
      <c r="L2062" s="6"/>
      <c r="N2062" s="4"/>
      <c r="O2062" s="7"/>
      <c r="P2062" s="6"/>
      <c r="Q2062" s="6"/>
      <c r="R2062" s="6"/>
      <c r="S2062" s="6"/>
    </row>
    <row r="2063" ht="15.75" hidden="1" customHeight="1">
      <c r="A2063" s="4"/>
      <c r="C2063" s="6"/>
      <c r="D2063" s="6"/>
      <c r="E2063" s="6"/>
      <c r="F2063" s="7"/>
      <c r="G2063" s="6"/>
      <c r="H2063" s="8"/>
      <c r="I2063" s="9"/>
      <c r="J2063" s="9"/>
      <c r="K2063" s="9"/>
      <c r="L2063" s="6"/>
      <c r="N2063" s="4"/>
      <c r="O2063" s="7"/>
      <c r="P2063" s="6"/>
      <c r="Q2063" s="6"/>
      <c r="R2063" s="6"/>
      <c r="S2063" s="6"/>
    </row>
    <row r="2064" ht="15.75" hidden="1" customHeight="1">
      <c r="A2064" s="4"/>
      <c r="C2064" s="6"/>
      <c r="D2064" s="6"/>
      <c r="E2064" s="6"/>
      <c r="F2064" s="7"/>
      <c r="G2064" s="6"/>
      <c r="H2064" s="8"/>
      <c r="I2064" s="9"/>
      <c r="J2064" s="9"/>
      <c r="K2064" s="9"/>
      <c r="L2064" s="6"/>
      <c r="N2064" s="4"/>
      <c r="O2064" s="7"/>
      <c r="P2064" s="6"/>
      <c r="Q2064" s="6"/>
      <c r="R2064" s="6"/>
      <c r="S2064" s="6"/>
    </row>
    <row r="2065" ht="15.75" hidden="1" customHeight="1">
      <c r="A2065" s="4"/>
      <c r="C2065" s="6"/>
      <c r="D2065" s="6"/>
      <c r="E2065" s="6"/>
      <c r="F2065" s="7"/>
      <c r="G2065" s="6"/>
      <c r="H2065" s="8"/>
      <c r="I2065" s="9"/>
      <c r="J2065" s="9"/>
      <c r="K2065" s="9"/>
      <c r="L2065" s="6"/>
      <c r="N2065" s="4"/>
      <c r="O2065" s="7"/>
      <c r="P2065" s="6"/>
      <c r="Q2065" s="6"/>
      <c r="R2065" s="6"/>
      <c r="S2065" s="6"/>
    </row>
    <row r="2066" ht="15.75" hidden="1" customHeight="1">
      <c r="A2066" s="4"/>
      <c r="C2066" s="6"/>
      <c r="D2066" s="6"/>
      <c r="E2066" s="6"/>
      <c r="F2066" s="7"/>
      <c r="G2066" s="6"/>
      <c r="H2066" s="8"/>
      <c r="I2066" s="9"/>
      <c r="J2066" s="9"/>
      <c r="K2066" s="9"/>
      <c r="L2066" s="6"/>
      <c r="N2066" s="4"/>
      <c r="O2066" s="7"/>
      <c r="P2066" s="6"/>
      <c r="Q2066" s="6"/>
      <c r="R2066" s="6"/>
      <c r="S2066" s="6"/>
    </row>
    <row r="2067" ht="15.75" hidden="1" customHeight="1">
      <c r="A2067" s="4"/>
      <c r="C2067" s="6"/>
      <c r="D2067" s="6"/>
      <c r="E2067" s="6"/>
      <c r="F2067" s="7"/>
      <c r="G2067" s="6"/>
      <c r="H2067" s="8"/>
      <c r="I2067" s="9"/>
      <c r="J2067" s="9"/>
      <c r="K2067" s="9"/>
      <c r="L2067" s="6"/>
      <c r="N2067" s="4"/>
      <c r="O2067" s="7"/>
      <c r="P2067" s="6"/>
      <c r="Q2067" s="6"/>
      <c r="R2067" s="6"/>
      <c r="S2067" s="6"/>
    </row>
    <row r="2068" ht="15.75" hidden="1" customHeight="1">
      <c r="A2068" s="4"/>
      <c r="C2068" s="6"/>
      <c r="D2068" s="6"/>
      <c r="E2068" s="6"/>
      <c r="F2068" s="7"/>
      <c r="G2068" s="6"/>
      <c r="H2068" s="8"/>
      <c r="I2068" s="9"/>
      <c r="J2068" s="9"/>
      <c r="K2068" s="9"/>
      <c r="L2068" s="6"/>
      <c r="N2068" s="4"/>
      <c r="O2068" s="7"/>
      <c r="P2068" s="6"/>
      <c r="Q2068" s="6"/>
      <c r="R2068" s="6"/>
      <c r="S2068" s="6"/>
    </row>
    <row r="2069" ht="15.75" hidden="1" customHeight="1">
      <c r="A2069" s="4"/>
      <c r="C2069" s="6"/>
      <c r="D2069" s="6"/>
      <c r="E2069" s="6"/>
      <c r="F2069" s="7"/>
      <c r="G2069" s="6"/>
      <c r="H2069" s="8"/>
      <c r="I2069" s="9"/>
      <c r="J2069" s="9"/>
      <c r="K2069" s="9"/>
      <c r="L2069" s="6"/>
      <c r="N2069" s="4"/>
      <c r="O2069" s="7"/>
      <c r="P2069" s="6"/>
      <c r="Q2069" s="6"/>
      <c r="R2069" s="6"/>
      <c r="S2069" s="6"/>
    </row>
    <row r="2070" ht="15.75" hidden="1" customHeight="1">
      <c r="A2070" s="4"/>
      <c r="C2070" s="6"/>
      <c r="D2070" s="6"/>
      <c r="E2070" s="6"/>
      <c r="F2070" s="7"/>
      <c r="G2070" s="6"/>
      <c r="H2070" s="8"/>
      <c r="I2070" s="9"/>
      <c r="J2070" s="9"/>
      <c r="K2070" s="9"/>
      <c r="L2070" s="6"/>
      <c r="N2070" s="4"/>
      <c r="O2070" s="7"/>
      <c r="P2070" s="6"/>
      <c r="Q2070" s="6"/>
      <c r="R2070" s="6"/>
      <c r="S2070" s="6"/>
    </row>
    <row r="2071" ht="15.75" hidden="1" customHeight="1">
      <c r="A2071" s="4"/>
      <c r="C2071" s="6"/>
      <c r="D2071" s="6"/>
      <c r="E2071" s="6"/>
      <c r="F2071" s="7"/>
      <c r="G2071" s="6"/>
      <c r="H2071" s="8"/>
      <c r="I2071" s="9"/>
      <c r="J2071" s="9"/>
      <c r="K2071" s="9"/>
      <c r="L2071" s="6"/>
      <c r="N2071" s="4"/>
      <c r="O2071" s="7"/>
      <c r="P2071" s="6"/>
      <c r="Q2071" s="6"/>
      <c r="R2071" s="6"/>
      <c r="S2071" s="6"/>
    </row>
    <row r="2072" ht="15.75" hidden="1" customHeight="1">
      <c r="A2072" s="4"/>
      <c r="C2072" s="6"/>
      <c r="D2072" s="6"/>
      <c r="E2072" s="6"/>
      <c r="F2072" s="7"/>
      <c r="G2072" s="6"/>
      <c r="H2072" s="8"/>
      <c r="I2072" s="9"/>
      <c r="J2072" s="9"/>
      <c r="K2072" s="9"/>
      <c r="L2072" s="6"/>
      <c r="N2072" s="4"/>
      <c r="O2072" s="7"/>
      <c r="P2072" s="6"/>
      <c r="Q2072" s="6"/>
      <c r="R2072" s="6"/>
      <c r="S2072" s="6"/>
    </row>
    <row r="2073" ht="15.75" hidden="1" customHeight="1">
      <c r="A2073" s="4"/>
      <c r="C2073" s="6"/>
      <c r="D2073" s="6"/>
      <c r="E2073" s="6"/>
      <c r="F2073" s="7"/>
      <c r="G2073" s="6"/>
      <c r="H2073" s="8"/>
      <c r="I2073" s="9"/>
      <c r="J2073" s="9"/>
      <c r="K2073" s="9"/>
      <c r="L2073" s="6"/>
      <c r="N2073" s="4"/>
      <c r="O2073" s="7"/>
      <c r="P2073" s="6"/>
      <c r="Q2073" s="6"/>
      <c r="R2073" s="6"/>
      <c r="S2073" s="6"/>
    </row>
    <row r="2074" ht="15.75" hidden="1" customHeight="1">
      <c r="A2074" s="4"/>
      <c r="C2074" s="6"/>
      <c r="D2074" s="6"/>
      <c r="E2074" s="6"/>
      <c r="F2074" s="7"/>
      <c r="G2074" s="6"/>
      <c r="H2074" s="8"/>
      <c r="I2074" s="9"/>
      <c r="J2074" s="9"/>
      <c r="K2074" s="9"/>
      <c r="L2074" s="6"/>
      <c r="N2074" s="4"/>
      <c r="O2074" s="7"/>
      <c r="P2074" s="6"/>
      <c r="Q2074" s="6"/>
      <c r="R2074" s="6"/>
      <c r="S2074" s="6"/>
    </row>
    <row r="2075" ht="15.75" hidden="1" customHeight="1">
      <c r="A2075" s="4"/>
      <c r="C2075" s="6"/>
      <c r="D2075" s="6"/>
      <c r="E2075" s="6"/>
      <c r="F2075" s="7"/>
      <c r="G2075" s="6"/>
      <c r="H2075" s="8"/>
      <c r="I2075" s="9"/>
      <c r="J2075" s="9"/>
      <c r="K2075" s="9"/>
      <c r="L2075" s="6"/>
      <c r="N2075" s="4"/>
      <c r="O2075" s="7"/>
      <c r="P2075" s="6"/>
      <c r="Q2075" s="6"/>
      <c r="R2075" s="6"/>
      <c r="S2075" s="6"/>
    </row>
    <row r="2076" ht="15.75" hidden="1" customHeight="1">
      <c r="A2076" s="4"/>
      <c r="C2076" s="6"/>
      <c r="D2076" s="6"/>
      <c r="E2076" s="6"/>
      <c r="F2076" s="7"/>
      <c r="G2076" s="6"/>
      <c r="H2076" s="8"/>
      <c r="I2076" s="9"/>
      <c r="J2076" s="9"/>
      <c r="K2076" s="9"/>
      <c r="L2076" s="6"/>
      <c r="N2076" s="4"/>
      <c r="O2076" s="7"/>
      <c r="P2076" s="6"/>
      <c r="Q2076" s="6"/>
      <c r="R2076" s="6"/>
      <c r="S2076" s="6"/>
    </row>
    <row r="2077" ht="15.75" hidden="1" customHeight="1">
      <c r="A2077" s="4"/>
      <c r="C2077" s="6"/>
      <c r="D2077" s="6"/>
      <c r="E2077" s="6"/>
      <c r="F2077" s="7"/>
      <c r="G2077" s="6"/>
      <c r="H2077" s="8"/>
      <c r="I2077" s="9"/>
      <c r="J2077" s="9"/>
      <c r="K2077" s="9"/>
      <c r="L2077" s="6"/>
      <c r="N2077" s="4"/>
      <c r="O2077" s="7"/>
      <c r="P2077" s="6"/>
      <c r="Q2077" s="6"/>
      <c r="R2077" s="6"/>
      <c r="S2077" s="6"/>
    </row>
    <row r="2078" ht="15.75" hidden="1" customHeight="1">
      <c r="A2078" s="4"/>
      <c r="C2078" s="6"/>
      <c r="D2078" s="6"/>
      <c r="E2078" s="6"/>
      <c r="F2078" s="7"/>
      <c r="G2078" s="6"/>
      <c r="H2078" s="8"/>
      <c r="I2078" s="9"/>
      <c r="J2078" s="9"/>
      <c r="K2078" s="9"/>
      <c r="L2078" s="6"/>
      <c r="N2078" s="4"/>
      <c r="O2078" s="7"/>
      <c r="P2078" s="6"/>
      <c r="Q2078" s="6"/>
      <c r="R2078" s="6"/>
      <c r="S2078" s="6"/>
    </row>
    <row r="2079" ht="15.75" hidden="1" customHeight="1">
      <c r="A2079" s="4"/>
      <c r="C2079" s="6"/>
      <c r="D2079" s="6"/>
      <c r="E2079" s="6"/>
      <c r="F2079" s="7"/>
      <c r="G2079" s="6"/>
      <c r="H2079" s="8"/>
      <c r="I2079" s="9"/>
      <c r="J2079" s="9"/>
      <c r="K2079" s="9"/>
      <c r="L2079" s="6"/>
      <c r="N2079" s="4"/>
      <c r="O2079" s="7"/>
      <c r="P2079" s="6"/>
      <c r="Q2079" s="6"/>
      <c r="R2079" s="6"/>
      <c r="S2079" s="6"/>
    </row>
    <row r="2080" ht="15.75" hidden="1" customHeight="1">
      <c r="A2080" s="4"/>
      <c r="C2080" s="6"/>
      <c r="D2080" s="6"/>
      <c r="E2080" s="6"/>
      <c r="F2080" s="7"/>
      <c r="G2080" s="6"/>
      <c r="H2080" s="8"/>
      <c r="I2080" s="9"/>
      <c r="J2080" s="9"/>
      <c r="K2080" s="9"/>
      <c r="L2080" s="6"/>
      <c r="N2080" s="4"/>
      <c r="O2080" s="7"/>
      <c r="P2080" s="6"/>
      <c r="Q2080" s="6"/>
      <c r="R2080" s="6"/>
      <c r="S2080" s="6"/>
    </row>
    <row r="2081" ht="15.75" hidden="1" customHeight="1">
      <c r="A2081" s="4"/>
      <c r="C2081" s="6"/>
      <c r="D2081" s="6"/>
      <c r="E2081" s="6"/>
      <c r="F2081" s="7"/>
      <c r="G2081" s="6"/>
      <c r="H2081" s="8"/>
      <c r="I2081" s="9"/>
      <c r="J2081" s="9"/>
      <c r="K2081" s="9"/>
      <c r="L2081" s="6"/>
      <c r="N2081" s="4"/>
      <c r="O2081" s="7"/>
      <c r="P2081" s="6"/>
      <c r="Q2081" s="6"/>
      <c r="R2081" s="6"/>
      <c r="S2081" s="6"/>
    </row>
    <row r="2082" ht="15.75" hidden="1" customHeight="1">
      <c r="A2082" s="4"/>
      <c r="C2082" s="6"/>
      <c r="D2082" s="6"/>
      <c r="E2082" s="6"/>
      <c r="F2082" s="7"/>
      <c r="G2082" s="6"/>
      <c r="H2082" s="8"/>
      <c r="I2082" s="9"/>
      <c r="J2082" s="9"/>
      <c r="K2082" s="9"/>
      <c r="L2082" s="6"/>
      <c r="N2082" s="4"/>
      <c r="O2082" s="7"/>
      <c r="P2082" s="6"/>
      <c r="Q2082" s="6"/>
      <c r="R2082" s="6"/>
      <c r="S2082" s="6"/>
    </row>
    <row r="2083" ht="15.75" hidden="1" customHeight="1">
      <c r="A2083" s="4"/>
      <c r="C2083" s="6"/>
      <c r="D2083" s="6"/>
      <c r="E2083" s="6"/>
      <c r="F2083" s="7"/>
      <c r="G2083" s="6"/>
      <c r="H2083" s="8"/>
      <c r="I2083" s="9"/>
      <c r="J2083" s="9"/>
      <c r="K2083" s="9"/>
      <c r="L2083" s="6"/>
      <c r="N2083" s="4"/>
      <c r="O2083" s="7"/>
      <c r="P2083" s="6"/>
      <c r="Q2083" s="6"/>
      <c r="R2083" s="6"/>
      <c r="S2083" s="6"/>
    </row>
    <row r="2084" ht="15.75" hidden="1" customHeight="1">
      <c r="A2084" s="4"/>
      <c r="C2084" s="6"/>
      <c r="D2084" s="6"/>
      <c r="E2084" s="6"/>
      <c r="F2084" s="7"/>
      <c r="G2084" s="6"/>
      <c r="H2084" s="8"/>
      <c r="I2084" s="9"/>
      <c r="J2084" s="9"/>
      <c r="K2084" s="9"/>
      <c r="L2084" s="6"/>
      <c r="N2084" s="4"/>
      <c r="O2084" s="7"/>
      <c r="P2084" s="6"/>
      <c r="Q2084" s="6"/>
      <c r="R2084" s="6"/>
      <c r="S2084" s="6"/>
    </row>
    <row r="2085" ht="15.75" hidden="1" customHeight="1">
      <c r="A2085" s="4"/>
      <c r="C2085" s="6"/>
      <c r="D2085" s="6"/>
      <c r="E2085" s="6"/>
      <c r="F2085" s="7"/>
      <c r="G2085" s="6"/>
      <c r="H2085" s="8"/>
      <c r="I2085" s="9"/>
      <c r="J2085" s="9"/>
      <c r="K2085" s="9"/>
      <c r="L2085" s="6"/>
      <c r="N2085" s="4"/>
      <c r="O2085" s="7"/>
      <c r="P2085" s="6"/>
      <c r="Q2085" s="6"/>
      <c r="R2085" s="6"/>
      <c r="S2085" s="6"/>
    </row>
    <row r="2086" ht="15.75" hidden="1" customHeight="1">
      <c r="A2086" s="4"/>
      <c r="C2086" s="6"/>
      <c r="D2086" s="6"/>
      <c r="E2086" s="6"/>
      <c r="F2086" s="7"/>
      <c r="G2086" s="6"/>
      <c r="H2086" s="8"/>
      <c r="I2086" s="9"/>
      <c r="J2086" s="9"/>
      <c r="K2086" s="9"/>
      <c r="L2086" s="6"/>
      <c r="N2086" s="4"/>
      <c r="O2086" s="7"/>
      <c r="P2086" s="6"/>
      <c r="Q2086" s="6"/>
      <c r="R2086" s="6"/>
      <c r="S2086" s="6"/>
    </row>
    <row r="2087" ht="15.75" hidden="1" customHeight="1">
      <c r="A2087" s="4"/>
      <c r="C2087" s="6"/>
      <c r="D2087" s="6"/>
      <c r="E2087" s="6"/>
      <c r="F2087" s="7"/>
      <c r="G2087" s="6"/>
      <c r="H2087" s="8"/>
      <c r="I2087" s="9"/>
      <c r="J2087" s="9"/>
      <c r="K2087" s="9"/>
      <c r="L2087" s="6"/>
      <c r="N2087" s="4"/>
      <c r="O2087" s="7"/>
      <c r="P2087" s="6"/>
      <c r="Q2087" s="6"/>
      <c r="R2087" s="6"/>
      <c r="S2087" s="6"/>
    </row>
    <row r="2088" ht="15.75" hidden="1" customHeight="1">
      <c r="A2088" s="4"/>
      <c r="C2088" s="6"/>
      <c r="D2088" s="6"/>
      <c r="E2088" s="6"/>
      <c r="F2088" s="7"/>
      <c r="G2088" s="6"/>
      <c r="H2088" s="8"/>
      <c r="I2088" s="9"/>
      <c r="J2088" s="9"/>
      <c r="K2088" s="9"/>
      <c r="L2088" s="6"/>
      <c r="N2088" s="4"/>
      <c r="O2088" s="7"/>
      <c r="P2088" s="6"/>
      <c r="Q2088" s="6"/>
      <c r="R2088" s="6"/>
      <c r="S2088" s="6"/>
    </row>
    <row r="2089" ht="15.75" hidden="1" customHeight="1">
      <c r="A2089" s="4"/>
      <c r="C2089" s="6"/>
      <c r="D2089" s="6"/>
      <c r="E2089" s="6"/>
      <c r="F2089" s="7"/>
      <c r="G2089" s="6"/>
      <c r="H2089" s="8"/>
      <c r="I2089" s="9"/>
      <c r="J2089" s="9"/>
      <c r="K2089" s="9"/>
      <c r="L2089" s="6"/>
      <c r="N2089" s="4"/>
      <c r="O2089" s="7"/>
      <c r="P2089" s="6"/>
      <c r="Q2089" s="6"/>
      <c r="R2089" s="6"/>
      <c r="S2089" s="6"/>
    </row>
    <row r="2090" ht="15.75" hidden="1" customHeight="1">
      <c r="A2090" s="4"/>
      <c r="C2090" s="6"/>
      <c r="D2090" s="6"/>
      <c r="E2090" s="6"/>
      <c r="F2090" s="7"/>
      <c r="G2090" s="6"/>
      <c r="H2090" s="8"/>
      <c r="I2090" s="9"/>
      <c r="J2090" s="9"/>
      <c r="K2090" s="9"/>
      <c r="L2090" s="6"/>
      <c r="N2090" s="4"/>
      <c r="O2090" s="7"/>
      <c r="P2090" s="6"/>
      <c r="Q2090" s="6"/>
      <c r="R2090" s="6"/>
      <c r="S2090" s="6"/>
    </row>
    <row r="2091" ht="15.75" hidden="1" customHeight="1">
      <c r="A2091" s="4"/>
      <c r="C2091" s="6"/>
      <c r="D2091" s="6"/>
      <c r="E2091" s="6"/>
      <c r="F2091" s="7"/>
      <c r="G2091" s="6"/>
      <c r="H2091" s="8"/>
      <c r="I2091" s="9"/>
      <c r="J2091" s="9"/>
      <c r="K2091" s="9"/>
      <c r="L2091" s="6"/>
      <c r="N2091" s="4"/>
      <c r="O2091" s="7"/>
      <c r="P2091" s="6"/>
      <c r="Q2091" s="6"/>
      <c r="R2091" s="6"/>
      <c r="S2091" s="6"/>
    </row>
    <row r="2092" ht="15.75" hidden="1" customHeight="1">
      <c r="A2092" s="4"/>
      <c r="C2092" s="6"/>
      <c r="D2092" s="6"/>
      <c r="E2092" s="6"/>
      <c r="F2092" s="7"/>
      <c r="G2092" s="6"/>
      <c r="H2092" s="8"/>
      <c r="I2092" s="9"/>
      <c r="J2092" s="9"/>
      <c r="K2092" s="9"/>
      <c r="L2092" s="6"/>
      <c r="N2092" s="4"/>
      <c r="O2092" s="7"/>
      <c r="P2092" s="6"/>
      <c r="Q2092" s="6"/>
      <c r="R2092" s="6"/>
      <c r="S2092" s="6"/>
    </row>
    <row r="2093" ht="15.75" hidden="1" customHeight="1">
      <c r="A2093" s="4"/>
      <c r="C2093" s="6"/>
      <c r="D2093" s="6"/>
      <c r="E2093" s="6"/>
      <c r="F2093" s="7"/>
      <c r="G2093" s="6"/>
      <c r="H2093" s="8"/>
      <c r="I2093" s="9"/>
      <c r="J2093" s="9"/>
      <c r="K2093" s="9"/>
      <c r="L2093" s="6"/>
      <c r="N2093" s="4"/>
      <c r="O2093" s="7"/>
      <c r="P2093" s="6"/>
      <c r="Q2093" s="6"/>
      <c r="R2093" s="6"/>
      <c r="S2093" s="6"/>
    </row>
    <row r="2094" ht="15.75" hidden="1" customHeight="1">
      <c r="A2094" s="4"/>
      <c r="C2094" s="6"/>
      <c r="D2094" s="6"/>
      <c r="E2094" s="6"/>
      <c r="F2094" s="7"/>
      <c r="G2094" s="6"/>
      <c r="H2094" s="8"/>
      <c r="I2094" s="9"/>
      <c r="J2094" s="9"/>
      <c r="K2094" s="9"/>
      <c r="L2094" s="6"/>
      <c r="N2094" s="4"/>
      <c r="O2094" s="7"/>
      <c r="P2094" s="6"/>
      <c r="Q2094" s="6"/>
      <c r="R2094" s="6"/>
      <c r="S2094" s="6"/>
    </row>
    <row r="2095" ht="15.75" hidden="1" customHeight="1">
      <c r="A2095" s="4"/>
      <c r="C2095" s="6"/>
      <c r="D2095" s="6"/>
      <c r="E2095" s="6"/>
      <c r="F2095" s="7"/>
      <c r="G2095" s="6"/>
      <c r="H2095" s="8"/>
      <c r="I2095" s="9"/>
      <c r="J2095" s="9"/>
      <c r="K2095" s="9"/>
      <c r="L2095" s="6"/>
      <c r="N2095" s="4"/>
      <c r="O2095" s="7"/>
      <c r="P2095" s="6"/>
      <c r="Q2095" s="6"/>
      <c r="R2095" s="6"/>
      <c r="S2095" s="6"/>
    </row>
    <row r="2096" ht="15.75" hidden="1" customHeight="1">
      <c r="A2096" s="4"/>
      <c r="C2096" s="6"/>
      <c r="D2096" s="6"/>
      <c r="E2096" s="6"/>
      <c r="F2096" s="7"/>
      <c r="G2096" s="6"/>
      <c r="H2096" s="8"/>
      <c r="I2096" s="9"/>
      <c r="J2096" s="9"/>
      <c r="K2096" s="9"/>
      <c r="L2096" s="6"/>
      <c r="N2096" s="4"/>
      <c r="O2096" s="7"/>
      <c r="P2096" s="6"/>
      <c r="Q2096" s="6"/>
      <c r="R2096" s="6"/>
      <c r="S2096" s="6"/>
    </row>
    <row r="2097" ht="15.75" hidden="1" customHeight="1">
      <c r="A2097" s="4"/>
      <c r="C2097" s="6"/>
      <c r="D2097" s="6"/>
      <c r="E2097" s="6"/>
      <c r="F2097" s="7"/>
      <c r="G2097" s="6"/>
      <c r="H2097" s="8"/>
      <c r="I2097" s="9"/>
      <c r="J2097" s="9"/>
      <c r="K2097" s="9"/>
      <c r="L2097" s="6"/>
      <c r="N2097" s="4"/>
      <c r="O2097" s="7"/>
      <c r="P2097" s="6"/>
      <c r="Q2097" s="6"/>
      <c r="R2097" s="6"/>
      <c r="S2097" s="6"/>
    </row>
    <row r="2098" ht="15.75" hidden="1" customHeight="1">
      <c r="A2098" s="4"/>
      <c r="C2098" s="6"/>
      <c r="D2098" s="6"/>
      <c r="E2098" s="6"/>
      <c r="F2098" s="7"/>
      <c r="G2098" s="6"/>
      <c r="H2098" s="8"/>
      <c r="I2098" s="9"/>
      <c r="J2098" s="9"/>
      <c r="K2098" s="9"/>
      <c r="L2098" s="6"/>
      <c r="N2098" s="4"/>
      <c r="O2098" s="7"/>
      <c r="P2098" s="6"/>
      <c r="Q2098" s="6"/>
      <c r="R2098" s="6"/>
      <c r="S2098" s="6"/>
    </row>
    <row r="2099" ht="15.75" hidden="1" customHeight="1">
      <c r="A2099" s="4"/>
      <c r="C2099" s="6"/>
      <c r="D2099" s="6"/>
      <c r="E2099" s="6"/>
      <c r="F2099" s="7"/>
      <c r="G2099" s="6"/>
      <c r="H2099" s="8"/>
      <c r="I2099" s="9"/>
      <c r="J2099" s="9"/>
      <c r="K2099" s="9"/>
      <c r="L2099" s="6"/>
      <c r="N2099" s="4"/>
      <c r="O2099" s="7"/>
      <c r="P2099" s="6"/>
      <c r="Q2099" s="6"/>
      <c r="R2099" s="6"/>
      <c r="S2099" s="6"/>
    </row>
    <row r="2100" ht="15.75" hidden="1" customHeight="1">
      <c r="A2100" s="4"/>
      <c r="C2100" s="6"/>
      <c r="D2100" s="6"/>
      <c r="E2100" s="6"/>
      <c r="F2100" s="7"/>
      <c r="G2100" s="6"/>
      <c r="H2100" s="8"/>
      <c r="I2100" s="9"/>
      <c r="J2100" s="9"/>
      <c r="K2100" s="9"/>
      <c r="L2100" s="6"/>
      <c r="N2100" s="4"/>
      <c r="O2100" s="7"/>
      <c r="P2100" s="6"/>
      <c r="Q2100" s="6"/>
      <c r="R2100" s="6"/>
      <c r="S2100" s="6"/>
    </row>
    <row r="2101" ht="15.75" hidden="1" customHeight="1">
      <c r="A2101" s="4"/>
      <c r="C2101" s="6"/>
      <c r="D2101" s="6"/>
      <c r="E2101" s="6"/>
      <c r="F2101" s="7"/>
      <c r="G2101" s="6"/>
      <c r="H2101" s="8"/>
      <c r="I2101" s="9"/>
      <c r="J2101" s="9"/>
      <c r="K2101" s="9"/>
      <c r="L2101" s="6"/>
      <c r="N2101" s="4"/>
      <c r="O2101" s="7"/>
      <c r="P2101" s="6"/>
      <c r="Q2101" s="6"/>
      <c r="R2101" s="6"/>
      <c r="S2101" s="6"/>
    </row>
    <row r="2102" ht="15.75" hidden="1" customHeight="1">
      <c r="A2102" s="4"/>
      <c r="C2102" s="6"/>
      <c r="D2102" s="6"/>
      <c r="E2102" s="6"/>
      <c r="F2102" s="7"/>
      <c r="G2102" s="6"/>
      <c r="H2102" s="8"/>
      <c r="I2102" s="9"/>
      <c r="J2102" s="9"/>
      <c r="K2102" s="9"/>
      <c r="L2102" s="6"/>
      <c r="N2102" s="4"/>
      <c r="O2102" s="7"/>
      <c r="P2102" s="6"/>
      <c r="Q2102" s="6"/>
      <c r="R2102" s="6"/>
      <c r="S2102" s="6"/>
    </row>
    <row r="2103" ht="15.75" hidden="1" customHeight="1">
      <c r="A2103" s="4"/>
      <c r="C2103" s="6"/>
      <c r="D2103" s="6"/>
      <c r="E2103" s="6"/>
      <c r="F2103" s="7"/>
      <c r="G2103" s="6"/>
      <c r="H2103" s="8"/>
      <c r="I2103" s="9"/>
      <c r="J2103" s="9"/>
      <c r="K2103" s="9"/>
      <c r="L2103" s="6"/>
      <c r="N2103" s="4"/>
      <c r="O2103" s="7"/>
      <c r="P2103" s="6"/>
      <c r="Q2103" s="6"/>
      <c r="R2103" s="6"/>
      <c r="S2103" s="6"/>
    </row>
    <row r="2104" ht="15.75" hidden="1" customHeight="1">
      <c r="A2104" s="4"/>
      <c r="C2104" s="6"/>
      <c r="D2104" s="6"/>
      <c r="E2104" s="6"/>
      <c r="F2104" s="7"/>
      <c r="G2104" s="6"/>
      <c r="H2104" s="8"/>
      <c r="I2104" s="9"/>
      <c r="J2104" s="9"/>
      <c r="K2104" s="9"/>
      <c r="L2104" s="6"/>
      <c r="N2104" s="4"/>
      <c r="O2104" s="7"/>
      <c r="P2104" s="6"/>
      <c r="Q2104" s="6"/>
      <c r="R2104" s="6"/>
      <c r="S2104" s="6"/>
    </row>
    <row r="2105" ht="15.75" hidden="1" customHeight="1">
      <c r="A2105" s="4"/>
      <c r="C2105" s="6"/>
      <c r="D2105" s="6"/>
      <c r="E2105" s="6"/>
      <c r="F2105" s="7"/>
      <c r="G2105" s="6"/>
      <c r="H2105" s="8"/>
      <c r="I2105" s="9"/>
      <c r="J2105" s="9"/>
      <c r="K2105" s="9"/>
      <c r="L2105" s="6"/>
      <c r="N2105" s="4"/>
      <c r="O2105" s="7"/>
      <c r="P2105" s="6"/>
      <c r="Q2105" s="6"/>
      <c r="R2105" s="6"/>
      <c r="S2105" s="6"/>
    </row>
    <row r="2106" ht="15.75" hidden="1" customHeight="1">
      <c r="A2106" s="4"/>
      <c r="C2106" s="6"/>
      <c r="D2106" s="6"/>
      <c r="E2106" s="6"/>
      <c r="F2106" s="7"/>
      <c r="G2106" s="6"/>
      <c r="H2106" s="8"/>
      <c r="I2106" s="9"/>
      <c r="J2106" s="9"/>
      <c r="K2106" s="9"/>
      <c r="L2106" s="6"/>
      <c r="N2106" s="4"/>
      <c r="O2106" s="7"/>
      <c r="P2106" s="6"/>
      <c r="Q2106" s="6"/>
      <c r="R2106" s="6"/>
      <c r="S2106" s="6"/>
    </row>
    <row r="2107" ht="15.75" hidden="1" customHeight="1">
      <c r="A2107" s="4"/>
      <c r="C2107" s="6"/>
      <c r="D2107" s="6"/>
      <c r="E2107" s="6"/>
      <c r="F2107" s="7"/>
      <c r="G2107" s="6"/>
      <c r="H2107" s="8"/>
      <c r="I2107" s="9"/>
      <c r="J2107" s="9"/>
      <c r="K2107" s="9"/>
      <c r="L2107" s="6"/>
      <c r="N2107" s="4"/>
      <c r="O2107" s="7"/>
      <c r="P2107" s="6"/>
      <c r="Q2107" s="6"/>
      <c r="R2107" s="6"/>
      <c r="S2107" s="6"/>
    </row>
    <row r="2108" ht="15.75" hidden="1" customHeight="1">
      <c r="A2108" s="4"/>
      <c r="C2108" s="6"/>
      <c r="D2108" s="6"/>
      <c r="E2108" s="6"/>
      <c r="F2108" s="7"/>
      <c r="G2108" s="6"/>
      <c r="H2108" s="8"/>
      <c r="I2108" s="9"/>
      <c r="J2108" s="9"/>
      <c r="K2108" s="9"/>
      <c r="L2108" s="6"/>
      <c r="N2108" s="4"/>
      <c r="O2108" s="7"/>
      <c r="P2108" s="6"/>
      <c r="Q2108" s="6"/>
      <c r="R2108" s="6"/>
      <c r="S2108" s="6"/>
    </row>
    <row r="2109" ht="15.75" hidden="1" customHeight="1">
      <c r="A2109" s="4"/>
      <c r="C2109" s="6"/>
      <c r="D2109" s="6"/>
      <c r="E2109" s="6"/>
      <c r="F2109" s="7"/>
      <c r="G2109" s="6"/>
      <c r="H2109" s="8"/>
      <c r="I2109" s="9"/>
      <c r="J2109" s="9"/>
      <c r="K2109" s="9"/>
      <c r="L2109" s="6"/>
      <c r="N2109" s="4"/>
      <c r="O2109" s="7"/>
      <c r="P2109" s="6"/>
      <c r="Q2109" s="6"/>
      <c r="R2109" s="6"/>
      <c r="S2109" s="6"/>
    </row>
    <row r="2110" ht="15.75" hidden="1" customHeight="1">
      <c r="A2110" s="4"/>
      <c r="C2110" s="6"/>
      <c r="D2110" s="6"/>
      <c r="E2110" s="6"/>
      <c r="F2110" s="7"/>
      <c r="G2110" s="6"/>
      <c r="H2110" s="8"/>
      <c r="I2110" s="9"/>
      <c r="J2110" s="9"/>
      <c r="K2110" s="9"/>
      <c r="L2110" s="6"/>
      <c r="N2110" s="4"/>
      <c r="O2110" s="7"/>
      <c r="P2110" s="6"/>
      <c r="Q2110" s="6"/>
      <c r="R2110" s="6"/>
      <c r="S2110" s="6"/>
    </row>
    <row r="2111" ht="15.75" hidden="1" customHeight="1">
      <c r="A2111" s="4"/>
      <c r="C2111" s="6"/>
      <c r="D2111" s="6"/>
      <c r="E2111" s="6"/>
      <c r="F2111" s="7"/>
      <c r="G2111" s="6"/>
      <c r="H2111" s="8"/>
      <c r="I2111" s="9"/>
      <c r="J2111" s="9"/>
      <c r="K2111" s="9"/>
      <c r="L2111" s="6"/>
      <c r="N2111" s="4"/>
      <c r="O2111" s="7"/>
      <c r="P2111" s="6"/>
      <c r="Q2111" s="6"/>
      <c r="R2111" s="6"/>
      <c r="S2111" s="6"/>
    </row>
    <row r="2112" ht="15.75" hidden="1" customHeight="1">
      <c r="A2112" s="4"/>
      <c r="C2112" s="6"/>
      <c r="D2112" s="6"/>
      <c r="E2112" s="6"/>
      <c r="F2112" s="7"/>
      <c r="G2112" s="6"/>
      <c r="H2112" s="8"/>
      <c r="I2112" s="9"/>
      <c r="J2112" s="9"/>
      <c r="K2112" s="9"/>
      <c r="L2112" s="6"/>
      <c r="N2112" s="4"/>
      <c r="O2112" s="7"/>
      <c r="P2112" s="6"/>
      <c r="Q2112" s="6"/>
      <c r="R2112" s="6"/>
      <c r="S2112" s="6"/>
    </row>
    <row r="2113" ht="15.75" hidden="1" customHeight="1">
      <c r="A2113" s="4"/>
      <c r="C2113" s="6"/>
      <c r="D2113" s="6"/>
      <c r="E2113" s="6"/>
      <c r="F2113" s="7"/>
      <c r="G2113" s="6"/>
      <c r="H2113" s="8"/>
      <c r="I2113" s="9"/>
      <c r="J2113" s="9"/>
      <c r="K2113" s="9"/>
      <c r="L2113" s="6"/>
      <c r="N2113" s="4"/>
      <c r="O2113" s="7"/>
      <c r="P2113" s="6"/>
      <c r="Q2113" s="6"/>
      <c r="R2113" s="6"/>
      <c r="S2113" s="6"/>
    </row>
    <row r="2114" ht="15.75" hidden="1" customHeight="1">
      <c r="A2114" s="4"/>
      <c r="C2114" s="6"/>
      <c r="D2114" s="6"/>
      <c r="E2114" s="6"/>
      <c r="F2114" s="7"/>
      <c r="G2114" s="6"/>
      <c r="H2114" s="8"/>
      <c r="I2114" s="9"/>
      <c r="J2114" s="9"/>
      <c r="K2114" s="9"/>
      <c r="L2114" s="6"/>
      <c r="N2114" s="4"/>
      <c r="O2114" s="7"/>
      <c r="P2114" s="6"/>
      <c r="Q2114" s="6"/>
      <c r="R2114" s="6"/>
      <c r="S2114" s="6"/>
    </row>
    <row r="2115" ht="15.75" hidden="1" customHeight="1">
      <c r="A2115" s="4"/>
      <c r="C2115" s="6"/>
      <c r="D2115" s="6"/>
      <c r="E2115" s="6"/>
      <c r="F2115" s="7"/>
      <c r="G2115" s="6"/>
      <c r="H2115" s="8"/>
      <c r="I2115" s="9"/>
      <c r="J2115" s="9"/>
      <c r="K2115" s="9"/>
      <c r="L2115" s="6"/>
      <c r="N2115" s="4"/>
      <c r="O2115" s="7"/>
      <c r="P2115" s="6"/>
      <c r="Q2115" s="6"/>
      <c r="R2115" s="6"/>
      <c r="S2115" s="6"/>
    </row>
    <row r="2116" ht="15.75" hidden="1" customHeight="1">
      <c r="A2116" s="4"/>
      <c r="C2116" s="6"/>
      <c r="D2116" s="6"/>
      <c r="E2116" s="6"/>
      <c r="F2116" s="7"/>
      <c r="G2116" s="6"/>
      <c r="H2116" s="8"/>
      <c r="I2116" s="9"/>
      <c r="J2116" s="9"/>
      <c r="K2116" s="9"/>
      <c r="L2116" s="6"/>
      <c r="N2116" s="4"/>
      <c r="O2116" s="7"/>
      <c r="P2116" s="6"/>
      <c r="Q2116" s="6"/>
      <c r="R2116" s="6"/>
      <c r="S2116" s="6"/>
    </row>
    <row r="2117" ht="15.75" hidden="1" customHeight="1">
      <c r="A2117" s="4"/>
      <c r="C2117" s="6"/>
      <c r="D2117" s="6"/>
      <c r="E2117" s="6"/>
      <c r="F2117" s="7"/>
      <c r="G2117" s="6"/>
      <c r="H2117" s="8"/>
      <c r="I2117" s="9"/>
      <c r="J2117" s="9"/>
      <c r="K2117" s="9"/>
      <c r="L2117" s="6"/>
      <c r="N2117" s="4"/>
      <c r="O2117" s="7"/>
      <c r="P2117" s="6"/>
      <c r="Q2117" s="6"/>
      <c r="R2117" s="6"/>
      <c r="S2117" s="6"/>
    </row>
    <row r="2118" ht="15.75" hidden="1" customHeight="1">
      <c r="A2118" s="4"/>
      <c r="C2118" s="6"/>
      <c r="D2118" s="6"/>
      <c r="E2118" s="6"/>
      <c r="F2118" s="7"/>
      <c r="G2118" s="6"/>
      <c r="H2118" s="8"/>
      <c r="I2118" s="9"/>
      <c r="J2118" s="9"/>
      <c r="K2118" s="9"/>
      <c r="L2118" s="6"/>
      <c r="N2118" s="4"/>
      <c r="O2118" s="7"/>
      <c r="P2118" s="6"/>
      <c r="Q2118" s="6"/>
      <c r="R2118" s="6"/>
      <c r="S2118" s="6"/>
    </row>
    <row r="2119" ht="15.75" hidden="1" customHeight="1">
      <c r="A2119" s="4"/>
      <c r="C2119" s="6"/>
      <c r="D2119" s="6"/>
      <c r="E2119" s="6"/>
      <c r="F2119" s="7"/>
      <c r="G2119" s="6"/>
      <c r="H2119" s="8"/>
      <c r="I2119" s="9"/>
      <c r="J2119" s="9"/>
      <c r="K2119" s="9"/>
      <c r="L2119" s="6"/>
      <c r="N2119" s="4"/>
      <c r="O2119" s="7"/>
      <c r="P2119" s="6"/>
      <c r="Q2119" s="6"/>
      <c r="R2119" s="6"/>
      <c r="S2119" s="6"/>
    </row>
    <row r="2120" ht="15.75" hidden="1" customHeight="1">
      <c r="A2120" s="4"/>
      <c r="C2120" s="6"/>
      <c r="D2120" s="6"/>
      <c r="E2120" s="6"/>
      <c r="F2120" s="7"/>
      <c r="G2120" s="6"/>
      <c r="H2120" s="8"/>
      <c r="I2120" s="9"/>
      <c r="J2120" s="9"/>
      <c r="K2120" s="9"/>
      <c r="L2120" s="6"/>
      <c r="N2120" s="4"/>
      <c r="O2120" s="7"/>
      <c r="P2120" s="6"/>
      <c r="Q2120" s="6"/>
      <c r="R2120" s="6"/>
      <c r="S2120" s="6"/>
    </row>
    <row r="2121" ht="15.75" hidden="1" customHeight="1">
      <c r="A2121" s="4"/>
      <c r="C2121" s="6"/>
      <c r="D2121" s="6"/>
      <c r="E2121" s="6"/>
      <c r="F2121" s="7"/>
      <c r="G2121" s="6"/>
      <c r="H2121" s="8"/>
      <c r="I2121" s="9"/>
      <c r="J2121" s="9"/>
      <c r="K2121" s="9"/>
      <c r="L2121" s="6"/>
      <c r="N2121" s="4"/>
      <c r="O2121" s="7"/>
      <c r="P2121" s="6"/>
      <c r="Q2121" s="6"/>
      <c r="R2121" s="6"/>
      <c r="S2121" s="6"/>
    </row>
    <row r="2122" ht="15.75" hidden="1" customHeight="1">
      <c r="A2122" s="4"/>
      <c r="C2122" s="6"/>
      <c r="D2122" s="6"/>
      <c r="E2122" s="6"/>
      <c r="F2122" s="7"/>
      <c r="G2122" s="6"/>
      <c r="H2122" s="8"/>
      <c r="I2122" s="9"/>
      <c r="J2122" s="9"/>
      <c r="K2122" s="9"/>
      <c r="L2122" s="6"/>
      <c r="N2122" s="4"/>
      <c r="O2122" s="7"/>
      <c r="P2122" s="6"/>
      <c r="Q2122" s="6"/>
      <c r="R2122" s="6"/>
      <c r="S2122" s="6"/>
    </row>
    <row r="2123" ht="15.75" hidden="1" customHeight="1">
      <c r="A2123" s="4"/>
      <c r="C2123" s="6"/>
      <c r="D2123" s="6"/>
      <c r="E2123" s="6"/>
      <c r="F2123" s="7"/>
      <c r="G2123" s="6"/>
      <c r="H2123" s="8"/>
      <c r="I2123" s="9"/>
      <c r="J2123" s="9"/>
      <c r="K2123" s="9"/>
      <c r="L2123" s="6"/>
      <c r="N2123" s="4"/>
      <c r="O2123" s="7"/>
      <c r="P2123" s="6"/>
      <c r="Q2123" s="6"/>
      <c r="R2123" s="6"/>
      <c r="S2123" s="6"/>
    </row>
    <row r="2124" ht="15.75" hidden="1" customHeight="1">
      <c r="A2124" s="4"/>
      <c r="C2124" s="6"/>
      <c r="D2124" s="6"/>
      <c r="E2124" s="6"/>
      <c r="F2124" s="7"/>
      <c r="G2124" s="6"/>
      <c r="H2124" s="8"/>
      <c r="I2124" s="9"/>
      <c r="J2124" s="9"/>
      <c r="K2124" s="9"/>
      <c r="L2124" s="6"/>
      <c r="N2124" s="4"/>
      <c r="O2124" s="7"/>
      <c r="P2124" s="6"/>
      <c r="Q2124" s="6"/>
      <c r="R2124" s="6"/>
      <c r="S2124" s="6"/>
    </row>
    <row r="2125" ht="15.75" hidden="1" customHeight="1">
      <c r="A2125" s="4"/>
      <c r="C2125" s="6"/>
      <c r="D2125" s="6"/>
      <c r="E2125" s="6"/>
      <c r="F2125" s="7"/>
      <c r="G2125" s="6"/>
      <c r="H2125" s="8"/>
      <c r="I2125" s="9"/>
      <c r="J2125" s="9"/>
      <c r="K2125" s="9"/>
      <c r="L2125" s="6"/>
      <c r="N2125" s="4"/>
      <c r="O2125" s="7"/>
      <c r="P2125" s="6"/>
      <c r="Q2125" s="6"/>
      <c r="R2125" s="6"/>
      <c r="S2125" s="6"/>
    </row>
    <row r="2126" ht="15.75" hidden="1" customHeight="1">
      <c r="A2126" s="4"/>
      <c r="C2126" s="6"/>
      <c r="D2126" s="6"/>
      <c r="E2126" s="6"/>
      <c r="F2126" s="7"/>
      <c r="G2126" s="6"/>
      <c r="H2126" s="8"/>
      <c r="I2126" s="9"/>
      <c r="J2126" s="9"/>
      <c r="K2126" s="9"/>
      <c r="L2126" s="6"/>
      <c r="N2126" s="4"/>
      <c r="O2126" s="7"/>
      <c r="P2126" s="6"/>
      <c r="Q2126" s="6"/>
      <c r="R2126" s="6"/>
      <c r="S2126" s="6"/>
    </row>
    <row r="2127" ht="15.75" hidden="1" customHeight="1">
      <c r="A2127" s="4"/>
      <c r="C2127" s="6"/>
      <c r="D2127" s="6"/>
      <c r="E2127" s="6"/>
      <c r="F2127" s="7"/>
      <c r="G2127" s="6"/>
      <c r="H2127" s="8"/>
      <c r="I2127" s="9"/>
      <c r="J2127" s="9"/>
      <c r="K2127" s="9"/>
      <c r="L2127" s="6"/>
      <c r="N2127" s="4"/>
      <c r="O2127" s="7"/>
      <c r="P2127" s="6"/>
      <c r="Q2127" s="6"/>
      <c r="R2127" s="6"/>
      <c r="S2127" s="6"/>
    </row>
    <row r="2128" ht="15.75" hidden="1" customHeight="1">
      <c r="A2128" s="4"/>
      <c r="C2128" s="6"/>
      <c r="D2128" s="6"/>
      <c r="E2128" s="6"/>
      <c r="F2128" s="7"/>
      <c r="G2128" s="6"/>
      <c r="H2128" s="8"/>
      <c r="I2128" s="9"/>
      <c r="J2128" s="9"/>
      <c r="K2128" s="9"/>
      <c r="L2128" s="6"/>
      <c r="N2128" s="4"/>
      <c r="O2128" s="7"/>
      <c r="P2128" s="6"/>
      <c r="Q2128" s="6"/>
      <c r="R2128" s="6"/>
      <c r="S2128" s="6"/>
    </row>
    <row r="2129" ht="15.75" hidden="1" customHeight="1">
      <c r="A2129" s="4"/>
      <c r="C2129" s="6"/>
      <c r="D2129" s="6"/>
      <c r="E2129" s="6"/>
      <c r="F2129" s="7"/>
      <c r="G2129" s="6"/>
      <c r="H2129" s="8"/>
      <c r="I2129" s="9"/>
      <c r="J2129" s="9"/>
      <c r="K2129" s="9"/>
      <c r="L2129" s="6"/>
      <c r="N2129" s="4"/>
      <c r="O2129" s="7"/>
      <c r="P2129" s="6"/>
      <c r="Q2129" s="6"/>
      <c r="R2129" s="6"/>
      <c r="S2129" s="6"/>
    </row>
    <row r="2130" ht="15.75" hidden="1" customHeight="1">
      <c r="A2130" s="4"/>
      <c r="C2130" s="6"/>
      <c r="D2130" s="6"/>
      <c r="E2130" s="6"/>
      <c r="F2130" s="7"/>
      <c r="G2130" s="6"/>
      <c r="H2130" s="8"/>
      <c r="I2130" s="9"/>
      <c r="J2130" s="9"/>
      <c r="K2130" s="9"/>
      <c r="L2130" s="6"/>
      <c r="N2130" s="4"/>
      <c r="O2130" s="7"/>
      <c r="P2130" s="6"/>
      <c r="Q2130" s="6"/>
      <c r="R2130" s="6"/>
      <c r="S2130" s="6"/>
    </row>
    <row r="2131" ht="15.75" hidden="1" customHeight="1">
      <c r="A2131" s="4"/>
      <c r="C2131" s="6"/>
      <c r="D2131" s="6"/>
      <c r="E2131" s="6"/>
      <c r="F2131" s="7"/>
      <c r="G2131" s="6"/>
      <c r="H2131" s="8"/>
      <c r="I2131" s="9"/>
      <c r="J2131" s="9"/>
      <c r="K2131" s="9"/>
      <c r="L2131" s="6"/>
      <c r="N2131" s="4"/>
      <c r="O2131" s="7"/>
      <c r="P2131" s="6"/>
      <c r="Q2131" s="6"/>
      <c r="R2131" s="6"/>
      <c r="S2131" s="6"/>
    </row>
    <row r="2132" ht="15.75" hidden="1" customHeight="1">
      <c r="A2132" s="4"/>
      <c r="C2132" s="6"/>
      <c r="D2132" s="6"/>
      <c r="E2132" s="6"/>
      <c r="F2132" s="7"/>
      <c r="G2132" s="6"/>
      <c r="H2132" s="8"/>
      <c r="I2132" s="9"/>
      <c r="J2132" s="9"/>
      <c r="K2132" s="9"/>
      <c r="L2132" s="6"/>
      <c r="N2132" s="4"/>
      <c r="O2132" s="7"/>
      <c r="P2132" s="6"/>
      <c r="Q2132" s="6"/>
      <c r="R2132" s="6"/>
      <c r="S2132" s="6"/>
    </row>
    <row r="2133" ht="15.75" hidden="1" customHeight="1">
      <c r="A2133" s="4"/>
      <c r="C2133" s="6"/>
      <c r="D2133" s="6"/>
      <c r="E2133" s="6"/>
      <c r="F2133" s="7"/>
      <c r="G2133" s="6"/>
      <c r="H2133" s="8"/>
      <c r="I2133" s="9"/>
      <c r="J2133" s="9"/>
      <c r="K2133" s="9"/>
      <c r="L2133" s="6"/>
      <c r="N2133" s="4"/>
      <c r="O2133" s="7"/>
      <c r="P2133" s="6"/>
      <c r="Q2133" s="6"/>
      <c r="R2133" s="6"/>
      <c r="S2133" s="6"/>
    </row>
    <row r="2134" ht="15.75" hidden="1" customHeight="1">
      <c r="A2134" s="4"/>
      <c r="C2134" s="6"/>
      <c r="D2134" s="6"/>
      <c r="E2134" s="6"/>
      <c r="F2134" s="7"/>
      <c r="G2134" s="6"/>
      <c r="H2134" s="8"/>
      <c r="I2134" s="9"/>
      <c r="J2134" s="9"/>
      <c r="K2134" s="9"/>
      <c r="L2134" s="6"/>
      <c r="N2134" s="4"/>
      <c r="O2134" s="7"/>
      <c r="P2134" s="6"/>
      <c r="Q2134" s="6"/>
      <c r="R2134" s="6"/>
      <c r="S2134" s="6"/>
    </row>
    <row r="2135" ht="15.75" hidden="1" customHeight="1">
      <c r="A2135" s="4"/>
      <c r="C2135" s="6"/>
      <c r="D2135" s="6"/>
      <c r="E2135" s="6"/>
      <c r="F2135" s="7"/>
      <c r="G2135" s="6"/>
      <c r="H2135" s="8"/>
      <c r="I2135" s="9"/>
      <c r="J2135" s="9"/>
      <c r="K2135" s="9"/>
      <c r="L2135" s="6"/>
      <c r="N2135" s="4"/>
      <c r="O2135" s="7"/>
      <c r="P2135" s="6"/>
      <c r="Q2135" s="6"/>
      <c r="R2135" s="6"/>
      <c r="S2135" s="6"/>
    </row>
    <row r="2136" ht="15.75" hidden="1" customHeight="1">
      <c r="A2136" s="4"/>
      <c r="C2136" s="6"/>
      <c r="D2136" s="6"/>
      <c r="E2136" s="6"/>
      <c r="F2136" s="7"/>
      <c r="G2136" s="6"/>
      <c r="H2136" s="8"/>
      <c r="I2136" s="9"/>
      <c r="J2136" s="9"/>
      <c r="K2136" s="9"/>
      <c r="L2136" s="6"/>
      <c r="N2136" s="4"/>
      <c r="O2136" s="7"/>
      <c r="P2136" s="6"/>
      <c r="Q2136" s="6"/>
      <c r="R2136" s="6"/>
      <c r="S2136" s="6"/>
    </row>
    <row r="2137" ht="15.75" hidden="1" customHeight="1">
      <c r="A2137" s="4"/>
      <c r="C2137" s="6"/>
      <c r="D2137" s="6"/>
      <c r="E2137" s="6"/>
      <c r="F2137" s="7"/>
      <c r="G2137" s="6"/>
      <c r="H2137" s="8"/>
      <c r="I2137" s="9"/>
      <c r="J2137" s="9"/>
      <c r="K2137" s="9"/>
      <c r="L2137" s="6"/>
      <c r="N2137" s="4"/>
      <c r="O2137" s="7"/>
      <c r="P2137" s="6"/>
      <c r="Q2137" s="6"/>
      <c r="R2137" s="6"/>
      <c r="S2137" s="6"/>
    </row>
    <row r="2138" ht="15.75" hidden="1" customHeight="1">
      <c r="A2138" s="4"/>
      <c r="C2138" s="6"/>
      <c r="D2138" s="6"/>
      <c r="E2138" s="6"/>
      <c r="F2138" s="7"/>
      <c r="G2138" s="6"/>
      <c r="H2138" s="8"/>
      <c r="I2138" s="9"/>
      <c r="J2138" s="9"/>
      <c r="K2138" s="9"/>
      <c r="L2138" s="6"/>
      <c r="N2138" s="4"/>
      <c r="O2138" s="7"/>
      <c r="P2138" s="6"/>
      <c r="Q2138" s="6"/>
      <c r="R2138" s="6"/>
      <c r="S2138" s="6"/>
    </row>
    <row r="2139" ht="15.75" hidden="1" customHeight="1">
      <c r="A2139" s="4"/>
      <c r="C2139" s="6"/>
      <c r="D2139" s="6"/>
      <c r="E2139" s="6"/>
      <c r="F2139" s="7"/>
      <c r="G2139" s="6"/>
      <c r="H2139" s="8"/>
      <c r="I2139" s="9"/>
      <c r="J2139" s="9"/>
      <c r="K2139" s="9"/>
      <c r="L2139" s="6"/>
      <c r="N2139" s="4"/>
      <c r="O2139" s="7"/>
      <c r="P2139" s="6"/>
      <c r="Q2139" s="6"/>
      <c r="R2139" s="6"/>
      <c r="S2139" s="6"/>
    </row>
    <row r="2140" ht="15.75" hidden="1" customHeight="1">
      <c r="A2140" s="4"/>
      <c r="C2140" s="6"/>
      <c r="D2140" s="6"/>
      <c r="E2140" s="6"/>
      <c r="F2140" s="7"/>
      <c r="G2140" s="6"/>
      <c r="H2140" s="8"/>
      <c r="I2140" s="9"/>
      <c r="J2140" s="9"/>
      <c r="K2140" s="9"/>
      <c r="L2140" s="6"/>
      <c r="N2140" s="4"/>
      <c r="O2140" s="7"/>
      <c r="P2140" s="6"/>
      <c r="Q2140" s="6"/>
      <c r="R2140" s="6"/>
      <c r="S2140" s="6"/>
    </row>
    <row r="2141" ht="15.75" hidden="1" customHeight="1">
      <c r="A2141" s="4"/>
      <c r="C2141" s="6"/>
      <c r="D2141" s="6"/>
      <c r="E2141" s="6"/>
      <c r="F2141" s="7"/>
      <c r="G2141" s="6"/>
      <c r="H2141" s="8"/>
      <c r="I2141" s="9"/>
      <c r="J2141" s="9"/>
      <c r="K2141" s="9"/>
      <c r="L2141" s="6"/>
      <c r="N2141" s="4"/>
      <c r="O2141" s="7"/>
      <c r="P2141" s="6"/>
      <c r="Q2141" s="6"/>
      <c r="R2141" s="6"/>
      <c r="S2141" s="6"/>
    </row>
    <row r="2142" ht="15.75" hidden="1" customHeight="1">
      <c r="A2142" s="4"/>
      <c r="C2142" s="6"/>
      <c r="D2142" s="6"/>
      <c r="E2142" s="6"/>
      <c r="F2142" s="7"/>
      <c r="G2142" s="6"/>
      <c r="H2142" s="8"/>
      <c r="I2142" s="9"/>
      <c r="J2142" s="9"/>
      <c r="K2142" s="9"/>
      <c r="L2142" s="6"/>
      <c r="N2142" s="4"/>
      <c r="O2142" s="7"/>
      <c r="P2142" s="6"/>
      <c r="Q2142" s="6"/>
      <c r="R2142" s="6"/>
      <c r="S2142" s="6"/>
    </row>
    <row r="2143" ht="15.75" hidden="1" customHeight="1">
      <c r="A2143" s="4"/>
      <c r="C2143" s="6"/>
      <c r="D2143" s="6"/>
      <c r="E2143" s="6"/>
      <c r="F2143" s="7"/>
      <c r="G2143" s="6"/>
      <c r="H2143" s="8"/>
      <c r="I2143" s="9"/>
      <c r="J2143" s="9"/>
      <c r="K2143" s="9"/>
      <c r="L2143" s="6"/>
      <c r="N2143" s="4"/>
      <c r="O2143" s="7"/>
      <c r="P2143" s="6"/>
      <c r="Q2143" s="6"/>
      <c r="R2143" s="6"/>
      <c r="S2143" s="6"/>
    </row>
    <row r="2144" ht="15.75" hidden="1" customHeight="1">
      <c r="A2144" s="4"/>
      <c r="C2144" s="6"/>
      <c r="D2144" s="6"/>
      <c r="E2144" s="6"/>
      <c r="F2144" s="7"/>
      <c r="G2144" s="6"/>
      <c r="H2144" s="8"/>
      <c r="I2144" s="9"/>
      <c r="J2144" s="9"/>
      <c r="K2144" s="9"/>
      <c r="L2144" s="6"/>
      <c r="N2144" s="4"/>
      <c r="O2144" s="7"/>
      <c r="P2144" s="6"/>
      <c r="Q2144" s="6"/>
      <c r="R2144" s="6"/>
      <c r="S2144" s="6"/>
    </row>
    <row r="2145" ht="15.75" hidden="1" customHeight="1">
      <c r="A2145" s="4"/>
      <c r="C2145" s="6"/>
      <c r="D2145" s="6"/>
      <c r="E2145" s="6"/>
      <c r="F2145" s="7"/>
      <c r="G2145" s="6"/>
      <c r="H2145" s="8"/>
      <c r="I2145" s="9"/>
      <c r="J2145" s="9"/>
      <c r="K2145" s="9"/>
      <c r="L2145" s="6"/>
      <c r="N2145" s="4"/>
      <c r="O2145" s="7"/>
      <c r="P2145" s="6"/>
      <c r="Q2145" s="6"/>
      <c r="R2145" s="6"/>
      <c r="S2145" s="6"/>
    </row>
    <row r="2146" ht="15.75" hidden="1" customHeight="1">
      <c r="A2146" s="4"/>
      <c r="C2146" s="6"/>
      <c r="D2146" s="6"/>
      <c r="E2146" s="6"/>
      <c r="F2146" s="7"/>
      <c r="G2146" s="6"/>
      <c r="H2146" s="8"/>
      <c r="I2146" s="9"/>
      <c r="J2146" s="9"/>
      <c r="K2146" s="9"/>
      <c r="L2146" s="6"/>
      <c r="N2146" s="4"/>
      <c r="O2146" s="7"/>
      <c r="P2146" s="6"/>
      <c r="Q2146" s="6"/>
      <c r="R2146" s="6"/>
      <c r="S2146" s="6"/>
    </row>
    <row r="2147" ht="15.75" hidden="1" customHeight="1">
      <c r="A2147" s="4"/>
      <c r="C2147" s="6"/>
      <c r="D2147" s="6"/>
      <c r="E2147" s="6"/>
      <c r="F2147" s="7"/>
      <c r="G2147" s="6"/>
      <c r="H2147" s="8"/>
      <c r="I2147" s="9"/>
      <c r="J2147" s="9"/>
      <c r="K2147" s="9"/>
      <c r="L2147" s="6"/>
      <c r="N2147" s="4"/>
      <c r="O2147" s="7"/>
      <c r="P2147" s="6"/>
      <c r="Q2147" s="6"/>
      <c r="R2147" s="6"/>
      <c r="S2147" s="6"/>
    </row>
    <row r="2148" ht="15.75" hidden="1" customHeight="1">
      <c r="A2148" s="4"/>
      <c r="C2148" s="6"/>
      <c r="D2148" s="6"/>
      <c r="E2148" s="6"/>
      <c r="F2148" s="7"/>
      <c r="G2148" s="6"/>
      <c r="H2148" s="8"/>
      <c r="I2148" s="9"/>
      <c r="J2148" s="9"/>
      <c r="K2148" s="9"/>
      <c r="L2148" s="6"/>
      <c r="N2148" s="4"/>
      <c r="O2148" s="7"/>
      <c r="P2148" s="6"/>
      <c r="Q2148" s="6"/>
      <c r="R2148" s="6"/>
      <c r="S2148" s="6"/>
    </row>
    <row r="2149" ht="15.75" hidden="1" customHeight="1">
      <c r="A2149" s="4"/>
      <c r="C2149" s="6"/>
      <c r="D2149" s="6"/>
      <c r="E2149" s="6"/>
      <c r="F2149" s="7"/>
      <c r="G2149" s="6"/>
      <c r="H2149" s="8"/>
      <c r="I2149" s="9"/>
      <c r="J2149" s="9"/>
      <c r="K2149" s="9"/>
      <c r="L2149" s="6"/>
      <c r="N2149" s="4"/>
      <c r="O2149" s="7"/>
      <c r="P2149" s="6"/>
      <c r="Q2149" s="6"/>
      <c r="R2149" s="6"/>
      <c r="S2149" s="6"/>
    </row>
    <row r="2150" ht="15.75" hidden="1" customHeight="1">
      <c r="A2150" s="4"/>
      <c r="C2150" s="6"/>
      <c r="D2150" s="6"/>
      <c r="E2150" s="6"/>
      <c r="F2150" s="7"/>
      <c r="G2150" s="6"/>
      <c r="H2150" s="8"/>
      <c r="I2150" s="9"/>
      <c r="J2150" s="9"/>
      <c r="K2150" s="9"/>
      <c r="L2150" s="6"/>
      <c r="N2150" s="4"/>
      <c r="O2150" s="7"/>
      <c r="P2150" s="6"/>
      <c r="Q2150" s="6"/>
      <c r="R2150" s="6"/>
      <c r="S2150" s="6"/>
    </row>
    <row r="2151" ht="15.75" hidden="1" customHeight="1">
      <c r="A2151" s="4"/>
      <c r="C2151" s="6"/>
      <c r="D2151" s="6"/>
      <c r="E2151" s="6"/>
      <c r="F2151" s="7"/>
      <c r="G2151" s="6"/>
      <c r="H2151" s="8"/>
      <c r="I2151" s="9"/>
      <c r="J2151" s="9"/>
      <c r="K2151" s="9"/>
      <c r="L2151" s="6"/>
      <c r="N2151" s="4"/>
      <c r="O2151" s="7"/>
      <c r="P2151" s="6"/>
      <c r="Q2151" s="6"/>
      <c r="R2151" s="6"/>
      <c r="S2151" s="6"/>
    </row>
    <row r="2152" ht="15.75" hidden="1" customHeight="1">
      <c r="A2152" s="4"/>
      <c r="C2152" s="6"/>
      <c r="D2152" s="6"/>
      <c r="E2152" s="6"/>
      <c r="F2152" s="7"/>
      <c r="G2152" s="6"/>
      <c r="H2152" s="8"/>
      <c r="I2152" s="9"/>
      <c r="J2152" s="9"/>
      <c r="K2152" s="9"/>
      <c r="L2152" s="6"/>
      <c r="N2152" s="4"/>
      <c r="O2152" s="7"/>
      <c r="P2152" s="6"/>
      <c r="Q2152" s="6"/>
      <c r="R2152" s="6"/>
      <c r="S2152" s="6"/>
    </row>
    <row r="2153" ht="15.75" hidden="1" customHeight="1">
      <c r="A2153" s="4"/>
      <c r="C2153" s="6"/>
      <c r="D2153" s="6"/>
      <c r="E2153" s="6"/>
      <c r="F2153" s="7"/>
      <c r="G2153" s="6"/>
      <c r="H2153" s="8"/>
      <c r="I2153" s="9"/>
      <c r="J2153" s="9"/>
      <c r="K2153" s="9"/>
      <c r="L2153" s="6"/>
      <c r="N2153" s="4"/>
      <c r="O2153" s="7"/>
      <c r="P2153" s="6"/>
      <c r="Q2153" s="6"/>
      <c r="R2153" s="6"/>
      <c r="S2153" s="6"/>
    </row>
    <row r="2154" ht="15.75" hidden="1" customHeight="1">
      <c r="A2154" s="4"/>
      <c r="C2154" s="6"/>
      <c r="D2154" s="6"/>
      <c r="E2154" s="6"/>
      <c r="F2154" s="7"/>
      <c r="G2154" s="6"/>
      <c r="H2154" s="8"/>
      <c r="I2154" s="9"/>
      <c r="J2154" s="9"/>
      <c r="K2154" s="9"/>
      <c r="L2154" s="6"/>
      <c r="N2154" s="4"/>
      <c r="O2154" s="7"/>
      <c r="P2154" s="6"/>
      <c r="Q2154" s="6"/>
      <c r="R2154" s="6"/>
      <c r="S2154" s="6"/>
    </row>
    <row r="2155" ht="15.75" hidden="1" customHeight="1">
      <c r="A2155" s="4"/>
      <c r="C2155" s="6"/>
      <c r="D2155" s="6"/>
      <c r="E2155" s="6"/>
      <c r="F2155" s="7"/>
      <c r="G2155" s="6"/>
      <c r="H2155" s="8"/>
      <c r="I2155" s="9"/>
      <c r="J2155" s="9"/>
      <c r="K2155" s="9"/>
      <c r="L2155" s="6"/>
      <c r="N2155" s="4"/>
      <c r="O2155" s="7"/>
      <c r="P2155" s="6"/>
      <c r="Q2155" s="6"/>
      <c r="R2155" s="6"/>
      <c r="S2155" s="6"/>
    </row>
    <row r="2156" ht="15.75" hidden="1" customHeight="1">
      <c r="A2156" s="4"/>
      <c r="C2156" s="6"/>
      <c r="D2156" s="6"/>
      <c r="E2156" s="6"/>
      <c r="F2156" s="7"/>
      <c r="G2156" s="6"/>
      <c r="H2156" s="8"/>
      <c r="I2156" s="9"/>
      <c r="J2156" s="9"/>
      <c r="K2156" s="9"/>
      <c r="L2156" s="6"/>
      <c r="N2156" s="4"/>
      <c r="O2156" s="7"/>
      <c r="P2156" s="6"/>
      <c r="Q2156" s="6"/>
      <c r="R2156" s="6"/>
      <c r="S2156" s="6"/>
    </row>
    <row r="2157" ht="15.75" hidden="1" customHeight="1">
      <c r="A2157" s="4"/>
      <c r="C2157" s="6"/>
      <c r="D2157" s="6"/>
      <c r="E2157" s="6"/>
      <c r="F2157" s="7"/>
      <c r="G2157" s="6"/>
      <c r="H2157" s="8"/>
      <c r="I2157" s="9"/>
      <c r="J2157" s="9"/>
      <c r="K2157" s="9"/>
      <c r="L2157" s="6"/>
      <c r="N2157" s="4"/>
      <c r="O2157" s="7"/>
      <c r="P2157" s="6"/>
      <c r="Q2157" s="6"/>
      <c r="R2157" s="6"/>
      <c r="S2157" s="6"/>
    </row>
    <row r="2158" ht="15.75" hidden="1" customHeight="1">
      <c r="A2158" s="4"/>
      <c r="C2158" s="6"/>
      <c r="D2158" s="6"/>
      <c r="E2158" s="6"/>
      <c r="F2158" s="7"/>
      <c r="G2158" s="6"/>
      <c r="H2158" s="8"/>
      <c r="I2158" s="9"/>
      <c r="J2158" s="9"/>
      <c r="K2158" s="9"/>
      <c r="L2158" s="6"/>
      <c r="N2158" s="4"/>
      <c r="O2158" s="7"/>
      <c r="P2158" s="6"/>
      <c r="Q2158" s="6"/>
      <c r="R2158" s="6"/>
      <c r="S2158" s="6"/>
    </row>
    <row r="2159" ht="15.75" hidden="1" customHeight="1">
      <c r="A2159" s="4"/>
      <c r="C2159" s="6"/>
      <c r="D2159" s="6"/>
      <c r="E2159" s="6"/>
      <c r="F2159" s="7"/>
      <c r="G2159" s="6"/>
      <c r="H2159" s="8"/>
      <c r="I2159" s="9"/>
      <c r="J2159" s="9"/>
      <c r="K2159" s="9"/>
      <c r="L2159" s="6"/>
      <c r="N2159" s="4"/>
      <c r="O2159" s="7"/>
      <c r="P2159" s="6"/>
      <c r="Q2159" s="6"/>
      <c r="R2159" s="6"/>
      <c r="S2159" s="6"/>
    </row>
    <row r="2160" ht="15.75" hidden="1" customHeight="1">
      <c r="A2160" s="4"/>
      <c r="C2160" s="6"/>
      <c r="D2160" s="6"/>
      <c r="E2160" s="6"/>
      <c r="F2160" s="7"/>
      <c r="G2160" s="6"/>
      <c r="H2160" s="8"/>
      <c r="I2160" s="9"/>
      <c r="J2160" s="9"/>
      <c r="K2160" s="9"/>
      <c r="L2160" s="6"/>
      <c r="N2160" s="4"/>
      <c r="O2160" s="7"/>
      <c r="P2160" s="6"/>
      <c r="Q2160" s="6"/>
      <c r="R2160" s="6"/>
      <c r="S2160" s="6"/>
    </row>
    <row r="2161" ht="15.75" hidden="1" customHeight="1">
      <c r="A2161" s="4"/>
      <c r="C2161" s="6"/>
      <c r="D2161" s="6"/>
      <c r="E2161" s="6"/>
      <c r="F2161" s="7"/>
      <c r="G2161" s="6"/>
      <c r="H2161" s="8"/>
      <c r="I2161" s="9"/>
      <c r="J2161" s="9"/>
      <c r="K2161" s="9"/>
      <c r="L2161" s="6"/>
      <c r="N2161" s="4"/>
      <c r="O2161" s="7"/>
      <c r="P2161" s="6"/>
      <c r="Q2161" s="6"/>
      <c r="R2161" s="6"/>
      <c r="S2161" s="6"/>
    </row>
    <row r="2162" ht="15.75" hidden="1" customHeight="1">
      <c r="A2162" s="4"/>
      <c r="C2162" s="6"/>
      <c r="D2162" s="6"/>
      <c r="E2162" s="6"/>
      <c r="F2162" s="7"/>
      <c r="G2162" s="6"/>
      <c r="H2162" s="8"/>
      <c r="I2162" s="9"/>
      <c r="J2162" s="9"/>
      <c r="K2162" s="9"/>
      <c r="L2162" s="6"/>
      <c r="N2162" s="4"/>
      <c r="O2162" s="7"/>
      <c r="P2162" s="6"/>
      <c r="Q2162" s="6"/>
      <c r="R2162" s="6"/>
      <c r="S2162" s="6"/>
    </row>
    <row r="2163" ht="15.75" hidden="1" customHeight="1">
      <c r="A2163" s="4"/>
      <c r="C2163" s="6"/>
      <c r="D2163" s="6"/>
      <c r="E2163" s="6"/>
      <c r="F2163" s="7"/>
      <c r="G2163" s="6"/>
      <c r="H2163" s="8"/>
      <c r="I2163" s="9"/>
      <c r="J2163" s="9"/>
      <c r="K2163" s="9"/>
      <c r="L2163" s="6"/>
      <c r="N2163" s="4"/>
      <c r="O2163" s="7"/>
      <c r="P2163" s="6"/>
      <c r="Q2163" s="6"/>
      <c r="R2163" s="6"/>
      <c r="S2163" s="6"/>
    </row>
    <row r="2164" ht="15.75" hidden="1" customHeight="1">
      <c r="A2164" s="4"/>
      <c r="C2164" s="6"/>
      <c r="D2164" s="6"/>
      <c r="E2164" s="6"/>
      <c r="F2164" s="7"/>
      <c r="G2164" s="6"/>
      <c r="H2164" s="8"/>
      <c r="I2164" s="9"/>
      <c r="J2164" s="9"/>
      <c r="K2164" s="9"/>
      <c r="L2164" s="6"/>
      <c r="N2164" s="4"/>
      <c r="O2164" s="7"/>
      <c r="P2164" s="6"/>
      <c r="Q2164" s="6"/>
      <c r="R2164" s="6"/>
      <c r="S2164" s="6"/>
    </row>
    <row r="2165" ht="15.75" hidden="1" customHeight="1">
      <c r="A2165" s="4"/>
      <c r="C2165" s="6"/>
      <c r="D2165" s="6"/>
      <c r="E2165" s="6"/>
      <c r="F2165" s="7"/>
      <c r="G2165" s="6"/>
      <c r="H2165" s="8"/>
      <c r="I2165" s="9"/>
      <c r="J2165" s="9"/>
      <c r="K2165" s="9"/>
      <c r="L2165" s="6"/>
      <c r="N2165" s="4"/>
      <c r="O2165" s="7"/>
      <c r="P2165" s="6"/>
      <c r="Q2165" s="6"/>
      <c r="R2165" s="6"/>
      <c r="S2165" s="6"/>
    </row>
    <row r="2166" ht="15.75" hidden="1" customHeight="1">
      <c r="A2166" s="4"/>
      <c r="C2166" s="6"/>
      <c r="D2166" s="6"/>
      <c r="E2166" s="6"/>
      <c r="F2166" s="7"/>
      <c r="G2166" s="6"/>
      <c r="H2166" s="8"/>
      <c r="I2166" s="9"/>
      <c r="J2166" s="9"/>
      <c r="K2166" s="9"/>
      <c r="L2166" s="6"/>
      <c r="N2166" s="4"/>
      <c r="O2166" s="7"/>
      <c r="P2166" s="6"/>
      <c r="Q2166" s="6"/>
      <c r="R2166" s="6"/>
      <c r="S2166" s="6"/>
    </row>
    <row r="2167" ht="15.75" hidden="1" customHeight="1">
      <c r="A2167" s="4"/>
      <c r="C2167" s="6"/>
      <c r="D2167" s="6"/>
      <c r="E2167" s="6"/>
      <c r="F2167" s="7"/>
      <c r="G2167" s="6"/>
      <c r="H2167" s="8"/>
      <c r="I2167" s="9"/>
      <c r="J2167" s="9"/>
      <c r="K2167" s="9"/>
      <c r="L2167" s="6"/>
      <c r="N2167" s="4"/>
      <c r="O2167" s="7"/>
      <c r="P2167" s="6"/>
      <c r="Q2167" s="6"/>
      <c r="R2167" s="6"/>
      <c r="S2167" s="6"/>
    </row>
    <row r="2168" ht="15.75" hidden="1" customHeight="1">
      <c r="A2168" s="4"/>
      <c r="C2168" s="6"/>
      <c r="D2168" s="6"/>
      <c r="E2168" s="6"/>
      <c r="F2168" s="7"/>
      <c r="G2168" s="6"/>
      <c r="H2168" s="8"/>
      <c r="I2168" s="9"/>
      <c r="J2168" s="9"/>
      <c r="K2168" s="9"/>
      <c r="L2168" s="6"/>
      <c r="N2168" s="4"/>
      <c r="O2168" s="7"/>
      <c r="P2168" s="6"/>
      <c r="Q2168" s="6"/>
      <c r="R2168" s="6"/>
      <c r="S2168" s="6"/>
    </row>
    <row r="2169" ht="15.75" hidden="1" customHeight="1">
      <c r="A2169" s="4"/>
      <c r="C2169" s="6"/>
      <c r="D2169" s="6"/>
      <c r="E2169" s="6"/>
      <c r="F2169" s="7"/>
      <c r="G2169" s="6"/>
      <c r="H2169" s="8"/>
      <c r="I2169" s="9"/>
      <c r="J2169" s="9"/>
      <c r="K2169" s="9"/>
      <c r="L2169" s="6"/>
      <c r="N2169" s="4"/>
      <c r="O2169" s="7"/>
      <c r="P2169" s="6"/>
      <c r="Q2169" s="6"/>
      <c r="R2169" s="6"/>
      <c r="S2169" s="6"/>
    </row>
    <row r="2170" ht="15.75" hidden="1" customHeight="1">
      <c r="A2170" s="4"/>
      <c r="C2170" s="6"/>
      <c r="D2170" s="6"/>
      <c r="E2170" s="6"/>
      <c r="F2170" s="7"/>
      <c r="G2170" s="6"/>
      <c r="H2170" s="8"/>
      <c r="I2170" s="9"/>
      <c r="J2170" s="9"/>
      <c r="K2170" s="9"/>
      <c r="L2170" s="6"/>
      <c r="N2170" s="4"/>
      <c r="O2170" s="7"/>
      <c r="P2170" s="6"/>
      <c r="Q2170" s="6"/>
      <c r="R2170" s="6"/>
      <c r="S2170" s="6"/>
    </row>
    <row r="2171" ht="15.75" hidden="1" customHeight="1">
      <c r="A2171" s="4"/>
      <c r="C2171" s="6"/>
      <c r="D2171" s="6"/>
      <c r="E2171" s="6"/>
      <c r="F2171" s="7"/>
      <c r="G2171" s="6"/>
      <c r="H2171" s="8"/>
      <c r="I2171" s="9"/>
      <c r="J2171" s="9"/>
      <c r="K2171" s="9"/>
      <c r="L2171" s="6"/>
      <c r="N2171" s="4"/>
      <c r="O2171" s="7"/>
      <c r="P2171" s="6"/>
      <c r="Q2171" s="6"/>
      <c r="R2171" s="6"/>
      <c r="S2171" s="6"/>
    </row>
    <row r="2172" ht="15.75" hidden="1" customHeight="1">
      <c r="A2172" s="4"/>
      <c r="C2172" s="6"/>
      <c r="D2172" s="6"/>
      <c r="E2172" s="6"/>
      <c r="F2172" s="7"/>
      <c r="G2172" s="6"/>
      <c r="H2172" s="8"/>
      <c r="I2172" s="9"/>
      <c r="J2172" s="9"/>
      <c r="K2172" s="9"/>
      <c r="L2172" s="6"/>
      <c r="N2172" s="4"/>
      <c r="O2172" s="7"/>
      <c r="P2172" s="6"/>
      <c r="Q2172" s="6"/>
      <c r="R2172" s="6"/>
      <c r="S2172" s="6"/>
    </row>
    <row r="2173" ht="15.75" hidden="1" customHeight="1">
      <c r="A2173" s="4"/>
      <c r="C2173" s="6"/>
      <c r="D2173" s="6"/>
      <c r="E2173" s="6"/>
      <c r="F2173" s="7"/>
      <c r="G2173" s="6"/>
      <c r="H2173" s="8"/>
      <c r="I2173" s="9"/>
      <c r="J2173" s="9"/>
      <c r="K2173" s="9"/>
      <c r="L2173" s="6"/>
      <c r="N2173" s="4"/>
      <c r="O2173" s="7"/>
      <c r="P2173" s="6"/>
      <c r="Q2173" s="6"/>
      <c r="R2173" s="6"/>
      <c r="S2173" s="6"/>
    </row>
    <row r="2174" ht="15.75" hidden="1" customHeight="1">
      <c r="A2174" s="4"/>
      <c r="C2174" s="6"/>
      <c r="D2174" s="6"/>
      <c r="E2174" s="6"/>
      <c r="F2174" s="7"/>
      <c r="G2174" s="6"/>
      <c r="H2174" s="8"/>
      <c r="I2174" s="9"/>
      <c r="J2174" s="9"/>
      <c r="K2174" s="9"/>
      <c r="L2174" s="6"/>
      <c r="N2174" s="4"/>
      <c r="O2174" s="7"/>
      <c r="P2174" s="6"/>
      <c r="Q2174" s="6"/>
      <c r="R2174" s="6"/>
      <c r="S2174" s="6"/>
    </row>
    <row r="2175" ht="15.75" hidden="1" customHeight="1">
      <c r="A2175" s="4"/>
      <c r="C2175" s="6"/>
      <c r="D2175" s="6"/>
      <c r="E2175" s="6"/>
      <c r="F2175" s="7"/>
      <c r="G2175" s="6"/>
      <c r="H2175" s="8"/>
      <c r="I2175" s="9"/>
      <c r="J2175" s="9"/>
      <c r="K2175" s="9"/>
      <c r="L2175" s="6"/>
      <c r="N2175" s="4"/>
      <c r="O2175" s="7"/>
      <c r="P2175" s="6"/>
      <c r="Q2175" s="6"/>
      <c r="R2175" s="6"/>
      <c r="S2175" s="6"/>
    </row>
    <row r="2176" ht="15.75" hidden="1" customHeight="1">
      <c r="A2176" s="4"/>
      <c r="C2176" s="6"/>
      <c r="D2176" s="6"/>
      <c r="E2176" s="6"/>
      <c r="F2176" s="7"/>
      <c r="G2176" s="6"/>
      <c r="H2176" s="8"/>
      <c r="I2176" s="9"/>
      <c r="J2176" s="9"/>
      <c r="K2176" s="9"/>
      <c r="L2176" s="6"/>
      <c r="N2176" s="4"/>
      <c r="O2176" s="7"/>
      <c r="P2176" s="6"/>
      <c r="Q2176" s="6"/>
      <c r="R2176" s="6"/>
      <c r="S2176" s="6"/>
    </row>
    <row r="2177" ht="15.75" hidden="1" customHeight="1">
      <c r="A2177" s="4"/>
      <c r="C2177" s="6"/>
      <c r="D2177" s="6"/>
      <c r="E2177" s="6"/>
      <c r="F2177" s="7"/>
      <c r="G2177" s="6"/>
      <c r="H2177" s="8"/>
      <c r="I2177" s="9"/>
      <c r="J2177" s="9"/>
      <c r="K2177" s="9"/>
      <c r="L2177" s="6"/>
      <c r="N2177" s="4"/>
      <c r="O2177" s="7"/>
      <c r="P2177" s="6"/>
      <c r="Q2177" s="6"/>
      <c r="R2177" s="6"/>
      <c r="S2177" s="6"/>
    </row>
    <row r="2178" ht="15.75" hidden="1" customHeight="1">
      <c r="A2178" s="4"/>
      <c r="C2178" s="6"/>
      <c r="D2178" s="6"/>
      <c r="E2178" s="6"/>
      <c r="F2178" s="7"/>
      <c r="G2178" s="6"/>
      <c r="H2178" s="8"/>
      <c r="I2178" s="9"/>
      <c r="J2178" s="9"/>
      <c r="K2178" s="9"/>
      <c r="L2178" s="6"/>
      <c r="N2178" s="4"/>
      <c r="O2178" s="7"/>
      <c r="P2178" s="6"/>
      <c r="Q2178" s="6"/>
      <c r="R2178" s="6"/>
      <c r="S2178" s="6"/>
    </row>
    <row r="2179" ht="15.75" hidden="1" customHeight="1">
      <c r="A2179" s="4"/>
      <c r="C2179" s="6"/>
      <c r="D2179" s="6"/>
      <c r="E2179" s="6"/>
      <c r="F2179" s="7"/>
      <c r="G2179" s="6"/>
      <c r="H2179" s="8"/>
      <c r="I2179" s="9"/>
      <c r="J2179" s="9"/>
      <c r="K2179" s="9"/>
      <c r="L2179" s="6"/>
      <c r="N2179" s="4"/>
      <c r="O2179" s="7"/>
      <c r="P2179" s="6"/>
      <c r="Q2179" s="6"/>
      <c r="R2179" s="6"/>
      <c r="S2179" s="6"/>
    </row>
    <row r="2180" ht="15.75" hidden="1" customHeight="1">
      <c r="A2180" s="4"/>
      <c r="C2180" s="6"/>
      <c r="D2180" s="6"/>
      <c r="E2180" s="6"/>
      <c r="F2180" s="7"/>
      <c r="G2180" s="6"/>
      <c r="H2180" s="8"/>
      <c r="I2180" s="9"/>
      <c r="J2180" s="9"/>
      <c r="K2180" s="9"/>
      <c r="L2180" s="6"/>
      <c r="N2180" s="4"/>
      <c r="O2180" s="7"/>
      <c r="P2180" s="6"/>
      <c r="Q2180" s="6"/>
      <c r="R2180" s="6"/>
      <c r="S2180" s="6"/>
    </row>
    <row r="2181" ht="15.75" hidden="1" customHeight="1">
      <c r="A2181" s="4"/>
      <c r="C2181" s="6"/>
      <c r="D2181" s="6"/>
      <c r="E2181" s="6"/>
      <c r="F2181" s="7"/>
      <c r="G2181" s="6"/>
      <c r="H2181" s="8"/>
      <c r="I2181" s="9"/>
      <c r="J2181" s="9"/>
      <c r="K2181" s="9"/>
      <c r="L2181" s="6"/>
      <c r="N2181" s="4"/>
      <c r="O2181" s="7"/>
      <c r="P2181" s="6"/>
      <c r="Q2181" s="6"/>
      <c r="R2181" s="6"/>
      <c r="S2181" s="6"/>
    </row>
    <row r="2182" ht="15.75" hidden="1" customHeight="1">
      <c r="A2182" s="4"/>
      <c r="C2182" s="6"/>
      <c r="D2182" s="6"/>
      <c r="E2182" s="6"/>
      <c r="F2182" s="7"/>
      <c r="G2182" s="6"/>
      <c r="H2182" s="8"/>
      <c r="I2182" s="9"/>
      <c r="J2182" s="9"/>
      <c r="K2182" s="9"/>
      <c r="L2182" s="6"/>
      <c r="N2182" s="4"/>
      <c r="O2182" s="7"/>
      <c r="P2182" s="6"/>
      <c r="Q2182" s="6"/>
      <c r="R2182" s="6"/>
      <c r="S2182" s="6"/>
    </row>
    <row r="2183" ht="15.75" hidden="1" customHeight="1">
      <c r="A2183" s="4"/>
      <c r="C2183" s="6"/>
      <c r="D2183" s="6"/>
      <c r="E2183" s="6"/>
      <c r="F2183" s="7"/>
      <c r="G2183" s="6"/>
      <c r="H2183" s="8"/>
      <c r="I2183" s="9"/>
      <c r="J2183" s="9"/>
      <c r="K2183" s="9"/>
      <c r="L2183" s="6"/>
      <c r="N2183" s="4"/>
      <c r="O2183" s="7"/>
      <c r="P2183" s="6"/>
      <c r="Q2183" s="6"/>
      <c r="R2183" s="6"/>
      <c r="S2183" s="6"/>
    </row>
    <row r="2184" ht="15.75" hidden="1" customHeight="1">
      <c r="A2184" s="4"/>
      <c r="C2184" s="6"/>
      <c r="D2184" s="6"/>
      <c r="E2184" s="6"/>
      <c r="F2184" s="7"/>
      <c r="G2184" s="6"/>
      <c r="H2184" s="8"/>
      <c r="I2184" s="9"/>
      <c r="J2184" s="9"/>
      <c r="K2184" s="9"/>
      <c r="L2184" s="6"/>
      <c r="N2184" s="4"/>
      <c r="O2184" s="7"/>
      <c r="P2184" s="6"/>
      <c r="Q2184" s="6"/>
      <c r="R2184" s="6"/>
      <c r="S2184" s="6"/>
    </row>
    <row r="2185" ht="15.75" hidden="1" customHeight="1">
      <c r="A2185" s="4"/>
      <c r="C2185" s="6"/>
      <c r="D2185" s="6"/>
      <c r="E2185" s="6"/>
      <c r="F2185" s="7"/>
      <c r="G2185" s="6"/>
      <c r="H2185" s="8"/>
      <c r="I2185" s="9"/>
      <c r="J2185" s="9"/>
      <c r="K2185" s="9"/>
      <c r="L2185" s="6"/>
      <c r="N2185" s="4"/>
      <c r="O2185" s="7"/>
      <c r="P2185" s="6"/>
      <c r="Q2185" s="6"/>
      <c r="R2185" s="6"/>
      <c r="S2185" s="6"/>
    </row>
    <row r="2186" ht="15.75" hidden="1" customHeight="1">
      <c r="A2186" s="4"/>
      <c r="C2186" s="6"/>
      <c r="D2186" s="6"/>
      <c r="E2186" s="6"/>
      <c r="F2186" s="7"/>
      <c r="G2186" s="6"/>
      <c r="H2186" s="8"/>
      <c r="I2186" s="9"/>
      <c r="J2186" s="9"/>
      <c r="K2186" s="9"/>
      <c r="L2186" s="6"/>
      <c r="N2186" s="4"/>
      <c r="O2186" s="7"/>
      <c r="P2186" s="6"/>
      <c r="Q2186" s="6"/>
      <c r="R2186" s="6"/>
      <c r="S2186" s="6"/>
    </row>
    <row r="2187" ht="15.75" hidden="1" customHeight="1">
      <c r="A2187" s="4"/>
      <c r="C2187" s="6"/>
      <c r="D2187" s="6"/>
      <c r="E2187" s="6"/>
      <c r="F2187" s="7"/>
      <c r="G2187" s="6"/>
      <c r="H2187" s="8"/>
      <c r="I2187" s="9"/>
      <c r="J2187" s="9"/>
      <c r="K2187" s="9"/>
      <c r="L2187" s="6"/>
      <c r="N2187" s="4"/>
      <c r="O2187" s="7"/>
      <c r="P2187" s="6"/>
      <c r="Q2187" s="6"/>
      <c r="R2187" s="6"/>
      <c r="S2187" s="6"/>
    </row>
    <row r="2188" ht="15.75" hidden="1" customHeight="1">
      <c r="A2188" s="4"/>
      <c r="C2188" s="6"/>
      <c r="D2188" s="6"/>
      <c r="E2188" s="6"/>
      <c r="F2188" s="7"/>
      <c r="G2188" s="6"/>
      <c r="H2188" s="8"/>
      <c r="I2188" s="9"/>
      <c r="J2188" s="9"/>
      <c r="K2188" s="9"/>
      <c r="L2188" s="6"/>
      <c r="N2188" s="4"/>
      <c r="O2188" s="7"/>
      <c r="P2188" s="6"/>
      <c r="Q2188" s="6"/>
      <c r="R2188" s="6"/>
      <c r="S2188" s="6"/>
    </row>
    <row r="2189" ht="15.75" hidden="1" customHeight="1">
      <c r="A2189" s="4"/>
      <c r="C2189" s="6"/>
      <c r="D2189" s="6"/>
      <c r="E2189" s="6"/>
      <c r="F2189" s="7"/>
      <c r="G2189" s="6"/>
      <c r="H2189" s="8"/>
      <c r="I2189" s="9"/>
      <c r="J2189" s="9"/>
      <c r="K2189" s="9"/>
      <c r="L2189" s="6"/>
      <c r="N2189" s="4"/>
      <c r="O2189" s="7"/>
      <c r="P2189" s="6"/>
      <c r="Q2189" s="6"/>
      <c r="R2189" s="6"/>
      <c r="S2189" s="6"/>
    </row>
    <row r="2190" ht="15.75" hidden="1" customHeight="1">
      <c r="A2190" s="4"/>
      <c r="C2190" s="6"/>
      <c r="D2190" s="6"/>
      <c r="E2190" s="6"/>
      <c r="F2190" s="7"/>
      <c r="G2190" s="6"/>
      <c r="H2190" s="8"/>
      <c r="I2190" s="9"/>
      <c r="J2190" s="9"/>
      <c r="K2190" s="9"/>
      <c r="L2190" s="6"/>
      <c r="N2190" s="4"/>
      <c r="O2190" s="7"/>
      <c r="P2190" s="6"/>
      <c r="Q2190" s="6"/>
      <c r="R2190" s="6"/>
      <c r="S2190" s="6"/>
    </row>
    <row r="2191" ht="15.75" hidden="1" customHeight="1">
      <c r="A2191" s="4"/>
      <c r="C2191" s="6"/>
      <c r="D2191" s="6"/>
      <c r="E2191" s="6"/>
      <c r="F2191" s="7"/>
      <c r="G2191" s="6"/>
      <c r="H2191" s="8"/>
      <c r="I2191" s="9"/>
      <c r="J2191" s="9"/>
      <c r="K2191" s="9"/>
      <c r="L2191" s="6"/>
      <c r="N2191" s="4"/>
      <c r="O2191" s="7"/>
      <c r="P2191" s="6"/>
      <c r="Q2191" s="6"/>
      <c r="R2191" s="6"/>
      <c r="S2191" s="6"/>
    </row>
    <row r="2192" ht="15.75" hidden="1" customHeight="1">
      <c r="A2192" s="4"/>
      <c r="C2192" s="6"/>
      <c r="D2192" s="6"/>
      <c r="E2192" s="6"/>
      <c r="F2192" s="7"/>
      <c r="G2192" s="6"/>
      <c r="H2192" s="8"/>
      <c r="I2192" s="9"/>
      <c r="J2192" s="9"/>
      <c r="K2192" s="9"/>
      <c r="L2192" s="6"/>
      <c r="N2192" s="4"/>
      <c r="O2192" s="7"/>
      <c r="P2192" s="6"/>
      <c r="Q2192" s="6"/>
      <c r="R2192" s="6"/>
      <c r="S2192" s="6"/>
    </row>
    <row r="2193" ht="15.75" hidden="1" customHeight="1">
      <c r="A2193" s="4"/>
      <c r="C2193" s="6"/>
      <c r="D2193" s="6"/>
      <c r="E2193" s="6"/>
      <c r="F2193" s="7"/>
      <c r="G2193" s="6"/>
      <c r="H2193" s="8"/>
      <c r="I2193" s="9"/>
      <c r="J2193" s="9"/>
      <c r="K2193" s="9"/>
      <c r="L2193" s="6"/>
      <c r="N2193" s="4"/>
      <c r="O2193" s="7"/>
      <c r="P2193" s="6"/>
      <c r="Q2193" s="6"/>
      <c r="R2193" s="6"/>
      <c r="S2193" s="6"/>
    </row>
    <row r="2194" ht="15.75" hidden="1" customHeight="1">
      <c r="A2194" s="4"/>
      <c r="C2194" s="6"/>
      <c r="D2194" s="6"/>
      <c r="E2194" s="6"/>
      <c r="F2194" s="7"/>
      <c r="G2194" s="6"/>
      <c r="H2194" s="8"/>
      <c r="I2194" s="9"/>
      <c r="J2194" s="9"/>
      <c r="K2194" s="9"/>
      <c r="L2194" s="6"/>
      <c r="N2194" s="4"/>
      <c r="O2194" s="7"/>
      <c r="P2194" s="6"/>
      <c r="Q2194" s="6"/>
      <c r="R2194" s="6"/>
      <c r="S2194" s="6"/>
    </row>
    <row r="2195" ht="15.75" hidden="1" customHeight="1">
      <c r="A2195" s="4"/>
      <c r="C2195" s="6"/>
      <c r="D2195" s="6"/>
      <c r="E2195" s="6"/>
      <c r="F2195" s="7"/>
      <c r="G2195" s="6"/>
      <c r="H2195" s="8"/>
      <c r="I2195" s="9"/>
      <c r="J2195" s="9"/>
      <c r="K2195" s="9"/>
      <c r="L2195" s="6"/>
      <c r="N2195" s="4"/>
      <c r="O2195" s="7"/>
      <c r="P2195" s="6"/>
      <c r="Q2195" s="6"/>
      <c r="R2195" s="6"/>
      <c r="S2195" s="6"/>
    </row>
    <row r="2196" ht="15.75" hidden="1" customHeight="1">
      <c r="A2196" s="4"/>
      <c r="C2196" s="6"/>
      <c r="D2196" s="6"/>
      <c r="E2196" s="6"/>
      <c r="F2196" s="7"/>
      <c r="G2196" s="6"/>
      <c r="H2196" s="8"/>
      <c r="I2196" s="9"/>
      <c r="J2196" s="9"/>
      <c r="K2196" s="9"/>
      <c r="L2196" s="6"/>
      <c r="N2196" s="4"/>
      <c r="O2196" s="7"/>
      <c r="P2196" s="6"/>
      <c r="Q2196" s="6"/>
      <c r="R2196" s="6"/>
      <c r="S2196" s="6"/>
    </row>
    <row r="2197" ht="15.75" hidden="1" customHeight="1">
      <c r="A2197" s="4"/>
      <c r="C2197" s="6"/>
      <c r="D2197" s="6"/>
      <c r="E2197" s="6"/>
      <c r="F2197" s="7"/>
      <c r="G2197" s="6"/>
      <c r="H2197" s="8"/>
      <c r="I2197" s="9"/>
      <c r="J2197" s="9"/>
      <c r="K2197" s="9"/>
      <c r="L2197" s="6"/>
      <c r="N2197" s="4"/>
      <c r="O2197" s="7"/>
      <c r="P2197" s="6"/>
      <c r="Q2197" s="6"/>
      <c r="R2197" s="6"/>
      <c r="S2197" s="6"/>
    </row>
    <row r="2198" ht="15.75" hidden="1" customHeight="1">
      <c r="A2198" s="4"/>
      <c r="C2198" s="6"/>
      <c r="D2198" s="6"/>
      <c r="E2198" s="6"/>
      <c r="F2198" s="7"/>
      <c r="G2198" s="6"/>
      <c r="H2198" s="8"/>
      <c r="I2198" s="9"/>
      <c r="J2198" s="9"/>
      <c r="K2198" s="9"/>
      <c r="L2198" s="6"/>
      <c r="N2198" s="4"/>
      <c r="O2198" s="7"/>
      <c r="P2198" s="6"/>
      <c r="Q2198" s="6"/>
      <c r="R2198" s="6"/>
      <c r="S2198" s="6"/>
    </row>
    <row r="2199" ht="15.75" hidden="1" customHeight="1">
      <c r="A2199" s="4"/>
      <c r="C2199" s="6"/>
      <c r="D2199" s="6"/>
      <c r="E2199" s="6"/>
      <c r="F2199" s="7"/>
      <c r="G2199" s="6"/>
      <c r="H2199" s="8"/>
      <c r="I2199" s="9"/>
      <c r="J2199" s="9"/>
      <c r="K2199" s="9"/>
      <c r="L2199" s="6"/>
      <c r="N2199" s="4"/>
      <c r="O2199" s="7"/>
      <c r="P2199" s="6"/>
      <c r="Q2199" s="6"/>
      <c r="R2199" s="6"/>
      <c r="S2199" s="6"/>
    </row>
    <row r="2200" ht="15.75" hidden="1" customHeight="1">
      <c r="A2200" s="4"/>
      <c r="C2200" s="6"/>
      <c r="D2200" s="6"/>
      <c r="E2200" s="6"/>
      <c r="F2200" s="7"/>
      <c r="G2200" s="6"/>
      <c r="H2200" s="8"/>
      <c r="I2200" s="9"/>
      <c r="J2200" s="9"/>
      <c r="K2200" s="9"/>
      <c r="L2200" s="6"/>
      <c r="N2200" s="4"/>
      <c r="O2200" s="7"/>
      <c r="P2200" s="6"/>
      <c r="Q2200" s="6"/>
      <c r="R2200" s="6"/>
      <c r="S2200" s="6"/>
    </row>
    <row r="2201" ht="15.75" hidden="1" customHeight="1">
      <c r="A2201" s="4"/>
      <c r="C2201" s="6"/>
      <c r="D2201" s="6"/>
      <c r="E2201" s="6"/>
      <c r="F2201" s="7"/>
      <c r="G2201" s="6"/>
      <c r="H2201" s="8"/>
      <c r="I2201" s="9"/>
      <c r="J2201" s="9"/>
      <c r="K2201" s="9"/>
      <c r="L2201" s="6"/>
      <c r="N2201" s="4"/>
      <c r="O2201" s="7"/>
      <c r="P2201" s="6"/>
      <c r="Q2201" s="6"/>
      <c r="R2201" s="6"/>
      <c r="S2201" s="6"/>
    </row>
    <row r="2202" ht="15.75" hidden="1" customHeight="1">
      <c r="A2202" s="4"/>
      <c r="C2202" s="6"/>
      <c r="D2202" s="6"/>
      <c r="E2202" s="6"/>
      <c r="F2202" s="7"/>
      <c r="G2202" s="6"/>
      <c r="H2202" s="8"/>
      <c r="I2202" s="9"/>
      <c r="J2202" s="9"/>
      <c r="K2202" s="9"/>
      <c r="L2202" s="6"/>
      <c r="N2202" s="4"/>
      <c r="O2202" s="7"/>
      <c r="P2202" s="6"/>
      <c r="Q2202" s="6"/>
      <c r="R2202" s="6"/>
      <c r="S2202" s="6"/>
    </row>
    <row r="2203" ht="15.75" hidden="1" customHeight="1">
      <c r="A2203" s="4"/>
      <c r="C2203" s="6"/>
      <c r="D2203" s="6"/>
      <c r="E2203" s="6"/>
      <c r="F2203" s="7"/>
      <c r="G2203" s="6"/>
      <c r="H2203" s="8"/>
      <c r="I2203" s="9"/>
      <c r="J2203" s="9"/>
      <c r="K2203" s="9"/>
      <c r="L2203" s="6"/>
      <c r="N2203" s="4"/>
      <c r="O2203" s="7"/>
      <c r="P2203" s="6"/>
      <c r="Q2203" s="6"/>
      <c r="R2203" s="6"/>
      <c r="S2203" s="6"/>
    </row>
    <row r="2204" ht="15.75" hidden="1" customHeight="1">
      <c r="A2204" s="4"/>
      <c r="C2204" s="6"/>
      <c r="D2204" s="6"/>
      <c r="E2204" s="6"/>
      <c r="F2204" s="7"/>
      <c r="G2204" s="6"/>
      <c r="H2204" s="8"/>
      <c r="I2204" s="9"/>
      <c r="J2204" s="9"/>
      <c r="K2204" s="9"/>
      <c r="L2204" s="6"/>
      <c r="N2204" s="4"/>
      <c r="O2204" s="7"/>
      <c r="P2204" s="6"/>
      <c r="Q2204" s="6"/>
      <c r="R2204" s="6"/>
      <c r="S2204" s="6"/>
    </row>
    <row r="2205" ht="15.75" hidden="1" customHeight="1">
      <c r="A2205" s="4"/>
      <c r="C2205" s="6"/>
      <c r="D2205" s="6"/>
      <c r="E2205" s="6"/>
      <c r="F2205" s="7"/>
      <c r="G2205" s="6"/>
      <c r="H2205" s="8"/>
      <c r="I2205" s="9"/>
      <c r="J2205" s="9"/>
      <c r="K2205" s="9"/>
      <c r="L2205" s="6"/>
      <c r="N2205" s="4"/>
      <c r="O2205" s="7"/>
      <c r="P2205" s="6"/>
      <c r="Q2205" s="6"/>
      <c r="R2205" s="6"/>
      <c r="S2205" s="6"/>
    </row>
    <row r="2206" ht="15.75" hidden="1" customHeight="1">
      <c r="A2206" s="4"/>
      <c r="C2206" s="6"/>
      <c r="D2206" s="6"/>
      <c r="E2206" s="6"/>
      <c r="F2206" s="7"/>
      <c r="G2206" s="6"/>
      <c r="H2206" s="8"/>
      <c r="I2206" s="9"/>
      <c r="J2206" s="9"/>
      <c r="K2206" s="9"/>
      <c r="L2206" s="6"/>
      <c r="N2206" s="4"/>
      <c r="O2206" s="7"/>
      <c r="P2206" s="6"/>
      <c r="Q2206" s="6"/>
      <c r="R2206" s="6"/>
      <c r="S2206" s="6"/>
    </row>
    <row r="2207" ht="15.75" hidden="1" customHeight="1">
      <c r="A2207" s="4"/>
      <c r="C2207" s="6"/>
      <c r="D2207" s="6"/>
      <c r="E2207" s="6"/>
      <c r="F2207" s="7"/>
      <c r="G2207" s="6"/>
      <c r="H2207" s="8"/>
      <c r="I2207" s="9"/>
      <c r="J2207" s="9"/>
      <c r="K2207" s="9"/>
      <c r="L2207" s="6"/>
      <c r="N2207" s="4"/>
      <c r="O2207" s="7"/>
      <c r="P2207" s="6"/>
      <c r="Q2207" s="6"/>
      <c r="R2207" s="6"/>
      <c r="S2207" s="6"/>
    </row>
    <row r="2208" ht="15.75" hidden="1" customHeight="1">
      <c r="A2208" s="4"/>
      <c r="C2208" s="6"/>
      <c r="D2208" s="6"/>
      <c r="E2208" s="6"/>
      <c r="F2208" s="7"/>
      <c r="G2208" s="6"/>
      <c r="H2208" s="8"/>
      <c r="I2208" s="9"/>
      <c r="J2208" s="9"/>
      <c r="K2208" s="9"/>
      <c r="L2208" s="6"/>
      <c r="N2208" s="4"/>
      <c r="O2208" s="7"/>
      <c r="P2208" s="6"/>
      <c r="Q2208" s="6"/>
      <c r="R2208" s="6"/>
      <c r="S2208" s="6"/>
    </row>
    <row r="2209" ht="15.75" hidden="1" customHeight="1">
      <c r="A2209" s="4"/>
      <c r="C2209" s="6"/>
      <c r="D2209" s="6"/>
      <c r="E2209" s="6"/>
      <c r="F2209" s="7"/>
      <c r="G2209" s="6"/>
      <c r="H2209" s="8"/>
      <c r="I2209" s="9"/>
      <c r="J2209" s="9"/>
      <c r="K2209" s="9"/>
      <c r="L2209" s="6"/>
      <c r="N2209" s="4"/>
      <c r="O2209" s="7"/>
      <c r="P2209" s="6"/>
      <c r="Q2209" s="6"/>
      <c r="R2209" s="6"/>
      <c r="S2209" s="6"/>
    </row>
    <row r="2210" ht="15.75" hidden="1" customHeight="1">
      <c r="A2210" s="4"/>
      <c r="C2210" s="6"/>
      <c r="D2210" s="6"/>
      <c r="E2210" s="6"/>
      <c r="F2210" s="7"/>
      <c r="G2210" s="6"/>
      <c r="H2210" s="8"/>
      <c r="I2210" s="9"/>
      <c r="J2210" s="9"/>
      <c r="K2210" s="9"/>
      <c r="L2210" s="6"/>
      <c r="N2210" s="4"/>
      <c r="O2210" s="7"/>
      <c r="P2210" s="6"/>
      <c r="Q2210" s="6"/>
      <c r="R2210" s="6"/>
      <c r="S2210" s="6"/>
    </row>
    <row r="2211" ht="15.75" hidden="1" customHeight="1">
      <c r="A2211" s="4"/>
      <c r="C2211" s="6"/>
      <c r="D2211" s="6"/>
      <c r="E2211" s="6"/>
      <c r="F2211" s="7"/>
      <c r="G2211" s="6"/>
      <c r="H2211" s="8"/>
      <c r="I2211" s="9"/>
      <c r="J2211" s="9"/>
      <c r="K2211" s="9"/>
      <c r="L2211" s="6"/>
      <c r="N2211" s="4"/>
      <c r="O2211" s="7"/>
      <c r="P2211" s="6"/>
      <c r="Q2211" s="6"/>
      <c r="R2211" s="6"/>
      <c r="S2211" s="6"/>
    </row>
    <row r="2212" ht="15.75" hidden="1" customHeight="1">
      <c r="A2212" s="4"/>
      <c r="C2212" s="6"/>
      <c r="D2212" s="6"/>
      <c r="E2212" s="6"/>
      <c r="F2212" s="7"/>
      <c r="G2212" s="6"/>
      <c r="H2212" s="8"/>
      <c r="I2212" s="9"/>
      <c r="J2212" s="9"/>
      <c r="K2212" s="9"/>
      <c r="L2212" s="6"/>
      <c r="N2212" s="4"/>
      <c r="O2212" s="7"/>
      <c r="P2212" s="6"/>
      <c r="Q2212" s="6"/>
      <c r="R2212" s="6"/>
      <c r="S2212" s="6"/>
    </row>
    <row r="2213" ht="15.75" hidden="1" customHeight="1">
      <c r="A2213" s="4"/>
      <c r="C2213" s="6"/>
      <c r="D2213" s="6"/>
      <c r="E2213" s="6"/>
      <c r="F2213" s="7"/>
      <c r="G2213" s="6"/>
      <c r="H2213" s="8"/>
      <c r="I2213" s="9"/>
      <c r="J2213" s="9"/>
      <c r="K2213" s="9"/>
      <c r="L2213" s="6"/>
      <c r="N2213" s="4"/>
      <c r="O2213" s="7"/>
      <c r="P2213" s="6"/>
      <c r="Q2213" s="6"/>
      <c r="R2213" s="6"/>
      <c r="S2213" s="6"/>
    </row>
    <row r="2214" ht="15.75" hidden="1" customHeight="1">
      <c r="A2214" s="4"/>
      <c r="C2214" s="6"/>
      <c r="D2214" s="6"/>
      <c r="E2214" s="6"/>
      <c r="F2214" s="7"/>
      <c r="G2214" s="6"/>
      <c r="H2214" s="8"/>
      <c r="I2214" s="9"/>
      <c r="J2214" s="9"/>
      <c r="K2214" s="9"/>
      <c r="L2214" s="6"/>
      <c r="N2214" s="4"/>
      <c r="O2214" s="7"/>
      <c r="P2214" s="6"/>
      <c r="Q2214" s="6"/>
      <c r="R2214" s="6"/>
      <c r="S2214" s="6"/>
    </row>
    <row r="2215" ht="15.75" hidden="1" customHeight="1">
      <c r="A2215" s="4"/>
      <c r="C2215" s="6"/>
      <c r="D2215" s="6"/>
      <c r="E2215" s="6"/>
      <c r="F2215" s="7"/>
      <c r="G2215" s="6"/>
      <c r="H2215" s="8"/>
      <c r="I2215" s="9"/>
      <c r="J2215" s="9"/>
      <c r="K2215" s="9"/>
      <c r="L2215" s="6"/>
      <c r="N2215" s="4"/>
      <c r="O2215" s="7"/>
      <c r="P2215" s="6"/>
      <c r="Q2215" s="6"/>
      <c r="R2215" s="6"/>
      <c r="S2215" s="6"/>
    </row>
    <row r="2216" ht="15.75" hidden="1" customHeight="1">
      <c r="A2216" s="4"/>
      <c r="C2216" s="6"/>
      <c r="D2216" s="6"/>
      <c r="E2216" s="6"/>
      <c r="F2216" s="7"/>
      <c r="G2216" s="6"/>
      <c r="H2216" s="8"/>
      <c r="I2216" s="9"/>
      <c r="J2216" s="9"/>
      <c r="K2216" s="9"/>
      <c r="L2216" s="6"/>
      <c r="N2216" s="4"/>
      <c r="O2216" s="7"/>
      <c r="P2216" s="6"/>
      <c r="Q2216" s="6"/>
      <c r="R2216" s="6"/>
      <c r="S2216" s="6"/>
    </row>
    <row r="2217" ht="15.75" hidden="1" customHeight="1">
      <c r="A2217" s="4"/>
      <c r="C2217" s="6"/>
      <c r="D2217" s="6"/>
      <c r="E2217" s="6"/>
      <c r="F2217" s="7"/>
      <c r="G2217" s="6"/>
      <c r="H2217" s="8"/>
      <c r="I2217" s="9"/>
      <c r="J2217" s="9"/>
      <c r="K2217" s="9"/>
      <c r="L2217" s="6"/>
      <c r="N2217" s="4"/>
      <c r="O2217" s="7"/>
      <c r="P2217" s="6"/>
      <c r="Q2217" s="6"/>
      <c r="R2217" s="6"/>
      <c r="S2217" s="6"/>
    </row>
    <row r="2218" ht="15.75" hidden="1" customHeight="1">
      <c r="A2218" s="4"/>
      <c r="C2218" s="6"/>
      <c r="D2218" s="6"/>
      <c r="E2218" s="6"/>
      <c r="F2218" s="7"/>
      <c r="G2218" s="6"/>
      <c r="H2218" s="8"/>
      <c r="I2218" s="9"/>
      <c r="J2218" s="9"/>
      <c r="K2218" s="9"/>
      <c r="L2218" s="6"/>
      <c r="N2218" s="4"/>
      <c r="O2218" s="7"/>
      <c r="P2218" s="6"/>
      <c r="Q2218" s="6"/>
      <c r="R2218" s="6"/>
      <c r="S2218" s="6"/>
    </row>
    <row r="2219" ht="15.75" hidden="1" customHeight="1">
      <c r="A2219" s="4"/>
      <c r="C2219" s="6"/>
      <c r="D2219" s="6"/>
      <c r="E2219" s="6"/>
      <c r="F2219" s="7"/>
      <c r="G2219" s="6"/>
      <c r="H2219" s="8"/>
      <c r="I2219" s="9"/>
      <c r="J2219" s="9"/>
      <c r="K2219" s="9"/>
      <c r="L2219" s="6"/>
      <c r="N2219" s="4"/>
      <c r="O2219" s="7"/>
      <c r="P2219" s="6"/>
      <c r="Q2219" s="6"/>
      <c r="R2219" s="6"/>
      <c r="S2219" s="6"/>
    </row>
    <row r="2220" ht="15.75" hidden="1" customHeight="1">
      <c r="A2220" s="4"/>
      <c r="C2220" s="6"/>
      <c r="D2220" s="6"/>
      <c r="E2220" s="6"/>
      <c r="F2220" s="7"/>
      <c r="G2220" s="6"/>
      <c r="H2220" s="8"/>
      <c r="I2220" s="9"/>
      <c r="J2220" s="9"/>
      <c r="K2220" s="9"/>
      <c r="L2220" s="6"/>
      <c r="N2220" s="4"/>
      <c r="O2220" s="7"/>
      <c r="P2220" s="6"/>
      <c r="Q2220" s="6"/>
      <c r="R2220" s="6"/>
      <c r="S2220" s="6"/>
    </row>
    <row r="2221" ht="15.75" hidden="1" customHeight="1">
      <c r="A2221" s="4"/>
      <c r="C2221" s="6"/>
      <c r="D2221" s="6"/>
      <c r="E2221" s="6"/>
      <c r="F2221" s="7"/>
      <c r="G2221" s="6"/>
      <c r="H2221" s="8"/>
      <c r="I2221" s="9"/>
      <c r="J2221" s="9"/>
      <c r="K2221" s="9"/>
      <c r="L2221" s="6"/>
      <c r="N2221" s="4"/>
      <c r="O2221" s="7"/>
      <c r="P2221" s="6"/>
      <c r="Q2221" s="6"/>
      <c r="R2221" s="6"/>
      <c r="S2221" s="6"/>
    </row>
    <row r="2222" ht="15.75" hidden="1" customHeight="1">
      <c r="A2222" s="4"/>
      <c r="C2222" s="6"/>
      <c r="D2222" s="6"/>
      <c r="E2222" s="6"/>
      <c r="F2222" s="7"/>
      <c r="G2222" s="6"/>
      <c r="H2222" s="8"/>
      <c r="I2222" s="9"/>
      <c r="J2222" s="9"/>
      <c r="K2222" s="9"/>
      <c r="L2222" s="6"/>
      <c r="N2222" s="4"/>
      <c r="O2222" s="7"/>
      <c r="P2222" s="6"/>
      <c r="Q2222" s="6"/>
      <c r="R2222" s="6"/>
      <c r="S2222" s="6"/>
    </row>
    <row r="2223" ht="15.75" hidden="1" customHeight="1">
      <c r="A2223" s="4"/>
      <c r="C2223" s="6"/>
      <c r="D2223" s="6"/>
      <c r="E2223" s="6"/>
      <c r="F2223" s="7"/>
      <c r="G2223" s="6"/>
      <c r="H2223" s="8"/>
      <c r="I2223" s="9"/>
      <c r="J2223" s="9"/>
      <c r="K2223" s="9"/>
      <c r="L2223" s="6"/>
      <c r="N2223" s="4"/>
      <c r="O2223" s="7"/>
      <c r="P2223" s="6"/>
      <c r="Q2223" s="6"/>
      <c r="R2223" s="6"/>
      <c r="S2223" s="6"/>
    </row>
    <row r="2224" ht="15.75" hidden="1" customHeight="1">
      <c r="A2224" s="4"/>
      <c r="C2224" s="6"/>
      <c r="D2224" s="6"/>
      <c r="E2224" s="6"/>
      <c r="F2224" s="7"/>
      <c r="G2224" s="6"/>
      <c r="H2224" s="8"/>
      <c r="I2224" s="9"/>
      <c r="J2224" s="9"/>
      <c r="K2224" s="9"/>
      <c r="L2224" s="6"/>
      <c r="N2224" s="4"/>
      <c r="O2224" s="7"/>
      <c r="P2224" s="6"/>
      <c r="Q2224" s="6"/>
      <c r="R2224" s="6"/>
      <c r="S2224" s="6"/>
    </row>
    <row r="2225" ht="15.75" hidden="1" customHeight="1">
      <c r="A2225" s="4"/>
      <c r="C2225" s="6"/>
      <c r="D2225" s="6"/>
      <c r="E2225" s="6"/>
      <c r="F2225" s="7"/>
      <c r="G2225" s="6"/>
      <c r="H2225" s="8"/>
      <c r="I2225" s="9"/>
      <c r="J2225" s="9"/>
      <c r="K2225" s="9"/>
      <c r="L2225" s="6"/>
      <c r="N2225" s="4"/>
      <c r="O2225" s="7"/>
      <c r="P2225" s="6"/>
      <c r="Q2225" s="6"/>
      <c r="R2225" s="6"/>
      <c r="S2225" s="6"/>
    </row>
    <row r="2226" ht="15.75" hidden="1" customHeight="1">
      <c r="A2226" s="4"/>
      <c r="C2226" s="6"/>
      <c r="D2226" s="6"/>
      <c r="E2226" s="6"/>
      <c r="F2226" s="7"/>
      <c r="G2226" s="6"/>
      <c r="H2226" s="8"/>
      <c r="I2226" s="9"/>
      <c r="J2226" s="9"/>
      <c r="K2226" s="9"/>
      <c r="L2226" s="6"/>
      <c r="N2226" s="4"/>
      <c r="O2226" s="7"/>
      <c r="P2226" s="6"/>
      <c r="Q2226" s="6"/>
      <c r="R2226" s="6"/>
      <c r="S2226" s="6"/>
    </row>
    <row r="2227" ht="15.75" hidden="1" customHeight="1">
      <c r="A2227" s="4"/>
      <c r="C2227" s="6"/>
      <c r="D2227" s="6"/>
      <c r="E2227" s="6"/>
      <c r="F2227" s="7"/>
      <c r="G2227" s="6"/>
      <c r="H2227" s="8"/>
      <c r="I2227" s="9"/>
      <c r="J2227" s="9"/>
      <c r="K2227" s="9"/>
      <c r="L2227" s="6"/>
      <c r="N2227" s="4"/>
      <c r="O2227" s="7"/>
      <c r="P2227" s="6"/>
      <c r="Q2227" s="6"/>
      <c r="R2227" s="6"/>
      <c r="S2227" s="6"/>
    </row>
    <row r="2228" ht="15.75" hidden="1" customHeight="1">
      <c r="A2228" s="4"/>
      <c r="C2228" s="6"/>
      <c r="D2228" s="6"/>
      <c r="E2228" s="6"/>
      <c r="F2228" s="7"/>
      <c r="G2228" s="6"/>
      <c r="H2228" s="8"/>
      <c r="I2228" s="9"/>
      <c r="J2228" s="9"/>
      <c r="K2228" s="9"/>
      <c r="L2228" s="6"/>
      <c r="N2228" s="4"/>
      <c r="O2228" s="7"/>
      <c r="P2228" s="6"/>
      <c r="Q2228" s="6"/>
      <c r="R2228" s="6"/>
      <c r="S2228" s="6"/>
    </row>
    <row r="2229" ht="15.75" hidden="1" customHeight="1">
      <c r="A2229" s="4"/>
      <c r="C2229" s="6"/>
      <c r="D2229" s="6"/>
      <c r="E2229" s="6"/>
      <c r="F2229" s="7"/>
      <c r="G2229" s="6"/>
      <c r="H2229" s="8"/>
      <c r="I2229" s="9"/>
      <c r="J2229" s="9"/>
      <c r="K2229" s="9"/>
      <c r="L2229" s="6"/>
      <c r="N2229" s="4"/>
      <c r="O2229" s="7"/>
      <c r="P2229" s="6"/>
      <c r="Q2229" s="6"/>
      <c r="R2229" s="6"/>
      <c r="S2229" s="6"/>
    </row>
    <row r="2230" ht="15.75" hidden="1" customHeight="1">
      <c r="A2230" s="4"/>
      <c r="C2230" s="6"/>
      <c r="D2230" s="6"/>
      <c r="E2230" s="6"/>
      <c r="F2230" s="7"/>
      <c r="G2230" s="6"/>
      <c r="H2230" s="8"/>
      <c r="I2230" s="9"/>
      <c r="J2230" s="9"/>
      <c r="K2230" s="9"/>
      <c r="L2230" s="6"/>
      <c r="N2230" s="4"/>
      <c r="O2230" s="7"/>
      <c r="P2230" s="6"/>
      <c r="Q2230" s="6"/>
      <c r="R2230" s="6"/>
      <c r="S2230" s="6"/>
    </row>
    <row r="2231" ht="15.75" hidden="1" customHeight="1">
      <c r="A2231" s="4"/>
      <c r="C2231" s="6"/>
      <c r="D2231" s="6"/>
      <c r="E2231" s="6"/>
      <c r="F2231" s="7"/>
      <c r="G2231" s="6"/>
      <c r="H2231" s="8"/>
      <c r="I2231" s="9"/>
      <c r="J2231" s="9"/>
      <c r="K2231" s="9"/>
      <c r="L2231" s="6"/>
      <c r="N2231" s="4"/>
      <c r="O2231" s="7"/>
      <c r="P2231" s="6"/>
      <c r="Q2231" s="6"/>
      <c r="R2231" s="6"/>
      <c r="S2231" s="6"/>
    </row>
    <row r="2232" ht="15.75" hidden="1" customHeight="1">
      <c r="A2232" s="4"/>
      <c r="C2232" s="6"/>
      <c r="D2232" s="6"/>
      <c r="E2232" s="6"/>
      <c r="F2232" s="7"/>
      <c r="G2232" s="6"/>
      <c r="H2232" s="8"/>
      <c r="I2232" s="9"/>
      <c r="J2232" s="9"/>
      <c r="K2232" s="9"/>
      <c r="L2232" s="6"/>
      <c r="N2232" s="4"/>
      <c r="O2232" s="7"/>
      <c r="P2232" s="6"/>
      <c r="Q2232" s="6"/>
      <c r="R2232" s="6"/>
      <c r="S2232" s="6"/>
    </row>
    <row r="2233" ht="15.75" hidden="1" customHeight="1">
      <c r="A2233" s="4"/>
      <c r="C2233" s="6"/>
      <c r="D2233" s="6"/>
      <c r="E2233" s="6"/>
      <c r="F2233" s="7"/>
      <c r="G2233" s="6"/>
      <c r="H2233" s="8"/>
      <c r="I2233" s="9"/>
      <c r="J2233" s="9"/>
      <c r="K2233" s="9"/>
      <c r="L2233" s="6"/>
      <c r="N2233" s="4"/>
      <c r="O2233" s="7"/>
      <c r="P2233" s="6"/>
      <c r="Q2233" s="6"/>
      <c r="R2233" s="6"/>
      <c r="S2233" s="6"/>
    </row>
    <row r="2234" ht="15.75" hidden="1" customHeight="1">
      <c r="A2234" s="4"/>
      <c r="C2234" s="6"/>
      <c r="D2234" s="6"/>
      <c r="E2234" s="6"/>
      <c r="F2234" s="7"/>
      <c r="G2234" s="6"/>
      <c r="H2234" s="8"/>
      <c r="I2234" s="9"/>
      <c r="J2234" s="9"/>
      <c r="K2234" s="9"/>
      <c r="L2234" s="6"/>
      <c r="N2234" s="4"/>
      <c r="O2234" s="7"/>
      <c r="P2234" s="6"/>
      <c r="Q2234" s="6"/>
      <c r="R2234" s="6"/>
      <c r="S2234" s="6"/>
    </row>
    <row r="2235" ht="15.75" hidden="1" customHeight="1">
      <c r="A2235" s="4"/>
      <c r="C2235" s="6"/>
      <c r="D2235" s="6"/>
      <c r="E2235" s="6"/>
      <c r="F2235" s="7"/>
      <c r="G2235" s="6"/>
      <c r="H2235" s="8"/>
      <c r="I2235" s="9"/>
      <c r="J2235" s="9"/>
      <c r="K2235" s="9"/>
      <c r="L2235" s="6"/>
      <c r="N2235" s="4"/>
      <c r="O2235" s="7"/>
      <c r="P2235" s="6"/>
      <c r="Q2235" s="6"/>
      <c r="R2235" s="6"/>
      <c r="S2235" s="6"/>
    </row>
    <row r="2236" ht="15.75" hidden="1" customHeight="1">
      <c r="A2236" s="4"/>
      <c r="C2236" s="6"/>
      <c r="D2236" s="6"/>
      <c r="E2236" s="6"/>
      <c r="F2236" s="7"/>
      <c r="G2236" s="6"/>
      <c r="H2236" s="8"/>
      <c r="I2236" s="9"/>
      <c r="J2236" s="9"/>
      <c r="K2236" s="9"/>
      <c r="L2236" s="6"/>
      <c r="N2236" s="4"/>
      <c r="O2236" s="7"/>
      <c r="P2236" s="6"/>
      <c r="Q2236" s="6"/>
      <c r="R2236" s="6"/>
      <c r="S2236" s="6"/>
    </row>
    <row r="2237" ht="15.75" hidden="1" customHeight="1">
      <c r="A2237" s="4"/>
      <c r="C2237" s="6"/>
      <c r="D2237" s="6"/>
      <c r="E2237" s="6"/>
      <c r="F2237" s="7"/>
      <c r="G2237" s="6"/>
      <c r="H2237" s="8"/>
      <c r="I2237" s="9"/>
      <c r="J2237" s="9"/>
      <c r="K2237" s="9"/>
      <c r="L2237" s="6"/>
      <c r="N2237" s="4"/>
      <c r="O2237" s="7"/>
      <c r="P2237" s="6"/>
      <c r="Q2237" s="6"/>
      <c r="R2237" s="6"/>
      <c r="S2237" s="6"/>
    </row>
    <row r="2238" ht="15.75" hidden="1" customHeight="1">
      <c r="A2238" s="4"/>
      <c r="C2238" s="6"/>
      <c r="D2238" s="6"/>
      <c r="E2238" s="6"/>
      <c r="F2238" s="7"/>
      <c r="G2238" s="6"/>
      <c r="H2238" s="8"/>
      <c r="I2238" s="9"/>
      <c r="J2238" s="9"/>
      <c r="K2238" s="9"/>
      <c r="L2238" s="6"/>
      <c r="N2238" s="4"/>
      <c r="O2238" s="7"/>
      <c r="P2238" s="6"/>
      <c r="Q2238" s="6"/>
      <c r="R2238" s="6"/>
      <c r="S2238" s="6"/>
    </row>
    <row r="2239" ht="15.75" hidden="1" customHeight="1">
      <c r="A2239" s="4"/>
      <c r="C2239" s="6"/>
      <c r="D2239" s="6"/>
      <c r="E2239" s="6"/>
      <c r="F2239" s="7"/>
      <c r="G2239" s="6"/>
      <c r="H2239" s="8"/>
      <c r="I2239" s="9"/>
      <c r="J2239" s="9"/>
      <c r="K2239" s="9"/>
      <c r="L2239" s="6"/>
      <c r="N2239" s="4"/>
      <c r="O2239" s="7"/>
      <c r="P2239" s="6"/>
      <c r="Q2239" s="6"/>
      <c r="R2239" s="6"/>
      <c r="S2239" s="6"/>
    </row>
    <row r="2240" ht="15.75" hidden="1" customHeight="1">
      <c r="A2240" s="4"/>
      <c r="C2240" s="6"/>
      <c r="D2240" s="6"/>
      <c r="E2240" s="6"/>
      <c r="F2240" s="7"/>
      <c r="G2240" s="6"/>
      <c r="H2240" s="8"/>
      <c r="I2240" s="9"/>
      <c r="J2240" s="9"/>
      <c r="K2240" s="9"/>
      <c r="L2240" s="6"/>
      <c r="N2240" s="4"/>
      <c r="O2240" s="7"/>
      <c r="P2240" s="6"/>
      <c r="Q2240" s="6"/>
      <c r="R2240" s="6"/>
      <c r="S2240" s="6"/>
    </row>
    <row r="2241" ht="15.75" hidden="1" customHeight="1">
      <c r="A2241" s="4"/>
      <c r="C2241" s="6"/>
      <c r="D2241" s="6"/>
      <c r="E2241" s="6"/>
      <c r="F2241" s="7"/>
      <c r="G2241" s="6"/>
      <c r="H2241" s="8"/>
      <c r="I2241" s="9"/>
      <c r="J2241" s="9"/>
      <c r="K2241" s="9"/>
      <c r="L2241" s="6"/>
      <c r="N2241" s="4"/>
      <c r="O2241" s="7"/>
      <c r="P2241" s="6"/>
      <c r="Q2241" s="6"/>
      <c r="R2241" s="6"/>
      <c r="S2241" s="6"/>
    </row>
    <row r="2242" ht="15.75" hidden="1" customHeight="1">
      <c r="A2242" s="4"/>
      <c r="C2242" s="6"/>
      <c r="D2242" s="6"/>
      <c r="E2242" s="6"/>
      <c r="F2242" s="7"/>
      <c r="G2242" s="6"/>
      <c r="H2242" s="8"/>
      <c r="I2242" s="9"/>
      <c r="J2242" s="9"/>
      <c r="K2242" s="9"/>
      <c r="L2242" s="6"/>
      <c r="N2242" s="4"/>
      <c r="O2242" s="7"/>
      <c r="P2242" s="6"/>
      <c r="Q2242" s="6"/>
      <c r="R2242" s="6"/>
      <c r="S2242" s="6"/>
    </row>
    <row r="2243" ht="15.75" hidden="1" customHeight="1">
      <c r="A2243" s="4"/>
      <c r="C2243" s="6"/>
      <c r="D2243" s="6"/>
      <c r="E2243" s="6"/>
      <c r="F2243" s="7"/>
      <c r="G2243" s="6"/>
      <c r="H2243" s="8"/>
      <c r="I2243" s="9"/>
      <c r="J2243" s="9"/>
      <c r="K2243" s="9"/>
      <c r="L2243" s="6"/>
      <c r="N2243" s="4"/>
      <c r="O2243" s="7"/>
      <c r="P2243" s="6"/>
      <c r="Q2243" s="6"/>
      <c r="R2243" s="6"/>
      <c r="S2243" s="6"/>
    </row>
    <row r="2244" ht="15.75" hidden="1" customHeight="1">
      <c r="A2244" s="4"/>
      <c r="C2244" s="6"/>
      <c r="D2244" s="6"/>
      <c r="E2244" s="6"/>
      <c r="F2244" s="7"/>
      <c r="G2244" s="6"/>
      <c r="H2244" s="8"/>
      <c r="I2244" s="9"/>
      <c r="J2244" s="9"/>
      <c r="K2244" s="9"/>
      <c r="L2244" s="6"/>
      <c r="N2244" s="4"/>
      <c r="O2244" s="7"/>
      <c r="P2244" s="6"/>
      <c r="Q2244" s="6"/>
      <c r="R2244" s="6"/>
      <c r="S2244" s="6"/>
    </row>
    <row r="2245" ht="15.75" hidden="1" customHeight="1">
      <c r="A2245" s="4"/>
      <c r="C2245" s="6"/>
      <c r="D2245" s="6"/>
      <c r="E2245" s="6"/>
      <c r="F2245" s="7"/>
      <c r="G2245" s="6"/>
      <c r="H2245" s="8"/>
      <c r="I2245" s="9"/>
      <c r="J2245" s="9"/>
      <c r="K2245" s="9"/>
      <c r="L2245" s="6"/>
      <c r="N2245" s="4"/>
      <c r="O2245" s="7"/>
      <c r="P2245" s="6"/>
      <c r="Q2245" s="6"/>
      <c r="R2245" s="6"/>
      <c r="S2245" s="6"/>
    </row>
    <row r="2246" ht="15.75" hidden="1" customHeight="1">
      <c r="A2246" s="4"/>
      <c r="C2246" s="6"/>
      <c r="D2246" s="6"/>
      <c r="E2246" s="6"/>
      <c r="F2246" s="7"/>
      <c r="G2246" s="6"/>
      <c r="H2246" s="8"/>
      <c r="I2246" s="9"/>
      <c r="J2246" s="9"/>
      <c r="K2246" s="9"/>
      <c r="L2246" s="6"/>
      <c r="N2246" s="4"/>
      <c r="O2246" s="7"/>
      <c r="P2246" s="6"/>
      <c r="Q2246" s="6"/>
      <c r="R2246" s="6"/>
      <c r="S2246" s="6"/>
    </row>
    <row r="2247" ht="15.75" hidden="1" customHeight="1">
      <c r="A2247" s="4"/>
      <c r="C2247" s="6"/>
      <c r="D2247" s="6"/>
      <c r="E2247" s="6"/>
      <c r="F2247" s="7"/>
      <c r="G2247" s="6"/>
      <c r="H2247" s="8"/>
      <c r="I2247" s="9"/>
      <c r="J2247" s="9"/>
      <c r="K2247" s="9"/>
      <c r="L2247" s="6"/>
      <c r="N2247" s="4"/>
      <c r="O2247" s="7"/>
      <c r="P2247" s="6"/>
      <c r="Q2247" s="6"/>
      <c r="R2247" s="6"/>
      <c r="S2247" s="6"/>
    </row>
    <row r="2248" ht="15.75" hidden="1" customHeight="1">
      <c r="A2248" s="4"/>
      <c r="C2248" s="6"/>
      <c r="D2248" s="6"/>
      <c r="E2248" s="6"/>
      <c r="F2248" s="7"/>
      <c r="G2248" s="6"/>
      <c r="H2248" s="8"/>
      <c r="I2248" s="9"/>
      <c r="J2248" s="9"/>
      <c r="K2248" s="9"/>
      <c r="L2248" s="6"/>
      <c r="N2248" s="4"/>
      <c r="O2248" s="7"/>
      <c r="P2248" s="6"/>
      <c r="Q2248" s="6"/>
      <c r="R2248" s="6"/>
      <c r="S2248" s="6"/>
    </row>
    <row r="2249" ht="15.75" hidden="1" customHeight="1">
      <c r="A2249" s="4"/>
      <c r="C2249" s="6"/>
      <c r="D2249" s="6"/>
      <c r="E2249" s="6"/>
      <c r="F2249" s="7"/>
      <c r="G2249" s="6"/>
      <c r="H2249" s="8"/>
      <c r="I2249" s="9"/>
      <c r="J2249" s="9"/>
      <c r="K2249" s="9"/>
      <c r="L2249" s="6"/>
      <c r="N2249" s="4"/>
      <c r="O2249" s="7"/>
      <c r="P2249" s="6"/>
      <c r="Q2249" s="6"/>
      <c r="R2249" s="6"/>
      <c r="S2249" s="6"/>
    </row>
    <row r="2250" ht="15.75" hidden="1" customHeight="1">
      <c r="A2250" s="4"/>
      <c r="C2250" s="6"/>
      <c r="D2250" s="6"/>
      <c r="E2250" s="6"/>
      <c r="F2250" s="7"/>
      <c r="G2250" s="6"/>
      <c r="H2250" s="8"/>
      <c r="I2250" s="9"/>
      <c r="J2250" s="9"/>
      <c r="K2250" s="9"/>
      <c r="L2250" s="6"/>
      <c r="N2250" s="4"/>
      <c r="O2250" s="7"/>
      <c r="P2250" s="6"/>
      <c r="Q2250" s="6"/>
      <c r="R2250" s="6"/>
      <c r="S2250" s="6"/>
    </row>
    <row r="2251" ht="15.75" hidden="1" customHeight="1">
      <c r="A2251" s="4"/>
      <c r="C2251" s="6"/>
      <c r="D2251" s="6"/>
      <c r="E2251" s="6"/>
      <c r="F2251" s="7"/>
      <c r="G2251" s="6"/>
      <c r="H2251" s="8"/>
      <c r="I2251" s="9"/>
      <c r="J2251" s="9"/>
      <c r="K2251" s="9"/>
      <c r="L2251" s="6"/>
      <c r="N2251" s="4"/>
      <c r="O2251" s="7"/>
      <c r="P2251" s="6"/>
      <c r="Q2251" s="6"/>
      <c r="R2251" s="6"/>
      <c r="S2251" s="6"/>
    </row>
    <row r="2252" ht="15.75" hidden="1" customHeight="1">
      <c r="A2252" s="4"/>
      <c r="C2252" s="6"/>
      <c r="D2252" s="6"/>
      <c r="E2252" s="6"/>
      <c r="F2252" s="7"/>
      <c r="G2252" s="6"/>
      <c r="H2252" s="8"/>
      <c r="I2252" s="9"/>
      <c r="J2252" s="9"/>
      <c r="K2252" s="9"/>
      <c r="L2252" s="6"/>
      <c r="N2252" s="4"/>
      <c r="O2252" s="7"/>
      <c r="P2252" s="6"/>
      <c r="Q2252" s="6"/>
      <c r="R2252" s="6"/>
      <c r="S2252" s="6"/>
    </row>
    <row r="2253" ht="15.75" hidden="1" customHeight="1">
      <c r="A2253" s="4"/>
      <c r="C2253" s="6"/>
      <c r="D2253" s="6"/>
      <c r="E2253" s="6"/>
      <c r="F2253" s="7"/>
      <c r="G2253" s="6"/>
      <c r="H2253" s="8"/>
      <c r="I2253" s="9"/>
      <c r="J2253" s="9"/>
      <c r="K2253" s="9"/>
      <c r="L2253" s="6"/>
      <c r="N2253" s="4"/>
      <c r="O2253" s="7"/>
      <c r="P2253" s="6"/>
      <c r="Q2253" s="6"/>
      <c r="R2253" s="6"/>
      <c r="S2253" s="6"/>
    </row>
    <row r="2254" ht="15.75" hidden="1" customHeight="1">
      <c r="A2254" s="4"/>
      <c r="C2254" s="6"/>
      <c r="D2254" s="6"/>
      <c r="E2254" s="6"/>
      <c r="F2254" s="7"/>
      <c r="G2254" s="6"/>
      <c r="H2254" s="8"/>
      <c r="I2254" s="9"/>
      <c r="J2254" s="9"/>
      <c r="K2254" s="9"/>
      <c r="L2254" s="6"/>
      <c r="N2254" s="4"/>
      <c r="O2254" s="7"/>
      <c r="P2254" s="6"/>
      <c r="Q2254" s="6"/>
      <c r="R2254" s="6"/>
      <c r="S2254" s="6"/>
    </row>
    <row r="2255" ht="15.75" hidden="1" customHeight="1">
      <c r="A2255" s="4"/>
      <c r="C2255" s="6"/>
      <c r="D2255" s="6"/>
      <c r="E2255" s="6"/>
      <c r="F2255" s="7"/>
      <c r="G2255" s="6"/>
      <c r="H2255" s="8"/>
      <c r="I2255" s="9"/>
      <c r="J2255" s="9"/>
      <c r="K2255" s="9"/>
      <c r="L2255" s="6"/>
      <c r="N2255" s="4"/>
      <c r="O2255" s="7"/>
      <c r="P2255" s="6"/>
      <c r="Q2255" s="6"/>
      <c r="R2255" s="6"/>
      <c r="S2255" s="6"/>
    </row>
    <row r="2256" ht="15.75" hidden="1" customHeight="1">
      <c r="A2256" s="4"/>
      <c r="C2256" s="6"/>
      <c r="D2256" s="6"/>
      <c r="E2256" s="6"/>
      <c r="F2256" s="7"/>
      <c r="G2256" s="6"/>
      <c r="H2256" s="8"/>
      <c r="I2256" s="9"/>
      <c r="J2256" s="9"/>
      <c r="K2256" s="9"/>
      <c r="L2256" s="6"/>
      <c r="N2256" s="4"/>
      <c r="O2256" s="7"/>
      <c r="P2256" s="6"/>
      <c r="Q2256" s="6"/>
      <c r="R2256" s="6"/>
      <c r="S2256" s="6"/>
    </row>
    <row r="2257" ht="15.75" hidden="1" customHeight="1">
      <c r="A2257" s="4"/>
      <c r="C2257" s="6"/>
      <c r="D2257" s="6"/>
      <c r="E2257" s="6"/>
      <c r="F2257" s="7"/>
      <c r="G2257" s="6"/>
      <c r="H2257" s="8"/>
      <c r="I2257" s="9"/>
      <c r="J2257" s="9"/>
      <c r="K2257" s="9"/>
      <c r="L2257" s="6"/>
      <c r="N2257" s="4"/>
      <c r="O2257" s="7"/>
      <c r="P2257" s="6"/>
      <c r="Q2257" s="6"/>
      <c r="R2257" s="6"/>
      <c r="S2257" s="6"/>
    </row>
    <row r="2258" ht="15.75" hidden="1" customHeight="1">
      <c r="A2258" s="4"/>
      <c r="C2258" s="6"/>
      <c r="D2258" s="6"/>
      <c r="E2258" s="6"/>
      <c r="F2258" s="7"/>
      <c r="G2258" s="6"/>
      <c r="H2258" s="8"/>
      <c r="I2258" s="9"/>
      <c r="J2258" s="9"/>
      <c r="K2258" s="9"/>
      <c r="L2258" s="6"/>
      <c r="N2258" s="4"/>
      <c r="O2258" s="7"/>
      <c r="P2258" s="6"/>
      <c r="Q2258" s="6"/>
      <c r="R2258" s="6"/>
      <c r="S2258" s="6"/>
    </row>
    <row r="2259" ht="15.75" hidden="1" customHeight="1">
      <c r="A2259" s="4"/>
      <c r="C2259" s="6"/>
      <c r="D2259" s="6"/>
      <c r="E2259" s="6"/>
      <c r="F2259" s="7"/>
      <c r="G2259" s="6"/>
      <c r="H2259" s="8"/>
      <c r="I2259" s="9"/>
      <c r="J2259" s="9"/>
      <c r="K2259" s="9"/>
      <c r="L2259" s="6"/>
      <c r="N2259" s="4"/>
      <c r="O2259" s="7"/>
      <c r="P2259" s="6"/>
      <c r="Q2259" s="6"/>
      <c r="R2259" s="6"/>
      <c r="S2259" s="6"/>
    </row>
    <row r="2260" ht="15.75" hidden="1" customHeight="1">
      <c r="A2260" s="4"/>
      <c r="C2260" s="6"/>
      <c r="D2260" s="6"/>
      <c r="E2260" s="6"/>
      <c r="F2260" s="7"/>
      <c r="G2260" s="6"/>
      <c r="H2260" s="8"/>
      <c r="I2260" s="9"/>
      <c r="J2260" s="9"/>
      <c r="K2260" s="9"/>
      <c r="L2260" s="6"/>
      <c r="N2260" s="4"/>
      <c r="O2260" s="7"/>
      <c r="P2260" s="6"/>
      <c r="Q2260" s="6"/>
      <c r="R2260" s="6"/>
      <c r="S2260" s="6"/>
    </row>
    <row r="2261" ht="15.75" hidden="1" customHeight="1">
      <c r="A2261" s="4"/>
      <c r="C2261" s="6"/>
      <c r="D2261" s="6"/>
      <c r="E2261" s="6"/>
      <c r="F2261" s="7"/>
      <c r="G2261" s="6"/>
      <c r="H2261" s="8"/>
      <c r="I2261" s="9"/>
      <c r="J2261" s="9"/>
      <c r="K2261" s="9"/>
      <c r="L2261" s="6"/>
      <c r="N2261" s="4"/>
      <c r="O2261" s="7"/>
      <c r="P2261" s="6"/>
      <c r="Q2261" s="6"/>
      <c r="R2261" s="6"/>
      <c r="S2261" s="6"/>
    </row>
    <row r="2262" ht="15.75" hidden="1" customHeight="1">
      <c r="A2262" s="4"/>
      <c r="C2262" s="6"/>
      <c r="D2262" s="6"/>
      <c r="E2262" s="6"/>
      <c r="F2262" s="7"/>
      <c r="G2262" s="6"/>
      <c r="H2262" s="8"/>
      <c r="I2262" s="9"/>
      <c r="J2262" s="9"/>
      <c r="K2262" s="9"/>
      <c r="L2262" s="6"/>
      <c r="N2262" s="4"/>
      <c r="O2262" s="7"/>
      <c r="P2262" s="6"/>
      <c r="Q2262" s="6"/>
      <c r="R2262" s="6"/>
      <c r="S2262" s="6"/>
    </row>
    <row r="2263" ht="15.75" hidden="1" customHeight="1">
      <c r="A2263" s="4"/>
      <c r="C2263" s="6"/>
      <c r="D2263" s="6"/>
      <c r="E2263" s="6"/>
      <c r="F2263" s="7"/>
      <c r="G2263" s="6"/>
      <c r="H2263" s="8"/>
      <c r="I2263" s="9"/>
      <c r="J2263" s="9"/>
      <c r="K2263" s="9"/>
      <c r="L2263" s="6"/>
      <c r="N2263" s="4"/>
      <c r="O2263" s="7"/>
      <c r="P2263" s="6"/>
      <c r="Q2263" s="6"/>
      <c r="R2263" s="6"/>
      <c r="S2263" s="6"/>
    </row>
    <row r="2264" ht="15.75" hidden="1" customHeight="1">
      <c r="A2264" s="4"/>
      <c r="C2264" s="6"/>
      <c r="D2264" s="6"/>
      <c r="E2264" s="6"/>
      <c r="F2264" s="7"/>
      <c r="G2264" s="6"/>
      <c r="H2264" s="8"/>
      <c r="I2264" s="9"/>
      <c r="J2264" s="9"/>
      <c r="K2264" s="9"/>
      <c r="L2264" s="6"/>
      <c r="N2264" s="4"/>
      <c r="O2264" s="7"/>
      <c r="P2264" s="6"/>
      <c r="Q2264" s="6"/>
      <c r="R2264" s="6"/>
      <c r="S2264" s="6"/>
    </row>
    <row r="2265" ht="15.75" hidden="1" customHeight="1">
      <c r="A2265" s="4"/>
      <c r="C2265" s="6"/>
      <c r="D2265" s="6"/>
      <c r="E2265" s="6"/>
      <c r="F2265" s="7"/>
      <c r="G2265" s="6"/>
      <c r="H2265" s="8"/>
      <c r="I2265" s="9"/>
      <c r="J2265" s="9"/>
      <c r="K2265" s="9"/>
      <c r="L2265" s="6"/>
      <c r="N2265" s="4"/>
      <c r="O2265" s="7"/>
      <c r="P2265" s="6"/>
      <c r="Q2265" s="6"/>
      <c r="R2265" s="6"/>
      <c r="S2265" s="6"/>
    </row>
    <row r="2266" ht="15.75" hidden="1" customHeight="1">
      <c r="A2266" s="4"/>
      <c r="C2266" s="6"/>
      <c r="D2266" s="6"/>
      <c r="E2266" s="6"/>
      <c r="F2266" s="7"/>
      <c r="G2266" s="6"/>
      <c r="H2266" s="8"/>
      <c r="I2266" s="9"/>
      <c r="J2266" s="9"/>
      <c r="K2266" s="9"/>
      <c r="L2266" s="6"/>
      <c r="N2266" s="4"/>
      <c r="O2266" s="7"/>
      <c r="P2266" s="6"/>
      <c r="Q2266" s="6"/>
      <c r="R2266" s="6"/>
      <c r="S2266" s="6"/>
    </row>
    <row r="2267" ht="15.75" hidden="1" customHeight="1">
      <c r="A2267" s="4"/>
      <c r="C2267" s="6"/>
      <c r="D2267" s="6"/>
      <c r="E2267" s="6"/>
      <c r="F2267" s="7"/>
      <c r="G2267" s="6"/>
      <c r="H2267" s="8"/>
      <c r="I2267" s="9"/>
      <c r="J2267" s="9"/>
      <c r="K2267" s="9"/>
      <c r="L2267" s="6"/>
      <c r="N2267" s="4"/>
      <c r="O2267" s="7"/>
      <c r="P2267" s="6"/>
      <c r="Q2267" s="6"/>
      <c r="R2267" s="6"/>
      <c r="S2267" s="6"/>
    </row>
    <row r="2268" ht="15.75" hidden="1" customHeight="1">
      <c r="A2268" s="4"/>
      <c r="C2268" s="6"/>
      <c r="D2268" s="6"/>
      <c r="E2268" s="6"/>
      <c r="F2268" s="7"/>
      <c r="G2268" s="6"/>
      <c r="H2268" s="8"/>
      <c r="I2268" s="9"/>
      <c r="J2268" s="9"/>
      <c r="K2268" s="9"/>
      <c r="L2268" s="6"/>
      <c r="N2268" s="4"/>
      <c r="O2268" s="7"/>
      <c r="P2268" s="6"/>
      <c r="Q2268" s="6"/>
      <c r="R2268" s="6"/>
      <c r="S2268" s="6"/>
    </row>
    <row r="2269" ht="15.75" hidden="1" customHeight="1">
      <c r="A2269" s="4"/>
      <c r="C2269" s="6"/>
      <c r="D2269" s="6"/>
      <c r="E2269" s="6"/>
      <c r="F2269" s="7"/>
      <c r="G2269" s="6"/>
      <c r="H2269" s="8"/>
      <c r="I2269" s="9"/>
      <c r="J2269" s="9"/>
      <c r="K2269" s="9"/>
      <c r="L2269" s="6"/>
      <c r="N2269" s="4"/>
      <c r="O2269" s="7"/>
      <c r="P2269" s="6"/>
      <c r="Q2269" s="6"/>
      <c r="R2269" s="6"/>
      <c r="S2269" s="6"/>
    </row>
    <row r="2270" ht="15.75" hidden="1" customHeight="1">
      <c r="A2270" s="4"/>
      <c r="C2270" s="6"/>
      <c r="D2270" s="6"/>
      <c r="E2270" s="6"/>
      <c r="F2270" s="7"/>
      <c r="G2270" s="6"/>
      <c r="H2270" s="8"/>
      <c r="I2270" s="9"/>
      <c r="J2270" s="9"/>
      <c r="K2270" s="9"/>
      <c r="L2270" s="6"/>
      <c r="N2270" s="4"/>
      <c r="O2270" s="7"/>
      <c r="P2270" s="6"/>
      <c r="Q2270" s="6"/>
      <c r="R2270" s="6"/>
      <c r="S2270" s="6"/>
    </row>
    <row r="2271" ht="15.75" hidden="1" customHeight="1">
      <c r="A2271" s="4"/>
      <c r="C2271" s="6"/>
      <c r="D2271" s="6"/>
      <c r="E2271" s="6"/>
      <c r="F2271" s="7"/>
      <c r="G2271" s="6"/>
      <c r="H2271" s="8"/>
      <c r="I2271" s="9"/>
      <c r="J2271" s="9"/>
      <c r="K2271" s="9"/>
      <c r="L2271" s="6"/>
      <c r="N2271" s="4"/>
      <c r="O2271" s="7"/>
      <c r="P2271" s="6"/>
      <c r="Q2271" s="6"/>
      <c r="R2271" s="6"/>
      <c r="S2271" s="6"/>
    </row>
    <row r="2272" ht="15.75" hidden="1" customHeight="1">
      <c r="A2272" s="4"/>
      <c r="C2272" s="6"/>
      <c r="D2272" s="6"/>
      <c r="E2272" s="6"/>
      <c r="F2272" s="7"/>
      <c r="G2272" s="6"/>
      <c r="H2272" s="8"/>
      <c r="I2272" s="9"/>
      <c r="J2272" s="9"/>
      <c r="K2272" s="9"/>
      <c r="L2272" s="6"/>
      <c r="N2272" s="4"/>
      <c r="O2272" s="7"/>
      <c r="P2272" s="6"/>
      <c r="Q2272" s="6"/>
      <c r="R2272" s="6"/>
      <c r="S2272" s="6"/>
    </row>
    <row r="2273" ht="15.75" hidden="1" customHeight="1">
      <c r="A2273" s="4"/>
      <c r="C2273" s="6"/>
      <c r="D2273" s="6"/>
      <c r="E2273" s="6"/>
      <c r="F2273" s="7"/>
      <c r="G2273" s="6"/>
      <c r="H2273" s="8"/>
      <c r="I2273" s="9"/>
      <c r="J2273" s="9"/>
      <c r="K2273" s="9"/>
      <c r="L2273" s="6"/>
      <c r="N2273" s="4"/>
      <c r="O2273" s="7"/>
      <c r="P2273" s="6"/>
      <c r="Q2273" s="6"/>
      <c r="R2273" s="6"/>
      <c r="S2273" s="6"/>
    </row>
    <row r="2274" ht="15.75" hidden="1" customHeight="1">
      <c r="A2274" s="4"/>
      <c r="C2274" s="6"/>
      <c r="D2274" s="6"/>
      <c r="E2274" s="6"/>
      <c r="F2274" s="7"/>
      <c r="G2274" s="6"/>
      <c r="H2274" s="8"/>
      <c r="I2274" s="9"/>
      <c r="J2274" s="9"/>
      <c r="K2274" s="9"/>
      <c r="L2274" s="6"/>
      <c r="N2274" s="4"/>
      <c r="O2274" s="7"/>
      <c r="P2274" s="6"/>
      <c r="Q2274" s="6"/>
      <c r="R2274" s="6"/>
      <c r="S2274" s="6"/>
    </row>
    <row r="2275" ht="15.75" hidden="1" customHeight="1">
      <c r="A2275" s="4"/>
      <c r="C2275" s="6"/>
      <c r="D2275" s="6"/>
      <c r="E2275" s="6"/>
      <c r="F2275" s="7"/>
      <c r="G2275" s="6"/>
      <c r="H2275" s="8"/>
      <c r="I2275" s="9"/>
      <c r="J2275" s="9"/>
      <c r="K2275" s="9"/>
      <c r="L2275" s="6"/>
      <c r="N2275" s="4"/>
      <c r="O2275" s="7"/>
      <c r="P2275" s="6"/>
      <c r="Q2275" s="6"/>
      <c r="R2275" s="6"/>
      <c r="S2275" s="6"/>
    </row>
    <row r="2276" ht="15.75" hidden="1" customHeight="1">
      <c r="A2276" s="4"/>
      <c r="C2276" s="6"/>
      <c r="D2276" s="6"/>
      <c r="E2276" s="6"/>
      <c r="F2276" s="7"/>
      <c r="G2276" s="6"/>
      <c r="H2276" s="8"/>
      <c r="I2276" s="9"/>
      <c r="J2276" s="9"/>
      <c r="K2276" s="9"/>
      <c r="L2276" s="6"/>
      <c r="N2276" s="4"/>
      <c r="O2276" s="7"/>
      <c r="P2276" s="6"/>
      <c r="Q2276" s="6"/>
      <c r="R2276" s="6"/>
      <c r="S2276" s="6"/>
    </row>
    <row r="2277" ht="15.75" hidden="1" customHeight="1">
      <c r="A2277" s="4"/>
      <c r="C2277" s="6"/>
      <c r="D2277" s="6"/>
      <c r="E2277" s="6"/>
      <c r="F2277" s="7"/>
      <c r="G2277" s="6"/>
      <c r="H2277" s="8"/>
      <c r="I2277" s="9"/>
      <c r="J2277" s="9"/>
      <c r="K2277" s="9"/>
      <c r="L2277" s="6"/>
      <c r="N2277" s="4"/>
      <c r="O2277" s="7"/>
      <c r="P2277" s="6"/>
      <c r="Q2277" s="6"/>
      <c r="R2277" s="6"/>
      <c r="S2277" s="6"/>
    </row>
    <row r="2278" ht="15.75" hidden="1" customHeight="1">
      <c r="A2278" s="4"/>
      <c r="C2278" s="6"/>
      <c r="D2278" s="6"/>
      <c r="E2278" s="6"/>
      <c r="F2278" s="7"/>
      <c r="G2278" s="6"/>
      <c r="H2278" s="8"/>
      <c r="I2278" s="9"/>
      <c r="J2278" s="9"/>
      <c r="K2278" s="9"/>
      <c r="L2278" s="6"/>
      <c r="N2278" s="4"/>
      <c r="O2278" s="7"/>
      <c r="P2278" s="6"/>
      <c r="Q2278" s="6"/>
      <c r="R2278" s="6"/>
      <c r="S2278" s="6"/>
    </row>
    <row r="2279" ht="15.75" hidden="1" customHeight="1">
      <c r="A2279" s="4"/>
      <c r="C2279" s="6"/>
      <c r="D2279" s="6"/>
      <c r="E2279" s="6"/>
      <c r="F2279" s="7"/>
      <c r="G2279" s="6"/>
      <c r="H2279" s="8"/>
      <c r="I2279" s="9"/>
      <c r="J2279" s="9"/>
      <c r="K2279" s="9"/>
      <c r="L2279" s="6"/>
      <c r="N2279" s="4"/>
      <c r="O2279" s="7"/>
      <c r="P2279" s="6"/>
      <c r="Q2279" s="6"/>
      <c r="R2279" s="6"/>
      <c r="S2279" s="6"/>
    </row>
    <row r="2280" ht="15.75" hidden="1" customHeight="1">
      <c r="A2280" s="4"/>
      <c r="C2280" s="6"/>
      <c r="D2280" s="6"/>
      <c r="E2280" s="6"/>
      <c r="F2280" s="7"/>
      <c r="G2280" s="6"/>
      <c r="H2280" s="8"/>
      <c r="I2280" s="9"/>
      <c r="J2280" s="9"/>
      <c r="K2280" s="9"/>
      <c r="L2280" s="6"/>
      <c r="N2280" s="4"/>
      <c r="O2280" s="7"/>
      <c r="P2280" s="6"/>
      <c r="Q2280" s="6"/>
      <c r="R2280" s="6"/>
      <c r="S2280" s="6"/>
    </row>
    <row r="2281" ht="15.75" hidden="1" customHeight="1">
      <c r="A2281" s="4"/>
      <c r="C2281" s="6"/>
      <c r="D2281" s="6"/>
      <c r="E2281" s="6"/>
      <c r="F2281" s="7"/>
      <c r="G2281" s="6"/>
      <c r="H2281" s="8"/>
      <c r="I2281" s="9"/>
      <c r="J2281" s="9"/>
      <c r="K2281" s="9"/>
      <c r="L2281" s="6"/>
      <c r="N2281" s="4"/>
      <c r="O2281" s="7"/>
      <c r="P2281" s="6"/>
      <c r="Q2281" s="6"/>
      <c r="R2281" s="6"/>
      <c r="S2281" s="6"/>
    </row>
    <row r="2282" ht="15.75" hidden="1" customHeight="1">
      <c r="A2282" s="4"/>
      <c r="C2282" s="6"/>
      <c r="D2282" s="6"/>
      <c r="E2282" s="6"/>
      <c r="F2282" s="7"/>
      <c r="G2282" s="6"/>
      <c r="H2282" s="8"/>
      <c r="I2282" s="9"/>
      <c r="J2282" s="9"/>
      <c r="K2282" s="9"/>
      <c r="L2282" s="6"/>
      <c r="N2282" s="4"/>
      <c r="O2282" s="7"/>
      <c r="P2282" s="6"/>
      <c r="Q2282" s="6"/>
      <c r="R2282" s="6"/>
      <c r="S2282" s="6"/>
    </row>
    <row r="2283" ht="15.75" hidden="1" customHeight="1">
      <c r="A2283" s="4"/>
      <c r="C2283" s="6"/>
      <c r="D2283" s="6"/>
      <c r="E2283" s="6"/>
      <c r="F2283" s="7"/>
      <c r="G2283" s="6"/>
      <c r="H2283" s="8"/>
      <c r="I2283" s="9"/>
      <c r="J2283" s="9"/>
      <c r="K2283" s="9"/>
      <c r="L2283" s="6"/>
      <c r="N2283" s="4"/>
      <c r="O2283" s="7"/>
      <c r="P2283" s="6"/>
      <c r="Q2283" s="6"/>
      <c r="R2283" s="6"/>
      <c r="S2283" s="6"/>
    </row>
    <row r="2284" ht="15.75" hidden="1" customHeight="1">
      <c r="A2284" s="4"/>
      <c r="C2284" s="6"/>
      <c r="D2284" s="6"/>
      <c r="E2284" s="6"/>
      <c r="F2284" s="7"/>
      <c r="G2284" s="6"/>
      <c r="H2284" s="8"/>
      <c r="I2284" s="9"/>
      <c r="J2284" s="9"/>
      <c r="K2284" s="9"/>
      <c r="L2284" s="6"/>
      <c r="N2284" s="4"/>
      <c r="O2284" s="7"/>
      <c r="P2284" s="6"/>
      <c r="Q2284" s="6"/>
      <c r="R2284" s="6"/>
      <c r="S2284" s="6"/>
    </row>
    <row r="2285" ht="15.75" hidden="1" customHeight="1">
      <c r="A2285" s="4"/>
      <c r="C2285" s="6"/>
      <c r="D2285" s="6"/>
      <c r="E2285" s="6"/>
      <c r="F2285" s="7"/>
      <c r="G2285" s="6"/>
      <c r="H2285" s="8"/>
      <c r="I2285" s="9"/>
      <c r="J2285" s="9"/>
      <c r="K2285" s="9"/>
      <c r="L2285" s="6"/>
      <c r="N2285" s="4"/>
      <c r="O2285" s="7"/>
      <c r="P2285" s="6"/>
      <c r="Q2285" s="6"/>
      <c r="R2285" s="6"/>
      <c r="S2285" s="6"/>
    </row>
    <row r="2286" ht="15.75" hidden="1" customHeight="1">
      <c r="A2286" s="4"/>
      <c r="C2286" s="6"/>
      <c r="D2286" s="6"/>
      <c r="E2286" s="6"/>
      <c r="F2286" s="7"/>
      <c r="G2286" s="6"/>
      <c r="H2286" s="8"/>
      <c r="I2286" s="9"/>
      <c r="J2286" s="9"/>
      <c r="K2286" s="9"/>
      <c r="L2286" s="6"/>
      <c r="N2286" s="4"/>
      <c r="O2286" s="7"/>
      <c r="P2286" s="6"/>
      <c r="Q2286" s="6"/>
      <c r="R2286" s="6"/>
      <c r="S2286" s="6"/>
    </row>
    <row r="2287" ht="15.75" hidden="1" customHeight="1">
      <c r="A2287" s="4"/>
      <c r="C2287" s="6"/>
      <c r="D2287" s="6"/>
      <c r="E2287" s="6"/>
      <c r="F2287" s="7"/>
      <c r="G2287" s="6"/>
      <c r="H2287" s="8"/>
      <c r="I2287" s="9"/>
      <c r="J2287" s="9"/>
      <c r="K2287" s="9"/>
      <c r="L2287" s="6"/>
      <c r="N2287" s="4"/>
      <c r="O2287" s="7"/>
      <c r="P2287" s="6"/>
      <c r="Q2287" s="6"/>
      <c r="R2287" s="6"/>
      <c r="S2287" s="6"/>
    </row>
    <row r="2288" ht="15.75" hidden="1" customHeight="1">
      <c r="A2288" s="4"/>
      <c r="C2288" s="6"/>
      <c r="D2288" s="6"/>
      <c r="E2288" s="6"/>
      <c r="F2288" s="7"/>
      <c r="G2288" s="6"/>
      <c r="H2288" s="8"/>
      <c r="I2288" s="9"/>
      <c r="J2288" s="9"/>
      <c r="K2288" s="9"/>
      <c r="L2288" s="6"/>
      <c r="N2288" s="4"/>
      <c r="O2288" s="7"/>
      <c r="P2288" s="6"/>
      <c r="Q2288" s="6"/>
      <c r="R2288" s="6"/>
      <c r="S2288" s="6"/>
    </row>
    <row r="2289" ht="15.75" hidden="1" customHeight="1">
      <c r="A2289" s="4"/>
      <c r="C2289" s="6"/>
      <c r="D2289" s="6"/>
      <c r="E2289" s="6"/>
      <c r="F2289" s="7"/>
      <c r="G2289" s="6"/>
      <c r="H2289" s="8"/>
      <c r="I2289" s="9"/>
      <c r="J2289" s="9"/>
      <c r="K2289" s="9"/>
      <c r="L2289" s="6"/>
      <c r="N2289" s="4"/>
      <c r="O2289" s="7"/>
      <c r="P2289" s="6"/>
      <c r="Q2289" s="6"/>
      <c r="R2289" s="6"/>
      <c r="S2289" s="6"/>
    </row>
    <row r="2290" ht="15.75" hidden="1" customHeight="1">
      <c r="A2290" s="4"/>
      <c r="C2290" s="6"/>
      <c r="D2290" s="6"/>
      <c r="E2290" s="6"/>
      <c r="F2290" s="7"/>
      <c r="G2290" s="6"/>
      <c r="H2290" s="8"/>
      <c r="I2290" s="9"/>
      <c r="J2290" s="9"/>
      <c r="K2290" s="9"/>
      <c r="L2290" s="6"/>
      <c r="N2290" s="4"/>
      <c r="O2290" s="7"/>
      <c r="P2290" s="6"/>
      <c r="Q2290" s="6"/>
      <c r="R2290" s="6"/>
      <c r="S2290" s="6"/>
    </row>
    <row r="2291" ht="15.75" hidden="1" customHeight="1">
      <c r="A2291" s="4"/>
      <c r="C2291" s="6"/>
      <c r="D2291" s="6"/>
      <c r="E2291" s="6"/>
      <c r="F2291" s="7"/>
      <c r="G2291" s="6"/>
      <c r="H2291" s="8"/>
      <c r="I2291" s="9"/>
      <c r="J2291" s="9"/>
      <c r="K2291" s="9"/>
      <c r="L2291" s="6"/>
      <c r="N2291" s="4"/>
      <c r="O2291" s="7"/>
      <c r="P2291" s="6"/>
      <c r="Q2291" s="6"/>
      <c r="R2291" s="6"/>
      <c r="S2291" s="6"/>
    </row>
    <row r="2292" ht="15.75" hidden="1" customHeight="1">
      <c r="A2292" s="4"/>
      <c r="C2292" s="6"/>
      <c r="D2292" s="6"/>
      <c r="E2292" s="6"/>
      <c r="F2292" s="7"/>
      <c r="G2292" s="6"/>
      <c r="H2292" s="8"/>
      <c r="I2292" s="9"/>
      <c r="J2292" s="9"/>
      <c r="K2292" s="9"/>
      <c r="L2292" s="6"/>
      <c r="N2292" s="4"/>
      <c r="O2292" s="7"/>
      <c r="P2292" s="6"/>
      <c r="Q2292" s="6"/>
      <c r="R2292" s="6"/>
      <c r="S2292" s="6"/>
    </row>
    <row r="2293" ht="15.75" hidden="1" customHeight="1">
      <c r="A2293" s="4"/>
      <c r="C2293" s="6"/>
      <c r="D2293" s="6"/>
      <c r="E2293" s="6"/>
      <c r="F2293" s="7"/>
      <c r="G2293" s="6"/>
      <c r="H2293" s="8"/>
      <c r="I2293" s="9"/>
      <c r="J2293" s="9"/>
      <c r="K2293" s="9"/>
      <c r="L2293" s="6"/>
      <c r="N2293" s="4"/>
      <c r="O2293" s="7"/>
      <c r="P2293" s="6"/>
      <c r="Q2293" s="6"/>
      <c r="R2293" s="6"/>
      <c r="S2293" s="6"/>
    </row>
    <row r="2294" ht="15.75" hidden="1" customHeight="1">
      <c r="A2294" s="4"/>
      <c r="C2294" s="6"/>
      <c r="D2294" s="6"/>
      <c r="E2294" s="6"/>
      <c r="F2294" s="7"/>
      <c r="G2294" s="6"/>
      <c r="H2294" s="8"/>
      <c r="I2294" s="9"/>
      <c r="J2294" s="9"/>
      <c r="K2294" s="9"/>
      <c r="L2294" s="6"/>
      <c r="N2294" s="4"/>
      <c r="O2294" s="7"/>
      <c r="P2294" s="6"/>
      <c r="Q2294" s="6"/>
      <c r="R2294" s="6"/>
      <c r="S2294" s="6"/>
    </row>
    <row r="2295" ht="15.75" hidden="1" customHeight="1">
      <c r="A2295" s="4"/>
      <c r="C2295" s="6"/>
      <c r="D2295" s="6"/>
      <c r="E2295" s="6"/>
      <c r="F2295" s="7"/>
      <c r="G2295" s="6"/>
      <c r="H2295" s="8"/>
      <c r="I2295" s="9"/>
      <c r="J2295" s="9"/>
      <c r="K2295" s="9"/>
      <c r="L2295" s="6"/>
      <c r="N2295" s="4"/>
      <c r="O2295" s="7"/>
      <c r="P2295" s="6"/>
      <c r="Q2295" s="6"/>
      <c r="R2295" s="6"/>
      <c r="S2295" s="6"/>
    </row>
    <row r="2296" ht="15.75" hidden="1" customHeight="1">
      <c r="A2296" s="4"/>
      <c r="C2296" s="6"/>
      <c r="D2296" s="6"/>
      <c r="E2296" s="6"/>
      <c r="F2296" s="7"/>
      <c r="G2296" s="6"/>
      <c r="H2296" s="8"/>
      <c r="I2296" s="9"/>
      <c r="J2296" s="9"/>
      <c r="K2296" s="9"/>
      <c r="L2296" s="6"/>
      <c r="N2296" s="4"/>
      <c r="O2296" s="7"/>
      <c r="P2296" s="6"/>
      <c r="Q2296" s="6"/>
      <c r="R2296" s="6"/>
      <c r="S2296" s="6"/>
    </row>
    <row r="2297" ht="15.75" hidden="1" customHeight="1">
      <c r="A2297" s="4"/>
      <c r="C2297" s="6"/>
      <c r="D2297" s="6"/>
      <c r="E2297" s="6"/>
      <c r="F2297" s="7"/>
      <c r="G2297" s="6"/>
      <c r="H2297" s="8"/>
      <c r="I2297" s="9"/>
      <c r="J2297" s="9"/>
      <c r="K2297" s="9"/>
      <c r="L2297" s="6"/>
      <c r="N2297" s="4"/>
      <c r="O2297" s="7"/>
      <c r="P2297" s="6"/>
      <c r="Q2297" s="6"/>
      <c r="R2297" s="6"/>
      <c r="S2297" s="6"/>
    </row>
    <row r="2298" ht="15.75" hidden="1" customHeight="1">
      <c r="A2298" s="4"/>
      <c r="C2298" s="6"/>
      <c r="D2298" s="6"/>
      <c r="E2298" s="6"/>
      <c r="F2298" s="7"/>
      <c r="G2298" s="6"/>
      <c r="H2298" s="8"/>
      <c r="I2298" s="9"/>
      <c r="J2298" s="9"/>
      <c r="K2298" s="9"/>
      <c r="L2298" s="6"/>
      <c r="N2298" s="4"/>
      <c r="O2298" s="7"/>
      <c r="P2298" s="6"/>
      <c r="Q2298" s="6"/>
      <c r="R2298" s="6"/>
      <c r="S2298" s="6"/>
    </row>
    <row r="2299" ht="15.75" hidden="1" customHeight="1">
      <c r="A2299" s="4"/>
      <c r="C2299" s="6"/>
      <c r="D2299" s="6"/>
      <c r="E2299" s="6"/>
      <c r="F2299" s="7"/>
      <c r="G2299" s="6"/>
      <c r="H2299" s="8"/>
      <c r="I2299" s="9"/>
      <c r="J2299" s="9"/>
      <c r="K2299" s="9"/>
      <c r="L2299" s="6"/>
      <c r="N2299" s="4"/>
      <c r="O2299" s="7"/>
      <c r="P2299" s="6"/>
      <c r="Q2299" s="6"/>
      <c r="R2299" s="6"/>
      <c r="S2299" s="6"/>
    </row>
    <row r="2300" ht="15.75" hidden="1" customHeight="1">
      <c r="A2300" s="4"/>
      <c r="C2300" s="6"/>
      <c r="D2300" s="6"/>
      <c r="E2300" s="6"/>
      <c r="F2300" s="7"/>
      <c r="G2300" s="6"/>
      <c r="H2300" s="8"/>
      <c r="I2300" s="9"/>
      <c r="J2300" s="9"/>
      <c r="K2300" s="9"/>
      <c r="L2300" s="6"/>
      <c r="N2300" s="4"/>
      <c r="O2300" s="7"/>
      <c r="P2300" s="6"/>
      <c r="Q2300" s="6"/>
      <c r="R2300" s="6"/>
      <c r="S2300" s="6"/>
    </row>
    <row r="2301" ht="15.75" hidden="1" customHeight="1">
      <c r="A2301" s="4"/>
      <c r="C2301" s="6"/>
      <c r="D2301" s="6"/>
      <c r="E2301" s="6"/>
      <c r="F2301" s="7"/>
      <c r="G2301" s="6"/>
      <c r="H2301" s="8"/>
      <c r="I2301" s="9"/>
      <c r="J2301" s="9"/>
      <c r="K2301" s="9"/>
      <c r="L2301" s="6"/>
      <c r="N2301" s="4"/>
      <c r="O2301" s="7"/>
      <c r="P2301" s="6"/>
      <c r="Q2301" s="6"/>
      <c r="R2301" s="6"/>
      <c r="S2301" s="6"/>
    </row>
    <row r="2302" ht="15.75" hidden="1" customHeight="1">
      <c r="A2302" s="4"/>
      <c r="C2302" s="6"/>
      <c r="D2302" s="6"/>
      <c r="E2302" s="6"/>
      <c r="F2302" s="7"/>
      <c r="G2302" s="6"/>
      <c r="H2302" s="8"/>
      <c r="I2302" s="9"/>
      <c r="J2302" s="9"/>
      <c r="K2302" s="9"/>
      <c r="L2302" s="6"/>
      <c r="N2302" s="4"/>
      <c r="O2302" s="7"/>
      <c r="P2302" s="6"/>
      <c r="Q2302" s="6"/>
      <c r="R2302" s="6"/>
      <c r="S2302" s="6"/>
    </row>
    <row r="2303" ht="15.75" hidden="1" customHeight="1">
      <c r="A2303" s="4"/>
      <c r="C2303" s="6"/>
      <c r="D2303" s="6"/>
      <c r="E2303" s="6"/>
      <c r="F2303" s="7"/>
      <c r="G2303" s="6"/>
      <c r="H2303" s="8"/>
      <c r="I2303" s="9"/>
      <c r="J2303" s="9"/>
      <c r="K2303" s="9"/>
      <c r="L2303" s="6"/>
      <c r="N2303" s="4"/>
      <c r="O2303" s="7"/>
      <c r="P2303" s="6"/>
      <c r="Q2303" s="6"/>
      <c r="R2303" s="6"/>
      <c r="S2303" s="6"/>
    </row>
    <row r="2304" ht="15.75" hidden="1" customHeight="1">
      <c r="A2304" s="4"/>
      <c r="C2304" s="6"/>
      <c r="D2304" s="6"/>
      <c r="E2304" s="6"/>
      <c r="F2304" s="7"/>
      <c r="G2304" s="6"/>
      <c r="H2304" s="8"/>
      <c r="I2304" s="9"/>
      <c r="J2304" s="9"/>
      <c r="K2304" s="9"/>
      <c r="L2304" s="6"/>
      <c r="N2304" s="4"/>
      <c r="O2304" s="7"/>
      <c r="P2304" s="6"/>
      <c r="Q2304" s="6"/>
      <c r="R2304" s="6"/>
      <c r="S2304" s="6"/>
    </row>
    <row r="2305" ht="15.75" hidden="1" customHeight="1">
      <c r="A2305" s="4"/>
      <c r="C2305" s="6"/>
      <c r="D2305" s="6"/>
      <c r="E2305" s="6"/>
      <c r="F2305" s="7"/>
      <c r="G2305" s="6"/>
      <c r="H2305" s="8"/>
      <c r="I2305" s="9"/>
      <c r="J2305" s="9"/>
      <c r="K2305" s="9"/>
      <c r="L2305" s="6"/>
      <c r="N2305" s="4"/>
      <c r="O2305" s="7"/>
      <c r="P2305" s="6"/>
      <c r="Q2305" s="6"/>
      <c r="R2305" s="6"/>
      <c r="S2305" s="6"/>
    </row>
    <row r="2306" ht="15.75" hidden="1" customHeight="1">
      <c r="A2306" s="4"/>
      <c r="C2306" s="6"/>
      <c r="D2306" s="6"/>
      <c r="E2306" s="6"/>
      <c r="F2306" s="7"/>
      <c r="G2306" s="6"/>
      <c r="H2306" s="8"/>
      <c r="I2306" s="9"/>
      <c r="J2306" s="9"/>
      <c r="K2306" s="9"/>
      <c r="L2306" s="6"/>
      <c r="N2306" s="4"/>
      <c r="O2306" s="7"/>
      <c r="P2306" s="6"/>
      <c r="Q2306" s="6"/>
      <c r="R2306" s="6"/>
      <c r="S2306" s="6"/>
    </row>
    <row r="2307" ht="15.75" hidden="1" customHeight="1">
      <c r="A2307" s="4"/>
      <c r="C2307" s="6"/>
      <c r="D2307" s="6"/>
      <c r="E2307" s="6"/>
      <c r="F2307" s="7"/>
      <c r="G2307" s="6"/>
      <c r="H2307" s="8"/>
      <c r="I2307" s="9"/>
      <c r="J2307" s="9"/>
      <c r="K2307" s="9"/>
      <c r="L2307" s="6"/>
      <c r="N2307" s="4"/>
      <c r="O2307" s="7"/>
      <c r="P2307" s="6"/>
      <c r="Q2307" s="6"/>
      <c r="R2307" s="6"/>
      <c r="S2307" s="6"/>
    </row>
    <row r="2308" ht="15.75" hidden="1" customHeight="1">
      <c r="A2308" s="4"/>
      <c r="C2308" s="6"/>
      <c r="D2308" s="6"/>
      <c r="E2308" s="6"/>
      <c r="F2308" s="7"/>
      <c r="G2308" s="6"/>
      <c r="H2308" s="8"/>
      <c r="I2308" s="9"/>
      <c r="J2308" s="9"/>
      <c r="K2308" s="9"/>
      <c r="L2308" s="6"/>
      <c r="N2308" s="4"/>
      <c r="O2308" s="7"/>
      <c r="P2308" s="6"/>
      <c r="Q2308" s="6"/>
      <c r="R2308" s="6"/>
      <c r="S2308" s="6"/>
    </row>
    <row r="2309" ht="15.75" hidden="1" customHeight="1">
      <c r="A2309" s="4"/>
      <c r="C2309" s="6"/>
      <c r="D2309" s="6"/>
      <c r="E2309" s="6"/>
      <c r="F2309" s="7"/>
      <c r="G2309" s="6"/>
      <c r="H2309" s="8"/>
      <c r="I2309" s="9"/>
      <c r="J2309" s="9"/>
      <c r="K2309" s="9"/>
      <c r="L2309" s="6"/>
      <c r="N2309" s="4"/>
      <c r="O2309" s="7"/>
      <c r="P2309" s="6"/>
      <c r="Q2309" s="6"/>
      <c r="R2309" s="6"/>
      <c r="S2309" s="6"/>
    </row>
    <row r="2310" ht="15.75" hidden="1" customHeight="1">
      <c r="A2310" s="4"/>
      <c r="C2310" s="6"/>
      <c r="D2310" s="6"/>
      <c r="E2310" s="6"/>
      <c r="F2310" s="7"/>
      <c r="G2310" s="6"/>
      <c r="H2310" s="8"/>
      <c r="I2310" s="9"/>
      <c r="J2310" s="9"/>
      <c r="K2310" s="9"/>
      <c r="L2310" s="6"/>
      <c r="N2310" s="4"/>
      <c r="O2310" s="7"/>
      <c r="P2310" s="6"/>
      <c r="Q2310" s="6"/>
      <c r="R2310" s="6"/>
      <c r="S2310" s="6"/>
    </row>
    <row r="2311" ht="15.75" hidden="1" customHeight="1">
      <c r="A2311" s="4"/>
      <c r="C2311" s="6"/>
      <c r="D2311" s="6"/>
      <c r="E2311" s="6"/>
      <c r="F2311" s="7"/>
      <c r="G2311" s="6"/>
      <c r="H2311" s="8"/>
      <c r="I2311" s="9"/>
      <c r="J2311" s="9"/>
      <c r="K2311" s="9"/>
      <c r="L2311" s="6"/>
      <c r="N2311" s="4"/>
      <c r="O2311" s="7"/>
      <c r="P2311" s="6"/>
      <c r="Q2311" s="6"/>
      <c r="R2311" s="6"/>
      <c r="S2311" s="6"/>
    </row>
    <row r="2312" ht="15.75" hidden="1" customHeight="1">
      <c r="A2312" s="4"/>
      <c r="C2312" s="6"/>
      <c r="D2312" s="6"/>
      <c r="E2312" s="6"/>
      <c r="F2312" s="7"/>
      <c r="G2312" s="6"/>
      <c r="H2312" s="8"/>
      <c r="I2312" s="9"/>
      <c r="J2312" s="9"/>
      <c r="K2312" s="9"/>
      <c r="L2312" s="6"/>
      <c r="N2312" s="4"/>
      <c r="O2312" s="7"/>
      <c r="P2312" s="6"/>
      <c r="Q2312" s="6"/>
      <c r="R2312" s="6"/>
      <c r="S2312" s="6"/>
    </row>
    <row r="2313" ht="15.75" hidden="1" customHeight="1">
      <c r="A2313" s="4"/>
      <c r="C2313" s="6"/>
      <c r="D2313" s="6"/>
      <c r="E2313" s="6"/>
      <c r="F2313" s="7"/>
      <c r="G2313" s="6"/>
      <c r="H2313" s="8"/>
      <c r="I2313" s="9"/>
      <c r="J2313" s="9"/>
      <c r="K2313" s="9"/>
      <c r="L2313" s="6"/>
      <c r="N2313" s="4"/>
      <c r="O2313" s="7"/>
      <c r="P2313" s="6"/>
      <c r="Q2313" s="6"/>
      <c r="R2313" s="6"/>
      <c r="S2313" s="6"/>
    </row>
    <row r="2314" ht="15.75" hidden="1" customHeight="1">
      <c r="A2314" s="4"/>
      <c r="C2314" s="6"/>
      <c r="D2314" s="6"/>
      <c r="E2314" s="6"/>
      <c r="F2314" s="7"/>
      <c r="G2314" s="6"/>
      <c r="H2314" s="8"/>
      <c r="I2314" s="9"/>
      <c r="J2314" s="9"/>
      <c r="K2314" s="9"/>
      <c r="L2314" s="6"/>
      <c r="N2314" s="4"/>
      <c r="O2314" s="7"/>
      <c r="P2314" s="6"/>
      <c r="Q2314" s="6"/>
      <c r="R2314" s="6"/>
      <c r="S2314" s="6"/>
    </row>
    <row r="2315" ht="15.75" hidden="1" customHeight="1">
      <c r="A2315" s="4"/>
      <c r="C2315" s="6"/>
      <c r="D2315" s="6"/>
      <c r="E2315" s="6"/>
      <c r="F2315" s="7"/>
      <c r="G2315" s="6"/>
      <c r="H2315" s="8"/>
      <c r="I2315" s="9"/>
      <c r="J2315" s="9"/>
      <c r="K2315" s="9"/>
      <c r="L2315" s="6"/>
      <c r="N2315" s="4"/>
      <c r="O2315" s="7"/>
      <c r="P2315" s="6"/>
      <c r="Q2315" s="6"/>
      <c r="R2315" s="6"/>
      <c r="S2315" s="6"/>
    </row>
    <row r="2316" ht="15.75" hidden="1" customHeight="1">
      <c r="A2316" s="4"/>
      <c r="C2316" s="6"/>
      <c r="D2316" s="6"/>
      <c r="E2316" s="6"/>
      <c r="F2316" s="7"/>
      <c r="G2316" s="6"/>
      <c r="H2316" s="8"/>
      <c r="I2316" s="9"/>
      <c r="J2316" s="9"/>
      <c r="K2316" s="9"/>
      <c r="L2316" s="6"/>
      <c r="N2316" s="4"/>
      <c r="O2316" s="7"/>
      <c r="P2316" s="6"/>
      <c r="Q2316" s="6"/>
      <c r="R2316" s="6"/>
      <c r="S2316" s="6"/>
    </row>
    <row r="2317" ht="15.75" hidden="1" customHeight="1">
      <c r="A2317" s="4"/>
      <c r="C2317" s="6"/>
      <c r="D2317" s="6"/>
      <c r="E2317" s="6"/>
      <c r="F2317" s="7"/>
      <c r="G2317" s="6"/>
      <c r="H2317" s="8"/>
      <c r="I2317" s="9"/>
      <c r="J2317" s="9"/>
      <c r="K2317" s="9"/>
      <c r="L2317" s="6"/>
      <c r="N2317" s="4"/>
      <c r="O2317" s="7"/>
      <c r="P2317" s="6"/>
      <c r="Q2317" s="6"/>
      <c r="R2317" s="6"/>
      <c r="S2317" s="6"/>
    </row>
    <row r="2318" ht="15.75" hidden="1" customHeight="1">
      <c r="A2318" s="4"/>
      <c r="C2318" s="6"/>
      <c r="D2318" s="6"/>
      <c r="E2318" s="6"/>
      <c r="F2318" s="7"/>
      <c r="G2318" s="6"/>
      <c r="H2318" s="8"/>
      <c r="I2318" s="9"/>
      <c r="J2318" s="9"/>
      <c r="K2318" s="9"/>
      <c r="L2318" s="6"/>
      <c r="N2318" s="4"/>
      <c r="O2318" s="7"/>
      <c r="P2318" s="6"/>
      <c r="Q2318" s="6"/>
      <c r="R2318" s="6"/>
      <c r="S2318" s="6"/>
    </row>
    <row r="2319" ht="15.75" hidden="1" customHeight="1">
      <c r="A2319" s="4"/>
      <c r="C2319" s="6"/>
      <c r="D2319" s="6"/>
      <c r="E2319" s="6"/>
      <c r="F2319" s="7"/>
      <c r="G2319" s="6"/>
      <c r="H2319" s="8"/>
      <c r="I2319" s="9"/>
      <c r="J2319" s="9"/>
      <c r="K2319" s="9"/>
      <c r="L2319" s="6"/>
      <c r="N2319" s="4"/>
      <c r="O2319" s="7"/>
      <c r="P2319" s="6"/>
      <c r="Q2319" s="6"/>
      <c r="R2319" s="6"/>
      <c r="S2319" s="6"/>
    </row>
    <row r="2320" ht="15.75" hidden="1" customHeight="1">
      <c r="A2320" s="4"/>
      <c r="C2320" s="6"/>
      <c r="D2320" s="6"/>
      <c r="E2320" s="6"/>
      <c r="F2320" s="7"/>
      <c r="G2320" s="6"/>
      <c r="H2320" s="8"/>
      <c r="I2320" s="9"/>
      <c r="J2320" s="9"/>
      <c r="K2320" s="9"/>
      <c r="L2320" s="6"/>
      <c r="N2320" s="4"/>
      <c r="O2320" s="7"/>
      <c r="P2320" s="6"/>
      <c r="Q2320" s="6"/>
      <c r="R2320" s="6"/>
      <c r="S2320" s="6"/>
    </row>
    <row r="2321" ht="15.75" hidden="1" customHeight="1">
      <c r="A2321" s="4"/>
      <c r="C2321" s="6"/>
      <c r="D2321" s="6"/>
      <c r="E2321" s="6"/>
      <c r="F2321" s="7"/>
      <c r="G2321" s="6"/>
      <c r="H2321" s="8"/>
      <c r="I2321" s="9"/>
      <c r="J2321" s="9"/>
      <c r="K2321" s="9"/>
      <c r="L2321" s="6"/>
      <c r="N2321" s="4"/>
      <c r="O2321" s="7"/>
      <c r="P2321" s="6"/>
      <c r="Q2321" s="6"/>
      <c r="R2321" s="6"/>
      <c r="S2321" s="6"/>
    </row>
    <row r="2322" ht="15.75" hidden="1" customHeight="1">
      <c r="A2322" s="4"/>
      <c r="C2322" s="6"/>
      <c r="D2322" s="6"/>
      <c r="E2322" s="6"/>
      <c r="F2322" s="7"/>
      <c r="G2322" s="6"/>
      <c r="H2322" s="8"/>
      <c r="I2322" s="9"/>
      <c r="J2322" s="9"/>
      <c r="K2322" s="9"/>
      <c r="L2322" s="6"/>
      <c r="N2322" s="4"/>
      <c r="O2322" s="7"/>
      <c r="P2322" s="6"/>
      <c r="Q2322" s="6"/>
      <c r="R2322" s="6"/>
      <c r="S2322" s="6"/>
    </row>
    <row r="2323" ht="15.75" hidden="1" customHeight="1">
      <c r="A2323" s="4"/>
      <c r="C2323" s="6"/>
      <c r="D2323" s="6"/>
      <c r="E2323" s="6"/>
      <c r="F2323" s="7"/>
      <c r="G2323" s="6"/>
      <c r="H2323" s="8"/>
      <c r="I2323" s="9"/>
      <c r="J2323" s="9"/>
      <c r="K2323" s="9"/>
      <c r="L2323" s="6"/>
      <c r="N2323" s="4"/>
      <c r="O2323" s="7"/>
      <c r="P2323" s="6"/>
      <c r="Q2323" s="6"/>
      <c r="R2323" s="6"/>
      <c r="S2323" s="6"/>
    </row>
    <row r="2324" ht="15.75" hidden="1" customHeight="1">
      <c r="A2324" s="4"/>
      <c r="C2324" s="6"/>
      <c r="D2324" s="6"/>
      <c r="E2324" s="6"/>
      <c r="F2324" s="7"/>
      <c r="G2324" s="6"/>
      <c r="H2324" s="8"/>
      <c r="I2324" s="9"/>
      <c r="J2324" s="9"/>
      <c r="K2324" s="9"/>
      <c r="L2324" s="6"/>
      <c r="N2324" s="4"/>
      <c r="O2324" s="7"/>
      <c r="P2324" s="6"/>
      <c r="Q2324" s="6"/>
      <c r="R2324" s="6"/>
      <c r="S2324" s="6"/>
    </row>
    <row r="2325" ht="15.75" hidden="1" customHeight="1">
      <c r="A2325" s="4"/>
      <c r="C2325" s="6"/>
      <c r="D2325" s="6"/>
      <c r="E2325" s="6"/>
      <c r="F2325" s="7"/>
      <c r="G2325" s="6"/>
      <c r="H2325" s="8"/>
      <c r="I2325" s="9"/>
      <c r="J2325" s="9"/>
      <c r="K2325" s="9"/>
      <c r="L2325" s="6"/>
      <c r="N2325" s="4"/>
      <c r="O2325" s="7"/>
      <c r="P2325" s="6"/>
      <c r="Q2325" s="6"/>
      <c r="R2325" s="6"/>
      <c r="S2325" s="6"/>
    </row>
    <row r="2326" ht="15.75" hidden="1" customHeight="1">
      <c r="A2326" s="4"/>
      <c r="C2326" s="6"/>
      <c r="D2326" s="6"/>
      <c r="E2326" s="6"/>
      <c r="F2326" s="7"/>
      <c r="G2326" s="6"/>
      <c r="H2326" s="8"/>
      <c r="I2326" s="9"/>
      <c r="J2326" s="9"/>
      <c r="K2326" s="9"/>
      <c r="L2326" s="6"/>
      <c r="N2326" s="4"/>
      <c r="O2326" s="7"/>
      <c r="P2326" s="6"/>
      <c r="Q2326" s="6"/>
      <c r="R2326" s="6"/>
      <c r="S2326" s="6"/>
    </row>
    <row r="2327" ht="15.75" hidden="1" customHeight="1">
      <c r="A2327" s="4"/>
      <c r="C2327" s="6"/>
      <c r="D2327" s="6"/>
      <c r="E2327" s="6"/>
      <c r="F2327" s="7"/>
      <c r="G2327" s="6"/>
      <c r="H2327" s="8"/>
      <c r="I2327" s="9"/>
      <c r="J2327" s="9"/>
      <c r="K2327" s="9"/>
      <c r="L2327" s="6"/>
      <c r="N2327" s="4"/>
      <c r="O2327" s="7"/>
      <c r="P2327" s="6"/>
      <c r="Q2327" s="6"/>
      <c r="R2327" s="6"/>
      <c r="S2327" s="6"/>
    </row>
    <row r="2328" ht="15.75" hidden="1" customHeight="1">
      <c r="A2328" s="4"/>
      <c r="C2328" s="6"/>
      <c r="D2328" s="6"/>
      <c r="E2328" s="6"/>
      <c r="F2328" s="7"/>
      <c r="G2328" s="6"/>
      <c r="H2328" s="8"/>
      <c r="I2328" s="9"/>
      <c r="J2328" s="9"/>
      <c r="K2328" s="9"/>
      <c r="L2328" s="6"/>
      <c r="N2328" s="4"/>
      <c r="O2328" s="7"/>
      <c r="P2328" s="6"/>
      <c r="Q2328" s="6"/>
      <c r="R2328" s="6"/>
      <c r="S2328" s="6"/>
    </row>
    <row r="2329" ht="15.75" hidden="1" customHeight="1">
      <c r="A2329" s="4"/>
      <c r="C2329" s="6"/>
      <c r="D2329" s="6"/>
      <c r="E2329" s="6"/>
      <c r="F2329" s="7"/>
      <c r="G2329" s="6"/>
      <c r="H2329" s="8"/>
      <c r="I2329" s="9"/>
      <c r="J2329" s="9"/>
      <c r="K2329" s="9"/>
      <c r="L2329" s="6"/>
      <c r="N2329" s="4"/>
      <c r="O2329" s="7"/>
      <c r="P2329" s="6"/>
      <c r="Q2329" s="6"/>
      <c r="R2329" s="6"/>
      <c r="S2329" s="6"/>
    </row>
    <row r="2330" ht="15.75" hidden="1" customHeight="1">
      <c r="A2330" s="4"/>
      <c r="C2330" s="6"/>
      <c r="D2330" s="6"/>
      <c r="E2330" s="6"/>
      <c r="F2330" s="7"/>
      <c r="G2330" s="6"/>
      <c r="H2330" s="8"/>
      <c r="I2330" s="9"/>
      <c r="J2330" s="9"/>
      <c r="K2330" s="9"/>
      <c r="L2330" s="6"/>
      <c r="N2330" s="4"/>
      <c r="O2330" s="7"/>
      <c r="P2330" s="6"/>
      <c r="Q2330" s="6"/>
      <c r="R2330" s="6"/>
      <c r="S2330" s="6"/>
    </row>
    <row r="2331" ht="15.75" hidden="1" customHeight="1">
      <c r="A2331" s="4"/>
      <c r="C2331" s="6"/>
      <c r="D2331" s="6"/>
      <c r="E2331" s="6"/>
      <c r="F2331" s="7"/>
      <c r="G2331" s="6"/>
      <c r="H2331" s="8"/>
      <c r="I2331" s="9"/>
      <c r="J2331" s="9"/>
      <c r="K2331" s="9"/>
      <c r="L2331" s="6"/>
      <c r="N2331" s="4"/>
      <c r="O2331" s="7"/>
      <c r="P2331" s="6"/>
      <c r="Q2331" s="6"/>
      <c r="R2331" s="6"/>
      <c r="S2331" s="6"/>
    </row>
    <row r="2332" ht="15.75" hidden="1" customHeight="1">
      <c r="A2332" s="4"/>
      <c r="C2332" s="6"/>
      <c r="D2332" s="6"/>
      <c r="E2332" s="6"/>
      <c r="F2332" s="7"/>
      <c r="G2332" s="6"/>
      <c r="H2332" s="8"/>
      <c r="I2332" s="9"/>
      <c r="J2332" s="9"/>
      <c r="K2332" s="9"/>
      <c r="L2332" s="6"/>
      <c r="N2332" s="4"/>
      <c r="O2332" s="7"/>
      <c r="P2332" s="6"/>
      <c r="Q2332" s="6"/>
      <c r="R2332" s="6"/>
      <c r="S2332" s="6"/>
    </row>
    <row r="2333" ht="15.75" hidden="1" customHeight="1">
      <c r="A2333" s="4"/>
      <c r="C2333" s="6"/>
      <c r="D2333" s="6"/>
      <c r="E2333" s="6"/>
      <c r="F2333" s="7"/>
      <c r="G2333" s="6"/>
      <c r="H2333" s="8"/>
      <c r="I2333" s="9"/>
      <c r="J2333" s="9"/>
      <c r="K2333" s="9"/>
      <c r="L2333" s="6"/>
      <c r="N2333" s="4"/>
      <c r="O2333" s="7"/>
      <c r="P2333" s="6"/>
      <c r="Q2333" s="6"/>
      <c r="R2333" s="6"/>
      <c r="S2333" s="6"/>
    </row>
    <row r="2334" ht="15.75" hidden="1" customHeight="1">
      <c r="A2334" s="4"/>
      <c r="C2334" s="6"/>
      <c r="D2334" s="6"/>
      <c r="E2334" s="6"/>
      <c r="F2334" s="7"/>
      <c r="G2334" s="6"/>
      <c r="H2334" s="8"/>
      <c r="I2334" s="9"/>
      <c r="J2334" s="9"/>
      <c r="K2334" s="9"/>
      <c r="L2334" s="6"/>
      <c r="N2334" s="4"/>
      <c r="O2334" s="7"/>
      <c r="P2334" s="6"/>
      <c r="Q2334" s="6"/>
      <c r="R2334" s="6"/>
      <c r="S2334" s="6"/>
    </row>
    <row r="2335" ht="15.75" hidden="1" customHeight="1">
      <c r="A2335" s="4"/>
      <c r="C2335" s="6"/>
      <c r="D2335" s="6"/>
      <c r="E2335" s="6"/>
      <c r="F2335" s="7"/>
      <c r="G2335" s="6"/>
      <c r="H2335" s="8"/>
      <c r="I2335" s="9"/>
      <c r="J2335" s="9"/>
      <c r="K2335" s="9"/>
      <c r="L2335" s="6"/>
      <c r="N2335" s="4"/>
      <c r="O2335" s="7"/>
      <c r="P2335" s="6"/>
      <c r="Q2335" s="6"/>
      <c r="R2335" s="6"/>
      <c r="S2335" s="6"/>
    </row>
    <row r="2336" ht="15.75" hidden="1" customHeight="1">
      <c r="A2336" s="4"/>
      <c r="C2336" s="6"/>
      <c r="D2336" s="6"/>
      <c r="E2336" s="6"/>
      <c r="F2336" s="7"/>
      <c r="G2336" s="6"/>
      <c r="H2336" s="8"/>
      <c r="I2336" s="9"/>
      <c r="J2336" s="9"/>
      <c r="K2336" s="9"/>
      <c r="L2336" s="6"/>
      <c r="N2336" s="4"/>
      <c r="O2336" s="7"/>
      <c r="P2336" s="6"/>
      <c r="Q2336" s="6"/>
      <c r="R2336" s="6"/>
      <c r="S2336" s="6"/>
    </row>
    <row r="2337" ht="15.75" hidden="1" customHeight="1">
      <c r="A2337" s="4"/>
      <c r="C2337" s="6"/>
      <c r="D2337" s="6"/>
      <c r="E2337" s="6"/>
      <c r="F2337" s="7"/>
      <c r="G2337" s="6"/>
      <c r="H2337" s="8"/>
      <c r="I2337" s="9"/>
      <c r="J2337" s="9"/>
      <c r="K2337" s="9"/>
      <c r="L2337" s="6"/>
      <c r="N2337" s="4"/>
      <c r="O2337" s="7"/>
      <c r="P2337" s="6"/>
      <c r="Q2337" s="6"/>
      <c r="R2337" s="6"/>
      <c r="S2337" s="6"/>
    </row>
    <row r="2338" ht="15.75" hidden="1" customHeight="1">
      <c r="A2338" s="4"/>
      <c r="C2338" s="6"/>
      <c r="D2338" s="6"/>
      <c r="E2338" s="6"/>
      <c r="F2338" s="7"/>
      <c r="G2338" s="6"/>
      <c r="H2338" s="8"/>
      <c r="I2338" s="9"/>
      <c r="J2338" s="9"/>
      <c r="K2338" s="9"/>
      <c r="L2338" s="6"/>
      <c r="N2338" s="4"/>
      <c r="O2338" s="7"/>
      <c r="P2338" s="6"/>
      <c r="Q2338" s="6"/>
      <c r="R2338" s="6"/>
      <c r="S2338" s="6"/>
    </row>
    <row r="2339" ht="15.75" hidden="1" customHeight="1">
      <c r="A2339" s="4"/>
      <c r="C2339" s="6"/>
      <c r="D2339" s="6"/>
      <c r="E2339" s="6"/>
      <c r="F2339" s="7"/>
      <c r="G2339" s="6"/>
      <c r="H2339" s="8"/>
      <c r="I2339" s="9"/>
      <c r="J2339" s="9"/>
      <c r="K2339" s="9"/>
      <c r="L2339" s="6"/>
      <c r="N2339" s="4"/>
      <c r="O2339" s="7"/>
      <c r="P2339" s="6"/>
      <c r="Q2339" s="6"/>
      <c r="R2339" s="6"/>
      <c r="S2339" s="6"/>
    </row>
    <row r="2340" ht="15.75" hidden="1" customHeight="1">
      <c r="A2340" s="4"/>
      <c r="C2340" s="6"/>
      <c r="D2340" s="6"/>
      <c r="E2340" s="6"/>
      <c r="F2340" s="7"/>
      <c r="G2340" s="6"/>
      <c r="H2340" s="8"/>
      <c r="I2340" s="9"/>
      <c r="J2340" s="9"/>
      <c r="K2340" s="9"/>
      <c r="L2340" s="6"/>
      <c r="N2340" s="4"/>
      <c r="O2340" s="7"/>
      <c r="P2340" s="6"/>
      <c r="Q2340" s="6"/>
      <c r="R2340" s="6"/>
      <c r="S2340" s="6"/>
    </row>
    <row r="2341" ht="15.75" hidden="1" customHeight="1">
      <c r="A2341" s="4"/>
      <c r="C2341" s="6"/>
      <c r="D2341" s="6"/>
      <c r="E2341" s="6"/>
      <c r="F2341" s="7"/>
      <c r="G2341" s="6"/>
      <c r="H2341" s="8"/>
      <c r="I2341" s="9"/>
      <c r="J2341" s="9"/>
      <c r="K2341" s="9"/>
      <c r="L2341" s="6"/>
      <c r="N2341" s="4"/>
      <c r="O2341" s="7"/>
      <c r="P2341" s="6"/>
      <c r="Q2341" s="6"/>
      <c r="R2341" s="6"/>
      <c r="S2341" s="6"/>
    </row>
    <row r="2342" ht="15.75" hidden="1" customHeight="1">
      <c r="A2342" s="4"/>
      <c r="C2342" s="6"/>
      <c r="D2342" s="6"/>
      <c r="E2342" s="6"/>
      <c r="F2342" s="7"/>
      <c r="G2342" s="6"/>
      <c r="H2342" s="8"/>
      <c r="I2342" s="9"/>
      <c r="J2342" s="9"/>
      <c r="K2342" s="9"/>
      <c r="L2342" s="6"/>
      <c r="N2342" s="4"/>
      <c r="O2342" s="7"/>
      <c r="P2342" s="6"/>
      <c r="Q2342" s="6"/>
      <c r="R2342" s="6"/>
      <c r="S2342" s="6"/>
    </row>
    <row r="2343" ht="15.75" hidden="1" customHeight="1">
      <c r="A2343" s="4"/>
      <c r="C2343" s="6"/>
      <c r="D2343" s="6"/>
      <c r="E2343" s="6"/>
      <c r="F2343" s="7"/>
      <c r="G2343" s="6"/>
      <c r="H2343" s="8"/>
      <c r="I2343" s="9"/>
      <c r="J2343" s="9"/>
      <c r="K2343" s="9"/>
      <c r="L2343" s="6"/>
      <c r="N2343" s="4"/>
      <c r="O2343" s="7"/>
      <c r="P2343" s="6"/>
      <c r="Q2343" s="6"/>
      <c r="R2343" s="6"/>
      <c r="S2343" s="6"/>
    </row>
    <row r="2344" ht="15.75" hidden="1" customHeight="1">
      <c r="A2344" s="4"/>
      <c r="C2344" s="6"/>
      <c r="D2344" s="6"/>
      <c r="E2344" s="6"/>
      <c r="F2344" s="7"/>
      <c r="G2344" s="6"/>
      <c r="H2344" s="8"/>
      <c r="I2344" s="9"/>
      <c r="J2344" s="9"/>
      <c r="K2344" s="9"/>
      <c r="L2344" s="6"/>
      <c r="N2344" s="4"/>
      <c r="O2344" s="7"/>
      <c r="P2344" s="6"/>
      <c r="Q2344" s="6"/>
      <c r="R2344" s="6"/>
      <c r="S2344" s="6"/>
    </row>
    <row r="2345" ht="15.75" hidden="1" customHeight="1">
      <c r="A2345" s="4"/>
      <c r="C2345" s="6"/>
      <c r="D2345" s="6"/>
      <c r="E2345" s="6"/>
      <c r="F2345" s="7"/>
      <c r="G2345" s="6"/>
      <c r="H2345" s="8"/>
      <c r="I2345" s="9"/>
      <c r="J2345" s="9"/>
      <c r="K2345" s="9"/>
      <c r="L2345" s="6"/>
      <c r="N2345" s="4"/>
      <c r="O2345" s="7"/>
      <c r="P2345" s="6"/>
      <c r="Q2345" s="6"/>
      <c r="R2345" s="6"/>
      <c r="S2345" s="6"/>
    </row>
    <row r="2346" ht="15.75" hidden="1" customHeight="1">
      <c r="A2346" s="4"/>
      <c r="C2346" s="6"/>
      <c r="D2346" s="6"/>
      <c r="E2346" s="6"/>
      <c r="F2346" s="7"/>
      <c r="G2346" s="6"/>
      <c r="H2346" s="8"/>
      <c r="I2346" s="9"/>
      <c r="J2346" s="9"/>
      <c r="K2346" s="9"/>
      <c r="L2346" s="6"/>
      <c r="N2346" s="4"/>
      <c r="O2346" s="7"/>
      <c r="P2346" s="6"/>
      <c r="Q2346" s="6"/>
      <c r="R2346" s="6"/>
      <c r="S2346" s="6"/>
    </row>
    <row r="2347" ht="15.75" hidden="1" customHeight="1">
      <c r="A2347" s="4"/>
      <c r="C2347" s="6"/>
      <c r="D2347" s="6"/>
      <c r="E2347" s="6"/>
      <c r="F2347" s="7"/>
      <c r="G2347" s="6"/>
      <c r="H2347" s="8"/>
      <c r="I2347" s="9"/>
      <c r="J2347" s="9"/>
      <c r="K2347" s="9"/>
      <c r="L2347" s="6"/>
      <c r="N2347" s="4"/>
      <c r="O2347" s="7"/>
      <c r="P2347" s="6"/>
      <c r="Q2347" s="6"/>
      <c r="R2347" s="6"/>
      <c r="S2347" s="6"/>
    </row>
    <row r="2348" ht="15.75" hidden="1" customHeight="1">
      <c r="A2348" s="4"/>
      <c r="C2348" s="6"/>
      <c r="D2348" s="6"/>
      <c r="E2348" s="6"/>
      <c r="F2348" s="7"/>
      <c r="G2348" s="6"/>
      <c r="H2348" s="8"/>
      <c r="I2348" s="9"/>
      <c r="J2348" s="9"/>
      <c r="K2348" s="9"/>
      <c r="L2348" s="6"/>
      <c r="N2348" s="4"/>
      <c r="O2348" s="7"/>
      <c r="P2348" s="6"/>
      <c r="Q2348" s="6"/>
      <c r="R2348" s="6"/>
      <c r="S2348" s="6"/>
    </row>
    <row r="2349" ht="15.75" hidden="1" customHeight="1">
      <c r="A2349" s="4"/>
      <c r="C2349" s="6"/>
      <c r="D2349" s="6"/>
      <c r="E2349" s="6"/>
      <c r="F2349" s="7"/>
      <c r="G2349" s="6"/>
      <c r="H2349" s="8"/>
      <c r="I2349" s="9"/>
      <c r="J2349" s="9"/>
      <c r="K2349" s="9"/>
      <c r="L2349" s="6"/>
      <c r="N2349" s="4"/>
      <c r="O2349" s="7"/>
      <c r="P2349" s="6"/>
      <c r="Q2349" s="6"/>
      <c r="R2349" s="6"/>
      <c r="S2349" s="6"/>
    </row>
    <row r="2350" ht="15.75" hidden="1" customHeight="1">
      <c r="A2350" s="4"/>
      <c r="C2350" s="6"/>
      <c r="D2350" s="6"/>
      <c r="E2350" s="6"/>
      <c r="F2350" s="7"/>
      <c r="G2350" s="6"/>
      <c r="H2350" s="8"/>
      <c r="I2350" s="9"/>
      <c r="J2350" s="9"/>
      <c r="K2350" s="9"/>
      <c r="L2350" s="6"/>
      <c r="N2350" s="4"/>
      <c r="O2350" s="7"/>
      <c r="P2350" s="6"/>
      <c r="Q2350" s="6"/>
      <c r="R2350" s="6"/>
      <c r="S2350" s="6"/>
    </row>
    <row r="2351" ht="15.75" hidden="1" customHeight="1">
      <c r="A2351" s="4"/>
      <c r="C2351" s="6"/>
      <c r="D2351" s="6"/>
      <c r="E2351" s="6"/>
      <c r="F2351" s="7"/>
      <c r="G2351" s="6"/>
      <c r="H2351" s="8"/>
      <c r="I2351" s="9"/>
      <c r="J2351" s="9"/>
      <c r="K2351" s="9"/>
      <c r="L2351" s="6"/>
      <c r="N2351" s="4"/>
      <c r="O2351" s="7"/>
      <c r="P2351" s="6"/>
      <c r="Q2351" s="6"/>
      <c r="R2351" s="6"/>
      <c r="S2351" s="6"/>
    </row>
    <row r="2352" ht="15.75" hidden="1" customHeight="1">
      <c r="A2352" s="4"/>
      <c r="C2352" s="6"/>
      <c r="D2352" s="6"/>
      <c r="E2352" s="6"/>
      <c r="F2352" s="7"/>
      <c r="G2352" s="6"/>
      <c r="H2352" s="8"/>
      <c r="I2352" s="9"/>
      <c r="J2352" s="9"/>
      <c r="K2352" s="9"/>
      <c r="L2352" s="6"/>
      <c r="N2352" s="4"/>
      <c r="O2352" s="7"/>
      <c r="P2352" s="6"/>
      <c r="Q2352" s="6"/>
      <c r="R2352" s="6"/>
      <c r="S2352" s="6"/>
    </row>
    <row r="2353" ht="15.75" hidden="1" customHeight="1">
      <c r="A2353" s="4"/>
      <c r="C2353" s="6"/>
      <c r="D2353" s="6"/>
      <c r="E2353" s="6"/>
      <c r="F2353" s="7"/>
      <c r="G2353" s="6"/>
      <c r="H2353" s="8"/>
      <c r="I2353" s="9"/>
      <c r="J2353" s="9"/>
      <c r="K2353" s="9"/>
      <c r="L2353" s="6"/>
      <c r="N2353" s="4"/>
      <c r="O2353" s="7"/>
      <c r="P2353" s="6"/>
      <c r="Q2353" s="6"/>
      <c r="R2353" s="6"/>
      <c r="S2353" s="6"/>
    </row>
    <row r="2354" ht="15.75" hidden="1" customHeight="1">
      <c r="A2354" s="4"/>
      <c r="C2354" s="6"/>
      <c r="D2354" s="6"/>
      <c r="E2354" s="6"/>
      <c r="F2354" s="7"/>
      <c r="G2354" s="6"/>
      <c r="H2354" s="8"/>
      <c r="I2354" s="9"/>
      <c r="J2354" s="9"/>
      <c r="K2354" s="9"/>
      <c r="L2354" s="6"/>
      <c r="N2354" s="4"/>
      <c r="O2354" s="7"/>
      <c r="P2354" s="6"/>
      <c r="Q2354" s="6"/>
      <c r="R2354" s="6"/>
      <c r="S2354" s="6"/>
    </row>
    <row r="2355" ht="15.75" hidden="1" customHeight="1">
      <c r="A2355" s="4"/>
      <c r="C2355" s="6"/>
      <c r="D2355" s="6"/>
      <c r="E2355" s="6"/>
      <c r="F2355" s="7"/>
      <c r="G2355" s="6"/>
      <c r="H2355" s="8"/>
      <c r="I2355" s="9"/>
      <c r="J2355" s="9"/>
      <c r="K2355" s="9"/>
      <c r="L2355" s="6"/>
      <c r="N2355" s="4"/>
      <c r="O2355" s="7"/>
      <c r="P2355" s="6"/>
      <c r="Q2355" s="6"/>
      <c r="R2355" s="6"/>
      <c r="S2355" s="6"/>
    </row>
    <row r="2356" ht="15.75" hidden="1" customHeight="1">
      <c r="A2356" s="4"/>
      <c r="C2356" s="6"/>
      <c r="D2356" s="6"/>
      <c r="E2356" s="6"/>
      <c r="F2356" s="7"/>
      <c r="G2356" s="6"/>
      <c r="H2356" s="8"/>
      <c r="I2356" s="9"/>
      <c r="J2356" s="9"/>
      <c r="K2356" s="9"/>
      <c r="L2356" s="6"/>
      <c r="N2356" s="4"/>
      <c r="O2356" s="7"/>
      <c r="P2356" s="6"/>
      <c r="Q2356" s="6"/>
      <c r="R2356" s="6"/>
      <c r="S2356" s="6"/>
    </row>
    <row r="2357" ht="15.75" hidden="1" customHeight="1">
      <c r="A2357" s="4"/>
      <c r="C2357" s="6"/>
      <c r="D2357" s="6"/>
      <c r="E2357" s="6"/>
      <c r="F2357" s="7"/>
      <c r="G2357" s="6"/>
      <c r="H2357" s="8"/>
      <c r="I2357" s="9"/>
      <c r="J2357" s="9"/>
      <c r="K2357" s="9"/>
      <c r="L2357" s="6"/>
      <c r="N2357" s="4"/>
      <c r="O2357" s="7"/>
      <c r="P2357" s="6"/>
      <c r="Q2357" s="6"/>
      <c r="R2357" s="6"/>
      <c r="S2357" s="6"/>
    </row>
    <row r="2358" ht="15.75" hidden="1" customHeight="1">
      <c r="A2358" s="4"/>
      <c r="C2358" s="6"/>
      <c r="D2358" s="6"/>
      <c r="E2358" s="6"/>
      <c r="F2358" s="7"/>
      <c r="G2358" s="6"/>
      <c r="H2358" s="8"/>
      <c r="I2358" s="9"/>
      <c r="J2358" s="9"/>
      <c r="K2358" s="9"/>
      <c r="L2358" s="6"/>
      <c r="N2358" s="4"/>
      <c r="O2358" s="7"/>
      <c r="P2358" s="6"/>
      <c r="Q2358" s="6"/>
      <c r="R2358" s="6"/>
      <c r="S2358" s="6"/>
    </row>
    <row r="2359" ht="15.75" hidden="1" customHeight="1">
      <c r="A2359" s="4"/>
      <c r="C2359" s="6"/>
      <c r="D2359" s="6"/>
      <c r="E2359" s="6"/>
      <c r="F2359" s="7"/>
      <c r="G2359" s="6"/>
      <c r="H2359" s="8"/>
      <c r="I2359" s="9"/>
      <c r="J2359" s="9"/>
      <c r="K2359" s="9"/>
      <c r="L2359" s="6"/>
      <c r="N2359" s="4"/>
      <c r="O2359" s="7"/>
      <c r="P2359" s="6"/>
      <c r="Q2359" s="6"/>
      <c r="R2359" s="6"/>
      <c r="S2359" s="6"/>
    </row>
    <row r="2360" ht="15.75" hidden="1" customHeight="1">
      <c r="A2360" s="4"/>
      <c r="C2360" s="6"/>
      <c r="D2360" s="6"/>
      <c r="E2360" s="6"/>
      <c r="F2360" s="7"/>
      <c r="G2360" s="6"/>
      <c r="H2360" s="8"/>
      <c r="I2360" s="9"/>
      <c r="J2360" s="9"/>
      <c r="K2360" s="9"/>
      <c r="L2360" s="6"/>
      <c r="N2360" s="4"/>
      <c r="O2360" s="7"/>
      <c r="P2360" s="6"/>
      <c r="Q2360" s="6"/>
      <c r="R2360" s="6"/>
      <c r="S2360" s="6"/>
    </row>
    <row r="2361" ht="15.75" hidden="1" customHeight="1">
      <c r="A2361" s="4"/>
      <c r="C2361" s="6"/>
      <c r="D2361" s="6"/>
      <c r="E2361" s="6"/>
      <c r="F2361" s="7"/>
      <c r="G2361" s="6"/>
      <c r="H2361" s="8"/>
      <c r="I2361" s="9"/>
      <c r="J2361" s="9"/>
      <c r="K2361" s="9"/>
      <c r="L2361" s="6"/>
      <c r="N2361" s="4"/>
      <c r="O2361" s="7"/>
      <c r="P2361" s="6"/>
      <c r="Q2361" s="6"/>
      <c r="R2361" s="6"/>
      <c r="S2361" s="6"/>
    </row>
    <row r="2362" ht="15.75" hidden="1" customHeight="1">
      <c r="A2362" s="4"/>
      <c r="C2362" s="6"/>
      <c r="D2362" s="6"/>
      <c r="E2362" s="6"/>
      <c r="F2362" s="7"/>
      <c r="G2362" s="6"/>
      <c r="H2362" s="8"/>
      <c r="I2362" s="9"/>
      <c r="J2362" s="9"/>
      <c r="K2362" s="9"/>
      <c r="L2362" s="6"/>
      <c r="N2362" s="4"/>
      <c r="O2362" s="7"/>
      <c r="P2362" s="6"/>
      <c r="Q2362" s="6"/>
      <c r="R2362" s="6"/>
      <c r="S2362" s="6"/>
    </row>
    <row r="2363" ht="15.75" hidden="1" customHeight="1">
      <c r="A2363" s="4"/>
      <c r="C2363" s="6"/>
      <c r="D2363" s="6"/>
      <c r="E2363" s="6"/>
      <c r="F2363" s="7"/>
      <c r="G2363" s="6"/>
      <c r="H2363" s="8"/>
      <c r="I2363" s="9"/>
      <c r="J2363" s="9"/>
      <c r="K2363" s="9"/>
      <c r="L2363" s="6"/>
      <c r="N2363" s="4"/>
      <c r="O2363" s="7"/>
      <c r="P2363" s="6"/>
      <c r="Q2363" s="6"/>
      <c r="R2363" s="6"/>
      <c r="S2363" s="6"/>
    </row>
    <row r="2364" ht="15.75" hidden="1" customHeight="1">
      <c r="A2364" s="4"/>
      <c r="C2364" s="6"/>
      <c r="D2364" s="6"/>
      <c r="E2364" s="6"/>
      <c r="F2364" s="7"/>
      <c r="G2364" s="6"/>
      <c r="H2364" s="8"/>
      <c r="I2364" s="9"/>
      <c r="J2364" s="9"/>
      <c r="K2364" s="9"/>
      <c r="L2364" s="6"/>
      <c r="N2364" s="4"/>
      <c r="O2364" s="7"/>
      <c r="P2364" s="6"/>
      <c r="Q2364" s="6"/>
      <c r="R2364" s="6"/>
      <c r="S2364" s="6"/>
    </row>
    <row r="2365" ht="15.75" hidden="1" customHeight="1">
      <c r="A2365" s="4"/>
      <c r="C2365" s="6"/>
      <c r="D2365" s="6"/>
      <c r="E2365" s="6"/>
      <c r="F2365" s="7"/>
      <c r="G2365" s="6"/>
      <c r="H2365" s="8"/>
      <c r="I2365" s="9"/>
      <c r="J2365" s="9"/>
      <c r="K2365" s="9"/>
      <c r="L2365" s="6"/>
      <c r="N2365" s="4"/>
      <c r="O2365" s="7"/>
      <c r="P2365" s="6"/>
      <c r="Q2365" s="6"/>
      <c r="R2365" s="6"/>
      <c r="S2365" s="6"/>
    </row>
    <row r="2366" ht="15.75" hidden="1" customHeight="1">
      <c r="A2366" s="4"/>
      <c r="C2366" s="6"/>
      <c r="D2366" s="6"/>
      <c r="E2366" s="6"/>
      <c r="F2366" s="7"/>
      <c r="G2366" s="6"/>
      <c r="H2366" s="8"/>
      <c r="I2366" s="9"/>
      <c r="J2366" s="9"/>
      <c r="K2366" s="9"/>
      <c r="L2366" s="6"/>
      <c r="N2366" s="4"/>
      <c r="O2366" s="7"/>
      <c r="P2366" s="6"/>
      <c r="Q2366" s="6"/>
      <c r="R2366" s="6"/>
      <c r="S2366" s="6"/>
    </row>
    <row r="2367" ht="15.75" hidden="1" customHeight="1">
      <c r="A2367" s="4"/>
      <c r="C2367" s="6"/>
      <c r="D2367" s="6"/>
      <c r="E2367" s="6"/>
      <c r="F2367" s="7"/>
      <c r="G2367" s="6"/>
      <c r="H2367" s="8"/>
      <c r="I2367" s="9"/>
      <c r="J2367" s="9"/>
      <c r="K2367" s="9"/>
      <c r="L2367" s="6"/>
      <c r="N2367" s="4"/>
      <c r="O2367" s="7"/>
      <c r="P2367" s="6"/>
      <c r="Q2367" s="6"/>
      <c r="R2367" s="6"/>
      <c r="S2367" s="6"/>
    </row>
    <row r="2368" ht="15.75" hidden="1" customHeight="1">
      <c r="A2368" s="4"/>
      <c r="C2368" s="6"/>
      <c r="D2368" s="6"/>
      <c r="E2368" s="6"/>
      <c r="F2368" s="7"/>
      <c r="G2368" s="6"/>
      <c r="H2368" s="8"/>
      <c r="I2368" s="9"/>
      <c r="J2368" s="9"/>
      <c r="K2368" s="9"/>
      <c r="L2368" s="6"/>
      <c r="N2368" s="4"/>
      <c r="O2368" s="7"/>
      <c r="P2368" s="6"/>
      <c r="Q2368" s="6"/>
      <c r="R2368" s="6"/>
      <c r="S2368" s="6"/>
    </row>
    <row r="2369" ht="15.75" hidden="1" customHeight="1">
      <c r="A2369" s="4"/>
      <c r="C2369" s="6"/>
      <c r="D2369" s="6"/>
      <c r="E2369" s="6"/>
      <c r="F2369" s="7"/>
      <c r="G2369" s="6"/>
      <c r="H2369" s="8"/>
      <c r="I2369" s="9"/>
      <c r="J2369" s="9"/>
      <c r="K2369" s="9"/>
      <c r="L2369" s="6"/>
      <c r="N2369" s="4"/>
      <c r="O2369" s="7"/>
      <c r="P2369" s="6"/>
      <c r="Q2369" s="6"/>
      <c r="R2369" s="6"/>
      <c r="S2369" s="6"/>
    </row>
    <row r="2370" ht="15.75" hidden="1" customHeight="1">
      <c r="A2370" s="4"/>
      <c r="C2370" s="6"/>
      <c r="D2370" s="6"/>
      <c r="E2370" s="6"/>
      <c r="F2370" s="7"/>
      <c r="G2370" s="6"/>
      <c r="H2370" s="8"/>
      <c r="I2370" s="9"/>
      <c r="J2370" s="9"/>
      <c r="K2370" s="9"/>
      <c r="L2370" s="6"/>
      <c r="N2370" s="4"/>
      <c r="O2370" s="7"/>
      <c r="P2370" s="6"/>
      <c r="Q2370" s="6"/>
      <c r="R2370" s="6"/>
      <c r="S2370" s="6"/>
    </row>
    <row r="2371" ht="15.75" hidden="1" customHeight="1">
      <c r="A2371" s="4"/>
      <c r="C2371" s="6"/>
      <c r="D2371" s="6"/>
      <c r="E2371" s="6"/>
      <c r="F2371" s="7"/>
      <c r="G2371" s="6"/>
      <c r="H2371" s="8"/>
      <c r="I2371" s="9"/>
      <c r="J2371" s="9"/>
      <c r="K2371" s="9"/>
      <c r="L2371" s="6"/>
      <c r="N2371" s="4"/>
      <c r="O2371" s="7"/>
      <c r="P2371" s="6"/>
      <c r="Q2371" s="6"/>
      <c r="R2371" s="6"/>
      <c r="S2371" s="6"/>
    </row>
    <row r="2372" ht="15.75" hidden="1" customHeight="1">
      <c r="A2372" s="4"/>
      <c r="C2372" s="6"/>
      <c r="D2372" s="6"/>
      <c r="E2372" s="6"/>
      <c r="F2372" s="7"/>
      <c r="G2372" s="6"/>
      <c r="H2372" s="8"/>
      <c r="I2372" s="9"/>
      <c r="J2372" s="9"/>
      <c r="K2372" s="9"/>
      <c r="L2372" s="6"/>
      <c r="N2372" s="4"/>
      <c r="O2372" s="7"/>
      <c r="P2372" s="6"/>
      <c r="Q2372" s="6"/>
      <c r="R2372" s="6"/>
      <c r="S2372" s="6"/>
    </row>
    <row r="2373" ht="15.75" hidden="1" customHeight="1">
      <c r="A2373" s="4"/>
      <c r="C2373" s="6"/>
      <c r="D2373" s="6"/>
      <c r="E2373" s="6"/>
      <c r="F2373" s="7"/>
      <c r="G2373" s="6"/>
      <c r="H2373" s="8"/>
      <c r="I2373" s="9"/>
      <c r="J2373" s="9"/>
      <c r="K2373" s="9"/>
      <c r="L2373" s="6"/>
      <c r="N2373" s="4"/>
      <c r="O2373" s="7"/>
      <c r="P2373" s="6"/>
      <c r="Q2373" s="6"/>
      <c r="R2373" s="6"/>
      <c r="S2373" s="6"/>
    </row>
    <row r="2374" ht="15.75" hidden="1" customHeight="1">
      <c r="A2374" s="4"/>
      <c r="C2374" s="6"/>
      <c r="D2374" s="6"/>
      <c r="E2374" s="6"/>
      <c r="F2374" s="7"/>
      <c r="G2374" s="6"/>
      <c r="H2374" s="8"/>
      <c r="I2374" s="9"/>
      <c r="J2374" s="9"/>
      <c r="K2374" s="9"/>
      <c r="L2374" s="6"/>
      <c r="N2374" s="4"/>
      <c r="O2374" s="7"/>
      <c r="P2374" s="6"/>
      <c r="Q2374" s="6"/>
      <c r="R2374" s="6"/>
      <c r="S2374" s="6"/>
    </row>
    <row r="2375" ht="15.75" hidden="1" customHeight="1">
      <c r="A2375" s="4"/>
      <c r="C2375" s="6"/>
      <c r="D2375" s="6"/>
      <c r="E2375" s="6"/>
      <c r="F2375" s="7"/>
      <c r="G2375" s="6"/>
      <c r="H2375" s="8"/>
      <c r="I2375" s="9"/>
      <c r="J2375" s="9"/>
      <c r="K2375" s="9"/>
      <c r="L2375" s="6"/>
      <c r="N2375" s="4"/>
      <c r="O2375" s="7"/>
      <c r="P2375" s="6"/>
      <c r="Q2375" s="6"/>
      <c r="R2375" s="6"/>
      <c r="S2375" s="6"/>
    </row>
    <row r="2376" ht="15.75" hidden="1" customHeight="1">
      <c r="A2376" s="4"/>
      <c r="C2376" s="6"/>
      <c r="D2376" s="6"/>
      <c r="E2376" s="6"/>
      <c r="F2376" s="7"/>
      <c r="G2376" s="6"/>
      <c r="H2376" s="8"/>
      <c r="I2376" s="9"/>
      <c r="J2376" s="9"/>
      <c r="K2376" s="9"/>
      <c r="L2376" s="6"/>
      <c r="N2376" s="4"/>
      <c r="O2376" s="7"/>
      <c r="P2376" s="6"/>
      <c r="Q2376" s="6"/>
      <c r="R2376" s="6"/>
      <c r="S2376" s="6"/>
    </row>
    <row r="2377" ht="15.75" hidden="1" customHeight="1">
      <c r="A2377" s="4"/>
      <c r="C2377" s="6"/>
      <c r="D2377" s="6"/>
      <c r="E2377" s="6"/>
      <c r="F2377" s="7"/>
      <c r="G2377" s="6"/>
      <c r="H2377" s="8"/>
      <c r="I2377" s="9"/>
      <c r="J2377" s="9"/>
      <c r="K2377" s="9"/>
      <c r="L2377" s="6"/>
      <c r="N2377" s="4"/>
      <c r="O2377" s="7"/>
      <c r="P2377" s="6"/>
      <c r="Q2377" s="6"/>
      <c r="R2377" s="6"/>
      <c r="S2377" s="6"/>
    </row>
    <row r="2378" ht="15.75" hidden="1" customHeight="1">
      <c r="A2378" s="4"/>
      <c r="C2378" s="6"/>
      <c r="D2378" s="6"/>
      <c r="E2378" s="6"/>
      <c r="F2378" s="7"/>
      <c r="G2378" s="6"/>
      <c r="H2378" s="8"/>
      <c r="I2378" s="9"/>
      <c r="J2378" s="9"/>
      <c r="K2378" s="9"/>
      <c r="L2378" s="6"/>
      <c r="N2378" s="4"/>
      <c r="O2378" s="7"/>
      <c r="P2378" s="6"/>
      <c r="Q2378" s="6"/>
      <c r="R2378" s="6"/>
      <c r="S2378" s="6"/>
    </row>
    <row r="2379" ht="15.75" hidden="1" customHeight="1">
      <c r="A2379" s="4"/>
      <c r="C2379" s="6"/>
      <c r="D2379" s="6"/>
      <c r="E2379" s="6"/>
      <c r="F2379" s="7"/>
      <c r="G2379" s="6"/>
      <c r="H2379" s="8"/>
      <c r="I2379" s="9"/>
      <c r="J2379" s="9"/>
      <c r="K2379" s="9"/>
      <c r="L2379" s="6"/>
      <c r="N2379" s="4"/>
      <c r="O2379" s="7"/>
      <c r="P2379" s="6"/>
      <c r="Q2379" s="6"/>
      <c r="R2379" s="6"/>
      <c r="S2379" s="6"/>
    </row>
    <row r="2380" ht="15.75" hidden="1" customHeight="1">
      <c r="A2380" s="4"/>
      <c r="C2380" s="6"/>
      <c r="D2380" s="6"/>
      <c r="E2380" s="6"/>
      <c r="F2380" s="7"/>
      <c r="G2380" s="6"/>
      <c r="H2380" s="8"/>
      <c r="I2380" s="9"/>
      <c r="J2380" s="9"/>
      <c r="K2380" s="9"/>
      <c r="L2380" s="6"/>
      <c r="N2380" s="4"/>
      <c r="O2380" s="7"/>
      <c r="P2380" s="6"/>
      <c r="Q2380" s="6"/>
      <c r="R2380" s="6"/>
      <c r="S2380" s="6"/>
    </row>
    <row r="2381" ht="15.75" hidden="1" customHeight="1">
      <c r="A2381" s="4"/>
      <c r="C2381" s="6"/>
      <c r="D2381" s="6"/>
      <c r="E2381" s="6"/>
      <c r="F2381" s="7"/>
      <c r="G2381" s="6"/>
      <c r="H2381" s="8"/>
      <c r="I2381" s="9"/>
      <c r="J2381" s="9"/>
      <c r="K2381" s="9"/>
      <c r="L2381" s="6"/>
      <c r="N2381" s="4"/>
      <c r="O2381" s="7"/>
      <c r="P2381" s="6"/>
      <c r="Q2381" s="6"/>
      <c r="R2381" s="6"/>
      <c r="S2381" s="6"/>
    </row>
    <row r="2382" ht="15.75" hidden="1" customHeight="1">
      <c r="A2382" s="4"/>
      <c r="C2382" s="6"/>
      <c r="D2382" s="6"/>
      <c r="E2382" s="6"/>
      <c r="F2382" s="7"/>
      <c r="G2382" s="6"/>
      <c r="H2382" s="8"/>
      <c r="I2382" s="9"/>
      <c r="J2382" s="9"/>
      <c r="K2382" s="9"/>
      <c r="L2382" s="6"/>
      <c r="N2382" s="4"/>
      <c r="O2382" s="7"/>
      <c r="P2382" s="6"/>
      <c r="Q2382" s="6"/>
      <c r="R2382" s="6"/>
      <c r="S2382" s="6"/>
    </row>
    <row r="2383" ht="15.75" hidden="1" customHeight="1">
      <c r="A2383" s="4"/>
      <c r="C2383" s="6"/>
      <c r="D2383" s="6"/>
      <c r="E2383" s="6"/>
      <c r="F2383" s="7"/>
      <c r="G2383" s="6"/>
      <c r="H2383" s="8"/>
      <c r="I2383" s="9"/>
      <c r="J2383" s="9"/>
      <c r="K2383" s="9"/>
      <c r="L2383" s="6"/>
      <c r="N2383" s="4"/>
      <c r="O2383" s="7"/>
      <c r="P2383" s="6"/>
      <c r="Q2383" s="6"/>
      <c r="R2383" s="6"/>
      <c r="S2383" s="6"/>
    </row>
    <row r="2384" ht="15.75" hidden="1" customHeight="1">
      <c r="A2384" s="4"/>
      <c r="C2384" s="6"/>
      <c r="D2384" s="6"/>
      <c r="E2384" s="6"/>
      <c r="F2384" s="7"/>
      <c r="G2384" s="6"/>
      <c r="H2384" s="8"/>
      <c r="I2384" s="9"/>
      <c r="J2384" s="9"/>
      <c r="K2384" s="9"/>
      <c r="L2384" s="6"/>
      <c r="N2384" s="4"/>
      <c r="O2384" s="7"/>
      <c r="P2384" s="6"/>
      <c r="Q2384" s="6"/>
      <c r="R2384" s="6"/>
      <c r="S2384" s="6"/>
    </row>
    <row r="2385" ht="15.75" hidden="1" customHeight="1">
      <c r="A2385" s="4"/>
      <c r="C2385" s="6"/>
      <c r="D2385" s="6"/>
      <c r="E2385" s="6"/>
      <c r="F2385" s="7"/>
      <c r="G2385" s="6"/>
      <c r="H2385" s="8"/>
      <c r="I2385" s="9"/>
      <c r="J2385" s="9"/>
      <c r="K2385" s="9"/>
      <c r="L2385" s="6"/>
      <c r="N2385" s="4"/>
      <c r="O2385" s="7"/>
      <c r="P2385" s="6"/>
      <c r="Q2385" s="6"/>
      <c r="R2385" s="6"/>
      <c r="S2385" s="6"/>
    </row>
    <row r="2386" ht="15.75" hidden="1" customHeight="1">
      <c r="A2386" s="4"/>
      <c r="C2386" s="6"/>
      <c r="D2386" s="6"/>
      <c r="E2386" s="6"/>
      <c r="F2386" s="7"/>
      <c r="G2386" s="6"/>
      <c r="H2386" s="8"/>
      <c r="I2386" s="9"/>
      <c r="J2386" s="9"/>
      <c r="K2386" s="9"/>
      <c r="L2386" s="6"/>
      <c r="N2386" s="4"/>
      <c r="O2386" s="7"/>
      <c r="P2386" s="6"/>
      <c r="Q2386" s="6"/>
      <c r="R2386" s="6"/>
      <c r="S2386" s="6"/>
    </row>
    <row r="2387" ht="15.75" hidden="1" customHeight="1">
      <c r="A2387" s="4"/>
      <c r="C2387" s="6"/>
      <c r="D2387" s="6"/>
      <c r="E2387" s="6"/>
      <c r="F2387" s="7"/>
      <c r="G2387" s="6"/>
      <c r="H2387" s="8"/>
      <c r="I2387" s="9"/>
      <c r="J2387" s="9"/>
      <c r="K2387" s="9"/>
      <c r="L2387" s="6"/>
      <c r="N2387" s="4"/>
      <c r="O2387" s="7"/>
      <c r="P2387" s="6"/>
      <c r="Q2387" s="6"/>
      <c r="R2387" s="6"/>
      <c r="S2387" s="6"/>
    </row>
    <row r="2388" ht="15.75" hidden="1" customHeight="1">
      <c r="A2388" s="4"/>
      <c r="C2388" s="6"/>
      <c r="D2388" s="6"/>
      <c r="E2388" s="6"/>
      <c r="F2388" s="7"/>
      <c r="G2388" s="6"/>
      <c r="H2388" s="8"/>
      <c r="I2388" s="9"/>
      <c r="J2388" s="9"/>
      <c r="K2388" s="9"/>
      <c r="L2388" s="6"/>
      <c r="N2388" s="4"/>
      <c r="O2388" s="7"/>
      <c r="P2388" s="6"/>
      <c r="Q2388" s="6"/>
      <c r="R2388" s="6"/>
      <c r="S2388" s="6"/>
    </row>
    <row r="2389" ht="15.75" hidden="1" customHeight="1">
      <c r="A2389" s="4"/>
      <c r="C2389" s="6"/>
      <c r="D2389" s="6"/>
      <c r="E2389" s="6"/>
      <c r="F2389" s="7"/>
      <c r="G2389" s="6"/>
      <c r="H2389" s="8"/>
      <c r="I2389" s="9"/>
      <c r="J2389" s="9"/>
      <c r="K2389" s="9"/>
      <c r="L2389" s="6"/>
      <c r="N2389" s="4"/>
      <c r="O2389" s="7"/>
      <c r="P2389" s="6"/>
      <c r="Q2389" s="6"/>
      <c r="R2389" s="6"/>
      <c r="S2389" s="6"/>
    </row>
    <row r="2390" ht="15.75" hidden="1" customHeight="1">
      <c r="A2390" s="4"/>
      <c r="C2390" s="6"/>
      <c r="D2390" s="6"/>
      <c r="E2390" s="6"/>
      <c r="F2390" s="7"/>
      <c r="G2390" s="6"/>
      <c r="H2390" s="8"/>
      <c r="I2390" s="9"/>
      <c r="J2390" s="9"/>
      <c r="K2390" s="9"/>
      <c r="L2390" s="6"/>
      <c r="N2390" s="4"/>
      <c r="O2390" s="7"/>
      <c r="P2390" s="6"/>
      <c r="Q2390" s="6"/>
      <c r="R2390" s="6"/>
      <c r="S2390" s="6"/>
    </row>
    <row r="2391" ht="15.75" hidden="1" customHeight="1">
      <c r="A2391" s="4"/>
      <c r="C2391" s="6"/>
      <c r="D2391" s="6"/>
      <c r="E2391" s="6"/>
      <c r="F2391" s="7"/>
      <c r="G2391" s="6"/>
      <c r="H2391" s="8"/>
      <c r="I2391" s="9"/>
      <c r="J2391" s="9"/>
      <c r="K2391" s="9"/>
      <c r="L2391" s="6"/>
      <c r="N2391" s="4"/>
      <c r="O2391" s="7"/>
      <c r="P2391" s="6"/>
      <c r="Q2391" s="6"/>
      <c r="R2391" s="6"/>
      <c r="S2391" s="6"/>
    </row>
    <row r="2392" ht="15.75" hidden="1" customHeight="1">
      <c r="A2392" s="4"/>
      <c r="C2392" s="6"/>
      <c r="D2392" s="6"/>
      <c r="E2392" s="6"/>
      <c r="F2392" s="7"/>
      <c r="G2392" s="6"/>
      <c r="H2392" s="8"/>
      <c r="I2392" s="9"/>
      <c r="J2392" s="9"/>
      <c r="K2392" s="9"/>
      <c r="L2392" s="6"/>
      <c r="N2392" s="4"/>
      <c r="O2392" s="7"/>
      <c r="P2392" s="6"/>
      <c r="Q2392" s="6"/>
      <c r="R2392" s="6"/>
      <c r="S2392" s="6"/>
    </row>
    <row r="2393" ht="15.75" hidden="1" customHeight="1">
      <c r="A2393" s="4"/>
      <c r="C2393" s="6"/>
      <c r="D2393" s="6"/>
      <c r="E2393" s="6"/>
      <c r="F2393" s="7"/>
      <c r="G2393" s="6"/>
      <c r="H2393" s="8"/>
      <c r="I2393" s="9"/>
      <c r="J2393" s="9"/>
      <c r="K2393" s="9"/>
      <c r="L2393" s="6"/>
      <c r="N2393" s="4"/>
      <c r="O2393" s="7"/>
      <c r="P2393" s="6"/>
      <c r="Q2393" s="6"/>
      <c r="R2393" s="6"/>
      <c r="S2393" s="6"/>
    </row>
    <row r="2394" ht="15.75" hidden="1" customHeight="1">
      <c r="A2394" s="4"/>
      <c r="C2394" s="6"/>
      <c r="D2394" s="6"/>
      <c r="E2394" s="6"/>
      <c r="F2394" s="7"/>
      <c r="G2394" s="6"/>
      <c r="H2394" s="8"/>
      <c r="I2394" s="9"/>
      <c r="J2394" s="9"/>
      <c r="K2394" s="9"/>
      <c r="L2394" s="6"/>
      <c r="N2394" s="4"/>
      <c r="O2394" s="7"/>
      <c r="P2394" s="6"/>
      <c r="Q2394" s="6"/>
      <c r="R2394" s="6"/>
      <c r="S2394" s="6"/>
    </row>
    <row r="2395" ht="15.75" hidden="1" customHeight="1">
      <c r="A2395" s="4"/>
      <c r="C2395" s="6"/>
      <c r="D2395" s="6"/>
      <c r="E2395" s="6"/>
      <c r="F2395" s="7"/>
      <c r="G2395" s="6"/>
      <c r="H2395" s="8"/>
      <c r="I2395" s="9"/>
      <c r="J2395" s="9"/>
      <c r="K2395" s="9"/>
      <c r="L2395" s="6"/>
      <c r="N2395" s="4"/>
      <c r="O2395" s="7"/>
      <c r="P2395" s="6"/>
      <c r="Q2395" s="6"/>
      <c r="R2395" s="6"/>
      <c r="S2395" s="6"/>
    </row>
    <row r="2396" ht="15.75" hidden="1" customHeight="1">
      <c r="A2396" s="4"/>
      <c r="C2396" s="6"/>
      <c r="D2396" s="6"/>
      <c r="E2396" s="6"/>
      <c r="F2396" s="7"/>
      <c r="G2396" s="6"/>
      <c r="H2396" s="8"/>
      <c r="I2396" s="9"/>
      <c r="J2396" s="9"/>
      <c r="K2396" s="9"/>
      <c r="L2396" s="6"/>
      <c r="N2396" s="4"/>
      <c r="O2396" s="7"/>
      <c r="P2396" s="6"/>
      <c r="Q2396" s="6"/>
      <c r="R2396" s="6"/>
      <c r="S2396" s="6"/>
    </row>
    <row r="2397" ht="15.75" hidden="1" customHeight="1">
      <c r="A2397" s="4"/>
      <c r="C2397" s="6"/>
      <c r="D2397" s="6"/>
      <c r="E2397" s="6"/>
      <c r="F2397" s="7"/>
      <c r="G2397" s="6"/>
      <c r="H2397" s="8"/>
      <c r="I2397" s="9"/>
      <c r="J2397" s="9"/>
      <c r="K2397" s="9"/>
      <c r="L2397" s="6"/>
      <c r="N2397" s="4"/>
      <c r="O2397" s="7"/>
      <c r="P2397" s="6"/>
      <c r="Q2397" s="6"/>
      <c r="R2397" s="6"/>
      <c r="S2397" s="6"/>
    </row>
    <row r="2398" ht="15.75" hidden="1" customHeight="1">
      <c r="A2398" s="4"/>
      <c r="C2398" s="6"/>
      <c r="D2398" s="6"/>
      <c r="E2398" s="6"/>
      <c r="F2398" s="7"/>
      <c r="G2398" s="6"/>
      <c r="H2398" s="8"/>
      <c r="I2398" s="9"/>
      <c r="J2398" s="9"/>
      <c r="K2398" s="9"/>
      <c r="L2398" s="6"/>
      <c r="N2398" s="4"/>
      <c r="O2398" s="7"/>
      <c r="P2398" s="6"/>
      <c r="Q2398" s="6"/>
      <c r="R2398" s="6"/>
      <c r="S2398" s="6"/>
    </row>
    <row r="2399" ht="15.75" hidden="1" customHeight="1">
      <c r="A2399" s="4"/>
      <c r="C2399" s="6"/>
      <c r="D2399" s="6"/>
      <c r="E2399" s="6"/>
      <c r="F2399" s="7"/>
      <c r="G2399" s="6"/>
      <c r="H2399" s="8"/>
      <c r="I2399" s="9"/>
      <c r="J2399" s="9"/>
      <c r="K2399" s="9"/>
      <c r="L2399" s="6"/>
      <c r="N2399" s="4"/>
      <c r="O2399" s="7"/>
      <c r="P2399" s="6"/>
      <c r="Q2399" s="6"/>
      <c r="R2399" s="6"/>
      <c r="S2399" s="6"/>
    </row>
    <row r="2400" ht="15.75" hidden="1" customHeight="1">
      <c r="A2400" s="4"/>
      <c r="C2400" s="6"/>
      <c r="D2400" s="6"/>
      <c r="E2400" s="6"/>
      <c r="F2400" s="7"/>
      <c r="G2400" s="6"/>
      <c r="H2400" s="8"/>
      <c r="I2400" s="9"/>
      <c r="J2400" s="9"/>
      <c r="K2400" s="9"/>
      <c r="L2400" s="6"/>
      <c r="N2400" s="4"/>
      <c r="O2400" s="7"/>
      <c r="P2400" s="6"/>
      <c r="Q2400" s="6"/>
      <c r="R2400" s="6"/>
      <c r="S2400" s="6"/>
    </row>
    <row r="2401" ht="15.75" hidden="1" customHeight="1">
      <c r="A2401" s="4"/>
      <c r="C2401" s="6"/>
      <c r="D2401" s="6"/>
      <c r="E2401" s="6"/>
      <c r="F2401" s="7"/>
      <c r="G2401" s="6"/>
      <c r="H2401" s="8"/>
      <c r="I2401" s="9"/>
      <c r="J2401" s="9"/>
      <c r="K2401" s="9"/>
      <c r="L2401" s="6"/>
      <c r="N2401" s="4"/>
      <c r="O2401" s="7"/>
      <c r="P2401" s="6"/>
      <c r="Q2401" s="6"/>
      <c r="R2401" s="6"/>
      <c r="S2401" s="6"/>
    </row>
    <row r="2402" ht="15.75" hidden="1" customHeight="1">
      <c r="A2402" s="4"/>
      <c r="C2402" s="6"/>
      <c r="D2402" s="6"/>
      <c r="E2402" s="6"/>
      <c r="F2402" s="7"/>
      <c r="G2402" s="6"/>
      <c r="H2402" s="8"/>
      <c r="I2402" s="9"/>
      <c r="J2402" s="9"/>
      <c r="K2402" s="9"/>
      <c r="L2402" s="6"/>
      <c r="N2402" s="4"/>
      <c r="O2402" s="7"/>
      <c r="P2402" s="6"/>
      <c r="Q2402" s="6"/>
      <c r="R2402" s="6"/>
      <c r="S2402" s="6"/>
    </row>
    <row r="2403" ht="15.75" hidden="1" customHeight="1">
      <c r="A2403" s="4"/>
      <c r="C2403" s="6"/>
      <c r="D2403" s="6"/>
      <c r="E2403" s="6"/>
      <c r="F2403" s="7"/>
      <c r="G2403" s="6"/>
      <c r="H2403" s="8"/>
      <c r="I2403" s="9"/>
      <c r="J2403" s="9"/>
      <c r="K2403" s="9"/>
      <c r="L2403" s="6"/>
      <c r="N2403" s="4"/>
      <c r="O2403" s="7"/>
      <c r="P2403" s="6"/>
      <c r="Q2403" s="6"/>
      <c r="R2403" s="6"/>
      <c r="S2403" s="6"/>
    </row>
    <row r="2404" ht="15.75" hidden="1" customHeight="1">
      <c r="A2404" s="4"/>
      <c r="C2404" s="6"/>
      <c r="D2404" s="6"/>
      <c r="E2404" s="6"/>
      <c r="F2404" s="7"/>
      <c r="G2404" s="6"/>
      <c r="H2404" s="8"/>
      <c r="I2404" s="9"/>
      <c r="J2404" s="9"/>
      <c r="K2404" s="9"/>
      <c r="L2404" s="6"/>
      <c r="N2404" s="4"/>
      <c r="O2404" s="7"/>
      <c r="P2404" s="6"/>
      <c r="Q2404" s="6"/>
      <c r="R2404" s="6"/>
      <c r="S2404" s="6"/>
    </row>
    <row r="2405" ht="15.75" hidden="1" customHeight="1">
      <c r="A2405" s="4"/>
      <c r="C2405" s="6"/>
      <c r="D2405" s="6"/>
      <c r="E2405" s="6"/>
      <c r="F2405" s="7"/>
      <c r="G2405" s="6"/>
      <c r="H2405" s="8"/>
      <c r="I2405" s="9"/>
      <c r="J2405" s="9"/>
      <c r="K2405" s="9"/>
      <c r="L2405" s="6"/>
      <c r="N2405" s="4"/>
      <c r="O2405" s="7"/>
      <c r="P2405" s="6"/>
      <c r="Q2405" s="6"/>
      <c r="R2405" s="6"/>
      <c r="S2405" s="6"/>
    </row>
    <row r="2406" ht="15.75" hidden="1" customHeight="1">
      <c r="A2406" s="4"/>
      <c r="C2406" s="6"/>
      <c r="D2406" s="6"/>
      <c r="E2406" s="6"/>
      <c r="F2406" s="7"/>
      <c r="G2406" s="6"/>
      <c r="H2406" s="8"/>
      <c r="I2406" s="9"/>
      <c r="J2406" s="9"/>
      <c r="K2406" s="9"/>
      <c r="L2406" s="6"/>
      <c r="N2406" s="4"/>
      <c r="O2406" s="7"/>
      <c r="P2406" s="6"/>
      <c r="Q2406" s="6"/>
      <c r="R2406" s="6"/>
      <c r="S2406" s="6"/>
    </row>
    <row r="2407" ht="15.75" hidden="1" customHeight="1">
      <c r="A2407" s="4"/>
      <c r="C2407" s="6"/>
      <c r="D2407" s="6"/>
      <c r="E2407" s="6"/>
      <c r="F2407" s="7"/>
      <c r="G2407" s="6"/>
      <c r="H2407" s="8"/>
      <c r="I2407" s="9"/>
      <c r="J2407" s="9"/>
      <c r="K2407" s="9"/>
      <c r="L2407" s="6"/>
      <c r="N2407" s="4"/>
      <c r="O2407" s="7"/>
      <c r="P2407" s="6"/>
      <c r="Q2407" s="6"/>
      <c r="R2407" s="6"/>
      <c r="S2407" s="6"/>
    </row>
    <row r="2408" ht="15.75" hidden="1" customHeight="1">
      <c r="A2408" s="4"/>
      <c r="C2408" s="6"/>
      <c r="D2408" s="6"/>
      <c r="E2408" s="6"/>
      <c r="F2408" s="7"/>
      <c r="G2408" s="6"/>
      <c r="H2408" s="8"/>
      <c r="I2408" s="9"/>
      <c r="J2408" s="9"/>
      <c r="K2408" s="9"/>
      <c r="L2408" s="6"/>
      <c r="N2408" s="4"/>
      <c r="O2408" s="7"/>
      <c r="P2408" s="6"/>
      <c r="Q2408" s="6"/>
      <c r="R2408" s="6"/>
      <c r="S2408" s="6"/>
    </row>
    <row r="2409" ht="15.75" hidden="1" customHeight="1">
      <c r="A2409" s="4"/>
      <c r="C2409" s="6"/>
      <c r="D2409" s="6"/>
      <c r="E2409" s="6"/>
      <c r="F2409" s="7"/>
      <c r="G2409" s="6"/>
      <c r="H2409" s="8"/>
      <c r="I2409" s="9"/>
      <c r="J2409" s="9"/>
      <c r="K2409" s="9"/>
      <c r="L2409" s="6"/>
      <c r="N2409" s="4"/>
      <c r="O2409" s="7"/>
      <c r="P2409" s="6"/>
      <c r="Q2409" s="6"/>
      <c r="R2409" s="6"/>
      <c r="S2409" s="6"/>
    </row>
    <row r="2410" ht="15.75" hidden="1" customHeight="1">
      <c r="A2410" s="4"/>
      <c r="C2410" s="6"/>
      <c r="D2410" s="6"/>
      <c r="E2410" s="6"/>
      <c r="F2410" s="7"/>
      <c r="G2410" s="6"/>
      <c r="H2410" s="8"/>
      <c r="I2410" s="9"/>
      <c r="J2410" s="9"/>
      <c r="K2410" s="9"/>
      <c r="L2410" s="6"/>
      <c r="N2410" s="4"/>
      <c r="O2410" s="7"/>
      <c r="P2410" s="6"/>
      <c r="Q2410" s="6"/>
      <c r="R2410" s="6"/>
      <c r="S2410" s="6"/>
    </row>
    <row r="2411" ht="15.75" hidden="1" customHeight="1">
      <c r="A2411" s="4"/>
      <c r="C2411" s="6"/>
      <c r="D2411" s="6"/>
      <c r="E2411" s="6"/>
      <c r="F2411" s="7"/>
      <c r="G2411" s="6"/>
      <c r="H2411" s="8"/>
      <c r="I2411" s="9"/>
      <c r="J2411" s="9"/>
      <c r="K2411" s="9"/>
      <c r="L2411" s="6"/>
      <c r="N2411" s="4"/>
      <c r="O2411" s="7"/>
      <c r="P2411" s="6"/>
      <c r="Q2411" s="6"/>
      <c r="R2411" s="6"/>
      <c r="S2411" s="6"/>
    </row>
    <row r="2412" ht="15.75" hidden="1" customHeight="1">
      <c r="A2412" s="4"/>
      <c r="C2412" s="6"/>
      <c r="D2412" s="6"/>
      <c r="E2412" s="6"/>
      <c r="F2412" s="7"/>
      <c r="G2412" s="6"/>
      <c r="H2412" s="8"/>
      <c r="I2412" s="9"/>
      <c r="J2412" s="9"/>
      <c r="K2412" s="9"/>
      <c r="L2412" s="6"/>
      <c r="N2412" s="4"/>
      <c r="O2412" s="7"/>
      <c r="P2412" s="6"/>
      <c r="Q2412" s="6"/>
      <c r="R2412" s="6"/>
      <c r="S2412" s="6"/>
    </row>
    <row r="2413" ht="15.75" hidden="1" customHeight="1">
      <c r="A2413" s="4"/>
      <c r="C2413" s="6"/>
      <c r="D2413" s="6"/>
      <c r="E2413" s="6"/>
      <c r="F2413" s="7"/>
      <c r="G2413" s="6"/>
      <c r="H2413" s="8"/>
      <c r="I2413" s="9"/>
      <c r="J2413" s="9"/>
      <c r="K2413" s="9"/>
      <c r="L2413" s="6"/>
      <c r="N2413" s="4"/>
      <c r="O2413" s="7"/>
      <c r="P2413" s="6"/>
      <c r="Q2413" s="6"/>
      <c r="R2413" s="6"/>
      <c r="S2413" s="6"/>
    </row>
    <row r="2414" ht="15.75" hidden="1" customHeight="1">
      <c r="A2414" s="4"/>
      <c r="C2414" s="6"/>
      <c r="D2414" s="6"/>
      <c r="E2414" s="6"/>
      <c r="F2414" s="7"/>
      <c r="G2414" s="6"/>
      <c r="H2414" s="8"/>
      <c r="I2414" s="9"/>
      <c r="J2414" s="9"/>
      <c r="K2414" s="9"/>
      <c r="L2414" s="6"/>
      <c r="N2414" s="4"/>
      <c r="O2414" s="7"/>
      <c r="P2414" s="6"/>
      <c r="Q2414" s="6"/>
      <c r="R2414" s="6"/>
      <c r="S2414" s="6"/>
    </row>
    <row r="2415" ht="15.75" hidden="1" customHeight="1">
      <c r="A2415" s="4"/>
      <c r="C2415" s="6"/>
      <c r="D2415" s="6"/>
      <c r="E2415" s="6"/>
      <c r="F2415" s="7"/>
      <c r="G2415" s="6"/>
      <c r="H2415" s="8"/>
      <c r="I2415" s="9"/>
      <c r="J2415" s="9"/>
      <c r="K2415" s="9"/>
      <c r="L2415" s="6"/>
      <c r="N2415" s="4"/>
      <c r="O2415" s="7"/>
      <c r="P2415" s="6"/>
      <c r="Q2415" s="6"/>
      <c r="R2415" s="6"/>
      <c r="S2415" s="6"/>
    </row>
    <row r="2416" ht="15.75" hidden="1" customHeight="1">
      <c r="A2416" s="4"/>
      <c r="C2416" s="6"/>
      <c r="D2416" s="6"/>
      <c r="E2416" s="6"/>
      <c r="F2416" s="7"/>
      <c r="G2416" s="6"/>
      <c r="H2416" s="8"/>
      <c r="I2416" s="9"/>
      <c r="J2416" s="9"/>
      <c r="K2416" s="9"/>
      <c r="L2416" s="6"/>
      <c r="N2416" s="4"/>
      <c r="O2416" s="7"/>
      <c r="P2416" s="6"/>
      <c r="Q2416" s="6"/>
      <c r="R2416" s="6"/>
      <c r="S2416" s="6"/>
    </row>
    <row r="2417" ht="15.75" hidden="1" customHeight="1">
      <c r="A2417" s="4"/>
      <c r="C2417" s="6"/>
      <c r="D2417" s="6"/>
      <c r="E2417" s="6"/>
      <c r="F2417" s="7"/>
      <c r="G2417" s="6"/>
      <c r="H2417" s="8"/>
      <c r="I2417" s="9"/>
      <c r="J2417" s="9"/>
      <c r="K2417" s="9"/>
      <c r="L2417" s="6"/>
      <c r="N2417" s="4"/>
      <c r="O2417" s="7"/>
      <c r="P2417" s="6"/>
      <c r="Q2417" s="6"/>
      <c r="R2417" s="6"/>
      <c r="S2417" s="6"/>
    </row>
    <row r="2418" ht="15.75" hidden="1" customHeight="1">
      <c r="A2418" s="4"/>
      <c r="C2418" s="6"/>
      <c r="D2418" s="6"/>
      <c r="E2418" s="6"/>
      <c r="F2418" s="7"/>
      <c r="G2418" s="6"/>
      <c r="H2418" s="8"/>
      <c r="I2418" s="9"/>
      <c r="J2418" s="9"/>
      <c r="K2418" s="9"/>
      <c r="L2418" s="6"/>
      <c r="N2418" s="4"/>
      <c r="O2418" s="7"/>
      <c r="P2418" s="6"/>
      <c r="Q2418" s="6"/>
      <c r="R2418" s="6"/>
      <c r="S2418" s="6"/>
    </row>
    <row r="2419" ht="15.75" hidden="1" customHeight="1">
      <c r="A2419" s="4"/>
      <c r="C2419" s="6"/>
      <c r="D2419" s="6"/>
      <c r="E2419" s="6"/>
      <c r="F2419" s="7"/>
      <c r="G2419" s="6"/>
      <c r="H2419" s="8"/>
      <c r="I2419" s="9"/>
      <c r="J2419" s="9"/>
      <c r="K2419" s="9"/>
      <c r="L2419" s="6"/>
      <c r="N2419" s="4"/>
      <c r="O2419" s="7"/>
      <c r="P2419" s="6"/>
      <c r="Q2419" s="6"/>
      <c r="R2419" s="6"/>
      <c r="S2419" s="6"/>
    </row>
    <row r="2420" ht="15.75" hidden="1" customHeight="1">
      <c r="A2420" s="4"/>
      <c r="C2420" s="6"/>
      <c r="D2420" s="6"/>
      <c r="E2420" s="6"/>
      <c r="F2420" s="7"/>
      <c r="G2420" s="6"/>
      <c r="H2420" s="8"/>
      <c r="I2420" s="9"/>
      <c r="J2420" s="9"/>
      <c r="K2420" s="9"/>
      <c r="L2420" s="6"/>
      <c r="N2420" s="4"/>
      <c r="O2420" s="7"/>
      <c r="P2420" s="6"/>
      <c r="Q2420" s="6"/>
      <c r="R2420" s="6"/>
      <c r="S2420" s="6"/>
    </row>
    <row r="2421" ht="15.75" hidden="1" customHeight="1">
      <c r="A2421" s="4"/>
      <c r="C2421" s="6"/>
      <c r="D2421" s="6"/>
      <c r="E2421" s="6"/>
      <c r="F2421" s="7"/>
      <c r="G2421" s="6"/>
      <c r="H2421" s="8"/>
      <c r="I2421" s="9"/>
      <c r="J2421" s="9"/>
      <c r="K2421" s="9"/>
      <c r="L2421" s="6"/>
      <c r="N2421" s="4"/>
      <c r="O2421" s="7"/>
      <c r="P2421" s="6"/>
      <c r="Q2421" s="6"/>
      <c r="R2421" s="6"/>
      <c r="S2421" s="6"/>
    </row>
    <row r="2422" ht="15.75" hidden="1" customHeight="1">
      <c r="A2422" s="4"/>
      <c r="C2422" s="6"/>
      <c r="D2422" s="6"/>
      <c r="E2422" s="6"/>
      <c r="F2422" s="7"/>
      <c r="G2422" s="6"/>
      <c r="H2422" s="8"/>
      <c r="I2422" s="9"/>
      <c r="J2422" s="9"/>
      <c r="K2422" s="9"/>
      <c r="L2422" s="6"/>
      <c r="N2422" s="4"/>
      <c r="O2422" s="7"/>
      <c r="P2422" s="6"/>
      <c r="Q2422" s="6"/>
      <c r="R2422" s="6"/>
      <c r="S2422" s="6"/>
    </row>
    <row r="2423" ht="15.75" hidden="1" customHeight="1">
      <c r="A2423" s="4"/>
      <c r="C2423" s="6"/>
      <c r="D2423" s="6"/>
      <c r="E2423" s="6"/>
      <c r="F2423" s="7"/>
      <c r="G2423" s="6"/>
      <c r="H2423" s="8"/>
      <c r="I2423" s="9"/>
      <c r="J2423" s="9"/>
      <c r="K2423" s="9"/>
      <c r="L2423" s="6"/>
      <c r="N2423" s="4"/>
      <c r="O2423" s="7"/>
      <c r="P2423" s="6"/>
      <c r="Q2423" s="6"/>
      <c r="R2423" s="6"/>
      <c r="S2423" s="6"/>
    </row>
    <row r="2424" ht="15.75" hidden="1" customHeight="1">
      <c r="A2424" s="4"/>
      <c r="C2424" s="6"/>
      <c r="D2424" s="6"/>
      <c r="E2424" s="6"/>
      <c r="F2424" s="7"/>
      <c r="G2424" s="6"/>
      <c r="H2424" s="8"/>
      <c r="I2424" s="9"/>
      <c r="J2424" s="9"/>
      <c r="K2424" s="9"/>
      <c r="L2424" s="6"/>
      <c r="N2424" s="4"/>
      <c r="O2424" s="7"/>
      <c r="P2424" s="6"/>
      <c r="Q2424" s="6"/>
      <c r="R2424" s="6"/>
      <c r="S2424" s="6"/>
    </row>
    <row r="2425" ht="15.75" hidden="1" customHeight="1">
      <c r="A2425" s="4"/>
      <c r="C2425" s="6"/>
      <c r="D2425" s="6"/>
      <c r="E2425" s="6"/>
      <c r="F2425" s="7"/>
      <c r="G2425" s="6"/>
      <c r="H2425" s="8"/>
      <c r="I2425" s="9"/>
      <c r="J2425" s="9"/>
      <c r="K2425" s="9"/>
      <c r="L2425" s="6"/>
      <c r="N2425" s="4"/>
      <c r="O2425" s="7"/>
      <c r="P2425" s="6"/>
      <c r="Q2425" s="6"/>
      <c r="R2425" s="6"/>
      <c r="S2425" s="6"/>
    </row>
    <row r="2426" ht="15.75" hidden="1" customHeight="1">
      <c r="A2426" s="4"/>
      <c r="C2426" s="6"/>
      <c r="D2426" s="6"/>
      <c r="E2426" s="6"/>
      <c r="F2426" s="7"/>
      <c r="G2426" s="6"/>
      <c r="H2426" s="8"/>
      <c r="I2426" s="9"/>
      <c r="J2426" s="9"/>
      <c r="K2426" s="9"/>
      <c r="L2426" s="6"/>
      <c r="N2426" s="4"/>
      <c r="O2426" s="7"/>
      <c r="P2426" s="6"/>
      <c r="Q2426" s="6"/>
      <c r="R2426" s="6"/>
      <c r="S2426" s="6"/>
    </row>
    <row r="2427" ht="15.75" hidden="1" customHeight="1">
      <c r="A2427" s="4"/>
      <c r="C2427" s="6"/>
      <c r="D2427" s="6"/>
      <c r="E2427" s="6"/>
      <c r="F2427" s="7"/>
      <c r="G2427" s="6"/>
      <c r="H2427" s="8"/>
      <c r="I2427" s="9"/>
      <c r="J2427" s="9"/>
      <c r="K2427" s="9"/>
      <c r="L2427" s="6"/>
      <c r="N2427" s="4"/>
      <c r="O2427" s="7"/>
      <c r="P2427" s="6"/>
      <c r="Q2427" s="6"/>
      <c r="R2427" s="6"/>
      <c r="S2427" s="6"/>
    </row>
    <row r="2428" ht="15.75" hidden="1" customHeight="1">
      <c r="A2428" s="4"/>
      <c r="C2428" s="6"/>
      <c r="D2428" s="6"/>
      <c r="E2428" s="6"/>
      <c r="F2428" s="7"/>
      <c r="G2428" s="6"/>
      <c r="H2428" s="8"/>
      <c r="I2428" s="9"/>
      <c r="J2428" s="9"/>
      <c r="K2428" s="9"/>
      <c r="L2428" s="6"/>
      <c r="N2428" s="4"/>
      <c r="O2428" s="7"/>
      <c r="P2428" s="6"/>
      <c r="Q2428" s="6"/>
      <c r="R2428" s="6"/>
      <c r="S2428" s="6"/>
    </row>
    <row r="2429" ht="15.75" hidden="1" customHeight="1">
      <c r="A2429" s="4"/>
      <c r="C2429" s="6"/>
      <c r="D2429" s="6"/>
      <c r="E2429" s="6"/>
      <c r="F2429" s="7"/>
      <c r="G2429" s="6"/>
      <c r="H2429" s="8"/>
      <c r="I2429" s="9"/>
      <c r="J2429" s="9"/>
      <c r="K2429" s="9"/>
      <c r="L2429" s="6"/>
      <c r="N2429" s="4"/>
      <c r="O2429" s="7"/>
      <c r="P2429" s="6"/>
      <c r="Q2429" s="6"/>
      <c r="R2429" s="6"/>
      <c r="S2429" s="6"/>
    </row>
    <row r="2430" ht="15.75" hidden="1" customHeight="1">
      <c r="A2430" s="4"/>
      <c r="C2430" s="6"/>
      <c r="D2430" s="6"/>
      <c r="E2430" s="6"/>
      <c r="F2430" s="7"/>
      <c r="G2430" s="6"/>
      <c r="H2430" s="8"/>
      <c r="I2430" s="9"/>
      <c r="J2430" s="9"/>
      <c r="K2430" s="9"/>
      <c r="L2430" s="6"/>
      <c r="N2430" s="4"/>
      <c r="O2430" s="7"/>
      <c r="P2430" s="6"/>
      <c r="Q2430" s="6"/>
      <c r="R2430" s="6"/>
      <c r="S2430" s="6"/>
    </row>
    <row r="2431" ht="15.75" hidden="1" customHeight="1">
      <c r="A2431" s="4"/>
      <c r="C2431" s="6"/>
      <c r="D2431" s="6"/>
      <c r="E2431" s="6"/>
      <c r="F2431" s="7"/>
      <c r="G2431" s="6"/>
      <c r="H2431" s="8"/>
      <c r="I2431" s="9"/>
      <c r="J2431" s="9"/>
      <c r="K2431" s="9"/>
      <c r="L2431" s="6"/>
      <c r="N2431" s="4"/>
      <c r="O2431" s="7"/>
      <c r="P2431" s="6"/>
      <c r="Q2431" s="6"/>
      <c r="R2431" s="6"/>
      <c r="S2431" s="6"/>
    </row>
    <row r="2432" ht="15.75" hidden="1" customHeight="1">
      <c r="A2432" s="4"/>
      <c r="C2432" s="6"/>
      <c r="D2432" s="6"/>
      <c r="E2432" s="6"/>
      <c r="F2432" s="7"/>
      <c r="G2432" s="6"/>
      <c r="H2432" s="8"/>
      <c r="I2432" s="9"/>
      <c r="J2432" s="9"/>
      <c r="K2432" s="9"/>
      <c r="L2432" s="6"/>
      <c r="N2432" s="4"/>
      <c r="O2432" s="7"/>
      <c r="P2432" s="6"/>
      <c r="Q2432" s="6"/>
      <c r="R2432" s="6"/>
      <c r="S2432" s="6"/>
    </row>
    <row r="2433" ht="15.75" hidden="1" customHeight="1">
      <c r="A2433" s="4"/>
      <c r="C2433" s="6"/>
      <c r="D2433" s="6"/>
      <c r="E2433" s="6"/>
      <c r="F2433" s="7"/>
      <c r="G2433" s="6"/>
      <c r="H2433" s="8"/>
      <c r="I2433" s="9"/>
      <c r="J2433" s="9"/>
      <c r="K2433" s="9"/>
      <c r="L2433" s="6"/>
      <c r="N2433" s="4"/>
      <c r="O2433" s="7"/>
      <c r="P2433" s="6"/>
      <c r="Q2433" s="6"/>
      <c r="R2433" s="6"/>
      <c r="S2433" s="6"/>
    </row>
    <row r="2434" ht="15.75" hidden="1" customHeight="1">
      <c r="A2434" s="4"/>
      <c r="C2434" s="6"/>
      <c r="D2434" s="6"/>
      <c r="E2434" s="6"/>
      <c r="F2434" s="7"/>
      <c r="G2434" s="6"/>
      <c r="H2434" s="8"/>
      <c r="I2434" s="9"/>
      <c r="J2434" s="9"/>
      <c r="K2434" s="9"/>
      <c r="L2434" s="6"/>
      <c r="N2434" s="4"/>
      <c r="O2434" s="7"/>
      <c r="P2434" s="6"/>
      <c r="Q2434" s="6"/>
      <c r="R2434" s="6"/>
      <c r="S2434" s="6"/>
    </row>
    <row r="2435" ht="15.75" hidden="1" customHeight="1">
      <c r="A2435" s="4"/>
      <c r="C2435" s="6"/>
      <c r="D2435" s="6"/>
      <c r="E2435" s="6"/>
      <c r="F2435" s="7"/>
      <c r="G2435" s="6"/>
      <c r="H2435" s="8"/>
      <c r="I2435" s="9"/>
      <c r="J2435" s="9"/>
      <c r="K2435" s="9"/>
      <c r="L2435" s="6"/>
      <c r="N2435" s="4"/>
      <c r="O2435" s="7"/>
      <c r="P2435" s="6"/>
      <c r="Q2435" s="6"/>
      <c r="R2435" s="6"/>
      <c r="S2435" s="6"/>
    </row>
    <row r="2436" ht="15.75" hidden="1" customHeight="1">
      <c r="A2436" s="4"/>
      <c r="C2436" s="6"/>
      <c r="D2436" s="6"/>
      <c r="E2436" s="6"/>
      <c r="F2436" s="7"/>
      <c r="G2436" s="6"/>
      <c r="H2436" s="8"/>
      <c r="I2436" s="9"/>
      <c r="J2436" s="9"/>
      <c r="K2436" s="9"/>
      <c r="L2436" s="6"/>
      <c r="N2436" s="4"/>
      <c r="O2436" s="7"/>
      <c r="P2436" s="6"/>
      <c r="Q2436" s="6"/>
      <c r="R2436" s="6"/>
      <c r="S2436" s="6"/>
    </row>
    <row r="2437" ht="15.75" hidden="1" customHeight="1">
      <c r="A2437" s="4"/>
      <c r="C2437" s="6"/>
      <c r="D2437" s="6"/>
      <c r="E2437" s="6"/>
      <c r="F2437" s="7"/>
      <c r="G2437" s="6"/>
      <c r="H2437" s="8"/>
      <c r="I2437" s="9"/>
      <c r="J2437" s="9"/>
      <c r="K2437" s="9"/>
      <c r="L2437" s="6"/>
      <c r="N2437" s="4"/>
      <c r="O2437" s="7"/>
      <c r="P2437" s="6"/>
      <c r="Q2437" s="6"/>
      <c r="R2437" s="6"/>
      <c r="S2437" s="6"/>
    </row>
    <row r="2438" ht="15.75" hidden="1" customHeight="1">
      <c r="A2438" s="4"/>
      <c r="C2438" s="6"/>
      <c r="D2438" s="6"/>
      <c r="E2438" s="6"/>
      <c r="F2438" s="7"/>
      <c r="G2438" s="6"/>
      <c r="H2438" s="8"/>
      <c r="I2438" s="9"/>
      <c r="J2438" s="9"/>
      <c r="K2438" s="9"/>
      <c r="L2438" s="6"/>
      <c r="N2438" s="4"/>
      <c r="O2438" s="7"/>
      <c r="P2438" s="6"/>
      <c r="Q2438" s="6"/>
      <c r="R2438" s="6"/>
      <c r="S2438" s="6"/>
    </row>
    <row r="2439" ht="15.75" hidden="1" customHeight="1">
      <c r="A2439" s="4"/>
      <c r="C2439" s="6"/>
      <c r="D2439" s="6"/>
      <c r="E2439" s="6"/>
      <c r="F2439" s="7"/>
      <c r="G2439" s="6"/>
      <c r="H2439" s="8"/>
      <c r="I2439" s="9"/>
      <c r="J2439" s="9"/>
      <c r="K2439" s="9"/>
      <c r="L2439" s="6"/>
      <c r="N2439" s="4"/>
      <c r="O2439" s="7"/>
      <c r="P2439" s="6"/>
      <c r="Q2439" s="6"/>
      <c r="R2439" s="6"/>
      <c r="S2439" s="6"/>
    </row>
    <row r="2440" ht="15.75" hidden="1" customHeight="1">
      <c r="A2440" s="4"/>
      <c r="C2440" s="6"/>
      <c r="D2440" s="6"/>
      <c r="E2440" s="6"/>
      <c r="F2440" s="7"/>
      <c r="G2440" s="6"/>
      <c r="H2440" s="8"/>
      <c r="I2440" s="9"/>
      <c r="J2440" s="9"/>
      <c r="K2440" s="9"/>
      <c r="L2440" s="6"/>
      <c r="N2440" s="4"/>
      <c r="O2440" s="7"/>
      <c r="P2440" s="6"/>
      <c r="Q2440" s="6"/>
      <c r="R2440" s="6"/>
      <c r="S2440" s="6"/>
    </row>
    <row r="2441" ht="15.75" hidden="1" customHeight="1">
      <c r="A2441" s="4"/>
      <c r="C2441" s="6"/>
      <c r="D2441" s="6"/>
      <c r="E2441" s="6"/>
      <c r="F2441" s="7"/>
      <c r="G2441" s="6"/>
      <c r="H2441" s="8"/>
      <c r="I2441" s="9"/>
      <c r="J2441" s="9"/>
      <c r="K2441" s="9"/>
      <c r="L2441" s="6"/>
      <c r="N2441" s="4"/>
      <c r="O2441" s="7"/>
      <c r="P2441" s="6"/>
      <c r="Q2441" s="6"/>
      <c r="R2441" s="6"/>
      <c r="S2441" s="6"/>
    </row>
    <row r="2442" ht="15.75" hidden="1" customHeight="1">
      <c r="A2442" s="4"/>
      <c r="C2442" s="6"/>
      <c r="D2442" s="6"/>
      <c r="E2442" s="6"/>
      <c r="F2442" s="7"/>
      <c r="G2442" s="6"/>
      <c r="H2442" s="8"/>
      <c r="I2442" s="9"/>
      <c r="J2442" s="9"/>
      <c r="K2442" s="9"/>
      <c r="L2442" s="6"/>
      <c r="N2442" s="4"/>
      <c r="O2442" s="7"/>
      <c r="P2442" s="6"/>
      <c r="Q2442" s="6"/>
      <c r="R2442" s="6"/>
      <c r="S2442" s="6"/>
    </row>
    <row r="2443" ht="15.75" hidden="1" customHeight="1">
      <c r="A2443" s="4"/>
      <c r="C2443" s="6"/>
      <c r="D2443" s="6"/>
      <c r="E2443" s="6"/>
      <c r="F2443" s="7"/>
      <c r="G2443" s="6"/>
      <c r="H2443" s="8"/>
      <c r="I2443" s="9"/>
      <c r="J2443" s="9"/>
      <c r="K2443" s="9"/>
      <c r="L2443" s="6"/>
      <c r="N2443" s="4"/>
      <c r="O2443" s="7"/>
      <c r="P2443" s="6"/>
      <c r="Q2443" s="6"/>
      <c r="R2443" s="6"/>
      <c r="S2443" s="6"/>
    </row>
    <row r="2444" ht="15.75" hidden="1" customHeight="1">
      <c r="A2444" s="4"/>
      <c r="C2444" s="6"/>
      <c r="D2444" s="6"/>
      <c r="E2444" s="6"/>
      <c r="F2444" s="7"/>
      <c r="G2444" s="6"/>
      <c r="H2444" s="8"/>
      <c r="I2444" s="9"/>
      <c r="J2444" s="9"/>
      <c r="K2444" s="9"/>
      <c r="L2444" s="6"/>
      <c r="N2444" s="4"/>
      <c r="O2444" s="7"/>
      <c r="P2444" s="6"/>
      <c r="Q2444" s="6"/>
      <c r="R2444" s="6"/>
      <c r="S2444" s="6"/>
    </row>
    <row r="2445" ht="15.75" hidden="1" customHeight="1">
      <c r="A2445" s="4"/>
      <c r="C2445" s="6"/>
      <c r="D2445" s="6"/>
      <c r="E2445" s="6"/>
      <c r="F2445" s="7"/>
      <c r="G2445" s="6"/>
      <c r="H2445" s="8"/>
      <c r="I2445" s="9"/>
      <c r="J2445" s="9"/>
      <c r="K2445" s="9"/>
      <c r="L2445" s="6"/>
      <c r="N2445" s="4"/>
      <c r="O2445" s="7"/>
      <c r="P2445" s="6"/>
      <c r="Q2445" s="6"/>
      <c r="R2445" s="6"/>
      <c r="S2445" s="6"/>
    </row>
    <row r="2446" ht="15.75" hidden="1" customHeight="1">
      <c r="A2446" s="4"/>
      <c r="C2446" s="6"/>
      <c r="D2446" s="6"/>
      <c r="E2446" s="6"/>
      <c r="F2446" s="7"/>
      <c r="G2446" s="6"/>
      <c r="H2446" s="8"/>
      <c r="I2446" s="9"/>
      <c r="J2446" s="9"/>
      <c r="K2446" s="9"/>
      <c r="L2446" s="6"/>
      <c r="N2446" s="4"/>
      <c r="O2446" s="7"/>
      <c r="P2446" s="6"/>
      <c r="Q2446" s="6"/>
      <c r="R2446" s="6"/>
      <c r="S2446" s="6"/>
    </row>
    <row r="2447" ht="15.75" hidden="1" customHeight="1">
      <c r="A2447" s="4"/>
      <c r="C2447" s="6"/>
      <c r="D2447" s="6"/>
      <c r="E2447" s="6"/>
      <c r="F2447" s="7"/>
      <c r="G2447" s="6"/>
      <c r="H2447" s="8"/>
      <c r="I2447" s="9"/>
      <c r="J2447" s="9"/>
      <c r="K2447" s="9"/>
      <c r="L2447" s="6"/>
      <c r="N2447" s="4"/>
      <c r="O2447" s="7"/>
      <c r="P2447" s="6"/>
      <c r="Q2447" s="6"/>
      <c r="R2447" s="6"/>
      <c r="S2447" s="6"/>
    </row>
    <row r="2448" ht="15.75" hidden="1" customHeight="1">
      <c r="A2448" s="4"/>
      <c r="C2448" s="6"/>
      <c r="D2448" s="6"/>
      <c r="E2448" s="6"/>
      <c r="F2448" s="7"/>
      <c r="G2448" s="6"/>
      <c r="H2448" s="8"/>
      <c r="I2448" s="9"/>
      <c r="J2448" s="9"/>
      <c r="K2448" s="9"/>
      <c r="L2448" s="6"/>
      <c r="N2448" s="4"/>
      <c r="O2448" s="7"/>
      <c r="P2448" s="6"/>
      <c r="Q2448" s="6"/>
      <c r="R2448" s="6"/>
      <c r="S2448" s="6"/>
    </row>
    <row r="2449" ht="15.75" hidden="1" customHeight="1">
      <c r="A2449" s="4"/>
      <c r="C2449" s="6"/>
      <c r="D2449" s="6"/>
      <c r="E2449" s="6"/>
      <c r="F2449" s="7"/>
      <c r="G2449" s="6"/>
      <c r="H2449" s="8"/>
      <c r="I2449" s="9"/>
      <c r="J2449" s="9"/>
      <c r="K2449" s="9"/>
      <c r="L2449" s="6"/>
      <c r="N2449" s="4"/>
      <c r="O2449" s="7"/>
      <c r="P2449" s="6"/>
      <c r="Q2449" s="6"/>
      <c r="R2449" s="6"/>
      <c r="S2449" s="6"/>
    </row>
    <row r="2450" ht="15.75" hidden="1" customHeight="1">
      <c r="A2450" s="4"/>
      <c r="C2450" s="6"/>
      <c r="D2450" s="6"/>
      <c r="E2450" s="6"/>
      <c r="F2450" s="7"/>
      <c r="G2450" s="6"/>
      <c r="H2450" s="8"/>
      <c r="I2450" s="9"/>
      <c r="J2450" s="9"/>
      <c r="K2450" s="9"/>
      <c r="L2450" s="6"/>
      <c r="N2450" s="4"/>
      <c r="O2450" s="7"/>
      <c r="P2450" s="6"/>
      <c r="Q2450" s="6"/>
      <c r="R2450" s="6"/>
      <c r="S2450" s="6"/>
    </row>
    <row r="2451" ht="15.75" hidden="1" customHeight="1">
      <c r="A2451" s="4"/>
      <c r="C2451" s="6"/>
      <c r="D2451" s="6"/>
      <c r="E2451" s="6"/>
      <c r="F2451" s="7"/>
      <c r="G2451" s="6"/>
      <c r="H2451" s="8"/>
      <c r="I2451" s="9"/>
      <c r="J2451" s="9"/>
      <c r="K2451" s="9"/>
      <c r="L2451" s="6"/>
      <c r="N2451" s="4"/>
      <c r="O2451" s="7"/>
      <c r="P2451" s="6"/>
      <c r="Q2451" s="6"/>
      <c r="R2451" s="6"/>
      <c r="S2451" s="6"/>
    </row>
    <row r="2452" ht="15.75" hidden="1" customHeight="1">
      <c r="A2452" s="4"/>
      <c r="C2452" s="6"/>
      <c r="D2452" s="6"/>
      <c r="E2452" s="6"/>
      <c r="F2452" s="7"/>
      <c r="G2452" s="6"/>
      <c r="H2452" s="8"/>
      <c r="I2452" s="9"/>
      <c r="J2452" s="9"/>
      <c r="K2452" s="9"/>
      <c r="L2452" s="6"/>
      <c r="N2452" s="4"/>
      <c r="O2452" s="7"/>
      <c r="P2452" s="6"/>
      <c r="Q2452" s="6"/>
      <c r="R2452" s="6"/>
      <c r="S2452" s="6"/>
    </row>
    <row r="2453" ht="15.75" hidden="1" customHeight="1">
      <c r="A2453" s="4"/>
      <c r="C2453" s="6"/>
      <c r="D2453" s="6"/>
      <c r="E2453" s="6"/>
      <c r="F2453" s="7"/>
      <c r="G2453" s="6"/>
      <c r="H2453" s="8"/>
      <c r="I2453" s="9"/>
      <c r="J2453" s="9"/>
      <c r="K2453" s="9"/>
      <c r="L2453" s="6"/>
      <c r="N2453" s="4"/>
      <c r="O2453" s="7"/>
      <c r="P2453" s="6"/>
      <c r="Q2453" s="6"/>
      <c r="R2453" s="6"/>
      <c r="S2453" s="6"/>
    </row>
    <row r="2454" ht="15.75" hidden="1" customHeight="1">
      <c r="A2454" s="4"/>
      <c r="C2454" s="6"/>
      <c r="D2454" s="6"/>
      <c r="E2454" s="6"/>
      <c r="F2454" s="7"/>
      <c r="G2454" s="6"/>
      <c r="H2454" s="8"/>
      <c r="I2454" s="9"/>
      <c r="J2454" s="9"/>
      <c r="K2454" s="9"/>
      <c r="L2454" s="6"/>
      <c r="N2454" s="4"/>
      <c r="O2454" s="7"/>
      <c r="P2454" s="6"/>
      <c r="Q2454" s="6"/>
      <c r="R2454" s="6"/>
      <c r="S2454" s="6"/>
    </row>
    <row r="2455" ht="15.75" hidden="1" customHeight="1">
      <c r="A2455" s="4"/>
      <c r="C2455" s="6"/>
      <c r="D2455" s="6"/>
      <c r="E2455" s="6"/>
      <c r="F2455" s="7"/>
      <c r="G2455" s="6"/>
      <c r="H2455" s="8"/>
      <c r="I2455" s="9"/>
      <c r="J2455" s="9"/>
      <c r="K2455" s="9"/>
      <c r="L2455" s="6"/>
      <c r="N2455" s="4"/>
      <c r="O2455" s="7"/>
      <c r="P2455" s="6"/>
      <c r="Q2455" s="6"/>
      <c r="R2455" s="6"/>
      <c r="S2455" s="6"/>
    </row>
    <row r="2456" ht="15.75" hidden="1" customHeight="1">
      <c r="A2456" s="4"/>
      <c r="C2456" s="6"/>
      <c r="D2456" s="6"/>
      <c r="E2456" s="6"/>
      <c r="F2456" s="7"/>
      <c r="G2456" s="6"/>
      <c r="H2456" s="8"/>
      <c r="I2456" s="9"/>
      <c r="J2456" s="9"/>
      <c r="K2456" s="9"/>
      <c r="L2456" s="6"/>
      <c r="N2456" s="4"/>
      <c r="O2456" s="7"/>
      <c r="P2456" s="6"/>
      <c r="Q2456" s="6"/>
      <c r="R2456" s="6"/>
      <c r="S2456" s="6"/>
    </row>
    <row r="2457" ht="15.75" hidden="1" customHeight="1">
      <c r="A2457" s="4"/>
      <c r="C2457" s="6"/>
      <c r="D2457" s="6"/>
      <c r="E2457" s="6"/>
      <c r="F2457" s="7"/>
      <c r="G2457" s="6"/>
      <c r="H2457" s="8"/>
      <c r="I2457" s="9"/>
      <c r="J2457" s="9"/>
      <c r="K2457" s="9"/>
      <c r="L2457" s="6"/>
      <c r="N2457" s="4"/>
      <c r="O2457" s="7"/>
      <c r="P2457" s="6"/>
      <c r="Q2457" s="6"/>
      <c r="R2457" s="6"/>
      <c r="S2457" s="6"/>
    </row>
    <row r="2458" ht="15.75" hidden="1" customHeight="1">
      <c r="A2458" s="4"/>
      <c r="C2458" s="6"/>
      <c r="D2458" s="6"/>
      <c r="E2458" s="6"/>
      <c r="F2458" s="7"/>
      <c r="G2458" s="6"/>
      <c r="H2458" s="8"/>
      <c r="I2458" s="9"/>
      <c r="J2458" s="9"/>
      <c r="K2458" s="9"/>
      <c r="L2458" s="6"/>
      <c r="N2458" s="4"/>
      <c r="O2458" s="7"/>
      <c r="P2458" s="6"/>
      <c r="Q2458" s="6"/>
      <c r="R2458" s="6"/>
      <c r="S2458" s="6"/>
    </row>
    <row r="2459" ht="15.75" hidden="1" customHeight="1">
      <c r="A2459" s="4"/>
      <c r="C2459" s="6"/>
      <c r="D2459" s="6"/>
      <c r="E2459" s="6"/>
      <c r="F2459" s="7"/>
      <c r="G2459" s="6"/>
      <c r="H2459" s="8"/>
      <c r="I2459" s="9"/>
      <c r="J2459" s="9"/>
      <c r="K2459" s="9"/>
      <c r="L2459" s="6"/>
      <c r="N2459" s="4"/>
      <c r="O2459" s="7"/>
      <c r="P2459" s="6"/>
      <c r="Q2459" s="6"/>
      <c r="R2459" s="6"/>
      <c r="S2459" s="6"/>
    </row>
    <row r="2460" ht="15.75" hidden="1" customHeight="1">
      <c r="A2460" s="4"/>
      <c r="C2460" s="6"/>
      <c r="D2460" s="6"/>
      <c r="E2460" s="6"/>
      <c r="F2460" s="7"/>
      <c r="G2460" s="6"/>
      <c r="H2460" s="8"/>
      <c r="I2460" s="9"/>
      <c r="J2460" s="9"/>
      <c r="K2460" s="9"/>
      <c r="L2460" s="6"/>
      <c r="N2460" s="4"/>
      <c r="O2460" s="7"/>
      <c r="P2460" s="6"/>
      <c r="Q2460" s="6"/>
      <c r="R2460" s="6"/>
      <c r="S2460" s="6"/>
    </row>
    <row r="2461" ht="15.75" hidden="1" customHeight="1">
      <c r="A2461" s="4"/>
      <c r="C2461" s="6"/>
      <c r="D2461" s="6"/>
      <c r="E2461" s="6"/>
      <c r="F2461" s="7"/>
      <c r="G2461" s="6"/>
      <c r="H2461" s="8"/>
      <c r="I2461" s="9"/>
      <c r="J2461" s="9"/>
      <c r="K2461" s="9"/>
      <c r="L2461" s="6"/>
      <c r="N2461" s="4"/>
      <c r="O2461" s="7"/>
      <c r="P2461" s="6"/>
      <c r="Q2461" s="6"/>
      <c r="R2461" s="6"/>
      <c r="S2461" s="6"/>
    </row>
    <row r="2462" ht="15.75" hidden="1" customHeight="1">
      <c r="A2462" s="4"/>
      <c r="C2462" s="6"/>
      <c r="D2462" s="6"/>
      <c r="E2462" s="6"/>
      <c r="F2462" s="7"/>
      <c r="G2462" s="6"/>
      <c r="H2462" s="8"/>
      <c r="I2462" s="9"/>
      <c r="J2462" s="9"/>
      <c r="K2462" s="9"/>
      <c r="L2462" s="6"/>
      <c r="N2462" s="4"/>
      <c r="O2462" s="7"/>
      <c r="P2462" s="6"/>
      <c r="Q2462" s="6"/>
      <c r="R2462" s="6"/>
      <c r="S2462" s="6"/>
    </row>
    <row r="2463" ht="15.75" hidden="1" customHeight="1">
      <c r="A2463" s="4"/>
      <c r="C2463" s="6"/>
      <c r="D2463" s="6"/>
      <c r="E2463" s="6"/>
      <c r="F2463" s="7"/>
      <c r="G2463" s="6"/>
      <c r="H2463" s="8"/>
      <c r="I2463" s="9"/>
      <c r="J2463" s="9"/>
      <c r="K2463" s="9"/>
      <c r="L2463" s="6"/>
      <c r="N2463" s="4"/>
      <c r="O2463" s="7"/>
      <c r="P2463" s="6"/>
      <c r="Q2463" s="6"/>
      <c r="R2463" s="6"/>
      <c r="S2463" s="6"/>
    </row>
    <row r="2464" ht="15.75" hidden="1" customHeight="1">
      <c r="A2464" s="4"/>
      <c r="C2464" s="6"/>
      <c r="D2464" s="6"/>
      <c r="E2464" s="6"/>
      <c r="F2464" s="7"/>
      <c r="G2464" s="6"/>
      <c r="H2464" s="8"/>
      <c r="I2464" s="9"/>
      <c r="J2464" s="9"/>
      <c r="K2464" s="9"/>
      <c r="L2464" s="6"/>
      <c r="N2464" s="4"/>
      <c r="O2464" s="7"/>
      <c r="P2464" s="6"/>
      <c r="Q2464" s="6"/>
      <c r="R2464" s="6"/>
      <c r="S2464" s="6"/>
    </row>
    <row r="2465" ht="15.75" hidden="1" customHeight="1">
      <c r="A2465" s="4"/>
      <c r="C2465" s="6"/>
      <c r="D2465" s="6"/>
      <c r="E2465" s="6"/>
      <c r="F2465" s="7"/>
      <c r="G2465" s="6"/>
      <c r="H2465" s="8"/>
      <c r="I2465" s="9"/>
      <c r="J2465" s="9"/>
      <c r="K2465" s="9"/>
      <c r="L2465" s="6"/>
      <c r="N2465" s="4"/>
      <c r="O2465" s="7"/>
      <c r="P2465" s="6"/>
      <c r="Q2465" s="6"/>
      <c r="R2465" s="6"/>
      <c r="S2465" s="6"/>
    </row>
    <row r="2466" ht="15.75" hidden="1" customHeight="1">
      <c r="A2466" s="4"/>
      <c r="C2466" s="6"/>
      <c r="D2466" s="6"/>
      <c r="E2466" s="6"/>
      <c r="F2466" s="7"/>
      <c r="G2466" s="6"/>
      <c r="H2466" s="8"/>
      <c r="I2466" s="9"/>
      <c r="J2466" s="9"/>
      <c r="K2466" s="9"/>
      <c r="L2466" s="6"/>
      <c r="N2466" s="4"/>
      <c r="O2466" s="7"/>
      <c r="P2466" s="6"/>
      <c r="Q2466" s="6"/>
      <c r="R2466" s="6"/>
      <c r="S2466" s="6"/>
    </row>
    <row r="2467" ht="15.75" hidden="1" customHeight="1">
      <c r="A2467" s="4"/>
      <c r="C2467" s="6"/>
      <c r="D2467" s="6"/>
      <c r="E2467" s="6"/>
      <c r="F2467" s="7"/>
      <c r="G2467" s="6"/>
      <c r="H2467" s="8"/>
      <c r="I2467" s="9"/>
      <c r="J2467" s="9"/>
      <c r="K2467" s="9"/>
      <c r="L2467" s="6"/>
      <c r="N2467" s="4"/>
      <c r="O2467" s="7"/>
      <c r="P2467" s="6"/>
      <c r="Q2467" s="6"/>
      <c r="R2467" s="6"/>
      <c r="S2467" s="6"/>
    </row>
    <row r="2468" ht="15.75" hidden="1" customHeight="1">
      <c r="A2468" s="4"/>
      <c r="C2468" s="6"/>
      <c r="D2468" s="6"/>
      <c r="E2468" s="6"/>
      <c r="F2468" s="7"/>
      <c r="G2468" s="6"/>
      <c r="H2468" s="8"/>
      <c r="I2468" s="9"/>
      <c r="J2468" s="9"/>
      <c r="K2468" s="9"/>
      <c r="L2468" s="6"/>
      <c r="N2468" s="4"/>
      <c r="O2468" s="7"/>
      <c r="P2468" s="6"/>
      <c r="Q2468" s="6"/>
      <c r="R2468" s="6"/>
      <c r="S2468" s="6"/>
    </row>
    <row r="2469" ht="15.75" hidden="1" customHeight="1">
      <c r="A2469" s="4"/>
      <c r="C2469" s="6"/>
      <c r="D2469" s="6"/>
      <c r="E2469" s="6"/>
      <c r="F2469" s="7"/>
      <c r="G2469" s="6"/>
      <c r="H2469" s="8"/>
      <c r="I2469" s="9"/>
      <c r="J2469" s="9"/>
      <c r="K2469" s="9"/>
      <c r="L2469" s="6"/>
      <c r="N2469" s="4"/>
      <c r="O2469" s="7"/>
      <c r="P2469" s="6"/>
      <c r="Q2469" s="6"/>
      <c r="R2469" s="6"/>
      <c r="S2469" s="6"/>
    </row>
    <row r="2470" ht="15.75" hidden="1" customHeight="1">
      <c r="A2470" s="4"/>
      <c r="C2470" s="6"/>
      <c r="D2470" s="6"/>
      <c r="E2470" s="6"/>
      <c r="F2470" s="7"/>
      <c r="G2470" s="6"/>
      <c r="H2470" s="8"/>
      <c r="I2470" s="9"/>
      <c r="J2470" s="9"/>
      <c r="K2470" s="9"/>
      <c r="L2470" s="6"/>
      <c r="N2470" s="4"/>
      <c r="O2470" s="7"/>
      <c r="P2470" s="6"/>
      <c r="Q2470" s="6"/>
      <c r="R2470" s="6"/>
      <c r="S2470" s="6"/>
    </row>
    <row r="2471" ht="15.75" hidden="1" customHeight="1">
      <c r="A2471" s="4"/>
      <c r="C2471" s="6"/>
      <c r="D2471" s="6"/>
      <c r="E2471" s="6"/>
      <c r="F2471" s="7"/>
      <c r="G2471" s="6"/>
      <c r="H2471" s="8"/>
      <c r="I2471" s="9"/>
      <c r="J2471" s="9"/>
      <c r="K2471" s="9"/>
      <c r="L2471" s="6"/>
      <c r="N2471" s="4"/>
      <c r="O2471" s="7"/>
      <c r="P2471" s="6"/>
      <c r="Q2471" s="6"/>
      <c r="R2471" s="6"/>
      <c r="S2471" s="6"/>
    </row>
    <row r="2472" ht="15.75" hidden="1" customHeight="1">
      <c r="A2472" s="4"/>
      <c r="C2472" s="6"/>
      <c r="D2472" s="6"/>
      <c r="E2472" s="6"/>
      <c r="F2472" s="7"/>
      <c r="G2472" s="6"/>
      <c r="H2472" s="8"/>
      <c r="I2472" s="9"/>
      <c r="J2472" s="9"/>
      <c r="K2472" s="9"/>
      <c r="L2472" s="6"/>
      <c r="N2472" s="4"/>
      <c r="O2472" s="7"/>
      <c r="P2472" s="6"/>
      <c r="Q2472" s="6"/>
      <c r="R2472" s="6"/>
      <c r="S2472" s="6"/>
    </row>
    <row r="2473" ht="15.75" hidden="1" customHeight="1">
      <c r="A2473" s="4"/>
      <c r="C2473" s="6"/>
      <c r="D2473" s="6"/>
      <c r="E2473" s="6"/>
      <c r="F2473" s="7"/>
      <c r="G2473" s="6"/>
      <c r="H2473" s="8"/>
      <c r="I2473" s="9"/>
      <c r="J2473" s="9"/>
      <c r="K2473" s="9"/>
      <c r="L2473" s="6"/>
      <c r="N2473" s="4"/>
      <c r="O2473" s="7"/>
      <c r="P2473" s="6"/>
      <c r="Q2473" s="6"/>
      <c r="R2473" s="6"/>
      <c r="S2473" s="6"/>
    </row>
    <row r="2474" ht="15.75" hidden="1" customHeight="1">
      <c r="A2474" s="4"/>
      <c r="C2474" s="6"/>
      <c r="D2474" s="6"/>
      <c r="E2474" s="6"/>
      <c r="F2474" s="7"/>
      <c r="G2474" s="6"/>
      <c r="H2474" s="8"/>
      <c r="I2474" s="9"/>
      <c r="J2474" s="9"/>
      <c r="K2474" s="9"/>
      <c r="L2474" s="6"/>
      <c r="N2474" s="4"/>
      <c r="O2474" s="7"/>
      <c r="P2474" s="6"/>
      <c r="Q2474" s="6"/>
      <c r="R2474" s="6"/>
      <c r="S2474" s="6"/>
    </row>
    <row r="2475" ht="15.75" hidden="1" customHeight="1">
      <c r="A2475" s="4"/>
      <c r="C2475" s="6"/>
      <c r="D2475" s="6"/>
      <c r="E2475" s="6"/>
      <c r="F2475" s="7"/>
      <c r="G2475" s="6"/>
      <c r="H2475" s="8"/>
      <c r="I2475" s="9"/>
      <c r="J2475" s="9"/>
      <c r="K2475" s="9"/>
      <c r="L2475" s="6"/>
      <c r="N2475" s="4"/>
      <c r="O2475" s="7"/>
      <c r="P2475" s="6"/>
      <c r="Q2475" s="6"/>
      <c r="R2475" s="6"/>
      <c r="S2475" s="6"/>
    </row>
    <row r="2476" ht="15.75" hidden="1" customHeight="1">
      <c r="A2476" s="4"/>
      <c r="C2476" s="6"/>
      <c r="D2476" s="6"/>
      <c r="E2476" s="6"/>
      <c r="F2476" s="7"/>
      <c r="G2476" s="6"/>
      <c r="H2476" s="8"/>
      <c r="I2476" s="9"/>
      <c r="J2476" s="9"/>
      <c r="K2476" s="9"/>
      <c r="L2476" s="6"/>
      <c r="N2476" s="4"/>
      <c r="O2476" s="7"/>
      <c r="P2476" s="6"/>
      <c r="Q2476" s="6"/>
      <c r="R2476" s="6"/>
      <c r="S2476" s="6"/>
    </row>
    <row r="2477" ht="15.75" hidden="1" customHeight="1">
      <c r="A2477" s="4"/>
      <c r="C2477" s="6"/>
      <c r="D2477" s="6"/>
      <c r="E2477" s="6"/>
      <c r="F2477" s="7"/>
      <c r="G2477" s="6"/>
      <c r="H2477" s="8"/>
      <c r="I2477" s="9"/>
      <c r="J2477" s="9"/>
      <c r="K2477" s="9"/>
      <c r="L2477" s="6"/>
      <c r="N2477" s="4"/>
      <c r="O2477" s="7"/>
      <c r="P2477" s="6"/>
      <c r="Q2477" s="6"/>
      <c r="R2477" s="6"/>
      <c r="S2477" s="6"/>
    </row>
    <row r="2478" ht="15.75" hidden="1" customHeight="1">
      <c r="A2478" s="4"/>
      <c r="C2478" s="6"/>
      <c r="D2478" s="6"/>
      <c r="E2478" s="6"/>
      <c r="F2478" s="7"/>
      <c r="G2478" s="6"/>
      <c r="H2478" s="8"/>
      <c r="I2478" s="9"/>
      <c r="J2478" s="9"/>
      <c r="K2478" s="9"/>
      <c r="L2478" s="6"/>
      <c r="N2478" s="4"/>
      <c r="O2478" s="7"/>
      <c r="P2478" s="6"/>
      <c r="Q2478" s="6"/>
      <c r="R2478" s="6"/>
      <c r="S2478" s="6"/>
    </row>
    <row r="2479" ht="15.75" hidden="1" customHeight="1">
      <c r="A2479" s="4"/>
      <c r="C2479" s="6"/>
      <c r="D2479" s="6"/>
      <c r="E2479" s="6"/>
      <c r="F2479" s="7"/>
      <c r="G2479" s="6"/>
      <c r="H2479" s="8"/>
      <c r="I2479" s="9"/>
      <c r="J2479" s="9"/>
      <c r="K2479" s="9"/>
      <c r="L2479" s="6"/>
      <c r="N2479" s="4"/>
      <c r="O2479" s="7"/>
      <c r="P2479" s="6"/>
      <c r="Q2479" s="6"/>
      <c r="R2479" s="6"/>
      <c r="S2479" s="6"/>
    </row>
    <row r="2480" ht="15.75" hidden="1" customHeight="1">
      <c r="A2480" s="4"/>
      <c r="C2480" s="6"/>
      <c r="D2480" s="6"/>
      <c r="E2480" s="6"/>
      <c r="F2480" s="7"/>
      <c r="G2480" s="6"/>
      <c r="H2480" s="8"/>
      <c r="I2480" s="9"/>
      <c r="J2480" s="9"/>
      <c r="K2480" s="9"/>
      <c r="L2480" s="6"/>
      <c r="N2480" s="4"/>
      <c r="O2480" s="7"/>
      <c r="P2480" s="6"/>
      <c r="Q2480" s="6"/>
      <c r="R2480" s="6"/>
      <c r="S2480" s="6"/>
    </row>
    <row r="2481" ht="15.75" hidden="1" customHeight="1">
      <c r="A2481" s="4"/>
      <c r="C2481" s="6"/>
      <c r="D2481" s="6"/>
      <c r="E2481" s="6"/>
      <c r="F2481" s="7"/>
      <c r="G2481" s="6"/>
      <c r="H2481" s="8"/>
      <c r="I2481" s="9"/>
      <c r="J2481" s="9"/>
      <c r="K2481" s="9"/>
      <c r="L2481" s="6"/>
      <c r="N2481" s="4"/>
      <c r="O2481" s="7"/>
      <c r="P2481" s="6"/>
      <c r="Q2481" s="6"/>
      <c r="R2481" s="6"/>
      <c r="S2481" s="6"/>
    </row>
    <row r="2482" ht="15.75" hidden="1" customHeight="1">
      <c r="A2482" s="4"/>
      <c r="C2482" s="6"/>
      <c r="D2482" s="6"/>
      <c r="E2482" s="6"/>
      <c r="F2482" s="7"/>
      <c r="G2482" s="6"/>
      <c r="H2482" s="8"/>
      <c r="I2482" s="9"/>
      <c r="J2482" s="9"/>
      <c r="K2482" s="9"/>
      <c r="L2482" s="6"/>
      <c r="N2482" s="4"/>
      <c r="O2482" s="7"/>
      <c r="P2482" s="6"/>
      <c r="Q2482" s="6"/>
      <c r="R2482" s="6"/>
      <c r="S2482" s="6"/>
    </row>
    <row r="2483" ht="15.75" hidden="1" customHeight="1">
      <c r="A2483" s="4"/>
      <c r="C2483" s="6"/>
      <c r="D2483" s="6"/>
      <c r="E2483" s="6"/>
      <c r="F2483" s="7"/>
      <c r="G2483" s="6"/>
      <c r="H2483" s="8"/>
      <c r="I2483" s="9"/>
      <c r="J2483" s="9"/>
      <c r="K2483" s="9"/>
      <c r="L2483" s="6"/>
      <c r="N2483" s="4"/>
      <c r="O2483" s="7"/>
      <c r="P2483" s="6"/>
      <c r="Q2483" s="6"/>
      <c r="R2483" s="6"/>
      <c r="S2483" s="6"/>
    </row>
    <row r="2484" ht="15.75" hidden="1" customHeight="1">
      <c r="A2484" s="4"/>
      <c r="C2484" s="6"/>
      <c r="D2484" s="6"/>
      <c r="E2484" s="6"/>
      <c r="F2484" s="7"/>
      <c r="G2484" s="6"/>
      <c r="H2484" s="8"/>
      <c r="I2484" s="9"/>
      <c r="J2484" s="9"/>
      <c r="K2484" s="9"/>
      <c r="L2484" s="6"/>
      <c r="N2484" s="4"/>
      <c r="O2484" s="7"/>
      <c r="P2484" s="6"/>
      <c r="Q2484" s="6"/>
      <c r="R2484" s="6"/>
      <c r="S2484" s="6"/>
    </row>
    <row r="2485" ht="15.75" hidden="1" customHeight="1">
      <c r="A2485" s="4"/>
      <c r="C2485" s="6"/>
      <c r="D2485" s="6"/>
      <c r="E2485" s="6"/>
      <c r="F2485" s="7"/>
      <c r="G2485" s="6"/>
      <c r="H2485" s="8"/>
      <c r="I2485" s="9"/>
      <c r="J2485" s="9"/>
      <c r="K2485" s="9"/>
      <c r="L2485" s="6"/>
      <c r="N2485" s="4"/>
      <c r="O2485" s="7"/>
      <c r="P2485" s="6"/>
      <c r="Q2485" s="6"/>
      <c r="R2485" s="6"/>
      <c r="S2485" s="6"/>
    </row>
    <row r="2486" ht="15.75" hidden="1" customHeight="1">
      <c r="A2486" s="4"/>
      <c r="C2486" s="6"/>
      <c r="D2486" s="6"/>
      <c r="E2486" s="6"/>
      <c r="F2486" s="7"/>
      <c r="G2486" s="6"/>
      <c r="H2486" s="8"/>
      <c r="I2486" s="9"/>
      <c r="J2486" s="9"/>
      <c r="K2486" s="9"/>
      <c r="L2486" s="6"/>
      <c r="N2486" s="4"/>
      <c r="O2486" s="7"/>
      <c r="P2486" s="6"/>
      <c r="Q2486" s="6"/>
      <c r="R2486" s="6"/>
      <c r="S2486" s="6"/>
    </row>
    <row r="2487" ht="15.75" hidden="1" customHeight="1">
      <c r="A2487" s="4"/>
      <c r="C2487" s="6"/>
      <c r="D2487" s="6"/>
      <c r="E2487" s="6"/>
      <c r="F2487" s="7"/>
      <c r="G2487" s="6"/>
      <c r="H2487" s="8"/>
      <c r="I2487" s="9"/>
      <c r="J2487" s="9"/>
      <c r="K2487" s="9"/>
      <c r="L2487" s="6"/>
      <c r="N2487" s="4"/>
      <c r="O2487" s="7"/>
      <c r="P2487" s="6"/>
      <c r="Q2487" s="6"/>
      <c r="R2487" s="6"/>
      <c r="S2487" s="6"/>
    </row>
    <row r="2488" ht="15.75" hidden="1" customHeight="1">
      <c r="A2488" s="4"/>
      <c r="C2488" s="6"/>
      <c r="D2488" s="6"/>
      <c r="E2488" s="6"/>
      <c r="F2488" s="7"/>
      <c r="G2488" s="6"/>
      <c r="H2488" s="8"/>
      <c r="I2488" s="9"/>
      <c r="J2488" s="9"/>
      <c r="K2488" s="9"/>
      <c r="L2488" s="6"/>
      <c r="N2488" s="4"/>
      <c r="O2488" s="7"/>
      <c r="P2488" s="6"/>
      <c r="Q2488" s="6"/>
      <c r="R2488" s="6"/>
      <c r="S2488" s="6"/>
    </row>
    <row r="2489" ht="15.75" hidden="1" customHeight="1">
      <c r="A2489" s="4"/>
      <c r="C2489" s="6"/>
      <c r="D2489" s="6"/>
      <c r="E2489" s="6"/>
      <c r="F2489" s="7"/>
      <c r="G2489" s="6"/>
      <c r="H2489" s="8"/>
      <c r="I2489" s="9"/>
      <c r="J2489" s="9"/>
      <c r="K2489" s="9"/>
      <c r="L2489" s="6"/>
      <c r="N2489" s="4"/>
      <c r="O2489" s="7"/>
      <c r="P2489" s="6"/>
      <c r="Q2489" s="6"/>
      <c r="R2489" s="6"/>
      <c r="S2489" s="6"/>
    </row>
    <row r="2490" ht="15.75" hidden="1" customHeight="1">
      <c r="A2490" s="4"/>
      <c r="C2490" s="6"/>
      <c r="D2490" s="6"/>
      <c r="E2490" s="6"/>
      <c r="F2490" s="7"/>
      <c r="G2490" s="6"/>
      <c r="H2490" s="8"/>
      <c r="I2490" s="9"/>
      <c r="J2490" s="9"/>
      <c r="K2490" s="9"/>
      <c r="L2490" s="6"/>
      <c r="N2490" s="4"/>
      <c r="O2490" s="7"/>
      <c r="P2490" s="6"/>
      <c r="Q2490" s="6"/>
      <c r="R2490" s="6"/>
      <c r="S2490" s="6"/>
    </row>
    <row r="2491" ht="15.75" hidden="1" customHeight="1">
      <c r="A2491" s="4"/>
      <c r="C2491" s="6"/>
      <c r="D2491" s="6"/>
      <c r="E2491" s="6"/>
      <c r="F2491" s="7"/>
      <c r="G2491" s="6"/>
      <c r="H2491" s="8"/>
      <c r="I2491" s="9"/>
      <c r="J2491" s="9"/>
      <c r="K2491" s="9"/>
      <c r="L2491" s="6"/>
      <c r="N2491" s="4"/>
      <c r="O2491" s="7"/>
      <c r="P2491" s="6"/>
      <c r="Q2491" s="6"/>
      <c r="R2491" s="6"/>
      <c r="S2491" s="6"/>
    </row>
    <row r="2492" ht="15.75" hidden="1" customHeight="1">
      <c r="A2492" s="4"/>
      <c r="C2492" s="6"/>
      <c r="D2492" s="6"/>
      <c r="E2492" s="6"/>
      <c r="F2492" s="7"/>
      <c r="G2492" s="6"/>
      <c r="H2492" s="8"/>
      <c r="I2492" s="9"/>
      <c r="J2492" s="9"/>
      <c r="K2492" s="9"/>
      <c r="L2492" s="6"/>
      <c r="N2492" s="4"/>
      <c r="O2492" s="7"/>
      <c r="P2492" s="6"/>
      <c r="Q2492" s="6"/>
      <c r="R2492" s="6"/>
      <c r="S2492" s="6"/>
    </row>
    <row r="2493" ht="15.75" hidden="1" customHeight="1">
      <c r="A2493" s="4"/>
      <c r="C2493" s="6"/>
      <c r="D2493" s="6"/>
      <c r="E2493" s="6"/>
      <c r="F2493" s="7"/>
      <c r="G2493" s="6"/>
      <c r="H2493" s="8"/>
      <c r="I2493" s="9"/>
      <c r="J2493" s="9"/>
      <c r="K2493" s="9"/>
      <c r="L2493" s="6"/>
      <c r="N2493" s="4"/>
      <c r="O2493" s="7"/>
      <c r="P2493" s="6"/>
      <c r="Q2493" s="6"/>
      <c r="R2493" s="6"/>
      <c r="S2493" s="6"/>
    </row>
    <row r="2494" ht="15.75" hidden="1" customHeight="1">
      <c r="A2494" s="4"/>
      <c r="C2494" s="6"/>
      <c r="D2494" s="6"/>
      <c r="E2494" s="6"/>
      <c r="F2494" s="7"/>
      <c r="G2494" s="6"/>
      <c r="H2494" s="8"/>
      <c r="I2494" s="9"/>
      <c r="J2494" s="9"/>
      <c r="K2494" s="9"/>
      <c r="L2494" s="6"/>
      <c r="N2494" s="4"/>
      <c r="O2494" s="7"/>
      <c r="P2494" s="6"/>
      <c r="Q2494" s="6"/>
      <c r="R2494" s="6"/>
      <c r="S2494" s="6"/>
    </row>
    <row r="2495" ht="15.75" hidden="1" customHeight="1">
      <c r="A2495" s="4"/>
      <c r="C2495" s="6"/>
      <c r="D2495" s="6"/>
      <c r="E2495" s="6"/>
      <c r="F2495" s="7"/>
      <c r="G2495" s="6"/>
      <c r="H2495" s="8"/>
      <c r="I2495" s="9"/>
      <c r="J2495" s="9"/>
      <c r="K2495" s="9"/>
      <c r="L2495" s="6"/>
      <c r="N2495" s="4"/>
      <c r="O2495" s="7"/>
      <c r="P2495" s="6"/>
      <c r="Q2495" s="6"/>
      <c r="R2495" s="6"/>
      <c r="S2495" s="6"/>
    </row>
    <row r="2496" ht="15.75" hidden="1" customHeight="1">
      <c r="A2496" s="4"/>
      <c r="C2496" s="6"/>
      <c r="D2496" s="6"/>
      <c r="E2496" s="6"/>
      <c r="F2496" s="7"/>
      <c r="G2496" s="6"/>
      <c r="H2496" s="8"/>
      <c r="I2496" s="9"/>
      <c r="J2496" s="9"/>
      <c r="K2496" s="9"/>
      <c r="L2496" s="6"/>
      <c r="N2496" s="4"/>
      <c r="O2496" s="7"/>
      <c r="P2496" s="6"/>
      <c r="Q2496" s="6"/>
      <c r="R2496" s="6"/>
      <c r="S2496" s="6"/>
    </row>
    <row r="2497" ht="15.75" hidden="1" customHeight="1">
      <c r="A2497" s="4"/>
      <c r="C2497" s="6"/>
      <c r="D2497" s="6"/>
      <c r="E2497" s="6"/>
      <c r="F2497" s="7"/>
      <c r="G2497" s="6"/>
      <c r="H2497" s="8"/>
      <c r="I2497" s="9"/>
      <c r="J2497" s="9"/>
      <c r="K2497" s="9"/>
      <c r="L2497" s="6"/>
      <c r="N2497" s="4"/>
      <c r="O2497" s="7"/>
      <c r="P2497" s="6"/>
      <c r="Q2497" s="6"/>
      <c r="R2497" s="6"/>
      <c r="S2497" s="6"/>
    </row>
    <row r="2498" ht="15.75" hidden="1" customHeight="1">
      <c r="A2498" s="4"/>
      <c r="C2498" s="6"/>
      <c r="D2498" s="6"/>
      <c r="E2498" s="6"/>
      <c r="F2498" s="7"/>
      <c r="G2498" s="6"/>
      <c r="H2498" s="8"/>
      <c r="I2498" s="9"/>
      <c r="J2498" s="9"/>
      <c r="K2498" s="9"/>
      <c r="L2498" s="6"/>
      <c r="N2498" s="4"/>
      <c r="O2498" s="7"/>
      <c r="P2498" s="6"/>
      <c r="Q2498" s="6"/>
      <c r="R2498" s="6"/>
      <c r="S2498" s="6"/>
    </row>
    <row r="2499" ht="15.75" hidden="1" customHeight="1">
      <c r="A2499" s="4"/>
      <c r="C2499" s="6"/>
      <c r="D2499" s="6"/>
      <c r="E2499" s="6"/>
      <c r="F2499" s="7"/>
      <c r="G2499" s="6"/>
      <c r="H2499" s="8"/>
      <c r="I2499" s="9"/>
      <c r="J2499" s="9"/>
      <c r="K2499" s="9"/>
      <c r="L2499" s="6"/>
      <c r="N2499" s="4"/>
      <c r="O2499" s="7"/>
      <c r="P2499" s="6"/>
      <c r="Q2499" s="6"/>
      <c r="R2499" s="6"/>
      <c r="S2499" s="6"/>
    </row>
    <row r="2500" ht="15.75" hidden="1" customHeight="1">
      <c r="A2500" s="4"/>
      <c r="C2500" s="6"/>
      <c r="D2500" s="6"/>
      <c r="E2500" s="6"/>
      <c r="F2500" s="7"/>
      <c r="G2500" s="6"/>
      <c r="H2500" s="8"/>
      <c r="I2500" s="9"/>
      <c r="J2500" s="9"/>
      <c r="K2500" s="9"/>
      <c r="L2500" s="6"/>
      <c r="N2500" s="4"/>
      <c r="O2500" s="7"/>
      <c r="P2500" s="6"/>
      <c r="Q2500" s="6"/>
      <c r="R2500" s="6"/>
      <c r="S2500" s="6"/>
    </row>
    <row r="2501" ht="15.75" hidden="1" customHeight="1">
      <c r="A2501" s="4"/>
      <c r="C2501" s="6"/>
      <c r="D2501" s="6"/>
      <c r="E2501" s="6"/>
      <c r="F2501" s="7"/>
      <c r="G2501" s="6"/>
      <c r="H2501" s="8"/>
      <c r="I2501" s="9"/>
      <c r="J2501" s="9"/>
      <c r="K2501" s="9"/>
      <c r="L2501" s="6"/>
      <c r="N2501" s="4"/>
      <c r="O2501" s="7"/>
      <c r="P2501" s="6"/>
      <c r="Q2501" s="6"/>
      <c r="R2501" s="6"/>
      <c r="S2501" s="6"/>
    </row>
    <row r="2502" ht="15.75" hidden="1" customHeight="1">
      <c r="A2502" s="4"/>
      <c r="C2502" s="6"/>
      <c r="D2502" s="6"/>
      <c r="E2502" s="6"/>
      <c r="F2502" s="7"/>
      <c r="G2502" s="6"/>
      <c r="H2502" s="8"/>
      <c r="I2502" s="9"/>
      <c r="J2502" s="9"/>
      <c r="K2502" s="9"/>
      <c r="L2502" s="6"/>
      <c r="N2502" s="4"/>
      <c r="O2502" s="7"/>
      <c r="P2502" s="6"/>
      <c r="Q2502" s="6"/>
      <c r="R2502" s="6"/>
      <c r="S2502" s="6"/>
    </row>
    <row r="2503" ht="15.75" hidden="1" customHeight="1">
      <c r="A2503" s="4"/>
      <c r="C2503" s="6"/>
      <c r="D2503" s="6"/>
      <c r="E2503" s="6"/>
      <c r="F2503" s="7"/>
      <c r="G2503" s="6"/>
      <c r="H2503" s="8"/>
      <c r="I2503" s="9"/>
      <c r="J2503" s="9"/>
      <c r="K2503" s="9"/>
      <c r="L2503" s="6"/>
      <c r="N2503" s="4"/>
      <c r="O2503" s="7"/>
      <c r="P2503" s="6"/>
      <c r="Q2503" s="6"/>
      <c r="R2503" s="6"/>
      <c r="S2503" s="6"/>
    </row>
    <row r="2504" ht="15.75" hidden="1" customHeight="1">
      <c r="A2504" s="4"/>
      <c r="C2504" s="6"/>
      <c r="D2504" s="6"/>
      <c r="E2504" s="6"/>
      <c r="F2504" s="7"/>
      <c r="G2504" s="6"/>
      <c r="H2504" s="8"/>
      <c r="I2504" s="9"/>
      <c r="J2504" s="9"/>
      <c r="K2504" s="9"/>
      <c r="L2504" s="6"/>
      <c r="N2504" s="4"/>
      <c r="O2504" s="7"/>
      <c r="P2504" s="6"/>
      <c r="Q2504" s="6"/>
      <c r="R2504" s="6"/>
      <c r="S2504" s="6"/>
    </row>
    <row r="2505" ht="15.75" hidden="1" customHeight="1">
      <c r="A2505" s="4"/>
      <c r="C2505" s="6"/>
      <c r="D2505" s="6"/>
      <c r="E2505" s="6"/>
      <c r="F2505" s="7"/>
      <c r="G2505" s="6"/>
      <c r="H2505" s="8"/>
      <c r="I2505" s="9"/>
      <c r="J2505" s="9"/>
      <c r="K2505" s="9"/>
      <c r="L2505" s="6"/>
      <c r="N2505" s="4"/>
      <c r="O2505" s="7"/>
      <c r="P2505" s="6"/>
      <c r="Q2505" s="6"/>
      <c r="R2505" s="6"/>
      <c r="S2505" s="6"/>
    </row>
    <row r="2506" ht="15.75" hidden="1" customHeight="1">
      <c r="A2506" s="4"/>
      <c r="C2506" s="6"/>
      <c r="D2506" s="6"/>
      <c r="E2506" s="6"/>
      <c r="F2506" s="7"/>
      <c r="G2506" s="6"/>
      <c r="H2506" s="8"/>
      <c r="I2506" s="9"/>
      <c r="J2506" s="9"/>
      <c r="K2506" s="9"/>
      <c r="L2506" s="6"/>
      <c r="N2506" s="4"/>
      <c r="O2506" s="7"/>
      <c r="P2506" s="6"/>
      <c r="Q2506" s="6"/>
      <c r="R2506" s="6"/>
      <c r="S2506" s="6"/>
    </row>
    <row r="2507" ht="15.75" hidden="1" customHeight="1">
      <c r="A2507" s="4"/>
      <c r="C2507" s="6"/>
      <c r="D2507" s="6"/>
      <c r="E2507" s="6"/>
      <c r="F2507" s="7"/>
      <c r="G2507" s="6"/>
      <c r="H2507" s="8"/>
      <c r="I2507" s="9"/>
      <c r="J2507" s="9"/>
      <c r="K2507" s="9"/>
      <c r="L2507" s="6"/>
      <c r="N2507" s="4"/>
      <c r="O2507" s="7"/>
      <c r="P2507" s="6"/>
      <c r="Q2507" s="6"/>
      <c r="R2507" s="6"/>
      <c r="S2507" s="6"/>
    </row>
    <row r="2508" ht="15.75" hidden="1" customHeight="1">
      <c r="A2508" s="4"/>
      <c r="C2508" s="6"/>
      <c r="D2508" s="6"/>
      <c r="E2508" s="6"/>
      <c r="F2508" s="7"/>
      <c r="G2508" s="6"/>
      <c r="H2508" s="8"/>
      <c r="I2508" s="9"/>
      <c r="J2508" s="9"/>
      <c r="K2508" s="9"/>
      <c r="L2508" s="6"/>
      <c r="N2508" s="4"/>
      <c r="O2508" s="7"/>
      <c r="P2508" s="6"/>
      <c r="Q2508" s="6"/>
      <c r="R2508" s="6"/>
      <c r="S2508" s="6"/>
    </row>
    <row r="2509" ht="15.75" hidden="1" customHeight="1">
      <c r="A2509" s="4"/>
      <c r="C2509" s="6"/>
      <c r="D2509" s="6"/>
      <c r="E2509" s="6"/>
      <c r="F2509" s="7"/>
      <c r="G2509" s="6"/>
      <c r="H2509" s="8"/>
      <c r="I2509" s="9"/>
      <c r="J2509" s="9"/>
      <c r="K2509" s="9"/>
      <c r="L2509" s="6"/>
      <c r="N2509" s="4"/>
      <c r="O2509" s="7"/>
      <c r="P2509" s="6"/>
      <c r="Q2509" s="6"/>
      <c r="R2509" s="6"/>
      <c r="S2509" s="6"/>
    </row>
    <row r="2510" ht="15.75" hidden="1" customHeight="1">
      <c r="A2510" s="4"/>
      <c r="C2510" s="6"/>
      <c r="D2510" s="6"/>
      <c r="E2510" s="6"/>
      <c r="F2510" s="7"/>
      <c r="G2510" s="6"/>
      <c r="H2510" s="8"/>
      <c r="I2510" s="9"/>
      <c r="J2510" s="9"/>
      <c r="K2510" s="9"/>
      <c r="L2510" s="6"/>
      <c r="N2510" s="4"/>
      <c r="O2510" s="7"/>
      <c r="P2510" s="6"/>
      <c r="Q2510" s="6"/>
      <c r="R2510" s="6"/>
      <c r="S2510" s="6"/>
    </row>
    <row r="2511" ht="15.75" hidden="1" customHeight="1">
      <c r="A2511" s="4"/>
      <c r="C2511" s="6"/>
      <c r="D2511" s="6"/>
      <c r="E2511" s="6"/>
      <c r="F2511" s="7"/>
      <c r="G2511" s="6"/>
      <c r="H2511" s="8"/>
      <c r="I2511" s="9"/>
      <c r="J2511" s="9"/>
      <c r="K2511" s="9"/>
      <c r="L2511" s="6"/>
      <c r="N2511" s="4"/>
      <c r="O2511" s="7"/>
      <c r="P2511" s="6"/>
      <c r="Q2511" s="6"/>
      <c r="R2511" s="6"/>
      <c r="S2511" s="6"/>
    </row>
    <row r="2512" ht="15.75" hidden="1" customHeight="1">
      <c r="A2512" s="4"/>
      <c r="C2512" s="6"/>
      <c r="D2512" s="6"/>
      <c r="E2512" s="6"/>
      <c r="F2512" s="7"/>
      <c r="G2512" s="6"/>
      <c r="H2512" s="8"/>
      <c r="I2512" s="9"/>
      <c r="J2512" s="9"/>
      <c r="K2512" s="9"/>
      <c r="L2512" s="6"/>
      <c r="N2512" s="4"/>
      <c r="O2512" s="7"/>
      <c r="P2512" s="6"/>
      <c r="Q2512" s="6"/>
      <c r="R2512" s="6"/>
      <c r="S2512" s="6"/>
    </row>
    <row r="2513" ht="15.75" hidden="1" customHeight="1">
      <c r="A2513" s="4"/>
      <c r="C2513" s="6"/>
      <c r="D2513" s="6"/>
      <c r="E2513" s="6"/>
      <c r="F2513" s="7"/>
      <c r="G2513" s="6"/>
      <c r="H2513" s="8"/>
      <c r="I2513" s="9"/>
      <c r="J2513" s="9"/>
      <c r="K2513" s="9"/>
      <c r="L2513" s="6"/>
      <c r="N2513" s="4"/>
      <c r="O2513" s="7"/>
      <c r="P2513" s="6"/>
      <c r="Q2513" s="6"/>
      <c r="R2513" s="6"/>
      <c r="S2513" s="6"/>
    </row>
    <row r="2514" ht="15.75" hidden="1" customHeight="1">
      <c r="A2514" s="4"/>
      <c r="C2514" s="6"/>
      <c r="D2514" s="6"/>
      <c r="E2514" s="6"/>
      <c r="F2514" s="7"/>
      <c r="G2514" s="6"/>
      <c r="H2514" s="8"/>
      <c r="I2514" s="9"/>
      <c r="J2514" s="9"/>
      <c r="K2514" s="9"/>
      <c r="L2514" s="6"/>
      <c r="N2514" s="4"/>
      <c r="O2514" s="7"/>
      <c r="P2514" s="6"/>
      <c r="Q2514" s="6"/>
      <c r="R2514" s="6"/>
      <c r="S2514" s="6"/>
    </row>
    <row r="2515" ht="15.75" hidden="1" customHeight="1">
      <c r="A2515" s="4"/>
      <c r="C2515" s="6"/>
      <c r="D2515" s="6"/>
      <c r="E2515" s="6"/>
      <c r="F2515" s="7"/>
      <c r="G2515" s="6"/>
      <c r="H2515" s="8"/>
      <c r="I2515" s="9"/>
      <c r="J2515" s="9"/>
      <c r="K2515" s="9"/>
      <c r="L2515" s="6"/>
      <c r="N2515" s="4"/>
      <c r="O2515" s="7"/>
      <c r="P2515" s="6"/>
      <c r="Q2515" s="6"/>
      <c r="R2515" s="6"/>
      <c r="S2515" s="6"/>
    </row>
    <row r="2516" ht="15.75" hidden="1" customHeight="1">
      <c r="A2516" s="4"/>
      <c r="C2516" s="6"/>
      <c r="D2516" s="6"/>
      <c r="E2516" s="6"/>
      <c r="F2516" s="7"/>
      <c r="G2516" s="6"/>
      <c r="H2516" s="8"/>
      <c r="I2516" s="9"/>
      <c r="J2516" s="9"/>
      <c r="K2516" s="9"/>
      <c r="L2516" s="6"/>
      <c r="N2516" s="4"/>
      <c r="O2516" s="7"/>
      <c r="P2516" s="6"/>
      <c r="Q2516" s="6"/>
      <c r="R2516" s="6"/>
      <c r="S2516" s="6"/>
    </row>
    <row r="2517" ht="15.75" hidden="1" customHeight="1">
      <c r="A2517" s="4"/>
      <c r="C2517" s="6"/>
      <c r="D2517" s="6"/>
      <c r="E2517" s="6"/>
      <c r="F2517" s="7"/>
      <c r="G2517" s="6"/>
      <c r="H2517" s="8"/>
      <c r="I2517" s="9"/>
      <c r="J2517" s="9"/>
      <c r="K2517" s="9"/>
      <c r="L2517" s="6"/>
      <c r="N2517" s="4"/>
      <c r="O2517" s="7"/>
      <c r="P2517" s="6"/>
      <c r="Q2517" s="6"/>
      <c r="R2517" s="6"/>
      <c r="S2517" s="6"/>
    </row>
    <row r="2518" ht="15.75" hidden="1" customHeight="1">
      <c r="A2518" s="4"/>
      <c r="C2518" s="6"/>
      <c r="D2518" s="6"/>
      <c r="E2518" s="6"/>
      <c r="F2518" s="7"/>
      <c r="G2518" s="6"/>
      <c r="H2518" s="8"/>
      <c r="I2518" s="9"/>
      <c r="J2518" s="9"/>
      <c r="K2518" s="9"/>
      <c r="L2518" s="6"/>
      <c r="N2518" s="4"/>
      <c r="O2518" s="7"/>
      <c r="P2518" s="6"/>
      <c r="Q2518" s="6"/>
      <c r="R2518" s="6"/>
      <c r="S2518" s="6"/>
    </row>
    <row r="2519" ht="15.75" hidden="1" customHeight="1">
      <c r="A2519" s="4"/>
      <c r="C2519" s="6"/>
      <c r="D2519" s="6"/>
      <c r="E2519" s="6"/>
      <c r="F2519" s="7"/>
      <c r="G2519" s="6"/>
      <c r="H2519" s="8"/>
      <c r="I2519" s="9"/>
      <c r="J2519" s="9"/>
      <c r="K2519" s="9"/>
      <c r="L2519" s="6"/>
      <c r="N2519" s="4"/>
      <c r="O2519" s="7"/>
      <c r="P2519" s="6"/>
      <c r="Q2519" s="6"/>
      <c r="R2519" s="6"/>
      <c r="S2519" s="6"/>
    </row>
    <row r="2520" ht="15.75" hidden="1" customHeight="1">
      <c r="A2520" s="4"/>
      <c r="C2520" s="6"/>
      <c r="D2520" s="6"/>
      <c r="E2520" s="6"/>
      <c r="F2520" s="7"/>
      <c r="G2520" s="6"/>
      <c r="H2520" s="8"/>
      <c r="I2520" s="9"/>
      <c r="J2520" s="9"/>
      <c r="K2520" s="9"/>
      <c r="L2520" s="6"/>
      <c r="N2520" s="4"/>
      <c r="O2520" s="7"/>
      <c r="P2520" s="6"/>
      <c r="Q2520" s="6"/>
      <c r="R2520" s="6"/>
      <c r="S2520" s="6"/>
    </row>
    <row r="2521" ht="15.75" hidden="1" customHeight="1">
      <c r="A2521" s="4"/>
      <c r="C2521" s="6"/>
      <c r="D2521" s="6"/>
      <c r="E2521" s="6"/>
      <c r="F2521" s="7"/>
      <c r="G2521" s="6"/>
      <c r="H2521" s="8"/>
      <c r="I2521" s="9"/>
      <c r="J2521" s="9"/>
      <c r="K2521" s="9"/>
      <c r="L2521" s="6"/>
      <c r="N2521" s="4"/>
      <c r="O2521" s="7"/>
      <c r="P2521" s="6"/>
      <c r="Q2521" s="6"/>
      <c r="R2521" s="6"/>
      <c r="S2521" s="6"/>
    </row>
    <row r="2522" ht="15.75" hidden="1" customHeight="1">
      <c r="A2522" s="4"/>
      <c r="C2522" s="6"/>
      <c r="D2522" s="6"/>
      <c r="E2522" s="6"/>
      <c r="F2522" s="7"/>
      <c r="G2522" s="6"/>
      <c r="H2522" s="8"/>
      <c r="I2522" s="9"/>
      <c r="J2522" s="9"/>
      <c r="K2522" s="9"/>
      <c r="L2522" s="6"/>
      <c r="N2522" s="4"/>
      <c r="O2522" s="7"/>
      <c r="P2522" s="6"/>
      <c r="Q2522" s="6"/>
      <c r="R2522" s="6"/>
      <c r="S2522" s="6"/>
    </row>
    <row r="2523" ht="15.75" hidden="1" customHeight="1">
      <c r="A2523" s="4"/>
      <c r="C2523" s="6"/>
      <c r="D2523" s="6"/>
      <c r="E2523" s="6"/>
      <c r="F2523" s="7"/>
      <c r="G2523" s="6"/>
      <c r="H2523" s="8"/>
      <c r="I2523" s="9"/>
      <c r="J2523" s="9"/>
      <c r="K2523" s="9"/>
      <c r="L2523" s="6"/>
      <c r="N2523" s="4"/>
      <c r="O2523" s="7"/>
      <c r="P2523" s="6"/>
      <c r="Q2523" s="6"/>
      <c r="R2523" s="6"/>
      <c r="S2523" s="6"/>
    </row>
    <row r="2524" ht="15.75" hidden="1" customHeight="1">
      <c r="A2524" s="4"/>
      <c r="C2524" s="6"/>
      <c r="D2524" s="6"/>
      <c r="E2524" s="6"/>
      <c r="F2524" s="7"/>
      <c r="G2524" s="6"/>
      <c r="H2524" s="8"/>
      <c r="I2524" s="9"/>
      <c r="J2524" s="9"/>
      <c r="K2524" s="9"/>
      <c r="L2524" s="6"/>
      <c r="N2524" s="4"/>
      <c r="O2524" s="7"/>
      <c r="P2524" s="6"/>
      <c r="Q2524" s="6"/>
      <c r="R2524" s="6"/>
      <c r="S2524" s="6"/>
    </row>
    <row r="2525" ht="15.75" hidden="1" customHeight="1">
      <c r="A2525" s="4"/>
      <c r="C2525" s="6"/>
      <c r="D2525" s="6"/>
      <c r="E2525" s="6"/>
      <c r="F2525" s="7"/>
      <c r="G2525" s="6"/>
      <c r="H2525" s="8"/>
      <c r="I2525" s="9"/>
      <c r="J2525" s="9"/>
      <c r="K2525" s="9"/>
      <c r="L2525" s="6"/>
      <c r="N2525" s="4"/>
      <c r="O2525" s="7"/>
      <c r="P2525" s="6"/>
      <c r="Q2525" s="6"/>
      <c r="R2525" s="6"/>
      <c r="S2525" s="6"/>
    </row>
    <row r="2526" ht="15.75" hidden="1" customHeight="1">
      <c r="A2526" s="4"/>
      <c r="C2526" s="6"/>
      <c r="D2526" s="6"/>
      <c r="E2526" s="6"/>
      <c r="F2526" s="7"/>
      <c r="G2526" s="6"/>
      <c r="H2526" s="8"/>
      <c r="I2526" s="9"/>
      <c r="J2526" s="9"/>
      <c r="K2526" s="9"/>
      <c r="L2526" s="6"/>
      <c r="N2526" s="4"/>
      <c r="O2526" s="7"/>
      <c r="P2526" s="6"/>
      <c r="Q2526" s="6"/>
      <c r="R2526" s="6"/>
      <c r="S2526" s="6"/>
    </row>
    <row r="2527" ht="15.75" hidden="1" customHeight="1">
      <c r="A2527" s="4"/>
      <c r="C2527" s="6"/>
      <c r="D2527" s="6"/>
      <c r="E2527" s="6"/>
      <c r="F2527" s="7"/>
      <c r="G2527" s="6"/>
      <c r="H2527" s="8"/>
      <c r="I2527" s="9"/>
      <c r="J2527" s="9"/>
      <c r="K2527" s="9"/>
      <c r="L2527" s="6"/>
      <c r="N2527" s="4"/>
      <c r="O2527" s="7"/>
      <c r="P2527" s="6"/>
      <c r="Q2527" s="6"/>
      <c r="R2527" s="6"/>
      <c r="S2527" s="6"/>
    </row>
    <row r="2528" ht="15.75" hidden="1" customHeight="1">
      <c r="A2528" s="4"/>
      <c r="C2528" s="6"/>
      <c r="D2528" s="6"/>
      <c r="E2528" s="6"/>
      <c r="F2528" s="7"/>
      <c r="G2528" s="6"/>
      <c r="H2528" s="8"/>
      <c r="I2528" s="9"/>
      <c r="J2528" s="9"/>
      <c r="K2528" s="9"/>
      <c r="L2528" s="6"/>
      <c r="N2528" s="4"/>
      <c r="O2528" s="7"/>
      <c r="P2528" s="6"/>
      <c r="Q2528" s="6"/>
      <c r="R2528" s="6"/>
      <c r="S2528" s="6"/>
    </row>
    <row r="2529" ht="15.75" hidden="1" customHeight="1">
      <c r="A2529" s="4"/>
      <c r="C2529" s="6"/>
      <c r="D2529" s="6"/>
      <c r="E2529" s="6"/>
      <c r="F2529" s="7"/>
      <c r="G2529" s="6"/>
      <c r="H2529" s="8"/>
      <c r="I2529" s="9"/>
      <c r="J2529" s="9"/>
      <c r="K2529" s="9"/>
      <c r="L2529" s="6"/>
      <c r="N2529" s="4"/>
      <c r="O2529" s="7"/>
      <c r="P2529" s="6"/>
      <c r="Q2529" s="6"/>
      <c r="R2529" s="6"/>
      <c r="S2529" s="6"/>
    </row>
    <row r="2530" ht="15.75" hidden="1" customHeight="1">
      <c r="A2530" s="4"/>
      <c r="C2530" s="6"/>
      <c r="D2530" s="6"/>
      <c r="E2530" s="6"/>
      <c r="F2530" s="7"/>
      <c r="G2530" s="6"/>
      <c r="H2530" s="8"/>
      <c r="I2530" s="9"/>
      <c r="J2530" s="9"/>
      <c r="K2530" s="9"/>
      <c r="L2530" s="6"/>
      <c r="N2530" s="4"/>
      <c r="O2530" s="7"/>
      <c r="P2530" s="6"/>
      <c r="Q2530" s="6"/>
      <c r="R2530" s="6"/>
      <c r="S2530" s="6"/>
    </row>
    <row r="2531" ht="15.75" hidden="1" customHeight="1">
      <c r="A2531" s="4"/>
      <c r="C2531" s="6"/>
      <c r="D2531" s="6"/>
      <c r="E2531" s="6"/>
      <c r="F2531" s="7"/>
      <c r="G2531" s="6"/>
      <c r="H2531" s="8"/>
      <c r="I2531" s="9"/>
      <c r="J2531" s="9"/>
      <c r="K2531" s="9"/>
      <c r="L2531" s="6"/>
      <c r="N2531" s="4"/>
      <c r="O2531" s="7"/>
      <c r="P2531" s="6"/>
      <c r="Q2531" s="6"/>
      <c r="R2531" s="6"/>
      <c r="S2531" s="6"/>
    </row>
    <row r="2532" ht="15.75" hidden="1" customHeight="1">
      <c r="A2532" s="4"/>
      <c r="C2532" s="6"/>
      <c r="D2532" s="6"/>
      <c r="E2532" s="6"/>
      <c r="F2532" s="7"/>
      <c r="G2532" s="6"/>
      <c r="H2532" s="8"/>
      <c r="I2532" s="9"/>
      <c r="J2532" s="9"/>
      <c r="K2532" s="9"/>
      <c r="L2532" s="6"/>
      <c r="N2532" s="4"/>
      <c r="O2532" s="7"/>
      <c r="P2532" s="6"/>
      <c r="Q2532" s="6"/>
      <c r="R2532" s="6"/>
      <c r="S2532" s="6"/>
    </row>
    <row r="2533" ht="15.75" hidden="1" customHeight="1">
      <c r="A2533" s="4"/>
      <c r="C2533" s="6"/>
      <c r="D2533" s="6"/>
      <c r="E2533" s="6"/>
      <c r="F2533" s="7"/>
      <c r="G2533" s="6"/>
      <c r="H2533" s="8"/>
      <c r="I2533" s="9"/>
      <c r="J2533" s="9"/>
      <c r="K2533" s="9"/>
      <c r="L2533" s="6"/>
      <c r="N2533" s="4"/>
      <c r="O2533" s="7"/>
      <c r="P2533" s="6"/>
      <c r="Q2533" s="6"/>
      <c r="R2533" s="6"/>
      <c r="S2533" s="6"/>
    </row>
    <row r="2534" ht="15.75" hidden="1" customHeight="1">
      <c r="A2534" s="4"/>
      <c r="C2534" s="6"/>
      <c r="D2534" s="6"/>
      <c r="E2534" s="6"/>
      <c r="F2534" s="7"/>
      <c r="G2534" s="6"/>
      <c r="H2534" s="8"/>
      <c r="I2534" s="9"/>
      <c r="J2534" s="9"/>
      <c r="K2534" s="9"/>
      <c r="L2534" s="6"/>
      <c r="N2534" s="4"/>
      <c r="O2534" s="7"/>
      <c r="P2534" s="6"/>
      <c r="Q2534" s="6"/>
      <c r="R2534" s="6"/>
      <c r="S2534" s="6"/>
    </row>
    <row r="2535" ht="15.75" hidden="1" customHeight="1">
      <c r="A2535" s="4"/>
      <c r="C2535" s="6"/>
      <c r="D2535" s="6"/>
      <c r="E2535" s="6"/>
      <c r="F2535" s="7"/>
      <c r="G2535" s="6"/>
      <c r="H2535" s="8"/>
      <c r="I2535" s="9"/>
      <c r="J2535" s="9"/>
      <c r="K2535" s="9"/>
      <c r="L2535" s="6"/>
      <c r="N2535" s="4"/>
      <c r="O2535" s="7"/>
      <c r="P2535" s="6"/>
      <c r="Q2535" s="6"/>
      <c r="R2535" s="6"/>
      <c r="S2535" s="6"/>
    </row>
    <row r="2536" ht="15.75" hidden="1" customHeight="1">
      <c r="A2536" s="4"/>
      <c r="C2536" s="6"/>
      <c r="D2536" s="6"/>
      <c r="E2536" s="6"/>
      <c r="F2536" s="7"/>
      <c r="G2536" s="6"/>
      <c r="H2536" s="8"/>
      <c r="I2536" s="9"/>
      <c r="J2536" s="9"/>
      <c r="K2536" s="9"/>
      <c r="L2536" s="6"/>
      <c r="N2536" s="4"/>
      <c r="O2536" s="7"/>
      <c r="P2536" s="6"/>
      <c r="Q2536" s="6"/>
      <c r="R2536" s="6"/>
      <c r="S2536" s="6"/>
    </row>
    <row r="2537" ht="15.75" hidden="1" customHeight="1">
      <c r="A2537" s="4"/>
      <c r="C2537" s="6"/>
      <c r="D2537" s="6"/>
      <c r="E2537" s="6"/>
      <c r="F2537" s="7"/>
      <c r="G2537" s="6"/>
      <c r="H2537" s="8"/>
      <c r="I2537" s="9"/>
      <c r="J2537" s="9"/>
      <c r="K2537" s="9"/>
      <c r="L2537" s="6"/>
      <c r="N2537" s="4"/>
      <c r="O2537" s="7"/>
      <c r="P2537" s="6"/>
      <c r="Q2537" s="6"/>
      <c r="R2537" s="6"/>
      <c r="S2537" s="6"/>
    </row>
    <row r="2538" ht="15.75" hidden="1" customHeight="1">
      <c r="A2538" s="4"/>
      <c r="C2538" s="6"/>
      <c r="D2538" s="6"/>
      <c r="E2538" s="6"/>
      <c r="F2538" s="7"/>
      <c r="G2538" s="6"/>
      <c r="H2538" s="8"/>
      <c r="I2538" s="9"/>
      <c r="J2538" s="9"/>
      <c r="K2538" s="9"/>
      <c r="L2538" s="6"/>
      <c r="N2538" s="4"/>
      <c r="O2538" s="7"/>
      <c r="P2538" s="6"/>
      <c r="Q2538" s="6"/>
      <c r="R2538" s="6"/>
      <c r="S2538" s="6"/>
    </row>
    <row r="2539" ht="15.75" hidden="1" customHeight="1">
      <c r="A2539" s="4"/>
      <c r="C2539" s="6"/>
      <c r="D2539" s="6"/>
      <c r="E2539" s="6"/>
      <c r="F2539" s="7"/>
      <c r="G2539" s="6"/>
      <c r="H2539" s="8"/>
      <c r="I2539" s="9"/>
      <c r="J2539" s="9"/>
      <c r="K2539" s="9"/>
      <c r="L2539" s="6"/>
      <c r="N2539" s="4"/>
      <c r="O2539" s="7"/>
      <c r="P2539" s="6"/>
      <c r="Q2539" s="6"/>
      <c r="R2539" s="6"/>
      <c r="S2539" s="6"/>
    </row>
    <row r="2540" ht="15.75" hidden="1" customHeight="1">
      <c r="A2540" s="4"/>
      <c r="C2540" s="6"/>
      <c r="D2540" s="6"/>
      <c r="E2540" s="6"/>
      <c r="F2540" s="7"/>
      <c r="G2540" s="6"/>
      <c r="H2540" s="8"/>
      <c r="I2540" s="9"/>
      <c r="J2540" s="9"/>
      <c r="K2540" s="9"/>
      <c r="L2540" s="6"/>
      <c r="N2540" s="4"/>
      <c r="O2540" s="7"/>
      <c r="P2540" s="6"/>
      <c r="Q2540" s="6"/>
      <c r="R2540" s="6"/>
      <c r="S2540" s="6"/>
    </row>
    <row r="2541" ht="15.75" hidden="1" customHeight="1">
      <c r="A2541" s="4"/>
      <c r="C2541" s="6"/>
      <c r="D2541" s="6"/>
      <c r="E2541" s="6"/>
      <c r="F2541" s="7"/>
      <c r="G2541" s="6"/>
      <c r="H2541" s="8"/>
      <c r="I2541" s="9"/>
      <c r="J2541" s="9"/>
      <c r="K2541" s="9"/>
      <c r="L2541" s="6"/>
      <c r="N2541" s="4"/>
      <c r="O2541" s="7"/>
      <c r="P2541" s="6"/>
      <c r="Q2541" s="6"/>
      <c r="R2541" s="6"/>
      <c r="S2541" s="6"/>
    </row>
    <row r="2542" ht="15.75" hidden="1" customHeight="1">
      <c r="A2542" s="4"/>
      <c r="C2542" s="6"/>
      <c r="D2542" s="6"/>
      <c r="E2542" s="6"/>
      <c r="F2542" s="7"/>
      <c r="G2542" s="6"/>
      <c r="H2542" s="8"/>
      <c r="I2542" s="9"/>
      <c r="J2542" s="9"/>
      <c r="K2542" s="9"/>
      <c r="L2542" s="6"/>
      <c r="N2542" s="4"/>
      <c r="O2542" s="7"/>
      <c r="P2542" s="6"/>
      <c r="Q2542" s="6"/>
      <c r="R2542" s="6"/>
      <c r="S2542" s="6"/>
    </row>
    <row r="2543" ht="15.75" hidden="1" customHeight="1">
      <c r="A2543" s="4"/>
      <c r="C2543" s="6"/>
      <c r="D2543" s="6"/>
      <c r="E2543" s="6"/>
      <c r="F2543" s="7"/>
      <c r="G2543" s="6"/>
      <c r="H2543" s="8"/>
      <c r="I2543" s="9"/>
      <c r="J2543" s="9"/>
      <c r="K2543" s="9"/>
      <c r="L2543" s="6"/>
      <c r="N2543" s="4"/>
      <c r="O2543" s="7"/>
      <c r="P2543" s="6"/>
      <c r="Q2543" s="6"/>
      <c r="R2543" s="6"/>
      <c r="S2543" s="6"/>
    </row>
    <row r="2544" ht="15.75" hidden="1" customHeight="1">
      <c r="A2544" s="4"/>
      <c r="C2544" s="6"/>
      <c r="D2544" s="6"/>
      <c r="E2544" s="6"/>
      <c r="F2544" s="7"/>
      <c r="G2544" s="6"/>
      <c r="H2544" s="8"/>
      <c r="I2544" s="9"/>
      <c r="J2544" s="9"/>
      <c r="K2544" s="9"/>
      <c r="L2544" s="6"/>
      <c r="N2544" s="4"/>
      <c r="O2544" s="7"/>
      <c r="P2544" s="6"/>
      <c r="Q2544" s="6"/>
      <c r="R2544" s="6"/>
      <c r="S2544" s="6"/>
    </row>
    <row r="2545" ht="15.75" hidden="1" customHeight="1">
      <c r="A2545" s="4"/>
      <c r="C2545" s="6"/>
      <c r="D2545" s="6"/>
      <c r="E2545" s="6"/>
      <c r="F2545" s="7"/>
      <c r="G2545" s="6"/>
      <c r="H2545" s="8"/>
      <c r="I2545" s="9"/>
      <c r="J2545" s="9"/>
      <c r="K2545" s="9"/>
      <c r="L2545" s="6"/>
      <c r="N2545" s="4"/>
      <c r="O2545" s="7"/>
      <c r="P2545" s="6"/>
      <c r="Q2545" s="6"/>
      <c r="R2545" s="6"/>
      <c r="S2545" s="6"/>
    </row>
    <row r="2546" ht="15.75" hidden="1" customHeight="1">
      <c r="A2546" s="4"/>
      <c r="C2546" s="6"/>
      <c r="D2546" s="6"/>
      <c r="E2546" s="6"/>
      <c r="F2546" s="7"/>
      <c r="G2546" s="6"/>
      <c r="H2546" s="8"/>
      <c r="I2546" s="9"/>
      <c r="J2546" s="9"/>
      <c r="K2546" s="9"/>
      <c r="L2546" s="6"/>
      <c r="N2546" s="4"/>
      <c r="O2546" s="7"/>
      <c r="P2546" s="6"/>
      <c r="Q2546" s="6"/>
      <c r="R2546" s="6"/>
      <c r="S2546" s="6"/>
    </row>
    <row r="2547" ht="15.75" hidden="1" customHeight="1">
      <c r="A2547" s="4"/>
      <c r="C2547" s="6"/>
      <c r="D2547" s="6"/>
      <c r="E2547" s="6"/>
      <c r="F2547" s="7"/>
      <c r="G2547" s="6"/>
      <c r="H2547" s="8"/>
      <c r="I2547" s="9"/>
      <c r="J2547" s="9"/>
      <c r="K2547" s="9"/>
      <c r="L2547" s="6"/>
      <c r="N2547" s="4"/>
      <c r="O2547" s="7"/>
      <c r="P2547" s="6"/>
      <c r="Q2547" s="6"/>
      <c r="R2547" s="6"/>
      <c r="S2547" s="6"/>
    </row>
    <row r="2548" ht="15.75" hidden="1" customHeight="1">
      <c r="A2548" s="4"/>
      <c r="C2548" s="6"/>
      <c r="D2548" s="6"/>
      <c r="E2548" s="6"/>
      <c r="F2548" s="7"/>
      <c r="G2548" s="6"/>
      <c r="H2548" s="8"/>
      <c r="I2548" s="9"/>
      <c r="J2548" s="9"/>
      <c r="K2548" s="9"/>
      <c r="L2548" s="6"/>
      <c r="N2548" s="4"/>
      <c r="O2548" s="7"/>
      <c r="P2548" s="6"/>
      <c r="Q2548" s="6"/>
      <c r="R2548" s="6"/>
      <c r="S2548" s="6"/>
    </row>
    <row r="2549" ht="15.75" hidden="1" customHeight="1">
      <c r="A2549" s="4"/>
      <c r="C2549" s="6"/>
      <c r="D2549" s="6"/>
      <c r="E2549" s="6"/>
      <c r="F2549" s="7"/>
      <c r="G2549" s="6"/>
      <c r="H2549" s="8"/>
      <c r="I2549" s="9"/>
      <c r="J2549" s="9"/>
      <c r="K2549" s="9"/>
      <c r="L2549" s="6"/>
      <c r="N2549" s="4"/>
      <c r="O2549" s="7"/>
      <c r="P2549" s="6"/>
      <c r="Q2549" s="6"/>
      <c r="R2549" s="6"/>
      <c r="S2549" s="6"/>
    </row>
    <row r="2550" ht="15.75" hidden="1" customHeight="1">
      <c r="A2550" s="4"/>
      <c r="C2550" s="6"/>
      <c r="D2550" s="6"/>
      <c r="E2550" s="6"/>
      <c r="F2550" s="7"/>
      <c r="G2550" s="6"/>
      <c r="H2550" s="8"/>
      <c r="I2550" s="9"/>
      <c r="J2550" s="9"/>
      <c r="K2550" s="9"/>
      <c r="L2550" s="6"/>
      <c r="N2550" s="4"/>
      <c r="O2550" s="7"/>
      <c r="P2550" s="6"/>
      <c r="Q2550" s="6"/>
      <c r="R2550" s="6"/>
      <c r="S2550" s="6"/>
    </row>
    <row r="2551" ht="15.75" hidden="1" customHeight="1">
      <c r="A2551" s="4"/>
      <c r="C2551" s="6"/>
      <c r="D2551" s="6"/>
      <c r="E2551" s="6"/>
      <c r="F2551" s="7"/>
      <c r="G2551" s="6"/>
      <c r="H2551" s="8"/>
      <c r="I2551" s="9"/>
      <c r="J2551" s="9"/>
      <c r="K2551" s="9"/>
      <c r="L2551" s="6"/>
      <c r="N2551" s="4"/>
      <c r="O2551" s="7"/>
      <c r="P2551" s="6"/>
      <c r="Q2551" s="6"/>
      <c r="R2551" s="6"/>
      <c r="S2551" s="6"/>
    </row>
    <row r="2552" ht="15.75" hidden="1" customHeight="1">
      <c r="A2552" s="4"/>
      <c r="C2552" s="6"/>
      <c r="D2552" s="6"/>
      <c r="E2552" s="6"/>
      <c r="F2552" s="7"/>
      <c r="G2552" s="6"/>
      <c r="H2552" s="8"/>
      <c r="I2552" s="9"/>
      <c r="J2552" s="9"/>
      <c r="K2552" s="9"/>
      <c r="L2552" s="6"/>
      <c r="N2552" s="4"/>
      <c r="O2552" s="7"/>
      <c r="P2552" s="6"/>
      <c r="Q2552" s="6"/>
      <c r="R2552" s="6"/>
      <c r="S2552" s="6"/>
    </row>
    <row r="2553" ht="15.75" hidden="1" customHeight="1">
      <c r="A2553" s="4"/>
      <c r="C2553" s="6"/>
      <c r="D2553" s="6"/>
      <c r="E2553" s="6"/>
      <c r="F2553" s="7"/>
      <c r="G2553" s="6"/>
      <c r="H2553" s="8"/>
      <c r="I2553" s="9"/>
      <c r="J2553" s="9"/>
      <c r="K2553" s="9"/>
      <c r="L2553" s="6"/>
      <c r="N2553" s="4"/>
      <c r="O2553" s="7"/>
      <c r="P2553" s="6"/>
      <c r="Q2553" s="6"/>
      <c r="R2553" s="6"/>
      <c r="S2553" s="6"/>
    </row>
    <row r="2554" ht="15.75" hidden="1" customHeight="1">
      <c r="A2554" s="4"/>
      <c r="C2554" s="6"/>
      <c r="D2554" s="6"/>
      <c r="E2554" s="6"/>
      <c r="F2554" s="7"/>
      <c r="G2554" s="6"/>
      <c r="H2554" s="8"/>
      <c r="I2554" s="9"/>
      <c r="J2554" s="9"/>
      <c r="K2554" s="9"/>
      <c r="L2554" s="6"/>
      <c r="N2554" s="4"/>
      <c r="O2554" s="7"/>
      <c r="P2554" s="6"/>
      <c r="Q2554" s="6"/>
      <c r="R2554" s="6"/>
      <c r="S2554" s="6"/>
    </row>
    <row r="2555" ht="15.75" hidden="1" customHeight="1">
      <c r="A2555" s="4"/>
      <c r="C2555" s="6"/>
      <c r="D2555" s="6"/>
      <c r="E2555" s="6"/>
      <c r="F2555" s="7"/>
      <c r="G2555" s="6"/>
      <c r="H2555" s="8"/>
      <c r="I2555" s="9"/>
      <c r="J2555" s="9"/>
      <c r="K2555" s="9"/>
      <c r="L2555" s="6"/>
      <c r="N2555" s="4"/>
      <c r="O2555" s="7"/>
      <c r="P2555" s="6"/>
      <c r="Q2555" s="6"/>
      <c r="R2555" s="6"/>
      <c r="S2555" s="6"/>
    </row>
    <row r="2556" ht="15.75" hidden="1" customHeight="1">
      <c r="A2556" s="4"/>
      <c r="C2556" s="6"/>
      <c r="D2556" s="6"/>
      <c r="E2556" s="6"/>
      <c r="F2556" s="7"/>
      <c r="G2556" s="6"/>
      <c r="H2556" s="8"/>
      <c r="I2556" s="9"/>
      <c r="J2556" s="9"/>
      <c r="K2556" s="9"/>
      <c r="L2556" s="6"/>
      <c r="N2556" s="4"/>
      <c r="O2556" s="7"/>
      <c r="P2556" s="6"/>
      <c r="Q2556" s="6"/>
      <c r="R2556" s="6"/>
      <c r="S2556" s="6"/>
    </row>
    <row r="2557" ht="15.75" hidden="1" customHeight="1">
      <c r="A2557" s="4"/>
      <c r="C2557" s="6"/>
      <c r="D2557" s="6"/>
      <c r="E2557" s="6"/>
      <c r="F2557" s="7"/>
      <c r="G2557" s="6"/>
      <c r="H2557" s="8"/>
      <c r="I2557" s="9"/>
      <c r="J2557" s="9"/>
      <c r="K2557" s="9"/>
      <c r="L2557" s="6"/>
      <c r="N2557" s="4"/>
      <c r="O2557" s="7"/>
      <c r="P2557" s="6"/>
      <c r="Q2557" s="6"/>
      <c r="R2557" s="6"/>
      <c r="S2557" s="6"/>
    </row>
    <row r="2558" ht="15.75" hidden="1" customHeight="1">
      <c r="A2558" s="4"/>
      <c r="C2558" s="6"/>
      <c r="D2558" s="6"/>
      <c r="E2558" s="6"/>
      <c r="F2558" s="7"/>
      <c r="G2558" s="6"/>
      <c r="H2558" s="8"/>
      <c r="I2558" s="9"/>
      <c r="J2558" s="9"/>
      <c r="K2558" s="9"/>
      <c r="L2558" s="6"/>
      <c r="N2558" s="4"/>
      <c r="O2558" s="7"/>
      <c r="P2558" s="6"/>
      <c r="Q2558" s="6"/>
      <c r="R2558" s="6"/>
      <c r="S2558" s="6"/>
    </row>
    <row r="2559" ht="15.75" hidden="1" customHeight="1">
      <c r="A2559" s="4"/>
      <c r="C2559" s="6"/>
      <c r="D2559" s="6"/>
      <c r="E2559" s="6"/>
      <c r="F2559" s="7"/>
      <c r="G2559" s="6"/>
      <c r="H2559" s="8"/>
      <c r="I2559" s="9"/>
      <c r="J2559" s="9"/>
      <c r="K2559" s="9"/>
      <c r="L2559" s="6"/>
      <c r="N2559" s="4"/>
      <c r="O2559" s="7"/>
      <c r="P2559" s="6"/>
      <c r="Q2559" s="6"/>
      <c r="R2559" s="6"/>
      <c r="S2559" s="6"/>
    </row>
    <row r="2560" ht="15.75" hidden="1" customHeight="1">
      <c r="A2560" s="4"/>
      <c r="C2560" s="6"/>
      <c r="D2560" s="6"/>
      <c r="E2560" s="6"/>
      <c r="F2560" s="7"/>
      <c r="G2560" s="6"/>
      <c r="H2560" s="8"/>
      <c r="I2560" s="9"/>
      <c r="J2560" s="9"/>
      <c r="K2560" s="9"/>
      <c r="L2560" s="6"/>
      <c r="N2560" s="4"/>
      <c r="O2560" s="7"/>
      <c r="P2560" s="6"/>
      <c r="Q2560" s="6"/>
      <c r="R2560" s="6"/>
      <c r="S2560" s="6"/>
    </row>
    <row r="2561" ht="15.75" hidden="1" customHeight="1">
      <c r="A2561" s="4"/>
      <c r="C2561" s="6"/>
      <c r="D2561" s="6"/>
      <c r="E2561" s="6"/>
      <c r="F2561" s="7"/>
      <c r="G2561" s="6"/>
      <c r="H2561" s="8"/>
      <c r="I2561" s="9"/>
      <c r="J2561" s="9"/>
      <c r="K2561" s="9"/>
      <c r="L2561" s="6"/>
      <c r="N2561" s="4"/>
      <c r="O2561" s="7"/>
      <c r="P2561" s="6"/>
      <c r="Q2561" s="6"/>
      <c r="R2561" s="6"/>
      <c r="S2561" s="6"/>
    </row>
    <row r="2562" ht="15.75" hidden="1" customHeight="1">
      <c r="A2562" s="4"/>
      <c r="C2562" s="6"/>
      <c r="D2562" s="6"/>
      <c r="E2562" s="6"/>
      <c r="F2562" s="7"/>
      <c r="G2562" s="6"/>
      <c r="H2562" s="8"/>
      <c r="I2562" s="9"/>
      <c r="J2562" s="9"/>
      <c r="K2562" s="9"/>
      <c r="L2562" s="6"/>
      <c r="N2562" s="4"/>
      <c r="O2562" s="7"/>
      <c r="P2562" s="6"/>
      <c r="Q2562" s="6"/>
      <c r="R2562" s="6"/>
      <c r="S2562" s="6"/>
    </row>
    <row r="2563" ht="15.75" hidden="1" customHeight="1">
      <c r="A2563" s="4"/>
      <c r="C2563" s="6"/>
      <c r="D2563" s="6"/>
      <c r="E2563" s="6"/>
      <c r="F2563" s="7"/>
      <c r="G2563" s="6"/>
      <c r="H2563" s="8"/>
      <c r="I2563" s="9"/>
      <c r="J2563" s="9"/>
      <c r="K2563" s="9"/>
      <c r="L2563" s="6"/>
      <c r="N2563" s="4"/>
      <c r="O2563" s="7"/>
      <c r="P2563" s="6"/>
      <c r="Q2563" s="6"/>
      <c r="R2563" s="6"/>
      <c r="S2563" s="6"/>
    </row>
    <row r="2564" ht="15.75" hidden="1" customHeight="1">
      <c r="A2564" s="4"/>
      <c r="C2564" s="6"/>
      <c r="D2564" s="6"/>
      <c r="E2564" s="6"/>
      <c r="F2564" s="7"/>
      <c r="G2564" s="6"/>
      <c r="H2564" s="8"/>
      <c r="I2564" s="9"/>
      <c r="J2564" s="9"/>
      <c r="K2564" s="9"/>
      <c r="L2564" s="6"/>
      <c r="N2564" s="4"/>
      <c r="O2564" s="7"/>
      <c r="P2564" s="6"/>
      <c r="Q2564" s="6"/>
      <c r="R2564" s="6"/>
      <c r="S2564" s="6"/>
    </row>
    <row r="2565" ht="15.75" hidden="1" customHeight="1">
      <c r="A2565" s="4"/>
      <c r="C2565" s="6"/>
      <c r="D2565" s="6"/>
      <c r="E2565" s="6"/>
      <c r="F2565" s="7"/>
      <c r="G2565" s="6"/>
      <c r="H2565" s="8"/>
      <c r="I2565" s="9"/>
      <c r="J2565" s="9"/>
      <c r="K2565" s="9"/>
      <c r="L2565" s="6"/>
      <c r="N2565" s="4"/>
      <c r="O2565" s="7"/>
      <c r="P2565" s="6"/>
      <c r="Q2565" s="6"/>
      <c r="R2565" s="6"/>
      <c r="S2565" s="6"/>
    </row>
    <row r="2566" ht="15.75" hidden="1" customHeight="1">
      <c r="A2566" s="4"/>
      <c r="C2566" s="6"/>
      <c r="D2566" s="6"/>
      <c r="E2566" s="6"/>
      <c r="F2566" s="7"/>
      <c r="G2566" s="6"/>
      <c r="H2566" s="8"/>
      <c r="I2566" s="9"/>
      <c r="J2566" s="9"/>
      <c r="K2566" s="9"/>
      <c r="L2566" s="6"/>
      <c r="N2566" s="4"/>
      <c r="O2566" s="7"/>
      <c r="P2566" s="6"/>
      <c r="Q2566" s="6"/>
      <c r="R2566" s="6"/>
      <c r="S2566" s="6"/>
    </row>
    <row r="2567" ht="15.75" hidden="1" customHeight="1">
      <c r="A2567" s="4"/>
      <c r="C2567" s="6"/>
      <c r="D2567" s="6"/>
      <c r="E2567" s="6"/>
      <c r="F2567" s="7"/>
      <c r="G2567" s="6"/>
      <c r="H2567" s="8"/>
      <c r="I2567" s="9"/>
      <c r="J2567" s="9"/>
      <c r="K2567" s="9"/>
      <c r="L2567" s="6"/>
      <c r="N2567" s="4"/>
      <c r="O2567" s="7"/>
      <c r="P2567" s="6"/>
      <c r="Q2567" s="6"/>
      <c r="R2567" s="6"/>
      <c r="S2567" s="6"/>
    </row>
    <row r="2568" ht="15.75" hidden="1" customHeight="1">
      <c r="A2568" s="4"/>
      <c r="C2568" s="6"/>
      <c r="D2568" s="6"/>
      <c r="E2568" s="6"/>
      <c r="F2568" s="7"/>
      <c r="G2568" s="6"/>
      <c r="H2568" s="8"/>
      <c r="I2568" s="9"/>
      <c r="J2568" s="9"/>
      <c r="K2568" s="9"/>
      <c r="L2568" s="6"/>
      <c r="N2568" s="4"/>
      <c r="O2568" s="7"/>
      <c r="P2568" s="6"/>
      <c r="Q2568" s="6"/>
      <c r="R2568" s="6"/>
      <c r="S2568" s="6"/>
    </row>
    <row r="2569" ht="15.75" hidden="1" customHeight="1">
      <c r="A2569" s="4"/>
      <c r="C2569" s="6"/>
      <c r="D2569" s="6"/>
      <c r="E2569" s="6"/>
      <c r="F2569" s="7"/>
      <c r="G2569" s="6"/>
      <c r="H2569" s="8"/>
      <c r="I2569" s="9"/>
      <c r="J2569" s="9"/>
      <c r="K2569" s="9"/>
      <c r="L2569" s="6"/>
      <c r="N2569" s="4"/>
      <c r="O2569" s="7"/>
      <c r="P2569" s="6"/>
      <c r="Q2569" s="6"/>
      <c r="R2569" s="6"/>
      <c r="S2569" s="6"/>
    </row>
    <row r="2570" ht="15.75" hidden="1" customHeight="1">
      <c r="A2570" s="4"/>
      <c r="C2570" s="6"/>
      <c r="D2570" s="6"/>
      <c r="E2570" s="6"/>
      <c r="F2570" s="7"/>
      <c r="G2570" s="6"/>
      <c r="H2570" s="8"/>
      <c r="I2570" s="9"/>
      <c r="J2570" s="9"/>
      <c r="K2570" s="9"/>
      <c r="L2570" s="6"/>
      <c r="N2570" s="4"/>
      <c r="O2570" s="7"/>
      <c r="P2570" s="6"/>
      <c r="Q2570" s="6"/>
      <c r="R2570" s="6"/>
      <c r="S2570" s="6"/>
    </row>
    <row r="2571" ht="15.75" hidden="1" customHeight="1">
      <c r="A2571" s="4"/>
      <c r="C2571" s="6"/>
      <c r="D2571" s="6"/>
      <c r="E2571" s="6"/>
      <c r="F2571" s="7"/>
      <c r="G2571" s="6"/>
      <c r="H2571" s="8"/>
      <c r="I2571" s="9"/>
      <c r="J2571" s="9"/>
      <c r="K2571" s="9"/>
      <c r="L2571" s="6"/>
      <c r="N2571" s="4"/>
      <c r="O2571" s="7"/>
      <c r="P2571" s="6"/>
      <c r="Q2571" s="6"/>
      <c r="R2571" s="6"/>
      <c r="S2571" s="6"/>
    </row>
    <row r="2572" ht="15.75" hidden="1" customHeight="1">
      <c r="A2572" s="4"/>
      <c r="C2572" s="6"/>
      <c r="D2572" s="6"/>
      <c r="E2572" s="6"/>
      <c r="F2572" s="7"/>
      <c r="G2572" s="6"/>
      <c r="H2572" s="8"/>
      <c r="I2572" s="9"/>
      <c r="J2572" s="9"/>
      <c r="K2572" s="9"/>
      <c r="L2572" s="6"/>
      <c r="N2572" s="4"/>
      <c r="O2572" s="7"/>
      <c r="P2572" s="6"/>
      <c r="Q2572" s="6"/>
      <c r="R2572" s="6"/>
      <c r="S2572" s="6"/>
    </row>
    <row r="2573" ht="15.75" hidden="1" customHeight="1">
      <c r="A2573" s="4"/>
      <c r="C2573" s="6"/>
      <c r="D2573" s="6"/>
      <c r="E2573" s="6"/>
      <c r="F2573" s="7"/>
      <c r="G2573" s="6"/>
      <c r="H2573" s="8"/>
      <c r="I2573" s="9"/>
      <c r="J2573" s="9"/>
      <c r="K2573" s="9"/>
      <c r="L2573" s="6"/>
      <c r="N2573" s="4"/>
      <c r="O2573" s="7"/>
      <c r="P2573" s="6"/>
      <c r="Q2573" s="6"/>
      <c r="R2573" s="6"/>
      <c r="S2573" s="6"/>
    </row>
    <row r="2574" ht="15.75" hidden="1" customHeight="1">
      <c r="A2574" s="4"/>
      <c r="C2574" s="6"/>
      <c r="D2574" s="6"/>
      <c r="E2574" s="6"/>
      <c r="F2574" s="7"/>
      <c r="G2574" s="6"/>
      <c r="H2574" s="8"/>
      <c r="I2574" s="9"/>
      <c r="J2574" s="9"/>
      <c r="K2574" s="9"/>
      <c r="L2574" s="6"/>
      <c r="N2574" s="4"/>
      <c r="O2574" s="7"/>
      <c r="P2574" s="6"/>
      <c r="Q2574" s="6"/>
      <c r="R2574" s="6"/>
      <c r="S2574" s="6"/>
    </row>
    <row r="2575" ht="15.75" hidden="1" customHeight="1">
      <c r="A2575" s="4"/>
      <c r="C2575" s="6"/>
      <c r="D2575" s="6"/>
      <c r="E2575" s="6"/>
      <c r="F2575" s="7"/>
      <c r="G2575" s="6"/>
      <c r="H2575" s="8"/>
      <c r="I2575" s="9"/>
      <c r="J2575" s="9"/>
      <c r="K2575" s="9"/>
      <c r="L2575" s="6"/>
      <c r="N2575" s="4"/>
      <c r="O2575" s="7"/>
      <c r="P2575" s="6"/>
      <c r="Q2575" s="6"/>
      <c r="R2575" s="6"/>
      <c r="S2575" s="6"/>
    </row>
    <row r="2576" ht="15.75" hidden="1" customHeight="1">
      <c r="A2576" s="4"/>
      <c r="C2576" s="6"/>
      <c r="D2576" s="6"/>
      <c r="E2576" s="6"/>
      <c r="F2576" s="7"/>
      <c r="G2576" s="6"/>
      <c r="H2576" s="8"/>
      <c r="I2576" s="9"/>
      <c r="J2576" s="9"/>
      <c r="K2576" s="9"/>
      <c r="L2576" s="6"/>
      <c r="N2576" s="4"/>
      <c r="O2576" s="7"/>
      <c r="P2576" s="6"/>
      <c r="Q2576" s="6"/>
      <c r="R2576" s="6"/>
      <c r="S2576" s="6"/>
    </row>
    <row r="2577" ht="15.75" hidden="1" customHeight="1">
      <c r="A2577" s="4"/>
      <c r="C2577" s="6"/>
      <c r="D2577" s="6"/>
      <c r="E2577" s="6"/>
      <c r="F2577" s="7"/>
      <c r="G2577" s="6"/>
      <c r="H2577" s="8"/>
      <c r="I2577" s="9"/>
      <c r="J2577" s="9"/>
      <c r="K2577" s="9"/>
      <c r="L2577" s="6"/>
      <c r="N2577" s="4"/>
      <c r="O2577" s="7"/>
      <c r="P2577" s="6"/>
      <c r="Q2577" s="6"/>
      <c r="R2577" s="6"/>
      <c r="S2577" s="6"/>
    </row>
    <row r="2578" ht="15.75" hidden="1" customHeight="1">
      <c r="A2578" s="4"/>
      <c r="C2578" s="6"/>
      <c r="D2578" s="6"/>
      <c r="E2578" s="6"/>
      <c r="F2578" s="7"/>
      <c r="G2578" s="6"/>
      <c r="H2578" s="8"/>
      <c r="I2578" s="9"/>
      <c r="J2578" s="9"/>
      <c r="K2578" s="9"/>
      <c r="L2578" s="6"/>
      <c r="N2578" s="4"/>
      <c r="O2578" s="7"/>
      <c r="P2578" s="6"/>
      <c r="Q2578" s="6"/>
      <c r="R2578" s="6"/>
      <c r="S2578" s="6"/>
    </row>
    <row r="2579" ht="15.75" hidden="1" customHeight="1">
      <c r="A2579" s="4"/>
      <c r="C2579" s="6"/>
      <c r="D2579" s="6"/>
      <c r="E2579" s="6"/>
      <c r="F2579" s="7"/>
      <c r="G2579" s="6"/>
      <c r="H2579" s="8"/>
      <c r="I2579" s="9"/>
      <c r="J2579" s="9"/>
      <c r="K2579" s="9"/>
      <c r="L2579" s="6"/>
      <c r="N2579" s="4"/>
      <c r="O2579" s="7"/>
      <c r="P2579" s="6"/>
      <c r="Q2579" s="6"/>
      <c r="R2579" s="6"/>
      <c r="S2579" s="6"/>
    </row>
    <row r="2580" ht="15.75" hidden="1" customHeight="1">
      <c r="A2580" s="4"/>
      <c r="C2580" s="6"/>
      <c r="D2580" s="6"/>
      <c r="E2580" s="6"/>
      <c r="F2580" s="7"/>
      <c r="G2580" s="6"/>
      <c r="H2580" s="8"/>
      <c r="I2580" s="9"/>
      <c r="J2580" s="9"/>
      <c r="K2580" s="9"/>
      <c r="L2580" s="6"/>
      <c r="N2580" s="4"/>
      <c r="O2580" s="7"/>
      <c r="P2580" s="6"/>
      <c r="Q2580" s="6"/>
      <c r="R2580" s="6"/>
      <c r="S2580" s="6"/>
    </row>
    <row r="2581" ht="15.75" hidden="1" customHeight="1">
      <c r="A2581" s="4"/>
      <c r="C2581" s="6"/>
      <c r="D2581" s="6"/>
      <c r="E2581" s="6"/>
      <c r="F2581" s="7"/>
      <c r="G2581" s="6"/>
      <c r="H2581" s="8"/>
      <c r="I2581" s="9"/>
      <c r="J2581" s="9"/>
      <c r="K2581" s="9"/>
      <c r="L2581" s="6"/>
      <c r="N2581" s="4"/>
      <c r="O2581" s="7"/>
      <c r="P2581" s="6"/>
      <c r="Q2581" s="6"/>
      <c r="R2581" s="6"/>
      <c r="S2581" s="6"/>
    </row>
    <row r="2582" ht="15.75" hidden="1" customHeight="1">
      <c r="A2582" s="4"/>
      <c r="C2582" s="6"/>
      <c r="D2582" s="6"/>
      <c r="E2582" s="6"/>
      <c r="F2582" s="7"/>
      <c r="G2582" s="6"/>
      <c r="H2582" s="8"/>
      <c r="I2582" s="9"/>
      <c r="J2582" s="9"/>
      <c r="K2582" s="9"/>
      <c r="L2582" s="6"/>
      <c r="N2582" s="4"/>
      <c r="O2582" s="7"/>
      <c r="P2582" s="6"/>
      <c r="Q2582" s="6"/>
      <c r="R2582" s="6"/>
      <c r="S2582" s="6"/>
    </row>
    <row r="2583" ht="15.75" hidden="1" customHeight="1">
      <c r="A2583" s="4"/>
      <c r="C2583" s="6"/>
      <c r="D2583" s="6"/>
      <c r="E2583" s="6"/>
      <c r="F2583" s="7"/>
      <c r="G2583" s="6"/>
      <c r="H2583" s="8"/>
      <c r="I2583" s="9"/>
      <c r="J2583" s="9"/>
      <c r="K2583" s="9"/>
      <c r="L2583" s="6"/>
      <c r="N2583" s="4"/>
      <c r="O2583" s="7"/>
      <c r="P2583" s="6"/>
      <c r="Q2583" s="6"/>
      <c r="R2583" s="6"/>
      <c r="S2583" s="6"/>
    </row>
    <row r="2584" ht="15.75" hidden="1" customHeight="1">
      <c r="A2584" s="4"/>
      <c r="C2584" s="6"/>
      <c r="D2584" s="6"/>
      <c r="E2584" s="6"/>
      <c r="F2584" s="7"/>
      <c r="G2584" s="6"/>
      <c r="H2584" s="8"/>
      <c r="I2584" s="9"/>
      <c r="J2584" s="9"/>
      <c r="K2584" s="9"/>
      <c r="L2584" s="6"/>
      <c r="N2584" s="4"/>
      <c r="O2584" s="7"/>
      <c r="P2584" s="6"/>
      <c r="Q2584" s="6"/>
      <c r="R2584" s="6"/>
      <c r="S2584" s="6"/>
    </row>
    <row r="2585" ht="15.75" hidden="1" customHeight="1">
      <c r="A2585" s="4"/>
      <c r="C2585" s="6"/>
      <c r="D2585" s="6"/>
      <c r="E2585" s="6"/>
      <c r="F2585" s="7"/>
      <c r="G2585" s="6"/>
      <c r="H2585" s="8"/>
      <c r="I2585" s="9"/>
      <c r="J2585" s="9"/>
      <c r="K2585" s="9"/>
      <c r="L2585" s="6"/>
      <c r="N2585" s="4"/>
      <c r="O2585" s="7"/>
      <c r="P2585" s="6"/>
      <c r="Q2585" s="6"/>
      <c r="R2585" s="6"/>
      <c r="S2585" s="6"/>
    </row>
    <row r="2586" ht="15.75" hidden="1" customHeight="1">
      <c r="A2586" s="4"/>
      <c r="C2586" s="6"/>
      <c r="D2586" s="6"/>
      <c r="E2586" s="6"/>
      <c r="F2586" s="7"/>
      <c r="G2586" s="6"/>
      <c r="H2586" s="8"/>
      <c r="I2586" s="9"/>
      <c r="J2586" s="9"/>
      <c r="K2586" s="9"/>
      <c r="L2586" s="6"/>
      <c r="N2586" s="4"/>
      <c r="O2586" s="7"/>
      <c r="P2586" s="6"/>
      <c r="Q2586" s="6"/>
      <c r="R2586" s="6"/>
      <c r="S2586" s="6"/>
    </row>
    <row r="2587" ht="15.75" hidden="1" customHeight="1">
      <c r="A2587" s="4"/>
      <c r="C2587" s="6"/>
      <c r="D2587" s="6"/>
      <c r="E2587" s="6"/>
      <c r="F2587" s="7"/>
      <c r="G2587" s="6"/>
      <c r="H2587" s="8"/>
      <c r="I2587" s="9"/>
      <c r="J2587" s="9"/>
      <c r="K2587" s="9"/>
      <c r="L2587" s="6"/>
      <c r="N2587" s="4"/>
      <c r="O2587" s="7"/>
      <c r="P2587" s="6"/>
      <c r="Q2587" s="6"/>
      <c r="R2587" s="6"/>
      <c r="S2587" s="6"/>
    </row>
    <row r="2588" ht="15.75" hidden="1" customHeight="1">
      <c r="A2588" s="4"/>
      <c r="C2588" s="6"/>
      <c r="D2588" s="6"/>
      <c r="E2588" s="6"/>
      <c r="F2588" s="7"/>
      <c r="G2588" s="6"/>
      <c r="H2588" s="8"/>
      <c r="I2588" s="9"/>
      <c r="J2588" s="9"/>
      <c r="K2588" s="9"/>
      <c r="L2588" s="6"/>
      <c r="N2588" s="4"/>
      <c r="O2588" s="7"/>
      <c r="P2588" s="6"/>
      <c r="Q2588" s="6"/>
      <c r="R2588" s="6"/>
      <c r="S2588" s="6"/>
    </row>
    <row r="2589" ht="15.75" hidden="1" customHeight="1">
      <c r="A2589" s="4"/>
      <c r="C2589" s="6"/>
      <c r="D2589" s="6"/>
      <c r="E2589" s="6"/>
      <c r="F2589" s="7"/>
      <c r="G2589" s="6"/>
      <c r="H2589" s="8"/>
      <c r="I2589" s="9"/>
      <c r="J2589" s="9"/>
      <c r="K2589" s="9"/>
      <c r="L2589" s="6"/>
      <c r="N2589" s="4"/>
      <c r="O2589" s="7"/>
      <c r="P2589" s="6"/>
      <c r="Q2589" s="6"/>
      <c r="R2589" s="6"/>
      <c r="S2589" s="6"/>
    </row>
    <row r="2590" ht="15.75" hidden="1" customHeight="1">
      <c r="A2590" s="4"/>
      <c r="C2590" s="6"/>
      <c r="D2590" s="6"/>
      <c r="E2590" s="6"/>
      <c r="F2590" s="7"/>
      <c r="G2590" s="6"/>
      <c r="H2590" s="8"/>
      <c r="I2590" s="9"/>
      <c r="J2590" s="9"/>
      <c r="K2590" s="9"/>
      <c r="L2590" s="6"/>
      <c r="N2590" s="4"/>
      <c r="O2590" s="7"/>
      <c r="P2590" s="6"/>
      <c r="Q2590" s="6"/>
      <c r="R2590" s="6"/>
      <c r="S2590" s="6"/>
    </row>
    <row r="2591" ht="15.75" hidden="1" customHeight="1">
      <c r="A2591" s="4"/>
      <c r="C2591" s="6"/>
      <c r="D2591" s="6"/>
      <c r="E2591" s="6"/>
      <c r="F2591" s="7"/>
      <c r="G2591" s="6"/>
      <c r="H2591" s="8"/>
      <c r="I2591" s="9"/>
      <c r="J2591" s="9"/>
      <c r="K2591" s="9"/>
      <c r="L2591" s="6"/>
      <c r="N2591" s="4"/>
      <c r="O2591" s="7"/>
      <c r="P2591" s="6"/>
      <c r="Q2591" s="6"/>
      <c r="R2591" s="6"/>
      <c r="S2591" s="6"/>
    </row>
    <row r="2592" ht="15.75" hidden="1" customHeight="1">
      <c r="A2592" s="4"/>
      <c r="C2592" s="6"/>
      <c r="D2592" s="6"/>
      <c r="E2592" s="6"/>
      <c r="F2592" s="7"/>
      <c r="G2592" s="6"/>
      <c r="H2592" s="8"/>
      <c r="I2592" s="9"/>
      <c r="J2592" s="9"/>
      <c r="K2592" s="9"/>
      <c r="L2592" s="6"/>
      <c r="N2592" s="4"/>
      <c r="O2592" s="7"/>
      <c r="P2592" s="6"/>
      <c r="Q2592" s="6"/>
      <c r="R2592" s="6"/>
      <c r="S2592" s="6"/>
    </row>
    <row r="2593" ht="15.75" hidden="1" customHeight="1">
      <c r="A2593" s="4"/>
      <c r="C2593" s="6"/>
      <c r="D2593" s="6"/>
      <c r="E2593" s="6"/>
      <c r="F2593" s="7"/>
      <c r="G2593" s="6"/>
      <c r="H2593" s="8"/>
      <c r="I2593" s="9"/>
      <c r="J2593" s="9"/>
      <c r="K2593" s="9"/>
      <c r="L2593" s="6"/>
      <c r="N2593" s="4"/>
      <c r="O2593" s="7"/>
      <c r="P2593" s="6"/>
      <c r="Q2593" s="6"/>
      <c r="R2593" s="6"/>
      <c r="S2593" s="6"/>
    </row>
    <row r="2594" ht="15.75" hidden="1" customHeight="1">
      <c r="A2594" s="4"/>
      <c r="C2594" s="6"/>
      <c r="D2594" s="6"/>
      <c r="E2594" s="6"/>
      <c r="F2594" s="7"/>
      <c r="G2594" s="6"/>
      <c r="H2594" s="8"/>
      <c r="I2594" s="9"/>
      <c r="J2594" s="9"/>
      <c r="K2594" s="9"/>
      <c r="L2594" s="6"/>
      <c r="N2594" s="4"/>
      <c r="O2594" s="7"/>
      <c r="P2594" s="6"/>
      <c r="Q2594" s="6"/>
      <c r="R2594" s="6"/>
      <c r="S2594" s="6"/>
    </row>
    <row r="2595" ht="15.75" hidden="1" customHeight="1">
      <c r="A2595" s="4"/>
      <c r="C2595" s="6"/>
      <c r="D2595" s="6"/>
      <c r="E2595" s="6"/>
      <c r="F2595" s="7"/>
      <c r="G2595" s="6"/>
      <c r="H2595" s="8"/>
      <c r="I2595" s="9"/>
      <c r="J2595" s="9"/>
      <c r="K2595" s="9"/>
      <c r="L2595" s="6"/>
      <c r="N2595" s="4"/>
      <c r="O2595" s="7"/>
      <c r="P2595" s="6"/>
      <c r="Q2595" s="6"/>
      <c r="R2595" s="6"/>
      <c r="S2595" s="6"/>
    </row>
    <row r="2596" ht="15.75" hidden="1" customHeight="1">
      <c r="A2596" s="4"/>
      <c r="C2596" s="6"/>
      <c r="D2596" s="6"/>
      <c r="E2596" s="6"/>
      <c r="F2596" s="7"/>
      <c r="G2596" s="6"/>
      <c r="H2596" s="8"/>
      <c r="I2596" s="9"/>
      <c r="J2596" s="9"/>
      <c r="K2596" s="9"/>
      <c r="L2596" s="6"/>
      <c r="N2596" s="4"/>
      <c r="O2596" s="7"/>
      <c r="P2596" s="6"/>
      <c r="Q2596" s="6"/>
      <c r="R2596" s="6"/>
      <c r="S2596" s="6"/>
    </row>
    <row r="2597" ht="15.75" hidden="1" customHeight="1">
      <c r="A2597" s="4"/>
      <c r="C2597" s="6"/>
      <c r="D2597" s="6"/>
      <c r="E2597" s="6"/>
      <c r="F2597" s="7"/>
      <c r="G2597" s="6"/>
      <c r="H2597" s="8"/>
      <c r="I2597" s="9"/>
      <c r="J2597" s="9"/>
      <c r="K2597" s="9"/>
      <c r="L2597" s="6"/>
      <c r="N2597" s="4"/>
      <c r="O2597" s="7"/>
      <c r="P2597" s="6"/>
      <c r="Q2597" s="6"/>
      <c r="R2597" s="6"/>
      <c r="S2597" s="6"/>
    </row>
    <row r="2598" ht="15.75" hidden="1" customHeight="1">
      <c r="A2598" s="4"/>
      <c r="C2598" s="6"/>
      <c r="D2598" s="6"/>
      <c r="E2598" s="6"/>
      <c r="F2598" s="7"/>
      <c r="G2598" s="6"/>
      <c r="H2598" s="8"/>
      <c r="I2598" s="9"/>
      <c r="J2598" s="9"/>
      <c r="K2598" s="9"/>
      <c r="L2598" s="6"/>
      <c r="N2598" s="4"/>
      <c r="O2598" s="7"/>
      <c r="P2598" s="6"/>
      <c r="Q2598" s="6"/>
      <c r="R2598" s="6"/>
      <c r="S2598" s="6"/>
    </row>
    <row r="2599" ht="15.75" hidden="1" customHeight="1">
      <c r="A2599" s="4"/>
      <c r="C2599" s="6"/>
      <c r="D2599" s="6"/>
      <c r="E2599" s="6"/>
      <c r="F2599" s="7"/>
      <c r="G2599" s="6"/>
      <c r="H2599" s="8"/>
      <c r="I2599" s="9"/>
      <c r="J2599" s="9"/>
      <c r="K2599" s="9"/>
      <c r="L2599" s="6"/>
      <c r="N2599" s="4"/>
      <c r="O2599" s="7"/>
      <c r="P2599" s="6"/>
      <c r="Q2599" s="6"/>
      <c r="R2599" s="6"/>
      <c r="S2599" s="6"/>
    </row>
    <row r="2600" ht="15.75" hidden="1" customHeight="1">
      <c r="A2600" s="4"/>
      <c r="C2600" s="6"/>
      <c r="D2600" s="6"/>
      <c r="E2600" s="6"/>
      <c r="F2600" s="7"/>
      <c r="G2600" s="6"/>
      <c r="H2600" s="8"/>
      <c r="I2600" s="9"/>
      <c r="J2600" s="9"/>
      <c r="K2600" s="9"/>
      <c r="L2600" s="6"/>
      <c r="N2600" s="4"/>
      <c r="O2600" s="7"/>
      <c r="P2600" s="6"/>
      <c r="Q2600" s="6"/>
      <c r="R2600" s="6"/>
      <c r="S2600" s="6"/>
    </row>
    <row r="2601" ht="15.75" hidden="1" customHeight="1">
      <c r="A2601" s="4"/>
      <c r="C2601" s="6"/>
      <c r="D2601" s="6"/>
      <c r="E2601" s="6"/>
      <c r="F2601" s="7"/>
      <c r="G2601" s="6"/>
      <c r="H2601" s="8"/>
      <c r="I2601" s="9"/>
      <c r="J2601" s="9"/>
      <c r="K2601" s="9"/>
      <c r="L2601" s="6"/>
      <c r="N2601" s="4"/>
      <c r="O2601" s="7"/>
      <c r="P2601" s="6"/>
      <c r="Q2601" s="6"/>
      <c r="R2601" s="6"/>
      <c r="S2601" s="6"/>
    </row>
    <row r="2602" ht="15.75" hidden="1" customHeight="1">
      <c r="A2602" s="4"/>
      <c r="C2602" s="6"/>
      <c r="D2602" s="6"/>
      <c r="E2602" s="6"/>
      <c r="F2602" s="7"/>
      <c r="G2602" s="6"/>
      <c r="H2602" s="8"/>
      <c r="I2602" s="9"/>
      <c r="J2602" s="9"/>
      <c r="K2602" s="9"/>
      <c r="L2602" s="6"/>
      <c r="N2602" s="4"/>
      <c r="O2602" s="7"/>
      <c r="P2602" s="6"/>
      <c r="Q2602" s="6"/>
      <c r="R2602" s="6"/>
      <c r="S2602" s="6"/>
    </row>
    <row r="2603" ht="15.75" hidden="1" customHeight="1">
      <c r="A2603" s="4"/>
      <c r="C2603" s="6"/>
      <c r="D2603" s="6"/>
      <c r="E2603" s="6"/>
      <c r="F2603" s="7"/>
      <c r="G2603" s="6"/>
      <c r="H2603" s="8"/>
      <c r="I2603" s="9"/>
      <c r="J2603" s="9"/>
      <c r="K2603" s="9"/>
      <c r="L2603" s="6"/>
      <c r="N2603" s="4"/>
      <c r="O2603" s="7"/>
      <c r="P2603" s="6"/>
      <c r="Q2603" s="6"/>
      <c r="R2603" s="6"/>
      <c r="S2603" s="6"/>
    </row>
    <row r="2604" ht="15.75" hidden="1" customHeight="1">
      <c r="A2604" s="4"/>
      <c r="C2604" s="6"/>
      <c r="D2604" s="6"/>
      <c r="E2604" s="6"/>
      <c r="F2604" s="7"/>
      <c r="G2604" s="6"/>
      <c r="H2604" s="8"/>
      <c r="I2604" s="9"/>
      <c r="J2604" s="9"/>
      <c r="K2604" s="9"/>
      <c r="L2604" s="6"/>
      <c r="N2604" s="4"/>
      <c r="O2604" s="7"/>
      <c r="P2604" s="6"/>
      <c r="Q2604" s="6"/>
      <c r="R2604" s="6"/>
      <c r="S2604" s="6"/>
    </row>
    <row r="2605" ht="15.75" hidden="1" customHeight="1">
      <c r="A2605" s="4"/>
      <c r="C2605" s="6"/>
      <c r="D2605" s="6"/>
      <c r="E2605" s="6"/>
      <c r="F2605" s="7"/>
      <c r="G2605" s="6"/>
      <c r="H2605" s="8"/>
      <c r="I2605" s="9"/>
      <c r="J2605" s="9"/>
      <c r="K2605" s="9"/>
      <c r="L2605" s="6"/>
      <c r="N2605" s="4"/>
      <c r="O2605" s="7"/>
      <c r="P2605" s="6"/>
      <c r="Q2605" s="6"/>
      <c r="R2605" s="6"/>
      <c r="S2605" s="6"/>
    </row>
    <row r="2606" ht="15.75" hidden="1" customHeight="1">
      <c r="A2606" s="4"/>
      <c r="C2606" s="6"/>
      <c r="D2606" s="6"/>
      <c r="E2606" s="6"/>
      <c r="F2606" s="7"/>
      <c r="G2606" s="6"/>
      <c r="H2606" s="8"/>
      <c r="I2606" s="9"/>
      <c r="J2606" s="9"/>
      <c r="K2606" s="9"/>
      <c r="L2606" s="6"/>
      <c r="N2606" s="4"/>
      <c r="O2606" s="7"/>
      <c r="P2606" s="6"/>
      <c r="Q2606" s="6"/>
      <c r="R2606" s="6"/>
      <c r="S2606" s="6"/>
    </row>
    <row r="2607" ht="15.75" hidden="1" customHeight="1">
      <c r="A2607" s="4"/>
      <c r="C2607" s="6"/>
      <c r="D2607" s="6"/>
      <c r="E2607" s="6"/>
      <c r="F2607" s="7"/>
      <c r="G2607" s="6"/>
      <c r="H2607" s="8"/>
      <c r="I2607" s="9"/>
      <c r="J2607" s="9"/>
      <c r="K2607" s="9"/>
      <c r="L2607" s="6"/>
      <c r="N2607" s="4"/>
      <c r="O2607" s="7"/>
      <c r="P2607" s="6"/>
      <c r="Q2607" s="6"/>
      <c r="R2607" s="6"/>
      <c r="S2607" s="6"/>
    </row>
    <row r="2608" ht="15.75" hidden="1" customHeight="1">
      <c r="A2608" s="4"/>
      <c r="C2608" s="6"/>
      <c r="D2608" s="6"/>
      <c r="E2608" s="6"/>
      <c r="F2608" s="7"/>
      <c r="G2608" s="6"/>
      <c r="H2608" s="8"/>
      <c r="I2608" s="9"/>
      <c r="J2608" s="9"/>
      <c r="K2608" s="9"/>
      <c r="L2608" s="6"/>
      <c r="N2608" s="4"/>
      <c r="O2608" s="7"/>
      <c r="P2608" s="6"/>
      <c r="Q2608" s="6"/>
      <c r="R2608" s="6"/>
      <c r="S2608" s="6"/>
    </row>
    <row r="2609" ht="15.75" hidden="1" customHeight="1">
      <c r="A2609" s="4"/>
      <c r="C2609" s="6"/>
      <c r="D2609" s="6"/>
      <c r="E2609" s="6"/>
      <c r="F2609" s="7"/>
      <c r="G2609" s="6"/>
      <c r="H2609" s="8"/>
      <c r="I2609" s="9"/>
      <c r="J2609" s="9"/>
      <c r="K2609" s="9"/>
      <c r="L2609" s="6"/>
      <c r="N2609" s="4"/>
      <c r="O2609" s="7"/>
      <c r="P2609" s="6"/>
      <c r="Q2609" s="6"/>
      <c r="R2609" s="6"/>
      <c r="S2609" s="6"/>
    </row>
    <row r="2610" ht="15.75" hidden="1" customHeight="1">
      <c r="A2610" s="4"/>
      <c r="C2610" s="6"/>
      <c r="D2610" s="6"/>
      <c r="E2610" s="6"/>
      <c r="F2610" s="7"/>
      <c r="G2610" s="6"/>
      <c r="H2610" s="8"/>
      <c r="I2610" s="9"/>
      <c r="J2610" s="9"/>
      <c r="K2610" s="9"/>
      <c r="L2610" s="6"/>
      <c r="N2610" s="4"/>
      <c r="O2610" s="7"/>
      <c r="P2610" s="6"/>
      <c r="Q2610" s="6"/>
      <c r="R2610" s="6"/>
      <c r="S2610" s="6"/>
    </row>
    <row r="2611" ht="15.75" hidden="1" customHeight="1">
      <c r="A2611" s="4"/>
      <c r="C2611" s="6"/>
      <c r="D2611" s="6"/>
      <c r="E2611" s="6"/>
      <c r="F2611" s="7"/>
      <c r="G2611" s="6"/>
      <c r="H2611" s="8"/>
      <c r="I2611" s="9"/>
      <c r="J2611" s="9"/>
      <c r="K2611" s="9"/>
      <c r="L2611" s="6"/>
      <c r="N2611" s="4"/>
      <c r="O2611" s="7"/>
      <c r="P2611" s="6"/>
      <c r="Q2611" s="6"/>
      <c r="R2611" s="6"/>
      <c r="S2611" s="6"/>
    </row>
    <row r="2612" ht="15.75" hidden="1" customHeight="1">
      <c r="A2612" s="4"/>
      <c r="C2612" s="6"/>
      <c r="D2612" s="6"/>
      <c r="E2612" s="6"/>
      <c r="F2612" s="7"/>
      <c r="G2612" s="6"/>
      <c r="H2612" s="8"/>
      <c r="I2612" s="9"/>
      <c r="J2612" s="9"/>
      <c r="K2612" s="9"/>
      <c r="L2612" s="6"/>
      <c r="N2612" s="4"/>
      <c r="O2612" s="7"/>
      <c r="P2612" s="6"/>
      <c r="Q2612" s="6"/>
      <c r="R2612" s="6"/>
      <c r="S2612" s="6"/>
    </row>
    <row r="2613" ht="15.75" hidden="1" customHeight="1">
      <c r="A2613" s="4"/>
      <c r="C2613" s="6"/>
      <c r="D2613" s="6"/>
      <c r="E2613" s="6"/>
      <c r="F2613" s="7"/>
      <c r="G2613" s="6"/>
      <c r="H2613" s="8"/>
      <c r="I2613" s="9"/>
      <c r="J2613" s="9"/>
      <c r="K2613" s="9"/>
      <c r="L2613" s="6"/>
      <c r="N2613" s="4"/>
      <c r="O2613" s="7"/>
      <c r="P2613" s="6"/>
      <c r="Q2613" s="6"/>
      <c r="R2613" s="6"/>
      <c r="S2613" s="6"/>
    </row>
    <row r="2614" ht="15.75" hidden="1" customHeight="1">
      <c r="A2614" s="4"/>
      <c r="C2614" s="6"/>
      <c r="D2614" s="6"/>
      <c r="E2614" s="6"/>
      <c r="F2614" s="7"/>
      <c r="G2614" s="6"/>
      <c r="H2614" s="8"/>
      <c r="I2614" s="9"/>
      <c r="J2614" s="9"/>
      <c r="K2614" s="9"/>
      <c r="L2614" s="6"/>
      <c r="N2614" s="4"/>
      <c r="O2614" s="7"/>
      <c r="P2614" s="6"/>
      <c r="Q2614" s="6"/>
      <c r="R2614" s="6"/>
      <c r="S2614" s="6"/>
    </row>
    <row r="2615" ht="15.75" hidden="1" customHeight="1">
      <c r="A2615" s="4"/>
      <c r="C2615" s="6"/>
      <c r="D2615" s="6"/>
      <c r="E2615" s="6"/>
      <c r="F2615" s="7"/>
      <c r="G2615" s="6"/>
      <c r="H2615" s="8"/>
      <c r="I2615" s="9"/>
      <c r="J2615" s="9"/>
      <c r="K2615" s="9"/>
      <c r="L2615" s="6"/>
      <c r="N2615" s="4"/>
      <c r="O2615" s="7"/>
      <c r="P2615" s="6"/>
      <c r="Q2615" s="6"/>
      <c r="R2615" s="6"/>
      <c r="S2615" s="6"/>
    </row>
    <row r="2616" ht="15.75" hidden="1" customHeight="1">
      <c r="A2616" s="4"/>
      <c r="C2616" s="6"/>
      <c r="D2616" s="6"/>
      <c r="E2616" s="6"/>
      <c r="F2616" s="7"/>
      <c r="G2616" s="6"/>
      <c r="H2616" s="8"/>
      <c r="I2616" s="9"/>
      <c r="J2616" s="9"/>
      <c r="K2616" s="9"/>
      <c r="L2616" s="6"/>
      <c r="N2616" s="4"/>
      <c r="O2616" s="7"/>
      <c r="P2616" s="6"/>
      <c r="Q2616" s="6"/>
      <c r="R2616" s="6"/>
      <c r="S2616" s="6"/>
    </row>
    <row r="2617" ht="15.75" hidden="1" customHeight="1">
      <c r="A2617" s="4"/>
      <c r="C2617" s="6"/>
      <c r="D2617" s="6"/>
      <c r="E2617" s="6"/>
      <c r="F2617" s="7"/>
      <c r="G2617" s="6"/>
      <c r="H2617" s="8"/>
      <c r="I2617" s="9"/>
      <c r="J2617" s="9"/>
      <c r="K2617" s="9"/>
      <c r="L2617" s="6"/>
      <c r="N2617" s="4"/>
      <c r="O2617" s="7"/>
      <c r="P2617" s="6"/>
      <c r="Q2617" s="6"/>
      <c r="R2617" s="6"/>
      <c r="S2617" s="6"/>
    </row>
    <row r="2618" ht="15.75" hidden="1" customHeight="1">
      <c r="A2618" s="4"/>
      <c r="C2618" s="6"/>
      <c r="D2618" s="6"/>
      <c r="E2618" s="6"/>
      <c r="F2618" s="7"/>
      <c r="G2618" s="6"/>
      <c r="H2618" s="8"/>
      <c r="I2618" s="9"/>
      <c r="J2618" s="9"/>
      <c r="K2618" s="9"/>
      <c r="L2618" s="6"/>
      <c r="N2618" s="4"/>
      <c r="O2618" s="7"/>
      <c r="P2618" s="6"/>
      <c r="Q2618" s="6"/>
      <c r="R2618" s="6"/>
      <c r="S2618" s="6"/>
    </row>
    <row r="2619" ht="15.75" hidden="1" customHeight="1">
      <c r="A2619" s="4"/>
      <c r="C2619" s="6"/>
      <c r="D2619" s="6"/>
      <c r="E2619" s="6"/>
      <c r="F2619" s="7"/>
      <c r="G2619" s="6"/>
      <c r="H2619" s="8"/>
      <c r="I2619" s="9"/>
      <c r="J2619" s="9"/>
      <c r="K2619" s="9"/>
      <c r="L2619" s="6"/>
      <c r="N2619" s="4"/>
      <c r="O2619" s="7"/>
      <c r="P2619" s="6"/>
      <c r="Q2619" s="6"/>
      <c r="R2619" s="6"/>
      <c r="S2619" s="6"/>
    </row>
    <row r="2620" ht="15.75" hidden="1" customHeight="1">
      <c r="A2620" s="4"/>
      <c r="C2620" s="6"/>
      <c r="D2620" s="6"/>
      <c r="E2620" s="6"/>
      <c r="F2620" s="7"/>
      <c r="G2620" s="6"/>
      <c r="H2620" s="8"/>
      <c r="I2620" s="9"/>
      <c r="J2620" s="9"/>
      <c r="K2620" s="9"/>
      <c r="L2620" s="6"/>
      <c r="N2620" s="4"/>
      <c r="O2620" s="7"/>
      <c r="P2620" s="6"/>
      <c r="Q2620" s="6"/>
      <c r="R2620" s="6"/>
      <c r="S2620" s="6"/>
    </row>
    <row r="2621" ht="15.75" hidden="1" customHeight="1">
      <c r="A2621" s="4"/>
      <c r="C2621" s="6"/>
      <c r="D2621" s="6"/>
      <c r="E2621" s="6"/>
      <c r="F2621" s="7"/>
      <c r="G2621" s="6"/>
      <c r="H2621" s="8"/>
      <c r="I2621" s="9"/>
      <c r="J2621" s="9"/>
      <c r="K2621" s="9"/>
      <c r="L2621" s="6"/>
      <c r="N2621" s="4"/>
      <c r="O2621" s="7"/>
      <c r="P2621" s="6"/>
      <c r="Q2621" s="6"/>
      <c r="R2621" s="6"/>
      <c r="S2621" s="6"/>
    </row>
    <row r="2622" ht="15.75" hidden="1" customHeight="1">
      <c r="A2622" s="4"/>
      <c r="C2622" s="6"/>
      <c r="D2622" s="6"/>
      <c r="E2622" s="6"/>
      <c r="F2622" s="7"/>
      <c r="G2622" s="6"/>
      <c r="H2622" s="8"/>
      <c r="I2622" s="9"/>
      <c r="J2622" s="9"/>
      <c r="K2622" s="9"/>
      <c r="L2622" s="6"/>
      <c r="N2622" s="4"/>
      <c r="O2622" s="7"/>
      <c r="P2622" s="6"/>
      <c r="Q2622" s="6"/>
      <c r="R2622" s="6"/>
      <c r="S2622" s="6"/>
    </row>
    <row r="2623" ht="15.75" hidden="1" customHeight="1">
      <c r="A2623" s="4"/>
      <c r="C2623" s="6"/>
      <c r="D2623" s="6"/>
      <c r="E2623" s="6"/>
      <c r="F2623" s="7"/>
      <c r="G2623" s="6"/>
      <c r="H2623" s="8"/>
      <c r="I2623" s="9"/>
      <c r="J2623" s="9"/>
      <c r="K2623" s="9"/>
      <c r="L2623" s="6"/>
      <c r="N2623" s="4"/>
      <c r="O2623" s="7"/>
      <c r="P2623" s="6"/>
      <c r="Q2623" s="6"/>
      <c r="R2623" s="6"/>
      <c r="S2623" s="6"/>
    </row>
    <row r="2624" ht="15.75" hidden="1" customHeight="1">
      <c r="A2624" s="4"/>
      <c r="C2624" s="6"/>
      <c r="D2624" s="6"/>
      <c r="E2624" s="6"/>
      <c r="F2624" s="7"/>
      <c r="G2624" s="6"/>
      <c r="H2624" s="8"/>
      <c r="I2624" s="9"/>
      <c r="J2624" s="9"/>
      <c r="K2624" s="9"/>
      <c r="L2624" s="6"/>
      <c r="N2624" s="4"/>
      <c r="O2624" s="7"/>
      <c r="P2624" s="6"/>
      <c r="Q2624" s="6"/>
      <c r="R2624" s="6"/>
      <c r="S2624" s="6"/>
    </row>
    <row r="2625" ht="15.75" hidden="1" customHeight="1">
      <c r="A2625" s="4"/>
      <c r="C2625" s="6"/>
      <c r="D2625" s="6"/>
      <c r="E2625" s="6"/>
      <c r="F2625" s="7"/>
      <c r="G2625" s="6"/>
      <c r="H2625" s="8"/>
      <c r="I2625" s="9"/>
      <c r="J2625" s="9"/>
      <c r="K2625" s="9"/>
      <c r="L2625" s="6"/>
      <c r="N2625" s="4"/>
      <c r="O2625" s="7"/>
      <c r="P2625" s="6"/>
      <c r="Q2625" s="6"/>
      <c r="R2625" s="6"/>
      <c r="S2625" s="6"/>
    </row>
    <row r="2626" ht="15.75" hidden="1" customHeight="1">
      <c r="A2626" s="4"/>
      <c r="C2626" s="6"/>
      <c r="D2626" s="6"/>
      <c r="E2626" s="6"/>
      <c r="F2626" s="7"/>
      <c r="G2626" s="6"/>
      <c r="H2626" s="8"/>
      <c r="I2626" s="9"/>
      <c r="J2626" s="9"/>
      <c r="K2626" s="9"/>
      <c r="L2626" s="6"/>
      <c r="N2626" s="4"/>
      <c r="O2626" s="7"/>
      <c r="P2626" s="6"/>
      <c r="Q2626" s="6"/>
      <c r="R2626" s="6"/>
      <c r="S2626" s="6"/>
    </row>
    <row r="2627" ht="15.75" hidden="1" customHeight="1">
      <c r="A2627" s="4"/>
      <c r="C2627" s="6"/>
      <c r="D2627" s="6"/>
      <c r="E2627" s="6"/>
      <c r="F2627" s="7"/>
      <c r="G2627" s="6"/>
      <c r="H2627" s="8"/>
      <c r="I2627" s="9"/>
      <c r="J2627" s="9"/>
      <c r="K2627" s="9"/>
      <c r="L2627" s="6"/>
      <c r="N2627" s="4"/>
      <c r="O2627" s="7"/>
      <c r="P2627" s="6"/>
      <c r="Q2627" s="6"/>
      <c r="R2627" s="6"/>
      <c r="S2627" s="6"/>
    </row>
    <row r="2628" ht="15.75" hidden="1" customHeight="1">
      <c r="A2628" s="4"/>
      <c r="C2628" s="6"/>
      <c r="D2628" s="6"/>
      <c r="E2628" s="6"/>
      <c r="F2628" s="7"/>
      <c r="G2628" s="6"/>
      <c r="H2628" s="8"/>
      <c r="I2628" s="9"/>
      <c r="J2628" s="9"/>
      <c r="K2628" s="9"/>
      <c r="L2628" s="6"/>
      <c r="N2628" s="4"/>
      <c r="O2628" s="7"/>
      <c r="P2628" s="6"/>
      <c r="Q2628" s="6"/>
      <c r="R2628" s="6"/>
      <c r="S2628" s="6"/>
    </row>
    <row r="2629" ht="15.75" hidden="1" customHeight="1">
      <c r="A2629" s="4"/>
      <c r="C2629" s="6"/>
      <c r="D2629" s="6"/>
      <c r="E2629" s="6"/>
      <c r="F2629" s="7"/>
      <c r="G2629" s="6"/>
      <c r="H2629" s="8"/>
      <c r="I2629" s="9"/>
      <c r="J2629" s="9"/>
      <c r="K2629" s="9"/>
      <c r="L2629" s="6"/>
      <c r="N2629" s="4"/>
      <c r="O2629" s="7"/>
      <c r="P2629" s="6"/>
      <c r="Q2629" s="6"/>
      <c r="R2629" s="6"/>
      <c r="S2629" s="6"/>
    </row>
    <row r="2630" ht="15.75" hidden="1" customHeight="1">
      <c r="A2630" s="4"/>
      <c r="C2630" s="6"/>
      <c r="D2630" s="6"/>
      <c r="E2630" s="6"/>
      <c r="F2630" s="7"/>
      <c r="G2630" s="6"/>
      <c r="H2630" s="8"/>
      <c r="I2630" s="9"/>
      <c r="J2630" s="9"/>
      <c r="K2630" s="9"/>
      <c r="L2630" s="6"/>
      <c r="N2630" s="4"/>
      <c r="O2630" s="7"/>
      <c r="P2630" s="6"/>
      <c r="Q2630" s="6"/>
      <c r="R2630" s="6"/>
      <c r="S2630" s="6"/>
    </row>
    <row r="2631" ht="15.75" hidden="1" customHeight="1">
      <c r="A2631" s="4"/>
      <c r="C2631" s="6"/>
      <c r="D2631" s="6"/>
      <c r="E2631" s="6"/>
      <c r="F2631" s="7"/>
      <c r="G2631" s="6"/>
      <c r="H2631" s="8"/>
      <c r="I2631" s="9"/>
      <c r="J2631" s="9"/>
      <c r="K2631" s="9"/>
      <c r="L2631" s="6"/>
      <c r="N2631" s="4"/>
      <c r="O2631" s="7"/>
      <c r="P2631" s="6"/>
      <c r="Q2631" s="6"/>
      <c r="R2631" s="6"/>
      <c r="S2631" s="6"/>
    </row>
    <row r="2632" ht="15.75" hidden="1" customHeight="1">
      <c r="A2632" s="4"/>
      <c r="C2632" s="6"/>
      <c r="D2632" s="6"/>
      <c r="E2632" s="6"/>
      <c r="F2632" s="7"/>
      <c r="G2632" s="6"/>
      <c r="H2632" s="8"/>
      <c r="I2632" s="9"/>
      <c r="J2632" s="9"/>
      <c r="K2632" s="9"/>
      <c r="L2632" s="6"/>
      <c r="N2632" s="4"/>
      <c r="O2632" s="7"/>
      <c r="P2632" s="6"/>
      <c r="Q2632" s="6"/>
      <c r="R2632" s="6"/>
      <c r="S2632" s="6"/>
    </row>
    <row r="2633" ht="15.75" hidden="1" customHeight="1">
      <c r="A2633" s="4"/>
      <c r="C2633" s="6"/>
      <c r="D2633" s="6"/>
      <c r="E2633" s="6"/>
      <c r="F2633" s="7"/>
      <c r="G2633" s="6"/>
      <c r="H2633" s="8"/>
      <c r="I2633" s="9"/>
      <c r="J2633" s="9"/>
      <c r="K2633" s="9"/>
      <c r="L2633" s="6"/>
      <c r="N2633" s="4"/>
      <c r="O2633" s="7"/>
      <c r="P2633" s="6"/>
      <c r="Q2633" s="6"/>
      <c r="R2633" s="6"/>
      <c r="S2633" s="6"/>
    </row>
    <row r="2634" ht="15.75" hidden="1" customHeight="1">
      <c r="A2634" s="4"/>
      <c r="C2634" s="6"/>
      <c r="D2634" s="6"/>
      <c r="E2634" s="6"/>
      <c r="F2634" s="7"/>
      <c r="G2634" s="6"/>
      <c r="H2634" s="8"/>
      <c r="I2634" s="9"/>
      <c r="J2634" s="9"/>
      <c r="K2634" s="9"/>
      <c r="L2634" s="6"/>
      <c r="N2634" s="4"/>
      <c r="O2634" s="7"/>
      <c r="P2634" s="6"/>
      <c r="Q2634" s="6"/>
      <c r="R2634" s="6"/>
      <c r="S2634" s="6"/>
    </row>
    <row r="2635" ht="15.75" hidden="1" customHeight="1">
      <c r="A2635" s="4"/>
      <c r="C2635" s="6"/>
      <c r="D2635" s="6"/>
      <c r="E2635" s="6"/>
      <c r="F2635" s="7"/>
      <c r="G2635" s="6"/>
      <c r="H2635" s="8"/>
      <c r="I2635" s="9"/>
      <c r="J2635" s="9"/>
      <c r="K2635" s="9"/>
      <c r="L2635" s="6"/>
      <c r="N2635" s="4"/>
      <c r="O2635" s="7"/>
      <c r="P2635" s="6"/>
      <c r="Q2635" s="6"/>
      <c r="R2635" s="6"/>
      <c r="S2635" s="6"/>
    </row>
    <row r="2636" ht="15.75" hidden="1" customHeight="1">
      <c r="A2636" s="4"/>
      <c r="C2636" s="6"/>
      <c r="D2636" s="6"/>
      <c r="E2636" s="6"/>
      <c r="F2636" s="7"/>
      <c r="G2636" s="6"/>
      <c r="H2636" s="8"/>
      <c r="I2636" s="9"/>
      <c r="J2636" s="9"/>
      <c r="K2636" s="9"/>
      <c r="L2636" s="6"/>
      <c r="N2636" s="4"/>
      <c r="O2636" s="7"/>
      <c r="P2636" s="6"/>
      <c r="Q2636" s="6"/>
      <c r="R2636" s="6"/>
      <c r="S2636" s="6"/>
    </row>
    <row r="2637" ht="15.75" hidden="1" customHeight="1">
      <c r="A2637" s="4"/>
      <c r="C2637" s="6"/>
      <c r="D2637" s="6"/>
      <c r="E2637" s="6"/>
      <c r="F2637" s="7"/>
      <c r="G2637" s="6"/>
      <c r="H2637" s="8"/>
      <c r="I2637" s="9"/>
      <c r="J2637" s="9"/>
      <c r="K2637" s="9"/>
      <c r="L2637" s="6"/>
      <c r="N2637" s="4"/>
      <c r="O2637" s="7"/>
      <c r="P2637" s="6"/>
      <c r="Q2637" s="6"/>
      <c r="R2637" s="6"/>
      <c r="S2637" s="6"/>
    </row>
    <row r="2638" ht="15.75" hidden="1" customHeight="1">
      <c r="A2638" s="4"/>
      <c r="C2638" s="6"/>
      <c r="D2638" s="6"/>
      <c r="E2638" s="6"/>
      <c r="F2638" s="7"/>
      <c r="G2638" s="6"/>
      <c r="H2638" s="8"/>
      <c r="I2638" s="9"/>
      <c r="J2638" s="9"/>
      <c r="K2638" s="9"/>
      <c r="L2638" s="6"/>
      <c r="N2638" s="4"/>
      <c r="O2638" s="7"/>
      <c r="P2638" s="6"/>
      <c r="Q2638" s="6"/>
      <c r="R2638" s="6"/>
      <c r="S2638" s="6"/>
    </row>
    <row r="2639" ht="15.75" hidden="1" customHeight="1">
      <c r="A2639" s="4"/>
      <c r="C2639" s="6"/>
      <c r="D2639" s="6"/>
      <c r="E2639" s="6"/>
      <c r="F2639" s="7"/>
      <c r="G2639" s="6"/>
      <c r="H2639" s="8"/>
      <c r="I2639" s="9"/>
      <c r="J2639" s="9"/>
      <c r="K2639" s="9"/>
      <c r="L2639" s="6"/>
      <c r="N2639" s="4"/>
      <c r="O2639" s="7"/>
      <c r="P2639" s="6"/>
      <c r="Q2639" s="6"/>
      <c r="R2639" s="6"/>
      <c r="S2639" s="6"/>
    </row>
    <row r="2640" ht="15.75" hidden="1" customHeight="1">
      <c r="A2640" s="4"/>
      <c r="C2640" s="6"/>
      <c r="D2640" s="6"/>
      <c r="E2640" s="6"/>
      <c r="F2640" s="7"/>
      <c r="G2640" s="6"/>
      <c r="H2640" s="8"/>
      <c r="I2640" s="9"/>
      <c r="J2640" s="9"/>
      <c r="K2640" s="9"/>
      <c r="L2640" s="6"/>
      <c r="N2640" s="4"/>
      <c r="O2640" s="7"/>
      <c r="P2640" s="6"/>
      <c r="Q2640" s="6"/>
      <c r="R2640" s="6"/>
      <c r="S2640" s="6"/>
    </row>
    <row r="2641" ht="15.75" hidden="1" customHeight="1">
      <c r="A2641" s="4"/>
      <c r="C2641" s="6"/>
      <c r="D2641" s="6"/>
      <c r="E2641" s="6"/>
      <c r="F2641" s="7"/>
      <c r="G2641" s="6"/>
      <c r="H2641" s="8"/>
      <c r="I2641" s="9"/>
      <c r="J2641" s="9"/>
      <c r="K2641" s="9"/>
      <c r="L2641" s="6"/>
      <c r="N2641" s="4"/>
      <c r="O2641" s="7"/>
      <c r="P2641" s="6"/>
      <c r="Q2641" s="6"/>
      <c r="R2641" s="6"/>
      <c r="S2641" s="6"/>
    </row>
    <row r="2642" ht="15.75" hidden="1" customHeight="1">
      <c r="A2642" s="4"/>
      <c r="C2642" s="6"/>
      <c r="D2642" s="6"/>
      <c r="E2642" s="6"/>
      <c r="F2642" s="7"/>
      <c r="G2642" s="6"/>
      <c r="H2642" s="8"/>
      <c r="I2642" s="9"/>
      <c r="J2642" s="9"/>
      <c r="K2642" s="9"/>
      <c r="L2642" s="6"/>
      <c r="N2642" s="4"/>
      <c r="O2642" s="7"/>
      <c r="P2642" s="6"/>
      <c r="Q2642" s="6"/>
      <c r="R2642" s="6"/>
      <c r="S2642" s="6"/>
    </row>
    <row r="2643" ht="15.75" hidden="1" customHeight="1">
      <c r="A2643" s="4"/>
      <c r="C2643" s="6"/>
      <c r="D2643" s="6"/>
      <c r="E2643" s="6"/>
      <c r="F2643" s="7"/>
      <c r="G2643" s="6"/>
      <c r="H2643" s="8"/>
      <c r="I2643" s="9"/>
      <c r="J2643" s="9"/>
      <c r="K2643" s="9"/>
      <c r="L2643" s="6"/>
      <c r="N2643" s="4"/>
      <c r="O2643" s="7"/>
      <c r="P2643" s="6"/>
      <c r="Q2643" s="6"/>
      <c r="R2643" s="6"/>
      <c r="S2643" s="6"/>
    </row>
    <row r="2644" ht="15.75" hidden="1" customHeight="1">
      <c r="A2644" s="4"/>
      <c r="C2644" s="6"/>
      <c r="D2644" s="6"/>
      <c r="E2644" s="6"/>
      <c r="F2644" s="7"/>
      <c r="G2644" s="6"/>
      <c r="H2644" s="8"/>
      <c r="I2644" s="9"/>
      <c r="J2644" s="9"/>
      <c r="K2644" s="9"/>
      <c r="L2644" s="6"/>
      <c r="N2644" s="4"/>
      <c r="O2644" s="7"/>
      <c r="P2644" s="6"/>
      <c r="Q2644" s="6"/>
      <c r="R2644" s="6"/>
      <c r="S2644" s="6"/>
    </row>
    <row r="2645" ht="15.75" hidden="1" customHeight="1">
      <c r="A2645" s="4"/>
      <c r="C2645" s="6"/>
      <c r="D2645" s="6"/>
      <c r="E2645" s="6"/>
      <c r="F2645" s="7"/>
      <c r="G2645" s="6"/>
      <c r="H2645" s="8"/>
      <c r="I2645" s="9"/>
      <c r="J2645" s="9"/>
      <c r="K2645" s="9"/>
      <c r="L2645" s="6"/>
      <c r="N2645" s="4"/>
      <c r="O2645" s="7"/>
      <c r="P2645" s="6"/>
      <c r="Q2645" s="6"/>
      <c r="R2645" s="6"/>
      <c r="S2645" s="6"/>
    </row>
    <row r="2646" ht="15.75" hidden="1" customHeight="1">
      <c r="A2646" s="4"/>
      <c r="C2646" s="6"/>
      <c r="D2646" s="6"/>
      <c r="E2646" s="6"/>
      <c r="F2646" s="7"/>
      <c r="G2646" s="6"/>
      <c r="H2646" s="8"/>
      <c r="I2646" s="9"/>
      <c r="J2646" s="9"/>
      <c r="K2646" s="9"/>
      <c r="L2646" s="6"/>
      <c r="N2646" s="4"/>
      <c r="O2646" s="7"/>
      <c r="P2646" s="6"/>
      <c r="Q2646" s="6"/>
      <c r="R2646" s="6"/>
      <c r="S2646" s="6"/>
    </row>
    <row r="2647" ht="15.75" hidden="1" customHeight="1">
      <c r="A2647" s="4"/>
      <c r="C2647" s="6"/>
      <c r="D2647" s="6"/>
      <c r="E2647" s="6"/>
      <c r="F2647" s="7"/>
      <c r="G2647" s="6"/>
      <c r="H2647" s="8"/>
      <c r="I2647" s="9"/>
      <c r="J2647" s="9"/>
      <c r="K2647" s="9"/>
      <c r="L2647" s="6"/>
      <c r="N2647" s="4"/>
      <c r="O2647" s="7"/>
      <c r="P2647" s="6"/>
      <c r="Q2647" s="6"/>
      <c r="R2647" s="6"/>
      <c r="S2647" s="6"/>
    </row>
    <row r="2648" ht="15.75" hidden="1" customHeight="1">
      <c r="A2648" s="4"/>
      <c r="C2648" s="6"/>
      <c r="D2648" s="6"/>
      <c r="E2648" s="6"/>
      <c r="F2648" s="7"/>
      <c r="G2648" s="6"/>
      <c r="H2648" s="8"/>
      <c r="I2648" s="9"/>
      <c r="J2648" s="9"/>
      <c r="K2648" s="9"/>
      <c r="L2648" s="6"/>
      <c r="N2648" s="4"/>
      <c r="O2648" s="7"/>
      <c r="P2648" s="6"/>
      <c r="Q2648" s="6"/>
      <c r="R2648" s="6"/>
      <c r="S2648" s="6"/>
    </row>
    <row r="2649" ht="15.75" hidden="1" customHeight="1">
      <c r="A2649" s="4"/>
      <c r="C2649" s="6"/>
      <c r="D2649" s="6"/>
      <c r="E2649" s="6"/>
      <c r="F2649" s="7"/>
      <c r="G2649" s="6"/>
      <c r="H2649" s="8"/>
      <c r="I2649" s="9"/>
      <c r="J2649" s="9"/>
      <c r="K2649" s="9"/>
      <c r="L2649" s="6"/>
      <c r="N2649" s="4"/>
      <c r="O2649" s="7"/>
      <c r="P2649" s="6"/>
      <c r="Q2649" s="6"/>
      <c r="R2649" s="6"/>
      <c r="S2649" s="6"/>
    </row>
    <row r="2650" ht="15.75" hidden="1" customHeight="1">
      <c r="A2650" s="4"/>
      <c r="C2650" s="6"/>
      <c r="D2650" s="6"/>
      <c r="E2650" s="6"/>
      <c r="F2650" s="7"/>
      <c r="G2650" s="6"/>
      <c r="H2650" s="8"/>
      <c r="I2650" s="9"/>
      <c r="J2650" s="9"/>
      <c r="K2650" s="9"/>
      <c r="L2650" s="6"/>
      <c r="N2650" s="4"/>
      <c r="O2650" s="7"/>
      <c r="P2650" s="6"/>
      <c r="Q2650" s="6"/>
      <c r="R2650" s="6"/>
      <c r="S2650" s="6"/>
    </row>
    <row r="2651" ht="15.75" hidden="1" customHeight="1">
      <c r="A2651" s="4"/>
      <c r="C2651" s="6"/>
      <c r="D2651" s="6"/>
      <c r="E2651" s="6"/>
      <c r="F2651" s="7"/>
      <c r="G2651" s="6"/>
      <c r="H2651" s="8"/>
      <c r="I2651" s="9"/>
      <c r="J2651" s="9"/>
      <c r="K2651" s="9"/>
      <c r="L2651" s="6"/>
      <c r="N2651" s="4"/>
      <c r="O2651" s="7"/>
      <c r="P2651" s="6"/>
      <c r="Q2651" s="6"/>
      <c r="R2651" s="6"/>
      <c r="S2651" s="6"/>
    </row>
    <row r="2652" ht="15.75" hidden="1" customHeight="1">
      <c r="A2652" s="4"/>
      <c r="C2652" s="6"/>
      <c r="D2652" s="6"/>
      <c r="E2652" s="6"/>
      <c r="F2652" s="7"/>
      <c r="G2652" s="6"/>
      <c r="H2652" s="8"/>
      <c r="I2652" s="9"/>
      <c r="J2652" s="9"/>
      <c r="K2652" s="9"/>
      <c r="L2652" s="6"/>
      <c r="N2652" s="4"/>
      <c r="O2652" s="7"/>
      <c r="P2652" s="6"/>
      <c r="Q2652" s="6"/>
      <c r="R2652" s="6"/>
      <c r="S2652" s="6"/>
    </row>
    <row r="2653" ht="15.75" hidden="1" customHeight="1">
      <c r="A2653" s="4"/>
      <c r="C2653" s="6"/>
      <c r="D2653" s="6"/>
      <c r="E2653" s="6"/>
      <c r="F2653" s="7"/>
      <c r="G2653" s="6"/>
      <c r="H2653" s="8"/>
      <c r="I2653" s="9"/>
      <c r="J2653" s="9"/>
      <c r="K2653" s="9"/>
      <c r="L2653" s="6"/>
      <c r="N2653" s="4"/>
      <c r="O2653" s="7"/>
      <c r="P2653" s="6"/>
      <c r="Q2653" s="6"/>
      <c r="R2653" s="6"/>
      <c r="S2653" s="6"/>
    </row>
    <row r="2654" ht="15.75" hidden="1" customHeight="1">
      <c r="A2654" s="4"/>
      <c r="C2654" s="6"/>
      <c r="D2654" s="6"/>
      <c r="E2654" s="6"/>
      <c r="F2654" s="7"/>
      <c r="G2654" s="6"/>
      <c r="H2654" s="8"/>
      <c r="I2654" s="9"/>
      <c r="J2654" s="9"/>
      <c r="K2654" s="9"/>
      <c r="L2654" s="6"/>
      <c r="N2654" s="4"/>
      <c r="O2654" s="7"/>
      <c r="P2654" s="6"/>
      <c r="Q2654" s="6"/>
      <c r="R2654" s="6"/>
      <c r="S2654" s="6"/>
    </row>
    <row r="2655" ht="15.75" hidden="1" customHeight="1">
      <c r="A2655" s="4"/>
      <c r="C2655" s="6"/>
      <c r="D2655" s="6"/>
      <c r="E2655" s="6"/>
      <c r="F2655" s="7"/>
      <c r="G2655" s="6"/>
      <c r="H2655" s="8"/>
      <c r="I2655" s="9"/>
      <c r="J2655" s="9"/>
      <c r="K2655" s="9"/>
      <c r="L2655" s="6"/>
      <c r="N2655" s="4"/>
      <c r="O2655" s="7"/>
      <c r="P2655" s="6"/>
      <c r="Q2655" s="6"/>
      <c r="R2655" s="6"/>
      <c r="S2655" s="6"/>
    </row>
    <row r="2656" ht="15.75" hidden="1" customHeight="1">
      <c r="A2656" s="4"/>
      <c r="C2656" s="6"/>
      <c r="D2656" s="6"/>
      <c r="E2656" s="6"/>
      <c r="F2656" s="7"/>
      <c r="G2656" s="6"/>
      <c r="H2656" s="8"/>
      <c r="I2656" s="9"/>
      <c r="J2656" s="9"/>
      <c r="K2656" s="9"/>
      <c r="L2656" s="6"/>
      <c r="N2656" s="4"/>
      <c r="O2656" s="7"/>
      <c r="P2656" s="6"/>
      <c r="Q2656" s="6"/>
      <c r="R2656" s="6"/>
      <c r="S2656" s="6"/>
    </row>
    <row r="2657" ht="15.75" hidden="1" customHeight="1">
      <c r="A2657" s="4"/>
      <c r="C2657" s="6"/>
      <c r="D2657" s="6"/>
      <c r="E2657" s="6"/>
      <c r="F2657" s="7"/>
      <c r="G2657" s="6"/>
      <c r="H2657" s="8"/>
      <c r="I2657" s="9"/>
      <c r="J2657" s="9"/>
      <c r="K2657" s="9"/>
      <c r="L2657" s="6"/>
      <c r="N2657" s="4"/>
      <c r="O2657" s="7"/>
      <c r="P2657" s="6"/>
      <c r="Q2657" s="6"/>
      <c r="R2657" s="6"/>
      <c r="S2657" s="6"/>
    </row>
    <row r="2658" ht="15.75" hidden="1" customHeight="1">
      <c r="A2658" s="4"/>
      <c r="C2658" s="6"/>
      <c r="D2658" s="6"/>
      <c r="E2658" s="6"/>
      <c r="F2658" s="7"/>
      <c r="G2658" s="6"/>
      <c r="H2658" s="8"/>
      <c r="I2658" s="9"/>
      <c r="J2658" s="9"/>
      <c r="K2658" s="9"/>
      <c r="L2658" s="6"/>
      <c r="N2658" s="4"/>
      <c r="O2658" s="7"/>
      <c r="P2658" s="6"/>
      <c r="Q2658" s="6"/>
      <c r="R2658" s="6"/>
      <c r="S2658" s="6"/>
    </row>
    <row r="2659" ht="15.75" hidden="1" customHeight="1">
      <c r="A2659" s="4"/>
      <c r="C2659" s="6"/>
      <c r="D2659" s="6"/>
      <c r="E2659" s="6"/>
      <c r="F2659" s="7"/>
      <c r="G2659" s="6"/>
      <c r="H2659" s="8"/>
      <c r="I2659" s="9"/>
      <c r="J2659" s="9"/>
      <c r="K2659" s="9"/>
      <c r="L2659" s="6"/>
      <c r="N2659" s="4"/>
      <c r="O2659" s="7"/>
      <c r="P2659" s="6"/>
      <c r="Q2659" s="6"/>
      <c r="R2659" s="6"/>
      <c r="S2659" s="6"/>
    </row>
    <row r="2660" ht="15.75" hidden="1" customHeight="1">
      <c r="A2660" s="4"/>
      <c r="C2660" s="6"/>
      <c r="D2660" s="6"/>
      <c r="E2660" s="6"/>
      <c r="F2660" s="7"/>
      <c r="G2660" s="6"/>
      <c r="H2660" s="8"/>
      <c r="I2660" s="9"/>
      <c r="J2660" s="9"/>
      <c r="K2660" s="9"/>
      <c r="L2660" s="6"/>
      <c r="N2660" s="4"/>
      <c r="O2660" s="7"/>
      <c r="P2660" s="6"/>
      <c r="Q2660" s="6"/>
      <c r="R2660" s="6"/>
      <c r="S2660" s="6"/>
    </row>
    <row r="2661" ht="15.75" hidden="1" customHeight="1">
      <c r="A2661" s="4"/>
      <c r="C2661" s="6"/>
      <c r="D2661" s="6"/>
      <c r="E2661" s="6"/>
      <c r="F2661" s="7"/>
      <c r="G2661" s="6"/>
      <c r="H2661" s="8"/>
      <c r="I2661" s="9"/>
      <c r="J2661" s="9"/>
      <c r="K2661" s="9"/>
      <c r="L2661" s="6"/>
      <c r="N2661" s="4"/>
      <c r="O2661" s="7"/>
      <c r="P2661" s="6"/>
      <c r="Q2661" s="6"/>
      <c r="R2661" s="6"/>
      <c r="S2661" s="6"/>
    </row>
    <row r="2662" ht="15.75" hidden="1" customHeight="1">
      <c r="A2662" s="4"/>
      <c r="C2662" s="6"/>
      <c r="D2662" s="6"/>
      <c r="E2662" s="6"/>
      <c r="F2662" s="7"/>
      <c r="G2662" s="6"/>
      <c r="H2662" s="8"/>
      <c r="I2662" s="9"/>
      <c r="J2662" s="9"/>
      <c r="K2662" s="9"/>
      <c r="L2662" s="6"/>
      <c r="N2662" s="4"/>
      <c r="O2662" s="7"/>
      <c r="P2662" s="6"/>
      <c r="Q2662" s="6"/>
      <c r="R2662" s="6"/>
      <c r="S2662" s="6"/>
    </row>
    <row r="2663" ht="15.75" hidden="1" customHeight="1">
      <c r="A2663" s="4"/>
      <c r="C2663" s="6"/>
      <c r="D2663" s="6"/>
      <c r="E2663" s="6"/>
      <c r="F2663" s="7"/>
      <c r="G2663" s="6"/>
      <c r="H2663" s="8"/>
      <c r="I2663" s="9"/>
      <c r="J2663" s="9"/>
      <c r="K2663" s="9"/>
      <c r="L2663" s="6"/>
      <c r="N2663" s="4"/>
      <c r="O2663" s="7"/>
      <c r="P2663" s="6"/>
      <c r="Q2663" s="6"/>
      <c r="R2663" s="6"/>
      <c r="S2663" s="6"/>
    </row>
    <row r="2664" ht="15.75" hidden="1" customHeight="1">
      <c r="A2664" s="4"/>
      <c r="C2664" s="6"/>
      <c r="D2664" s="6"/>
      <c r="E2664" s="6"/>
      <c r="F2664" s="7"/>
      <c r="G2664" s="6"/>
      <c r="H2664" s="8"/>
      <c r="I2664" s="9"/>
      <c r="J2664" s="9"/>
      <c r="K2664" s="9"/>
      <c r="L2664" s="6"/>
      <c r="N2664" s="4"/>
      <c r="O2664" s="7"/>
      <c r="P2664" s="6"/>
      <c r="Q2664" s="6"/>
      <c r="R2664" s="6"/>
      <c r="S2664" s="6"/>
    </row>
    <row r="2665" ht="15.75" hidden="1" customHeight="1">
      <c r="A2665" s="4"/>
      <c r="C2665" s="6"/>
      <c r="D2665" s="6"/>
      <c r="E2665" s="6"/>
      <c r="F2665" s="7"/>
      <c r="G2665" s="6"/>
      <c r="H2665" s="8"/>
      <c r="I2665" s="9"/>
      <c r="J2665" s="9"/>
      <c r="K2665" s="9"/>
      <c r="L2665" s="6"/>
      <c r="N2665" s="4"/>
      <c r="O2665" s="7"/>
      <c r="P2665" s="6"/>
      <c r="Q2665" s="6"/>
      <c r="R2665" s="6"/>
      <c r="S2665" s="6"/>
    </row>
    <row r="2666" ht="15.75" hidden="1" customHeight="1">
      <c r="A2666" s="4"/>
      <c r="C2666" s="6"/>
      <c r="D2666" s="6"/>
      <c r="E2666" s="6"/>
      <c r="F2666" s="7"/>
      <c r="G2666" s="6"/>
      <c r="H2666" s="8"/>
      <c r="I2666" s="9"/>
      <c r="J2666" s="9"/>
      <c r="K2666" s="9"/>
      <c r="L2666" s="6"/>
      <c r="N2666" s="4"/>
      <c r="O2666" s="7"/>
      <c r="P2666" s="6"/>
      <c r="Q2666" s="6"/>
      <c r="R2666" s="6"/>
      <c r="S2666" s="6"/>
    </row>
    <row r="2667" ht="15.75" hidden="1" customHeight="1">
      <c r="A2667" s="4"/>
      <c r="C2667" s="6"/>
      <c r="D2667" s="6"/>
      <c r="E2667" s="6"/>
      <c r="F2667" s="7"/>
      <c r="G2667" s="6"/>
      <c r="H2667" s="8"/>
      <c r="I2667" s="9"/>
      <c r="J2667" s="9"/>
      <c r="K2667" s="9"/>
      <c r="L2667" s="6"/>
      <c r="N2667" s="4"/>
      <c r="O2667" s="7"/>
      <c r="P2667" s="6"/>
      <c r="Q2667" s="6"/>
      <c r="R2667" s="6"/>
      <c r="S2667" s="6"/>
    </row>
    <row r="2668" ht="15.75" hidden="1" customHeight="1">
      <c r="A2668" s="4"/>
      <c r="C2668" s="6"/>
      <c r="D2668" s="6"/>
      <c r="E2668" s="6"/>
      <c r="F2668" s="7"/>
      <c r="G2668" s="6"/>
      <c r="H2668" s="8"/>
      <c r="I2668" s="9"/>
      <c r="J2668" s="9"/>
      <c r="K2668" s="9"/>
      <c r="L2668" s="6"/>
      <c r="N2668" s="4"/>
      <c r="O2668" s="7"/>
      <c r="P2668" s="6"/>
      <c r="Q2668" s="6"/>
      <c r="R2668" s="6"/>
      <c r="S2668" s="6"/>
    </row>
    <row r="2669" ht="15.75" hidden="1" customHeight="1">
      <c r="A2669" s="4"/>
      <c r="C2669" s="6"/>
      <c r="D2669" s="6"/>
      <c r="E2669" s="6"/>
      <c r="F2669" s="7"/>
      <c r="G2669" s="6"/>
      <c r="H2669" s="8"/>
      <c r="I2669" s="9"/>
      <c r="J2669" s="9"/>
      <c r="K2669" s="9"/>
      <c r="L2669" s="6"/>
      <c r="N2669" s="4"/>
      <c r="O2669" s="7"/>
      <c r="P2669" s="6"/>
      <c r="Q2669" s="6"/>
      <c r="R2669" s="6"/>
      <c r="S2669" s="6"/>
    </row>
    <row r="2670" ht="15.75" hidden="1" customHeight="1">
      <c r="A2670" s="4"/>
      <c r="C2670" s="6"/>
      <c r="D2670" s="6"/>
      <c r="E2670" s="6"/>
      <c r="F2670" s="7"/>
      <c r="G2670" s="6"/>
      <c r="H2670" s="8"/>
      <c r="I2670" s="9"/>
      <c r="J2670" s="9"/>
      <c r="K2670" s="9"/>
      <c r="L2670" s="6"/>
      <c r="N2670" s="4"/>
      <c r="O2670" s="7"/>
      <c r="P2670" s="6"/>
      <c r="Q2670" s="6"/>
      <c r="R2670" s="6"/>
      <c r="S2670" s="6"/>
    </row>
    <row r="2671" ht="15.75" hidden="1" customHeight="1">
      <c r="A2671" s="4"/>
      <c r="C2671" s="6"/>
      <c r="D2671" s="6"/>
      <c r="E2671" s="6"/>
      <c r="F2671" s="7"/>
      <c r="G2671" s="6"/>
      <c r="H2671" s="8"/>
      <c r="I2671" s="9"/>
      <c r="J2671" s="9"/>
      <c r="K2671" s="9"/>
      <c r="L2671" s="6"/>
      <c r="N2671" s="4"/>
      <c r="O2671" s="7"/>
      <c r="P2671" s="6"/>
      <c r="Q2671" s="6"/>
      <c r="R2671" s="6"/>
      <c r="S2671" s="6"/>
    </row>
    <row r="2672" ht="15.75" hidden="1" customHeight="1">
      <c r="A2672" s="4"/>
      <c r="C2672" s="6"/>
      <c r="D2672" s="6"/>
      <c r="E2672" s="6"/>
      <c r="F2672" s="7"/>
      <c r="G2672" s="6"/>
      <c r="H2672" s="8"/>
      <c r="I2672" s="9"/>
      <c r="J2672" s="9"/>
      <c r="K2672" s="9"/>
      <c r="L2672" s="6"/>
      <c r="N2672" s="4"/>
      <c r="O2672" s="7"/>
      <c r="P2672" s="6"/>
      <c r="Q2672" s="6"/>
      <c r="R2672" s="6"/>
      <c r="S2672" s="6"/>
    </row>
    <row r="2673" ht="15.75" hidden="1" customHeight="1">
      <c r="A2673" s="4"/>
      <c r="C2673" s="6"/>
      <c r="D2673" s="6"/>
      <c r="E2673" s="6"/>
      <c r="F2673" s="7"/>
      <c r="G2673" s="6"/>
      <c r="H2673" s="8"/>
      <c r="I2673" s="9"/>
      <c r="J2673" s="9"/>
      <c r="K2673" s="9"/>
      <c r="L2673" s="6"/>
      <c r="N2673" s="4"/>
      <c r="O2673" s="7"/>
      <c r="P2673" s="6"/>
      <c r="Q2673" s="6"/>
      <c r="R2673" s="6"/>
      <c r="S2673" s="6"/>
    </row>
    <row r="2674" ht="15.75" hidden="1" customHeight="1">
      <c r="A2674" s="4"/>
      <c r="C2674" s="6"/>
      <c r="D2674" s="6"/>
      <c r="E2674" s="6"/>
      <c r="F2674" s="7"/>
      <c r="G2674" s="6"/>
      <c r="H2674" s="8"/>
      <c r="I2674" s="9"/>
      <c r="J2674" s="9"/>
      <c r="K2674" s="9"/>
      <c r="L2674" s="6"/>
      <c r="N2674" s="4"/>
      <c r="O2674" s="7"/>
      <c r="P2674" s="6"/>
      <c r="Q2674" s="6"/>
      <c r="R2674" s="6"/>
      <c r="S2674" s="6"/>
    </row>
    <row r="2675" ht="15.75" hidden="1" customHeight="1">
      <c r="A2675" s="4"/>
      <c r="C2675" s="6"/>
      <c r="D2675" s="6"/>
      <c r="E2675" s="6"/>
      <c r="F2675" s="7"/>
      <c r="G2675" s="6"/>
      <c r="H2675" s="8"/>
      <c r="I2675" s="9"/>
      <c r="J2675" s="9"/>
      <c r="K2675" s="9"/>
      <c r="L2675" s="6"/>
      <c r="N2675" s="4"/>
      <c r="O2675" s="7"/>
      <c r="P2675" s="6"/>
      <c r="Q2675" s="6"/>
      <c r="R2675" s="6"/>
      <c r="S2675" s="6"/>
    </row>
    <row r="2676" ht="15.75" hidden="1" customHeight="1">
      <c r="A2676" s="4"/>
      <c r="C2676" s="6"/>
      <c r="D2676" s="6"/>
      <c r="E2676" s="6"/>
      <c r="F2676" s="7"/>
      <c r="G2676" s="6"/>
      <c r="H2676" s="8"/>
      <c r="I2676" s="9"/>
      <c r="J2676" s="9"/>
      <c r="K2676" s="9"/>
      <c r="L2676" s="6"/>
      <c r="N2676" s="4"/>
      <c r="O2676" s="7"/>
      <c r="P2676" s="6"/>
      <c r="Q2676" s="6"/>
      <c r="R2676" s="6"/>
      <c r="S2676" s="6"/>
    </row>
    <row r="2677" ht="15.75" hidden="1" customHeight="1">
      <c r="A2677" s="4"/>
      <c r="C2677" s="6"/>
      <c r="D2677" s="6"/>
      <c r="E2677" s="6"/>
      <c r="F2677" s="7"/>
      <c r="G2677" s="6"/>
      <c r="H2677" s="8"/>
      <c r="I2677" s="9"/>
      <c r="J2677" s="9"/>
      <c r="K2677" s="9"/>
      <c r="L2677" s="6"/>
      <c r="N2677" s="4"/>
      <c r="O2677" s="7"/>
      <c r="P2677" s="6"/>
      <c r="Q2677" s="6"/>
      <c r="R2677" s="6"/>
      <c r="S2677" s="6"/>
    </row>
    <row r="2678" ht="15.75" hidden="1" customHeight="1">
      <c r="A2678" s="4"/>
      <c r="C2678" s="6"/>
      <c r="D2678" s="6"/>
      <c r="E2678" s="6"/>
      <c r="F2678" s="7"/>
      <c r="G2678" s="6"/>
      <c r="H2678" s="8"/>
      <c r="I2678" s="9"/>
      <c r="J2678" s="9"/>
      <c r="K2678" s="9"/>
      <c r="L2678" s="6"/>
      <c r="N2678" s="4"/>
      <c r="O2678" s="7"/>
      <c r="P2678" s="6"/>
      <c r="Q2678" s="6"/>
      <c r="R2678" s="6"/>
      <c r="S2678" s="6"/>
    </row>
    <row r="2679" ht="15.75" hidden="1" customHeight="1">
      <c r="A2679" s="4"/>
      <c r="C2679" s="6"/>
      <c r="D2679" s="6"/>
      <c r="E2679" s="6"/>
      <c r="F2679" s="7"/>
      <c r="G2679" s="6"/>
      <c r="H2679" s="8"/>
      <c r="I2679" s="9"/>
      <c r="J2679" s="9"/>
      <c r="K2679" s="9"/>
      <c r="L2679" s="6"/>
      <c r="N2679" s="4"/>
      <c r="O2679" s="7"/>
      <c r="P2679" s="6"/>
      <c r="Q2679" s="6"/>
      <c r="R2679" s="6"/>
      <c r="S2679" s="6"/>
    </row>
    <row r="2680" ht="15.75" hidden="1" customHeight="1">
      <c r="A2680" s="4"/>
      <c r="C2680" s="6"/>
      <c r="D2680" s="6"/>
      <c r="E2680" s="6"/>
      <c r="F2680" s="7"/>
      <c r="G2680" s="6"/>
      <c r="H2680" s="8"/>
      <c r="I2680" s="9"/>
      <c r="J2680" s="9"/>
      <c r="K2680" s="9"/>
      <c r="L2680" s="6"/>
      <c r="N2680" s="4"/>
      <c r="O2680" s="7"/>
      <c r="P2680" s="6"/>
      <c r="Q2680" s="6"/>
      <c r="R2680" s="6"/>
      <c r="S2680" s="6"/>
    </row>
    <row r="2681" ht="15.75" hidden="1" customHeight="1">
      <c r="A2681" s="4"/>
      <c r="C2681" s="6"/>
      <c r="D2681" s="6"/>
      <c r="E2681" s="6"/>
      <c r="F2681" s="7"/>
      <c r="G2681" s="6"/>
      <c r="H2681" s="8"/>
      <c r="I2681" s="9"/>
      <c r="J2681" s="9"/>
      <c r="K2681" s="9"/>
      <c r="L2681" s="6"/>
      <c r="N2681" s="4"/>
      <c r="O2681" s="7"/>
      <c r="P2681" s="6"/>
      <c r="Q2681" s="6"/>
      <c r="R2681" s="6"/>
      <c r="S2681" s="6"/>
    </row>
    <row r="2682" ht="15.75" hidden="1" customHeight="1">
      <c r="A2682" s="4"/>
      <c r="C2682" s="6"/>
      <c r="D2682" s="6"/>
      <c r="E2682" s="6"/>
      <c r="F2682" s="7"/>
      <c r="G2682" s="6"/>
      <c r="H2682" s="8"/>
      <c r="I2682" s="9"/>
      <c r="J2682" s="9"/>
      <c r="K2682" s="9"/>
      <c r="L2682" s="6"/>
      <c r="N2682" s="4"/>
      <c r="O2682" s="7"/>
      <c r="P2682" s="6"/>
      <c r="Q2682" s="6"/>
      <c r="R2682" s="6"/>
      <c r="S2682" s="6"/>
    </row>
    <row r="2683" ht="15.75" hidden="1" customHeight="1">
      <c r="A2683" s="4"/>
      <c r="C2683" s="6"/>
      <c r="D2683" s="6"/>
      <c r="E2683" s="6"/>
      <c r="F2683" s="7"/>
      <c r="G2683" s="6"/>
      <c r="H2683" s="8"/>
      <c r="I2683" s="9"/>
      <c r="J2683" s="9"/>
      <c r="K2683" s="9"/>
      <c r="L2683" s="6"/>
      <c r="N2683" s="4"/>
      <c r="O2683" s="7"/>
      <c r="P2683" s="6"/>
      <c r="Q2683" s="6"/>
      <c r="R2683" s="6"/>
      <c r="S2683" s="6"/>
    </row>
    <row r="2684" ht="15.75" hidden="1" customHeight="1">
      <c r="A2684" s="4"/>
      <c r="C2684" s="6"/>
      <c r="D2684" s="6"/>
      <c r="E2684" s="6"/>
      <c r="F2684" s="7"/>
      <c r="G2684" s="6"/>
      <c r="H2684" s="8"/>
      <c r="I2684" s="9"/>
      <c r="J2684" s="9"/>
      <c r="K2684" s="9"/>
      <c r="L2684" s="6"/>
      <c r="N2684" s="4"/>
      <c r="O2684" s="7"/>
      <c r="P2684" s="6"/>
      <c r="Q2684" s="6"/>
      <c r="R2684" s="6"/>
      <c r="S2684" s="6"/>
    </row>
    <row r="2685" ht="15.75" hidden="1" customHeight="1">
      <c r="A2685" s="4"/>
      <c r="C2685" s="6"/>
      <c r="D2685" s="6"/>
      <c r="E2685" s="6"/>
      <c r="F2685" s="7"/>
      <c r="G2685" s="6"/>
      <c r="H2685" s="8"/>
      <c r="I2685" s="9"/>
      <c r="J2685" s="9"/>
      <c r="K2685" s="9"/>
      <c r="L2685" s="6"/>
      <c r="N2685" s="4"/>
      <c r="O2685" s="7"/>
      <c r="P2685" s="6"/>
      <c r="Q2685" s="6"/>
      <c r="R2685" s="6"/>
      <c r="S2685" s="6"/>
    </row>
    <row r="2686" ht="15.75" hidden="1" customHeight="1">
      <c r="A2686" s="4"/>
      <c r="C2686" s="6"/>
      <c r="D2686" s="6"/>
      <c r="E2686" s="6"/>
      <c r="F2686" s="7"/>
      <c r="G2686" s="6"/>
      <c r="H2686" s="8"/>
      <c r="I2686" s="9"/>
      <c r="J2686" s="9"/>
      <c r="K2686" s="9"/>
      <c r="L2686" s="6"/>
      <c r="N2686" s="4"/>
      <c r="O2686" s="7"/>
      <c r="P2686" s="6"/>
      <c r="Q2686" s="6"/>
      <c r="R2686" s="6"/>
      <c r="S2686" s="6"/>
    </row>
    <row r="2687" ht="15.75" hidden="1" customHeight="1">
      <c r="A2687" s="4"/>
      <c r="C2687" s="6"/>
      <c r="D2687" s="6"/>
      <c r="E2687" s="6"/>
      <c r="F2687" s="7"/>
      <c r="G2687" s="6"/>
      <c r="H2687" s="8"/>
      <c r="I2687" s="9"/>
      <c r="J2687" s="9"/>
      <c r="K2687" s="9"/>
      <c r="L2687" s="6"/>
      <c r="N2687" s="4"/>
      <c r="O2687" s="7"/>
      <c r="P2687" s="6"/>
      <c r="Q2687" s="6"/>
      <c r="R2687" s="6"/>
      <c r="S2687" s="6"/>
    </row>
    <row r="2688" ht="15.75" hidden="1" customHeight="1">
      <c r="A2688" s="4"/>
      <c r="C2688" s="6"/>
      <c r="D2688" s="6"/>
      <c r="E2688" s="6"/>
      <c r="F2688" s="7"/>
      <c r="G2688" s="6"/>
      <c r="H2688" s="8"/>
      <c r="I2688" s="9"/>
      <c r="J2688" s="9"/>
      <c r="K2688" s="9"/>
      <c r="L2688" s="6"/>
      <c r="N2688" s="4"/>
      <c r="O2688" s="7"/>
      <c r="P2688" s="6"/>
      <c r="Q2688" s="6"/>
      <c r="R2688" s="6"/>
      <c r="S2688" s="6"/>
    </row>
    <row r="2689" ht="15.75" hidden="1" customHeight="1">
      <c r="A2689" s="4"/>
      <c r="C2689" s="6"/>
      <c r="D2689" s="6"/>
      <c r="E2689" s="6"/>
      <c r="F2689" s="7"/>
      <c r="G2689" s="6"/>
      <c r="H2689" s="8"/>
      <c r="I2689" s="9"/>
      <c r="J2689" s="9"/>
      <c r="K2689" s="9"/>
      <c r="L2689" s="6"/>
      <c r="N2689" s="4"/>
      <c r="O2689" s="7"/>
      <c r="P2689" s="6"/>
      <c r="Q2689" s="6"/>
      <c r="R2689" s="6"/>
      <c r="S2689" s="6"/>
    </row>
    <row r="2690" ht="15.75" hidden="1" customHeight="1">
      <c r="A2690" s="4"/>
      <c r="C2690" s="6"/>
      <c r="D2690" s="6"/>
      <c r="E2690" s="6"/>
      <c r="F2690" s="7"/>
      <c r="G2690" s="6"/>
      <c r="H2690" s="8"/>
      <c r="I2690" s="9"/>
      <c r="J2690" s="9"/>
      <c r="K2690" s="9"/>
      <c r="L2690" s="6"/>
      <c r="N2690" s="4"/>
      <c r="O2690" s="7"/>
      <c r="P2690" s="6"/>
      <c r="Q2690" s="6"/>
      <c r="R2690" s="6"/>
      <c r="S2690" s="6"/>
    </row>
    <row r="2691" ht="15.75" hidden="1" customHeight="1">
      <c r="A2691" s="4"/>
      <c r="C2691" s="6"/>
      <c r="D2691" s="6"/>
      <c r="E2691" s="6"/>
      <c r="F2691" s="7"/>
      <c r="G2691" s="6"/>
      <c r="H2691" s="8"/>
      <c r="I2691" s="9"/>
      <c r="J2691" s="9"/>
      <c r="K2691" s="9"/>
      <c r="L2691" s="6"/>
      <c r="N2691" s="4"/>
      <c r="O2691" s="7"/>
      <c r="P2691" s="6"/>
      <c r="Q2691" s="6"/>
      <c r="R2691" s="6"/>
      <c r="S2691" s="6"/>
    </row>
    <row r="2692" ht="15.75" hidden="1" customHeight="1">
      <c r="A2692" s="4"/>
      <c r="C2692" s="6"/>
      <c r="D2692" s="6"/>
      <c r="E2692" s="6"/>
      <c r="F2692" s="7"/>
      <c r="G2692" s="6"/>
      <c r="H2692" s="8"/>
      <c r="I2692" s="9"/>
      <c r="J2692" s="9"/>
      <c r="K2692" s="9"/>
      <c r="L2692" s="6"/>
      <c r="N2692" s="4"/>
      <c r="O2692" s="7"/>
      <c r="P2692" s="6"/>
      <c r="Q2692" s="6"/>
      <c r="R2692" s="6"/>
      <c r="S2692" s="6"/>
    </row>
    <row r="2693" ht="15.75" hidden="1" customHeight="1">
      <c r="A2693" s="4"/>
      <c r="C2693" s="6"/>
      <c r="D2693" s="6"/>
      <c r="E2693" s="6"/>
      <c r="F2693" s="7"/>
      <c r="G2693" s="6"/>
      <c r="H2693" s="8"/>
      <c r="I2693" s="9"/>
      <c r="J2693" s="9"/>
      <c r="K2693" s="9"/>
      <c r="L2693" s="6"/>
      <c r="N2693" s="4"/>
      <c r="O2693" s="7"/>
      <c r="P2693" s="6"/>
      <c r="Q2693" s="6"/>
      <c r="R2693" s="6"/>
      <c r="S2693" s="6"/>
    </row>
    <row r="2694" ht="15.75" hidden="1" customHeight="1">
      <c r="A2694" s="4"/>
      <c r="C2694" s="6"/>
      <c r="D2694" s="6"/>
      <c r="E2694" s="6"/>
      <c r="F2694" s="7"/>
      <c r="G2694" s="6"/>
      <c r="H2694" s="8"/>
      <c r="I2694" s="9"/>
      <c r="J2694" s="9"/>
      <c r="K2694" s="9"/>
      <c r="L2694" s="6"/>
      <c r="N2694" s="4"/>
      <c r="O2694" s="7"/>
      <c r="P2694" s="6"/>
      <c r="Q2694" s="6"/>
      <c r="R2694" s="6"/>
      <c r="S2694" s="6"/>
    </row>
    <row r="2695" ht="15.75" hidden="1" customHeight="1">
      <c r="A2695" s="4"/>
      <c r="C2695" s="6"/>
      <c r="D2695" s="6"/>
      <c r="E2695" s="6"/>
      <c r="F2695" s="7"/>
      <c r="G2695" s="6"/>
      <c r="H2695" s="8"/>
      <c r="I2695" s="9"/>
      <c r="J2695" s="9"/>
      <c r="K2695" s="9"/>
      <c r="L2695" s="6"/>
      <c r="N2695" s="4"/>
      <c r="O2695" s="7"/>
      <c r="P2695" s="6"/>
      <c r="Q2695" s="6"/>
      <c r="R2695" s="6"/>
      <c r="S2695" s="6"/>
    </row>
    <row r="2696" ht="15.75" hidden="1" customHeight="1">
      <c r="A2696" s="4"/>
      <c r="C2696" s="6"/>
      <c r="D2696" s="6"/>
      <c r="E2696" s="6"/>
      <c r="F2696" s="7"/>
      <c r="G2696" s="6"/>
      <c r="H2696" s="8"/>
      <c r="I2696" s="9"/>
      <c r="J2696" s="9"/>
      <c r="K2696" s="9"/>
      <c r="L2696" s="6"/>
      <c r="N2696" s="4"/>
      <c r="O2696" s="7"/>
      <c r="P2696" s="6"/>
      <c r="Q2696" s="6"/>
      <c r="R2696" s="6"/>
      <c r="S2696" s="6"/>
    </row>
    <row r="2697" ht="15.75" hidden="1" customHeight="1">
      <c r="A2697" s="4"/>
      <c r="C2697" s="6"/>
      <c r="D2697" s="6"/>
      <c r="E2697" s="6"/>
      <c r="F2697" s="7"/>
      <c r="G2697" s="6"/>
      <c r="H2697" s="8"/>
      <c r="I2697" s="9"/>
      <c r="J2697" s="9"/>
      <c r="K2697" s="9"/>
      <c r="L2697" s="6"/>
      <c r="N2697" s="4"/>
      <c r="O2697" s="7"/>
      <c r="P2697" s="6"/>
      <c r="Q2697" s="6"/>
      <c r="R2697" s="6"/>
      <c r="S2697" s="6"/>
    </row>
    <row r="2698" ht="15.75" hidden="1" customHeight="1">
      <c r="A2698" s="4"/>
      <c r="C2698" s="6"/>
      <c r="D2698" s="6"/>
      <c r="E2698" s="6"/>
      <c r="F2698" s="7"/>
      <c r="G2698" s="6"/>
      <c r="H2698" s="8"/>
      <c r="I2698" s="9"/>
      <c r="J2698" s="9"/>
      <c r="K2698" s="9"/>
      <c r="L2698" s="6"/>
      <c r="N2698" s="4"/>
      <c r="O2698" s="7"/>
      <c r="P2698" s="6"/>
      <c r="Q2698" s="6"/>
      <c r="R2698" s="6"/>
      <c r="S2698" s="6"/>
    </row>
    <row r="2699" ht="15.75" hidden="1" customHeight="1">
      <c r="A2699" s="4"/>
      <c r="C2699" s="6"/>
      <c r="D2699" s="6"/>
      <c r="E2699" s="6"/>
      <c r="F2699" s="7"/>
      <c r="G2699" s="6"/>
      <c r="H2699" s="8"/>
      <c r="I2699" s="9"/>
      <c r="J2699" s="9"/>
      <c r="K2699" s="9"/>
      <c r="L2699" s="6"/>
      <c r="N2699" s="4"/>
      <c r="O2699" s="7"/>
      <c r="P2699" s="6"/>
      <c r="Q2699" s="6"/>
      <c r="R2699" s="6"/>
      <c r="S2699" s="6"/>
    </row>
    <row r="2700" ht="15.75" hidden="1" customHeight="1">
      <c r="A2700" s="4"/>
      <c r="C2700" s="6"/>
      <c r="D2700" s="6"/>
      <c r="E2700" s="6"/>
      <c r="F2700" s="7"/>
      <c r="G2700" s="6"/>
      <c r="H2700" s="8"/>
      <c r="I2700" s="9"/>
      <c r="J2700" s="9"/>
      <c r="K2700" s="9"/>
      <c r="L2700" s="6"/>
      <c r="N2700" s="4"/>
      <c r="O2700" s="7"/>
      <c r="P2700" s="6"/>
      <c r="Q2700" s="6"/>
      <c r="R2700" s="6"/>
      <c r="S2700" s="6"/>
    </row>
    <row r="2701" ht="15.75" hidden="1" customHeight="1">
      <c r="A2701" s="4"/>
      <c r="C2701" s="6"/>
      <c r="D2701" s="6"/>
      <c r="E2701" s="6"/>
      <c r="F2701" s="7"/>
      <c r="G2701" s="6"/>
      <c r="H2701" s="8"/>
      <c r="I2701" s="9"/>
      <c r="J2701" s="9"/>
      <c r="K2701" s="9"/>
      <c r="L2701" s="6"/>
      <c r="N2701" s="4"/>
      <c r="O2701" s="7"/>
      <c r="P2701" s="6"/>
      <c r="Q2701" s="6"/>
      <c r="R2701" s="6"/>
      <c r="S2701" s="6"/>
    </row>
    <row r="2702" ht="15.75" hidden="1" customHeight="1">
      <c r="A2702" s="4"/>
      <c r="C2702" s="6"/>
      <c r="D2702" s="6"/>
      <c r="E2702" s="6"/>
      <c r="F2702" s="7"/>
      <c r="G2702" s="6"/>
      <c r="H2702" s="8"/>
      <c r="I2702" s="9"/>
      <c r="J2702" s="9"/>
      <c r="K2702" s="9"/>
      <c r="L2702" s="6"/>
      <c r="N2702" s="4"/>
      <c r="O2702" s="7"/>
      <c r="P2702" s="6"/>
      <c r="Q2702" s="6"/>
      <c r="R2702" s="6"/>
      <c r="S2702" s="6"/>
    </row>
    <row r="2703" ht="15.75" hidden="1" customHeight="1">
      <c r="A2703" s="4"/>
      <c r="C2703" s="6"/>
      <c r="D2703" s="6"/>
      <c r="E2703" s="6"/>
      <c r="F2703" s="7"/>
      <c r="G2703" s="6"/>
      <c r="H2703" s="8"/>
      <c r="I2703" s="9"/>
      <c r="J2703" s="9"/>
      <c r="K2703" s="9"/>
      <c r="L2703" s="6"/>
      <c r="N2703" s="4"/>
      <c r="O2703" s="7"/>
      <c r="P2703" s="6"/>
      <c r="Q2703" s="6"/>
      <c r="R2703" s="6"/>
      <c r="S2703" s="6"/>
    </row>
    <row r="2704" ht="15.75" hidden="1" customHeight="1">
      <c r="A2704" s="4"/>
      <c r="C2704" s="6"/>
      <c r="D2704" s="6"/>
      <c r="E2704" s="6"/>
      <c r="F2704" s="7"/>
      <c r="G2704" s="6"/>
      <c r="H2704" s="8"/>
      <c r="I2704" s="9"/>
      <c r="J2704" s="9"/>
      <c r="K2704" s="9"/>
      <c r="L2704" s="6"/>
      <c r="N2704" s="4"/>
      <c r="O2704" s="7"/>
      <c r="P2704" s="6"/>
      <c r="Q2704" s="6"/>
      <c r="R2704" s="6"/>
      <c r="S2704" s="6"/>
    </row>
    <row r="2705" ht="15.75" hidden="1" customHeight="1">
      <c r="A2705" s="4"/>
      <c r="C2705" s="6"/>
      <c r="D2705" s="6"/>
      <c r="E2705" s="6"/>
      <c r="F2705" s="7"/>
      <c r="G2705" s="6"/>
      <c r="H2705" s="8"/>
      <c r="I2705" s="9"/>
      <c r="J2705" s="9"/>
      <c r="K2705" s="9"/>
      <c r="L2705" s="6"/>
      <c r="N2705" s="4"/>
      <c r="O2705" s="7"/>
      <c r="P2705" s="6"/>
      <c r="Q2705" s="6"/>
      <c r="R2705" s="6"/>
      <c r="S2705" s="6"/>
    </row>
    <row r="2706" ht="15.75" hidden="1" customHeight="1">
      <c r="A2706" s="4"/>
      <c r="C2706" s="6"/>
      <c r="D2706" s="6"/>
      <c r="E2706" s="6"/>
      <c r="F2706" s="7"/>
      <c r="G2706" s="6"/>
      <c r="H2706" s="8"/>
      <c r="I2706" s="9"/>
      <c r="J2706" s="9"/>
      <c r="K2706" s="9"/>
      <c r="L2706" s="6"/>
      <c r="N2706" s="4"/>
      <c r="O2706" s="7"/>
      <c r="P2706" s="6"/>
      <c r="Q2706" s="6"/>
      <c r="R2706" s="6"/>
      <c r="S2706" s="6"/>
    </row>
    <row r="2707" ht="15.75" hidden="1" customHeight="1">
      <c r="A2707" s="4"/>
      <c r="C2707" s="6"/>
      <c r="D2707" s="6"/>
      <c r="E2707" s="6"/>
      <c r="F2707" s="7"/>
      <c r="G2707" s="6"/>
      <c r="H2707" s="8"/>
      <c r="I2707" s="9"/>
      <c r="J2707" s="9"/>
      <c r="K2707" s="9"/>
      <c r="L2707" s="6"/>
      <c r="N2707" s="4"/>
      <c r="O2707" s="7"/>
      <c r="P2707" s="6"/>
      <c r="Q2707" s="6"/>
      <c r="R2707" s="6"/>
      <c r="S2707" s="6"/>
    </row>
    <row r="2708" ht="15.75" hidden="1" customHeight="1">
      <c r="A2708" s="4"/>
      <c r="C2708" s="6"/>
      <c r="D2708" s="6"/>
      <c r="E2708" s="6"/>
      <c r="F2708" s="7"/>
      <c r="G2708" s="6"/>
      <c r="H2708" s="8"/>
      <c r="I2708" s="9"/>
      <c r="J2708" s="9"/>
      <c r="K2708" s="9"/>
      <c r="L2708" s="6"/>
      <c r="N2708" s="4"/>
      <c r="O2708" s="7"/>
      <c r="P2708" s="6"/>
      <c r="Q2708" s="6"/>
      <c r="R2708" s="6"/>
      <c r="S2708" s="6"/>
    </row>
    <row r="2709" ht="15.75" hidden="1" customHeight="1">
      <c r="A2709" s="4"/>
      <c r="C2709" s="6"/>
      <c r="D2709" s="6"/>
      <c r="E2709" s="6"/>
      <c r="F2709" s="7"/>
      <c r="G2709" s="6"/>
      <c r="H2709" s="8"/>
      <c r="I2709" s="9"/>
      <c r="J2709" s="9"/>
      <c r="K2709" s="9"/>
      <c r="L2709" s="6"/>
      <c r="N2709" s="4"/>
      <c r="O2709" s="7"/>
      <c r="P2709" s="6"/>
      <c r="Q2709" s="6"/>
      <c r="R2709" s="6"/>
      <c r="S2709" s="6"/>
    </row>
    <row r="2710" ht="15.75" hidden="1" customHeight="1">
      <c r="A2710" s="4"/>
      <c r="C2710" s="6"/>
      <c r="D2710" s="6"/>
      <c r="E2710" s="6"/>
      <c r="F2710" s="7"/>
      <c r="G2710" s="6"/>
      <c r="H2710" s="8"/>
      <c r="I2710" s="9"/>
      <c r="J2710" s="9"/>
      <c r="K2710" s="9"/>
      <c r="L2710" s="6"/>
      <c r="N2710" s="4"/>
      <c r="O2710" s="7"/>
      <c r="P2710" s="6"/>
      <c r="Q2710" s="6"/>
      <c r="R2710" s="6"/>
      <c r="S2710" s="6"/>
    </row>
    <row r="2711" ht="15.75" hidden="1" customHeight="1">
      <c r="A2711" s="4"/>
      <c r="C2711" s="6"/>
      <c r="D2711" s="6"/>
      <c r="E2711" s="6"/>
      <c r="F2711" s="7"/>
      <c r="G2711" s="6"/>
      <c r="H2711" s="8"/>
      <c r="I2711" s="9"/>
      <c r="J2711" s="9"/>
      <c r="K2711" s="9"/>
      <c r="L2711" s="6"/>
      <c r="N2711" s="4"/>
      <c r="O2711" s="7"/>
      <c r="P2711" s="6"/>
      <c r="Q2711" s="6"/>
      <c r="R2711" s="6"/>
      <c r="S2711" s="6"/>
    </row>
    <row r="2712" ht="15.75" hidden="1" customHeight="1">
      <c r="A2712" s="4"/>
      <c r="C2712" s="6"/>
      <c r="D2712" s="6"/>
      <c r="E2712" s="6"/>
      <c r="F2712" s="7"/>
      <c r="G2712" s="6"/>
      <c r="H2712" s="8"/>
      <c r="I2712" s="9"/>
      <c r="J2712" s="9"/>
      <c r="K2712" s="9"/>
      <c r="L2712" s="6"/>
      <c r="N2712" s="4"/>
      <c r="O2712" s="7"/>
      <c r="P2712" s="6"/>
      <c r="Q2712" s="6"/>
      <c r="R2712" s="6"/>
      <c r="S2712" s="6"/>
    </row>
    <row r="2713" ht="15.75" hidden="1" customHeight="1">
      <c r="A2713" s="4"/>
      <c r="C2713" s="6"/>
      <c r="D2713" s="6"/>
      <c r="E2713" s="6"/>
      <c r="F2713" s="7"/>
      <c r="G2713" s="6"/>
      <c r="H2713" s="8"/>
      <c r="I2713" s="9"/>
      <c r="J2713" s="9"/>
      <c r="K2713" s="9"/>
      <c r="L2713" s="6"/>
      <c r="N2713" s="4"/>
      <c r="O2713" s="7"/>
      <c r="P2713" s="6"/>
      <c r="Q2713" s="6"/>
      <c r="R2713" s="6"/>
      <c r="S2713" s="6"/>
    </row>
    <row r="2714" ht="15.75" hidden="1" customHeight="1">
      <c r="A2714" s="4"/>
      <c r="C2714" s="6"/>
      <c r="D2714" s="6"/>
      <c r="E2714" s="6"/>
      <c r="F2714" s="7"/>
      <c r="G2714" s="6"/>
      <c r="H2714" s="8"/>
      <c r="I2714" s="9"/>
      <c r="J2714" s="9"/>
      <c r="K2714" s="9"/>
      <c r="L2714" s="6"/>
      <c r="N2714" s="4"/>
      <c r="O2714" s="7"/>
      <c r="P2714" s="6"/>
      <c r="Q2714" s="6"/>
      <c r="R2714" s="6"/>
      <c r="S2714" s="6"/>
    </row>
    <row r="2715" ht="15.75" hidden="1" customHeight="1">
      <c r="A2715" s="4"/>
      <c r="C2715" s="6"/>
      <c r="D2715" s="6"/>
      <c r="E2715" s="6"/>
      <c r="F2715" s="7"/>
      <c r="G2715" s="6"/>
      <c r="H2715" s="8"/>
      <c r="I2715" s="9"/>
      <c r="J2715" s="9"/>
      <c r="K2715" s="9"/>
      <c r="L2715" s="6"/>
      <c r="N2715" s="4"/>
      <c r="O2715" s="7"/>
      <c r="P2715" s="6"/>
      <c r="Q2715" s="6"/>
      <c r="R2715" s="6"/>
      <c r="S2715" s="6"/>
    </row>
    <row r="2716" ht="15.75" hidden="1" customHeight="1">
      <c r="A2716" s="4"/>
      <c r="C2716" s="6"/>
      <c r="D2716" s="6"/>
      <c r="E2716" s="6"/>
      <c r="F2716" s="7"/>
      <c r="G2716" s="6"/>
      <c r="H2716" s="8"/>
      <c r="I2716" s="9"/>
      <c r="J2716" s="9"/>
      <c r="K2716" s="9"/>
      <c r="L2716" s="6"/>
      <c r="N2716" s="4"/>
      <c r="O2716" s="7"/>
      <c r="P2716" s="6"/>
      <c r="Q2716" s="6"/>
      <c r="R2716" s="6"/>
      <c r="S2716" s="6"/>
    </row>
    <row r="2717" ht="15.75" hidden="1" customHeight="1">
      <c r="A2717" s="4"/>
      <c r="C2717" s="6"/>
      <c r="D2717" s="6"/>
      <c r="E2717" s="6"/>
      <c r="F2717" s="7"/>
      <c r="G2717" s="6"/>
      <c r="H2717" s="8"/>
      <c r="I2717" s="9"/>
      <c r="J2717" s="9"/>
      <c r="K2717" s="9"/>
      <c r="L2717" s="6"/>
      <c r="N2717" s="4"/>
      <c r="O2717" s="7"/>
      <c r="P2717" s="6"/>
      <c r="Q2717" s="6"/>
      <c r="R2717" s="6"/>
      <c r="S2717" s="6"/>
    </row>
    <row r="2718" ht="15.75" hidden="1" customHeight="1">
      <c r="A2718" s="4"/>
      <c r="C2718" s="6"/>
      <c r="D2718" s="6"/>
      <c r="E2718" s="6"/>
      <c r="F2718" s="7"/>
      <c r="G2718" s="6"/>
      <c r="H2718" s="8"/>
      <c r="I2718" s="9"/>
      <c r="J2718" s="9"/>
      <c r="K2718" s="9"/>
      <c r="L2718" s="6"/>
      <c r="N2718" s="4"/>
      <c r="O2718" s="7"/>
      <c r="P2718" s="6"/>
      <c r="Q2718" s="6"/>
      <c r="R2718" s="6"/>
      <c r="S2718" s="6"/>
    </row>
    <row r="2719" ht="15.75" hidden="1" customHeight="1">
      <c r="A2719" s="4"/>
      <c r="C2719" s="6"/>
      <c r="D2719" s="6"/>
      <c r="E2719" s="6"/>
      <c r="F2719" s="7"/>
      <c r="G2719" s="6"/>
      <c r="H2719" s="8"/>
      <c r="I2719" s="9"/>
      <c r="J2719" s="9"/>
      <c r="K2719" s="9"/>
      <c r="L2719" s="6"/>
      <c r="N2719" s="4"/>
      <c r="O2719" s="7"/>
      <c r="P2719" s="6"/>
      <c r="Q2719" s="6"/>
      <c r="R2719" s="6"/>
      <c r="S2719" s="6"/>
    </row>
    <row r="2720" ht="15.75" hidden="1" customHeight="1">
      <c r="A2720" s="4"/>
      <c r="C2720" s="6"/>
      <c r="D2720" s="6"/>
      <c r="E2720" s="6"/>
      <c r="F2720" s="7"/>
      <c r="G2720" s="6"/>
      <c r="H2720" s="8"/>
      <c r="I2720" s="9"/>
      <c r="J2720" s="9"/>
      <c r="K2720" s="9"/>
      <c r="L2720" s="6"/>
      <c r="N2720" s="4"/>
      <c r="O2720" s="7"/>
      <c r="P2720" s="6"/>
      <c r="Q2720" s="6"/>
      <c r="R2720" s="6"/>
      <c r="S2720" s="6"/>
    </row>
    <row r="2721" ht="15.75" hidden="1" customHeight="1">
      <c r="A2721" s="4"/>
      <c r="C2721" s="6"/>
      <c r="D2721" s="6"/>
      <c r="E2721" s="6"/>
      <c r="F2721" s="7"/>
      <c r="G2721" s="6"/>
      <c r="H2721" s="8"/>
      <c r="I2721" s="9"/>
      <c r="J2721" s="9"/>
      <c r="K2721" s="9"/>
      <c r="L2721" s="6"/>
      <c r="N2721" s="4"/>
      <c r="O2721" s="7"/>
      <c r="P2721" s="6"/>
      <c r="Q2721" s="6"/>
      <c r="R2721" s="6"/>
      <c r="S2721" s="6"/>
    </row>
    <row r="2722" ht="15.75" hidden="1" customHeight="1">
      <c r="A2722" s="4"/>
      <c r="C2722" s="6"/>
      <c r="D2722" s="6"/>
      <c r="E2722" s="6"/>
      <c r="F2722" s="7"/>
      <c r="G2722" s="6"/>
      <c r="H2722" s="8"/>
      <c r="I2722" s="9"/>
      <c r="J2722" s="9"/>
      <c r="K2722" s="9"/>
      <c r="L2722" s="6"/>
      <c r="N2722" s="4"/>
      <c r="O2722" s="7"/>
      <c r="P2722" s="6"/>
      <c r="Q2722" s="6"/>
      <c r="R2722" s="6"/>
      <c r="S2722" s="6"/>
    </row>
    <row r="2723" ht="15.75" hidden="1" customHeight="1">
      <c r="A2723" s="4"/>
      <c r="C2723" s="6"/>
      <c r="D2723" s="6"/>
      <c r="E2723" s="6"/>
      <c r="F2723" s="7"/>
      <c r="G2723" s="6"/>
      <c r="H2723" s="8"/>
      <c r="I2723" s="9"/>
      <c r="J2723" s="9"/>
      <c r="K2723" s="9"/>
      <c r="L2723" s="6"/>
      <c r="N2723" s="4"/>
      <c r="O2723" s="7"/>
      <c r="P2723" s="6"/>
      <c r="Q2723" s="6"/>
      <c r="R2723" s="6"/>
      <c r="S2723" s="6"/>
    </row>
    <row r="2724" ht="15.75" hidden="1" customHeight="1">
      <c r="A2724" s="4"/>
      <c r="C2724" s="6"/>
      <c r="D2724" s="6"/>
      <c r="E2724" s="6"/>
      <c r="F2724" s="7"/>
      <c r="G2724" s="6"/>
      <c r="H2724" s="8"/>
      <c r="I2724" s="9"/>
      <c r="J2724" s="9"/>
      <c r="K2724" s="9"/>
      <c r="L2724" s="6"/>
      <c r="N2724" s="4"/>
      <c r="O2724" s="7"/>
      <c r="P2724" s="6"/>
      <c r="Q2724" s="6"/>
      <c r="R2724" s="6"/>
      <c r="S2724" s="6"/>
    </row>
    <row r="2725" ht="15.75" hidden="1" customHeight="1">
      <c r="A2725" s="4"/>
      <c r="C2725" s="6"/>
      <c r="D2725" s="6"/>
      <c r="E2725" s="6"/>
      <c r="F2725" s="7"/>
      <c r="G2725" s="6"/>
      <c r="H2725" s="8"/>
      <c r="I2725" s="9"/>
      <c r="J2725" s="9"/>
      <c r="K2725" s="9"/>
      <c r="L2725" s="6"/>
      <c r="N2725" s="4"/>
      <c r="O2725" s="7"/>
      <c r="P2725" s="6"/>
      <c r="Q2725" s="6"/>
      <c r="R2725" s="6"/>
      <c r="S2725" s="6"/>
    </row>
    <row r="2726" ht="15.75" hidden="1" customHeight="1">
      <c r="A2726" s="4"/>
      <c r="C2726" s="6"/>
      <c r="D2726" s="6"/>
      <c r="E2726" s="6"/>
      <c r="F2726" s="7"/>
      <c r="G2726" s="6"/>
      <c r="H2726" s="8"/>
      <c r="I2726" s="9"/>
      <c r="J2726" s="9"/>
      <c r="K2726" s="9"/>
      <c r="L2726" s="6"/>
      <c r="N2726" s="4"/>
      <c r="O2726" s="7"/>
      <c r="P2726" s="6"/>
      <c r="Q2726" s="6"/>
      <c r="R2726" s="6"/>
      <c r="S2726" s="6"/>
    </row>
    <row r="2727" ht="15.75" hidden="1" customHeight="1">
      <c r="A2727" s="4"/>
      <c r="C2727" s="6"/>
      <c r="D2727" s="6"/>
      <c r="E2727" s="6"/>
      <c r="F2727" s="7"/>
      <c r="G2727" s="6"/>
      <c r="H2727" s="8"/>
      <c r="I2727" s="9"/>
      <c r="J2727" s="9"/>
      <c r="K2727" s="9"/>
      <c r="L2727" s="6"/>
      <c r="N2727" s="4"/>
      <c r="O2727" s="7"/>
      <c r="P2727" s="6"/>
      <c r="Q2727" s="6"/>
      <c r="R2727" s="6"/>
      <c r="S2727" s="6"/>
    </row>
    <row r="2728" ht="15.75" hidden="1" customHeight="1">
      <c r="A2728" s="4"/>
      <c r="C2728" s="6"/>
      <c r="D2728" s="6"/>
      <c r="E2728" s="6"/>
      <c r="F2728" s="7"/>
      <c r="G2728" s="6"/>
      <c r="H2728" s="8"/>
      <c r="I2728" s="9"/>
      <c r="J2728" s="9"/>
      <c r="K2728" s="9"/>
      <c r="L2728" s="6"/>
      <c r="N2728" s="4"/>
      <c r="O2728" s="7"/>
      <c r="P2728" s="6"/>
      <c r="Q2728" s="6"/>
      <c r="R2728" s="6"/>
      <c r="S2728" s="6"/>
    </row>
    <row r="2729" ht="15.75" hidden="1" customHeight="1">
      <c r="A2729" s="4"/>
      <c r="C2729" s="6"/>
      <c r="D2729" s="6"/>
      <c r="E2729" s="6"/>
      <c r="F2729" s="7"/>
      <c r="G2729" s="6"/>
      <c r="H2729" s="8"/>
      <c r="I2729" s="9"/>
      <c r="J2729" s="9"/>
      <c r="K2729" s="9"/>
      <c r="L2729" s="6"/>
      <c r="N2729" s="4"/>
      <c r="O2729" s="7"/>
      <c r="P2729" s="6"/>
      <c r="Q2729" s="6"/>
      <c r="R2729" s="6"/>
      <c r="S2729" s="6"/>
    </row>
    <row r="2730" ht="15.75" hidden="1" customHeight="1">
      <c r="A2730" s="4"/>
      <c r="C2730" s="6"/>
      <c r="D2730" s="6"/>
      <c r="E2730" s="6"/>
      <c r="F2730" s="7"/>
      <c r="G2730" s="6"/>
      <c r="H2730" s="8"/>
      <c r="I2730" s="9"/>
      <c r="J2730" s="9"/>
      <c r="K2730" s="9"/>
      <c r="L2730" s="6"/>
      <c r="N2730" s="4"/>
      <c r="O2730" s="7"/>
      <c r="P2730" s="6"/>
      <c r="Q2730" s="6"/>
      <c r="R2730" s="6"/>
      <c r="S2730" s="6"/>
    </row>
    <row r="2731" ht="15.75" hidden="1" customHeight="1">
      <c r="A2731" s="4"/>
      <c r="C2731" s="6"/>
      <c r="D2731" s="6"/>
      <c r="E2731" s="6"/>
      <c r="F2731" s="7"/>
      <c r="G2731" s="6"/>
      <c r="H2731" s="8"/>
      <c r="I2731" s="9"/>
      <c r="J2731" s="9"/>
      <c r="K2731" s="9"/>
      <c r="L2731" s="6"/>
      <c r="N2731" s="4"/>
      <c r="O2731" s="7"/>
      <c r="P2731" s="6"/>
      <c r="Q2731" s="6"/>
      <c r="R2731" s="6"/>
      <c r="S2731" s="6"/>
    </row>
    <row r="2732" ht="15.75" hidden="1" customHeight="1">
      <c r="A2732" s="4"/>
      <c r="C2732" s="6"/>
      <c r="D2732" s="6"/>
      <c r="E2732" s="6"/>
      <c r="F2732" s="7"/>
      <c r="G2732" s="6"/>
      <c r="H2732" s="8"/>
      <c r="I2732" s="9"/>
      <c r="J2732" s="9"/>
      <c r="K2732" s="9"/>
      <c r="L2732" s="6"/>
      <c r="N2732" s="4"/>
      <c r="O2732" s="7"/>
      <c r="P2732" s="6"/>
      <c r="Q2732" s="6"/>
      <c r="R2732" s="6"/>
      <c r="S2732" s="6"/>
    </row>
    <row r="2733" ht="15.75" hidden="1" customHeight="1">
      <c r="A2733" s="4"/>
      <c r="C2733" s="6"/>
      <c r="D2733" s="6"/>
      <c r="E2733" s="6"/>
      <c r="F2733" s="7"/>
      <c r="G2733" s="6"/>
      <c r="H2733" s="8"/>
      <c r="I2733" s="9"/>
      <c r="J2733" s="9"/>
      <c r="K2733" s="9"/>
      <c r="L2733" s="6"/>
      <c r="N2733" s="4"/>
      <c r="O2733" s="7"/>
      <c r="P2733" s="6"/>
      <c r="Q2733" s="6"/>
      <c r="R2733" s="6"/>
      <c r="S2733" s="6"/>
    </row>
    <row r="2734" ht="15.75" hidden="1" customHeight="1">
      <c r="A2734" s="4"/>
      <c r="C2734" s="6"/>
      <c r="D2734" s="6"/>
      <c r="E2734" s="6"/>
      <c r="F2734" s="7"/>
      <c r="G2734" s="6"/>
      <c r="H2734" s="8"/>
      <c r="I2734" s="9"/>
      <c r="J2734" s="9"/>
      <c r="K2734" s="9"/>
      <c r="L2734" s="6"/>
      <c r="N2734" s="4"/>
      <c r="O2734" s="7"/>
      <c r="P2734" s="6"/>
      <c r="Q2734" s="6"/>
      <c r="R2734" s="6"/>
      <c r="S2734" s="6"/>
    </row>
    <row r="2735" ht="15.75" hidden="1" customHeight="1">
      <c r="A2735" s="4"/>
      <c r="C2735" s="6"/>
      <c r="D2735" s="6"/>
      <c r="E2735" s="6"/>
      <c r="F2735" s="7"/>
      <c r="G2735" s="6"/>
      <c r="H2735" s="8"/>
      <c r="I2735" s="9"/>
      <c r="J2735" s="9"/>
      <c r="K2735" s="9"/>
      <c r="L2735" s="6"/>
      <c r="N2735" s="4"/>
      <c r="O2735" s="7"/>
      <c r="P2735" s="6"/>
      <c r="Q2735" s="6"/>
      <c r="R2735" s="6"/>
      <c r="S2735" s="6"/>
    </row>
    <row r="2736" ht="15.75" hidden="1" customHeight="1">
      <c r="A2736" s="4"/>
      <c r="C2736" s="6"/>
      <c r="D2736" s="6"/>
      <c r="E2736" s="6"/>
      <c r="F2736" s="7"/>
      <c r="G2736" s="6"/>
      <c r="H2736" s="8"/>
      <c r="I2736" s="9"/>
      <c r="J2736" s="9"/>
      <c r="K2736" s="9"/>
      <c r="L2736" s="6"/>
      <c r="N2736" s="4"/>
      <c r="O2736" s="7"/>
      <c r="P2736" s="6"/>
      <c r="Q2736" s="6"/>
      <c r="R2736" s="6"/>
      <c r="S2736" s="6"/>
    </row>
    <row r="2737" ht="15.75" hidden="1" customHeight="1">
      <c r="A2737" s="4"/>
      <c r="C2737" s="6"/>
      <c r="D2737" s="6"/>
      <c r="E2737" s="6"/>
      <c r="F2737" s="7"/>
      <c r="G2737" s="6"/>
      <c r="H2737" s="8"/>
      <c r="I2737" s="9"/>
      <c r="J2737" s="9"/>
      <c r="K2737" s="9"/>
      <c r="L2737" s="6"/>
      <c r="N2737" s="4"/>
      <c r="O2737" s="7"/>
      <c r="P2737" s="6"/>
      <c r="Q2737" s="6"/>
      <c r="R2737" s="6"/>
      <c r="S2737" s="6"/>
    </row>
    <row r="2738" ht="15.75" hidden="1" customHeight="1">
      <c r="A2738" s="4"/>
      <c r="C2738" s="6"/>
      <c r="D2738" s="6"/>
      <c r="E2738" s="6"/>
      <c r="F2738" s="7"/>
      <c r="G2738" s="6"/>
      <c r="H2738" s="8"/>
      <c r="I2738" s="9"/>
      <c r="J2738" s="9"/>
      <c r="K2738" s="9"/>
      <c r="L2738" s="6"/>
      <c r="N2738" s="4"/>
      <c r="O2738" s="7"/>
      <c r="P2738" s="6"/>
      <c r="Q2738" s="6"/>
      <c r="R2738" s="6"/>
      <c r="S2738" s="6"/>
    </row>
    <row r="2739" ht="15.75" hidden="1" customHeight="1">
      <c r="A2739" s="4"/>
      <c r="C2739" s="6"/>
      <c r="D2739" s="6"/>
      <c r="E2739" s="6"/>
      <c r="F2739" s="7"/>
      <c r="G2739" s="6"/>
      <c r="H2739" s="8"/>
      <c r="I2739" s="9"/>
      <c r="J2739" s="9"/>
      <c r="K2739" s="9"/>
      <c r="L2739" s="6"/>
      <c r="N2739" s="4"/>
      <c r="O2739" s="7"/>
      <c r="P2739" s="6"/>
      <c r="Q2739" s="6"/>
      <c r="R2739" s="6"/>
      <c r="S2739" s="6"/>
    </row>
    <row r="2740" ht="15.75" hidden="1" customHeight="1">
      <c r="A2740" s="4"/>
      <c r="C2740" s="6"/>
      <c r="D2740" s="6"/>
      <c r="E2740" s="6"/>
      <c r="F2740" s="7"/>
      <c r="G2740" s="6"/>
      <c r="H2740" s="8"/>
      <c r="I2740" s="9"/>
      <c r="J2740" s="9"/>
      <c r="K2740" s="9"/>
      <c r="L2740" s="6"/>
      <c r="N2740" s="4"/>
      <c r="O2740" s="7"/>
      <c r="P2740" s="6"/>
      <c r="Q2740" s="6"/>
      <c r="R2740" s="6"/>
      <c r="S2740" s="6"/>
    </row>
    <row r="2741" ht="15.75" hidden="1" customHeight="1">
      <c r="A2741" s="4"/>
      <c r="C2741" s="6"/>
      <c r="D2741" s="6"/>
      <c r="E2741" s="6"/>
      <c r="F2741" s="7"/>
      <c r="G2741" s="6"/>
      <c r="H2741" s="8"/>
      <c r="I2741" s="9"/>
      <c r="J2741" s="9"/>
      <c r="K2741" s="9"/>
      <c r="L2741" s="6"/>
      <c r="N2741" s="4"/>
      <c r="O2741" s="7"/>
      <c r="P2741" s="6"/>
      <c r="Q2741" s="6"/>
      <c r="R2741" s="6"/>
      <c r="S2741" s="6"/>
    </row>
    <row r="2742" ht="15.75" hidden="1" customHeight="1">
      <c r="A2742" s="4"/>
      <c r="C2742" s="6"/>
      <c r="D2742" s="6"/>
      <c r="E2742" s="6"/>
      <c r="F2742" s="7"/>
      <c r="G2742" s="6"/>
      <c r="H2742" s="8"/>
      <c r="I2742" s="9"/>
      <c r="J2742" s="9"/>
      <c r="K2742" s="9"/>
      <c r="L2742" s="6"/>
      <c r="N2742" s="4"/>
      <c r="O2742" s="7"/>
      <c r="P2742" s="6"/>
      <c r="Q2742" s="6"/>
      <c r="R2742" s="6"/>
      <c r="S2742" s="6"/>
    </row>
    <row r="2743" ht="15.75" hidden="1" customHeight="1">
      <c r="A2743" s="4"/>
      <c r="C2743" s="6"/>
      <c r="D2743" s="6"/>
      <c r="E2743" s="6"/>
      <c r="F2743" s="7"/>
      <c r="G2743" s="6"/>
      <c r="H2743" s="8"/>
      <c r="I2743" s="9"/>
      <c r="J2743" s="9"/>
      <c r="K2743" s="9"/>
      <c r="L2743" s="6"/>
      <c r="N2743" s="4"/>
      <c r="O2743" s="7"/>
      <c r="P2743" s="6"/>
      <c r="Q2743" s="6"/>
      <c r="R2743" s="6"/>
      <c r="S2743" s="6"/>
    </row>
    <row r="2744" ht="15.75" hidden="1" customHeight="1">
      <c r="A2744" s="4"/>
      <c r="C2744" s="6"/>
      <c r="D2744" s="6"/>
      <c r="E2744" s="6"/>
      <c r="F2744" s="7"/>
      <c r="G2744" s="6"/>
      <c r="H2744" s="8"/>
      <c r="I2744" s="9"/>
      <c r="J2744" s="9"/>
      <c r="K2744" s="9"/>
      <c r="L2744" s="6"/>
      <c r="N2744" s="4"/>
      <c r="O2744" s="7"/>
      <c r="P2744" s="6"/>
      <c r="Q2744" s="6"/>
      <c r="R2744" s="6"/>
      <c r="S2744" s="6"/>
    </row>
    <row r="2745" ht="15.75" hidden="1" customHeight="1">
      <c r="A2745" s="4"/>
      <c r="C2745" s="6"/>
      <c r="D2745" s="6"/>
      <c r="E2745" s="6"/>
      <c r="F2745" s="7"/>
      <c r="G2745" s="6"/>
      <c r="H2745" s="8"/>
      <c r="I2745" s="9"/>
      <c r="J2745" s="9"/>
      <c r="K2745" s="9"/>
      <c r="L2745" s="6"/>
      <c r="N2745" s="4"/>
      <c r="O2745" s="7"/>
      <c r="P2745" s="6"/>
      <c r="Q2745" s="6"/>
      <c r="R2745" s="6"/>
      <c r="S2745" s="6"/>
    </row>
    <row r="2746" ht="15.75" hidden="1" customHeight="1">
      <c r="A2746" s="4"/>
      <c r="C2746" s="6"/>
      <c r="D2746" s="6"/>
      <c r="E2746" s="6"/>
      <c r="F2746" s="7"/>
      <c r="G2746" s="6"/>
      <c r="H2746" s="8"/>
      <c r="I2746" s="9"/>
      <c r="J2746" s="9"/>
      <c r="K2746" s="9"/>
      <c r="L2746" s="6"/>
      <c r="N2746" s="4"/>
      <c r="O2746" s="7"/>
      <c r="P2746" s="6"/>
      <c r="Q2746" s="6"/>
      <c r="R2746" s="6"/>
      <c r="S2746" s="6"/>
    </row>
    <row r="2747" ht="15.75" hidden="1" customHeight="1">
      <c r="A2747" s="4"/>
      <c r="C2747" s="6"/>
      <c r="D2747" s="6"/>
      <c r="E2747" s="6"/>
      <c r="F2747" s="7"/>
      <c r="G2747" s="6"/>
      <c r="H2747" s="8"/>
      <c r="I2747" s="9"/>
      <c r="J2747" s="9"/>
      <c r="K2747" s="9"/>
      <c r="L2747" s="6"/>
      <c r="N2747" s="4"/>
      <c r="O2747" s="7"/>
      <c r="P2747" s="6"/>
      <c r="Q2747" s="6"/>
      <c r="R2747" s="6"/>
      <c r="S2747" s="6"/>
    </row>
    <row r="2748" ht="15.75" hidden="1" customHeight="1">
      <c r="A2748" s="4"/>
      <c r="C2748" s="6"/>
      <c r="D2748" s="6"/>
      <c r="E2748" s="6"/>
      <c r="F2748" s="7"/>
      <c r="G2748" s="6"/>
      <c r="H2748" s="8"/>
      <c r="I2748" s="9"/>
      <c r="J2748" s="9"/>
      <c r="K2748" s="9"/>
      <c r="L2748" s="6"/>
      <c r="N2748" s="4"/>
      <c r="O2748" s="7"/>
      <c r="P2748" s="6"/>
      <c r="Q2748" s="6"/>
      <c r="R2748" s="6"/>
      <c r="S2748" s="6"/>
    </row>
    <row r="2749" ht="15.75" hidden="1" customHeight="1">
      <c r="A2749" s="4"/>
      <c r="C2749" s="6"/>
      <c r="D2749" s="6"/>
      <c r="E2749" s="6"/>
      <c r="F2749" s="7"/>
      <c r="G2749" s="6"/>
      <c r="H2749" s="8"/>
      <c r="I2749" s="9"/>
      <c r="J2749" s="9"/>
      <c r="K2749" s="9"/>
      <c r="L2749" s="6"/>
      <c r="N2749" s="4"/>
      <c r="O2749" s="7"/>
      <c r="P2749" s="6"/>
      <c r="Q2749" s="6"/>
      <c r="R2749" s="6"/>
      <c r="S2749" s="6"/>
    </row>
    <row r="2750" ht="15.75" hidden="1" customHeight="1">
      <c r="A2750" s="4"/>
      <c r="C2750" s="6"/>
      <c r="D2750" s="6"/>
      <c r="E2750" s="6"/>
      <c r="F2750" s="7"/>
      <c r="G2750" s="6"/>
      <c r="H2750" s="8"/>
      <c r="I2750" s="9"/>
      <c r="J2750" s="9"/>
      <c r="K2750" s="9"/>
      <c r="L2750" s="6"/>
      <c r="N2750" s="4"/>
      <c r="O2750" s="7"/>
      <c r="P2750" s="6"/>
      <c r="Q2750" s="6"/>
      <c r="R2750" s="6"/>
      <c r="S2750" s="6"/>
    </row>
    <row r="2751" ht="15.75" hidden="1" customHeight="1">
      <c r="A2751" s="4"/>
      <c r="C2751" s="6"/>
      <c r="D2751" s="6"/>
      <c r="E2751" s="6"/>
      <c r="F2751" s="7"/>
      <c r="G2751" s="6"/>
      <c r="H2751" s="8"/>
      <c r="I2751" s="9"/>
      <c r="J2751" s="9"/>
      <c r="K2751" s="9"/>
      <c r="L2751" s="6"/>
      <c r="N2751" s="4"/>
      <c r="O2751" s="7"/>
      <c r="P2751" s="6"/>
      <c r="Q2751" s="6"/>
      <c r="R2751" s="6"/>
      <c r="S2751" s="6"/>
    </row>
    <row r="2752" ht="15.75" hidden="1" customHeight="1">
      <c r="A2752" s="4"/>
      <c r="C2752" s="6"/>
      <c r="D2752" s="6"/>
      <c r="E2752" s="6"/>
      <c r="F2752" s="7"/>
      <c r="G2752" s="6"/>
      <c r="H2752" s="8"/>
      <c r="I2752" s="9"/>
      <c r="J2752" s="9"/>
      <c r="K2752" s="9"/>
      <c r="L2752" s="6"/>
      <c r="N2752" s="4"/>
      <c r="O2752" s="7"/>
      <c r="P2752" s="6"/>
      <c r="Q2752" s="6"/>
      <c r="R2752" s="6"/>
      <c r="S2752" s="6"/>
    </row>
    <row r="2753" ht="15.75" hidden="1" customHeight="1">
      <c r="A2753" s="4"/>
      <c r="C2753" s="6"/>
      <c r="D2753" s="6"/>
      <c r="E2753" s="6"/>
      <c r="F2753" s="7"/>
      <c r="G2753" s="6"/>
      <c r="H2753" s="8"/>
      <c r="I2753" s="9"/>
      <c r="J2753" s="9"/>
      <c r="K2753" s="9"/>
      <c r="L2753" s="6"/>
      <c r="N2753" s="4"/>
      <c r="O2753" s="7"/>
      <c r="P2753" s="6"/>
      <c r="Q2753" s="6"/>
      <c r="R2753" s="6"/>
      <c r="S2753" s="6"/>
    </row>
    <row r="2754" ht="15.75" hidden="1" customHeight="1">
      <c r="A2754" s="4"/>
      <c r="C2754" s="6"/>
      <c r="D2754" s="6"/>
      <c r="E2754" s="6"/>
      <c r="F2754" s="7"/>
      <c r="G2754" s="6"/>
      <c r="H2754" s="8"/>
      <c r="I2754" s="9"/>
      <c r="J2754" s="9"/>
      <c r="K2754" s="9"/>
      <c r="L2754" s="6"/>
      <c r="N2754" s="4"/>
      <c r="O2754" s="7"/>
      <c r="P2754" s="6"/>
      <c r="Q2754" s="6"/>
      <c r="R2754" s="6"/>
      <c r="S2754" s="6"/>
    </row>
    <row r="2755" ht="15.75" hidden="1" customHeight="1">
      <c r="A2755" s="4"/>
      <c r="C2755" s="6"/>
      <c r="D2755" s="6"/>
      <c r="E2755" s="6"/>
      <c r="F2755" s="7"/>
      <c r="G2755" s="6"/>
      <c r="H2755" s="8"/>
      <c r="I2755" s="9"/>
      <c r="J2755" s="9"/>
      <c r="K2755" s="9"/>
      <c r="L2755" s="6"/>
      <c r="N2755" s="4"/>
      <c r="O2755" s="7"/>
      <c r="P2755" s="6"/>
      <c r="Q2755" s="6"/>
      <c r="R2755" s="6"/>
      <c r="S2755" s="6"/>
    </row>
    <row r="2756" ht="15.75" hidden="1" customHeight="1">
      <c r="A2756" s="4"/>
      <c r="C2756" s="6"/>
      <c r="D2756" s="6"/>
      <c r="E2756" s="6"/>
      <c r="F2756" s="7"/>
      <c r="G2756" s="6"/>
      <c r="H2756" s="8"/>
      <c r="I2756" s="9"/>
      <c r="J2756" s="9"/>
      <c r="K2756" s="9"/>
      <c r="L2756" s="6"/>
      <c r="N2756" s="4"/>
      <c r="O2756" s="7"/>
      <c r="P2756" s="6"/>
      <c r="Q2756" s="6"/>
      <c r="R2756" s="6"/>
      <c r="S2756" s="6"/>
    </row>
    <row r="2757" ht="15.75" hidden="1" customHeight="1">
      <c r="A2757" s="4"/>
      <c r="C2757" s="6"/>
      <c r="D2757" s="6"/>
      <c r="E2757" s="6"/>
      <c r="F2757" s="7"/>
      <c r="G2757" s="6"/>
      <c r="H2757" s="8"/>
      <c r="I2757" s="9"/>
      <c r="J2757" s="9"/>
      <c r="K2757" s="9"/>
      <c r="L2757" s="6"/>
      <c r="N2757" s="4"/>
      <c r="O2757" s="7"/>
      <c r="P2757" s="6"/>
      <c r="Q2757" s="6"/>
      <c r="R2757" s="6"/>
      <c r="S2757" s="6"/>
    </row>
    <row r="2758" ht="15.75" hidden="1" customHeight="1">
      <c r="A2758" s="4"/>
      <c r="C2758" s="6"/>
      <c r="D2758" s="6"/>
      <c r="E2758" s="6"/>
      <c r="F2758" s="7"/>
      <c r="G2758" s="6"/>
      <c r="H2758" s="8"/>
      <c r="I2758" s="9"/>
      <c r="J2758" s="9"/>
      <c r="K2758" s="9"/>
      <c r="L2758" s="6"/>
      <c r="N2758" s="4"/>
      <c r="O2758" s="7"/>
      <c r="P2758" s="6"/>
      <c r="Q2758" s="6"/>
      <c r="R2758" s="6"/>
      <c r="S2758" s="6"/>
    </row>
    <row r="2759" ht="15.75" hidden="1" customHeight="1">
      <c r="A2759" s="4"/>
      <c r="C2759" s="6"/>
      <c r="D2759" s="6"/>
      <c r="E2759" s="6"/>
      <c r="F2759" s="7"/>
      <c r="G2759" s="6"/>
      <c r="H2759" s="8"/>
      <c r="I2759" s="9"/>
      <c r="J2759" s="9"/>
      <c r="K2759" s="9"/>
      <c r="L2759" s="6"/>
      <c r="N2759" s="4"/>
      <c r="O2759" s="7"/>
      <c r="P2759" s="6"/>
      <c r="Q2759" s="6"/>
      <c r="R2759" s="6"/>
      <c r="S2759" s="6"/>
    </row>
    <row r="2760" ht="15.75" hidden="1" customHeight="1">
      <c r="A2760" s="4"/>
      <c r="C2760" s="6"/>
      <c r="D2760" s="6"/>
      <c r="E2760" s="6"/>
      <c r="F2760" s="7"/>
      <c r="G2760" s="6"/>
      <c r="H2760" s="8"/>
      <c r="I2760" s="9"/>
      <c r="J2760" s="9"/>
      <c r="K2760" s="9"/>
      <c r="L2760" s="6"/>
      <c r="N2760" s="4"/>
      <c r="O2760" s="7"/>
      <c r="P2760" s="6"/>
      <c r="Q2760" s="6"/>
      <c r="R2760" s="6"/>
      <c r="S2760" s="6"/>
    </row>
    <row r="2761" ht="15.75" hidden="1" customHeight="1">
      <c r="A2761" s="4"/>
      <c r="C2761" s="6"/>
      <c r="D2761" s="6"/>
      <c r="E2761" s="6"/>
      <c r="F2761" s="7"/>
      <c r="G2761" s="6"/>
      <c r="H2761" s="8"/>
      <c r="I2761" s="9"/>
      <c r="J2761" s="9"/>
      <c r="K2761" s="9"/>
      <c r="L2761" s="6"/>
      <c r="N2761" s="4"/>
      <c r="O2761" s="7"/>
      <c r="P2761" s="6"/>
      <c r="Q2761" s="6"/>
      <c r="R2761" s="6"/>
      <c r="S2761" s="6"/>
    </row>
    <row r="2762" ht="15.75" hidden="1" customHeight="1">
      <c r="A2762" s="4"/>
      <c r="C2762" s="6"/>
      <c r="D2762" s="6"/>
      <c r="E2762" s="6"/>
      <c r="F2762" s="7"/>
      <c r="G2762" s="6"/>
      <c r="H2762" s="8"/>
      <c r="I2762" s="9"/>
      <c r="J2762" s="9"/>
      <c r="K2762" s="9"/>
      <c r="L2762" s="6"/>
      <c r="N2762" s="4"/>
      <c r="O2762" s="7"/>
      <c r="P2762" s="6"/>
      <c r="Q2762" s="6"/>
      <c r="R2762" s="6"/>
      <c r="S2762" s="6"/>
    </row>
    <row r="2763" ht="15.75" hidden="1" customHeight="1">
      <c r="A2763" s="4"/>
      <c r="C2763" s="6"/>
      <c r="D2763" s="6"/>
      <c r="E2763" s="6"/>
      <c r="F2763" s="7"/>
      <c r="G2763" s="6"/>
      <c r="H2763" s="8"/>
      <c r="I2763" s="9"/>
      <c r="J2763" s="9"/>
      <c r="K2763" s="9"/>
      <c r="L2763" s="6"/>
      <c r="N2763" s="4"/>
      <c r="O2763" s="7"/>
      <c r="P2763" s="6"/>
      <c r="Q2763" s="6"/>
      <c r="R2763" s="6"/>
      <c r="S2763" s="6"/>
    </row>
    <row r="2764" ht="15.75" hidden="1" customHeight="1">
      <c r="A2764" s="4"/>
      <c r="C2764" s="6"/>
      <c r="D2764" s="6"/>
      <c r="E2764" s="6"/>
      <c r="F2764" s="7"/>
      <c r="G2764" s="6"/>
      <c r="H2764" s="8"/>
      <c r="I2764" s="9"/>
      <c r="J2764" s="9"/>
      <c r="K2764" s="9"/>
      <c r="L2764" s="6"/>
      <c r="N2764" s="4"/>
      <c r="O2764" s="7"/>
      <c r="P2764" s="6"/>
      <c r="Q2764" s="6"/>
      <c r="R2764" s="6"/>
      <c r="S2764" s="6"/>
    </row>
    <row r="2765" ht="15.75" hidden="1" customHeight="1">
      <c r="A2765" s="4"/>
      <c r="C2765" s="6"/>
      <c r="D2765" s="6"/>
      <c r="E2765" s="6"/>
      <c r="F2765" s="7"/>
      <c r="G2765" s="6"/>
      <c r="H2765" s="8"/>
      <c r="I2765" s="9"/>
      <c r="J2765" s="9"/>
      <c r="K2765" s="9"/>
      <c r="L2765" s="6"/>
      <c r="N2765" s="4"/>
      <c r="O2765" s="7"/>
      <c r="P2765" s="6"/>
      <c r="Q2765" s="6"/>
      <c r="R2765" s="6"/>
      <c r="S2765" s="6"/>
    </row>
    <row r="2766" ht="15.75" hidden="1" customHeight="1">
      <c r="A2766" s="4"/>
      <c r="C2766" s="6"/>
      <c r="D2766" s="6"/>
      <c r="E2766" s="6"/>
      <c r="F2766" s="7"/>
      <c r="G2766" s="6"/>
      <c r="H2766" s="8"/>
      <c r="I2766" s="9"/>
      <c r="J2766" s="9"/>
      <c r="K2766" s="9"/>
      <c r="L2766" s="6"/>
      <c r="N2766" s="4"/>
      <c r="O2766" s="7"/>
      <c r="P2766" s="6"/>
      <c r="Q2766" s="6"/>
      <c r="R2766" s="6"/>
      <c r="S2766" s="6"/>
    </row>
    <row r="2767" ht="15.75" hidden="1" customHeight="1">
      <c r="A2767" s="4"/>
      <c r="C2767" s="6"/>
      <c r="D2767" s="6"/>
      <c r="E2767" s="6"/>
      <c r="F2767" s="7"/>
      <c r="G2767" s="6"/>
      <c r="H2767" s="8"/>
      <c r="I2767" s="9"/>
      <c r="J2767" s="9"/>
      <c r="K2767" s="9"/>
      <c r="L2767" s="6"/>
      <c r="N2767" s="4"/>
      <c r="O2767" s="7"/>
      <c r="P2767" s="6"/>
      <c r="Q2767" s="6"/>
      <c r="R2767" s="6"/>
      <c r="S2767" s="6"/>
    </row>
    <row r="2768" ht="15.75" hidden="1" customHeight="1">
      <c r="A2768" s="4"/>
      <c r="C2768" s="6"/>
      <c r="D2768" s="6"/>
      <c r="E2768" s="6"/>
      <c r="F2768" s="7"/>
      <c r="G2768" s="6"/>
      <c r="H2768" s="8"/>
      <c r="I2768" s="9"/>
      <c r="J2768" s="9"/>
      <c r="K2768" s="9"/>
      <c r="L2768" s="6"/>
      <c r="N2768" s="4"/>
      <c r="O2768" s="7"/>
      <c r="P2768" s="6"/>
      <c r="Q2768" s="6"/>
      <c r="R2768" s="6"/>
      <c r="S2768" s="6"/>
    </row>
    <row r="2769" ht="15.75" hidden="1" customHeight="1">
      <c r="A2769" s="4"/>
      <c r="C2769" s="6"/>
      <c r="D2769" s="6"/>
      <c r="E2769" s="6"/>
      <c r="F2769" s="7"/>
      <c r="G2769" s="6"/>
      <c r="H2769" s="8"/>
      <c r="I2769" s="9"/>
      <c r="J2769" s="9"/>
      <c r="K2769" s="9"/>
      <c r="L2769" s="6"/>
      <c r="N2769" s="4"/>
      <c r="O2769" s="7"/>
      <c r="P2769" s="6"/>
      <c r="Q2769" s="6"/>
      <c r="R2769" s="6"/>
      <c r="S2769" s="6"/>
    </row>
    <row r="2770" ht="15.75" hidden="1" customHeight="1">
      <c r="A2770" s="4"/>
      <c r="C2770" s="6"/>
      <c r="D2770" s="6"/>
      <c r="E2770" s="6"/>
      <c r="F2770" s="7"/>
      <c r="G2770" s="6"/>
      <c r="H2770" s="8"/>
      <c r="I2770" s="9"/>
      <c r="J2770" s="9"/>
      <c r="K2770" s="9"/>
      <c r="L2770" s="6"/>
      <c r="N2770" s="4"/>
      <c r="O2770" s="7"/>
      <c r="P2770" s="6"/>
      <c r="Q2770" s="6"/>
      <c r="R2770" s="6"/>
      <c r="S2770" s="6"/>
    </row>
    <row r="2771" ht="15.75" hidden="1" customHeight="1">
      <c r="A2771" s="4"/>
      <c r="C2771" s="6"/>
      <c r="D2771" s="6"/>
      <c r="E2771" s="6"/>
      <c r="F2771" s="7"/>
      <c r="G2771" s="6"/>
      <c r="H2771" s="8"/>
      <c r="I2771" s="9"/>
      <c r="J2771" s="9"/>
      <c r="K2771" s="9"/>
      <c r="L2771" s="6"/>
      <c r="N2771" s="4"/>
      <c r="O2771" s="7"/>
      <c r="P2771" s="6"/>
      <c r="Q2771" s="6"/>
      <c r="R2771" s="6"/>
      <c r="S2771" s="6"/>
    </row>
    <row r="2772" ht="15.75" hidden="1" customHeight="1">
      <c r="A2772" s="4"/>
      <c r="C2772" s="6"/>
      <c r="D2772" s="6"/>
      <c r="E2772" s="6"/>
      <c r="F2772" s="7"/>
      <c r="G2772" s="6"/>
      <c r="H2772" s="8"/>
      <c r="I2772" s="9"/>
      <c r="J2772" s="9"/>
      <c r="K2772" s="9"/>
      <c r="L2772" s="6"/>
      <c r="N2772" s="4"/>
      <c r="O2772" s="7"/>
      <c r="P2772" s="6"/>
      <c r="Q2772" s="6"/>
      <c r="R2772" s="6"/>
      <c r="S2772" s="6"/>
    </row>
    <row r="2773" ht="15.75" hidden="1" customHeight="1">
      <c r="A2773" s="4"/>
      <c r="C2773" s="6"/>
      <c r="D2773" s="6"/>
      <c r="E2773" s="6"/>
      <c r="F2773" s="7"/>
      <c r="G2773" s="6"/>
      <c r="H2773" s="8"/>
      <c r="I2773" s="9"/>
      <c r="J2773" s="9"/>
      <c r="K2773" s="9"/>
      <c r="L2773" s="6"/>
      <c r="N2773" s="4"/>
      <c r="O2773" s="7"/>
      <c r="P2773" s="6"/>
      <c r="Q2773" s="6"/>
      <c r="R2773" s="6"/>
      <c r="S2773" s="6"/>
    </row>
    <row r="2774" ht="15.75" hidden="1" customHeight="1">
      <c r="A2774" s="4"/>
      <c r="C2774" s="6"/>
      <c r="D2774" s="6"/>
      <c r="E2774" s="6"/>
      <c r="F2774" s="7"/>
      <c r="G2774" s="6"/>
      <c r="H2774" s="8"/>
      <c r="I2774" s="9"/>
      <c r="J2774" s="9"/>
      <c r="K2774" s="9"/>
      <c r="L2774" s="6"/>
      <c r="N2774" s="4"/>
      <c r="O2774" s="7"/>
      <c r="P2774" s="6"/>
      <c r="Q2774" s="6"/>
      <c r="R2774" s="6"/>
      <c r="S2774" s="6"/>
    </row>
    <row r="2775" ht="15.75" hidden="1" customHeight="1">
      <c r="A2775" s="4"/>
      <c r="C2775" s="6"/>
      <c r="D2775" s="6"/>
      <c r="E2775" s="6"/>
      <c r="F2775" s="7"/>
      <c r="G2775" s="6"/>
      <c r="H2775" s="8"/>
      <c r="I2775" s="9"/>
      <c r="J2775" s="9"/>
      <c r="K2775" s="9"/>
      <c r="L2775" s="6"/>
      <c r="N2775" s="4"/>
      <c r="O2775" s="7"/>
      <c r="P2775" s="6"/>
      <c r="Q2775" s="6"/>
      <c r="R2775" s="6"/>
      <c r="S2775" s="6"/>
    </row>
    <row r="2776" ht="15.75" hidden="1" customHeight="1">
      <c r="A2776" s="4"/>
      <c r="C2776" s="6"/>
      <c r="D2776" s="6"/>
      <c r="E2776" s="6"/>
      <c r="F2776" s="7"/>
      <c r="G2776" s="6"/>
      <c r="H2776" s="8"/>
      <c r="I2776" s="9"/>
      <c r="J2776" s="9"/>
      <c r="K2776" s="9"/>
      <c r="L2776" s="6"/>
      <c r="N2776" s="4"/>
      <c r="O2776" s="7"/>
      <c r="P2776" s="6"/>
      <c r="Q2776" s="6"/>
      <c r="R2776" s="6"/>
      <c r="S2776" s="6"/>
    </row>
    <row r="2777" ht="15.75" hidden="1" customHeight="1">
      <c r="A2777" s="4"/>
      <c r="C2777" s="6"/>
      <c r="D2777" s="6"/>
      <c r="E2777" s="6"/>
      <c r="F2777" s="7"/>
      <c r="G2777" s="6"/>
      <c r="H2777" s="8"/>
      <c r="I2777" s="9"/>
      <c r="J2777" s="9"/>
      <c r="K2777" s="9"/>
      <c r="L2777" s="6"/>
      <c r="N2777" s="4"/>
      <c r="O2777" s="7"/>
      <c r="P2777" s="6"/>
      <c r="Q2777" s="6"/>
      <c r="R2777" s="6"/>
      <c r="S2777" s="6"/>
    </row>
    <row r="2778" ht="15.75" hidden="1" customHeight="1">
      <c r="A2778" s="4"/>
      <c r="C2778" s="6"/>
      <c r="D2778" s="6"/>
      <c r="E2778" s="6"/>
      <c r="F2778" s="7"/>
      <c r="G2778" s="6"/>
      <c r="H2778" s="8"/>
      <c r="I2778" s="9"/>
      <c r="J2778" s="9"/>
      <c r="K2778" s="9"/>
      <c r="L2778" s="6"/>
      <c r="N2778" s="4"/>
      <c r="O2778" s="7"/>
      <c r="P2778" s="6"/>
      <c r="Q2778" s="6"/>
      <c r="R2778" s="6"/>
      <c r="S2778" s="6"/>
    </row>
    <row r="2779" ht="15.75" hidden="1" customHeight="1">
      <c r="A2779" s="4"/>
      <c r="C2779" s="6"/>
      <c r="D2779" s="6"/>
      <c r="E2779" s="6"/>
      <c r="F2779" s="7"/>
      <c r="G2779" s="6"/>
      <c r="H2779" s="8"/>
      <c r="I2779" s="9"/>
      <c r="J2779" s="9"/>
      <c r="K2779" s="9"/>
      <c r="L2779" s="6"/>
      <c r="N2779" s="4"/>
      <c r="O2779" s="7"/>
      <c r="P2779" s="6"/>
      <c r="Q2779" s="6"/>
      <c r="R2779" s="6"/>
      <c r="S2779" s="6"/>
    </row>
    <row r="2780" ht="15.75" hidden="1" customHeight="1">
      <c r="A2780" s="4"/>
      <c r="C2780" s="6"/>
      <c r="D2780" s="6"/>
      <c r="E2780" s="6"/>
      <c r="F2780" s="7"/>
      <c r="G2780" s="6"/>
      <c r="H2780" s="8"/>
      <c r="I2780" s="9"/>
      <c r="J2780" s="9"/>
      <c r="K2780" s="9"/>
      <c r="L2780" s="6"/>
      <c r="N2780" s="4"/>
      <c r="O2780" s="7"/>
      <c r="P2780" s="6"/>
      <c r="Q2780" s="6"/>
      <c r="R2780" s="6"/>
      <c r="S2780" s="6"/>
    </row>
    <row r="2781" ht="15.75" hidden="1" customHeight="1">
      <c r="A2781" s="4"/>
      <c r="C2781" s="6"/>
      <c r="D2781" s="6"/>
      <c r="E2781" s="6"/>
      <c r="F2781" s="7"/>
      <c r="G2781" s="6"/>
      <c r="H2781" s="8"/>
      <c r="I2781" s="9"/>
      <c r="J2781" s="9"/>
      <c r="K2781" s="9"/>
      <c r="L2781" s="6"/>
      <c r="N2781" s="4"/>
      <c r="O2781" s="7"/>
      <c r="P2781" s="6"/>
      <c r="Q2781" s="6"/>
      <c r="R2781" s="6"/>
      <c r="S2781" s="6"/>
    </row>
    <row r="2782" ht="15.75" hidden="1" customHeight="1">
      <c r="A2782" s="4"/>
      <c r="C2782" s="6"/>
      <c r="D2782" s="6"/>
      <c r="E2782" s="6"/>
      <c r="F2782" s="7"/>
      <c r="G2782" s="6"/>
      <c r="H2782" s="8"/>
      <c r="I2782" s="9"/>
      <c r="J2782" s="9"/>
      <c r="K2782" s="9"/>
      <c r="L2782" s="6"/>
      <c r="N2782" s="4"/>
      <c r="O2782" s="7"/>
      <c r="P2782" s="6"/>
      <c r="Q2782" s="6"/>
      <c r="R2782" s="6"/>
      <c r="S2782" s="6"/>
    </row>
    <row r="2783" ht="15.75" hidden="1" customHeight="1">
      <c r="A2783" s="4"/>
      <c r="C2783" s="6"/>
      <c r="D2783" s="6"/>
      <c r="E2783" s="6"/>
      <c r="F2783" s="7"/>
      <c r="G2783" s="6"/>
      <c r="H2783" s="8"/>
      <c r="I2783" s="9"/>
      <c r="J2783" s="9"/>
      <c r="K2783" s="9"/>
      <c r="L2783" s="6"/>
      <c r="N2783" s="4"/>
      <c r="O2783" s="7"/>
      <c r="P2783" s="6"/>
      <c r="Q2783" s="6"/>
      <c r="R2783" s="6"/>
      <c r="S2783" s="6"/>
    </row>
    <row r="2784" ht="15.75" hidden="1" customHeight="1">
      <c r="A2784" s="4"/>
      <c r="C2784" s="6"/>
      <c r="D2784" s="6"/>
      <c r="E2784" s="6"/>
      <c r="F2784" s="7"/>
      <c r="G2784" s="6"/>
      <c r="H2784" s="8"/>
      <c r="I2784" s="9"/>
      <c r="J2784" s="9"/>
      <c r="K2784" s="9"/>
      <c r="L2784" s="6"/>
      <c r="N2784" s="4"/>
      <c r="O2784" s="7"/>
      <c r="P2784" s="6"/>
      <c r="Q2784" s="6"/>
      <c r="R2784" s="6"/>
      <c r="S2784" s="6"/>
    </row>
    <row r="2785" ht="15.75" hidden="1" customHeight="1">
      <c r="A2785" s="4"/>
      <c r="C2785" s="6"/>
      <c r="D2785" s="6"/>
      <c r="E2785" s="6"/>
      <c r="F2785" s="7"/>
      <c r="G2785" s="6"/>
      <c r="H2785" s="8"/>
      <c r="I2785" s="9"/>
      <c r="J2785" s="9"/>
      <c r="K2785" s="9"/>
      <c r="L2785" s="6"/>
      <c r="N2785" s="4"/>
      <c r="O2785" s="7"/>
      <c r="P2785" s="6"/>
      <c r="Q2785" s="6"/>
      <c r="R2785" s="6"/>
      <c r="S2785" s="6"/>
    </row>
    <row r="2786" ht="15.75" hidden="1" customHeight="1">
      <c r="A2786" s="4"/>
      <c r="C2786" s="6"/>
      <c r="D2786" s="6"/>
      <c r="E2786" s="6"/>
      <c r="F2786" s="7"/>
      <c r="G2786" s="6"/>
      <c r="H2786" s="8"/>
      <c r="I2786" s="9"/>
      <c r="J2786" s="9"/>
      <c r="K2786" s="9"/>
      <c r="L2786" s="6"/>
      <c r="N2786" s="4"/>
      <c r="O2786" s="7"/>
      <c r="P2786" s="6"/>
      <c r="Q2786" s="6"/>
      <c r="R2786" s="6"/>
      <c r="S2786" s="6"/>
    </row>
    <row r="2787" ht="15.75" hidden="1" customHeight="1">
      <c r="A2787" s="4"/>
      <c r="C2787" s="6"/>
      <c r="D2787" s="6"/>
      <c r="E2787" s="6"/>
      <c r="F2787" s="7"/>
      <c r="G2787" s="6"/>
      <c r="H2787" s="8"/>
      <c r="I2787" s="9"/>
      <c r="J2787" s="9"/>
      <c r="K2787" s="9"/>
      <c r="L2787" s="6"/>
      <c r="N2787" s="4"/>
      <c r="O2787" s="7"/>
      <c r="P2787" s="6"/>
      <c r="Q2787" s="6"/>
      <c r="R2787" s="6"/>
      <c r="S2787" s="6"/>
    </row>
    <row r="2788" ht="15.75" hidden="1" customHeight="1">
      <c r="A2788" s="4"/>
      <c r="C2788" s="6"/>
      <c r="D2788" s="6"/>
      <c r="E2788" s="6"/>
      <c r="F2788" s="7"/>
      <c r="G2788" s="6"/>
      <c r="H2788" s="8"/>
      <c r="I2788" s="9"/>
      <c r="J2788" s="9"/>
      <c r="K2788" s="9"/>
      <c r="L2788" s="6"/>
      <c r="N2788" s="4"/>
      <c r="O2788" s="7"/>
      <c r="P2788" s="6"/>
      <c r="Q2788" s="6"/>
      <c r="R2788" s="6"/>
      <c r="S2788" s="6"/>
    </row>
    <row r="2789" ht="15.75" hidden="1" customHeight="1">
      <c r="A2789" s="4"/>
      <c r="C2789" s="6"/>
      <c r="D2789" s="6"/>
      <c r="E2789" s="6"/>
      <c r="F2789" s="7"/>
      <c r="G2789" s="6"/>
      <c r="H2789" s="8"/>
      <c r="I2789" s="9"/>
      <c r="J2789" s="9"/>
      <c r="K2789" s="9"/>
      <c r="L2789" s="6"/>
      <c r="N2789" s="4"/>
      <c r="O2789" s="7"/>
      <c r="P2789" s="6"/>
      <c r="Q2789" s="6"/>
      <c r="R2789" s="6"/>
      <c r="S2789" s="6"/>
    </row>
    <row r="2790" ht="15.75" hidden="1" customHeight="1">
      <c r="A2790" s="4"/>
      <c r="C2790" s="6"/>
      <c r="D2790" s="6"/>
      <c r="E2790" s="6"/>
      <c r="F2790" s="7"/>
      <c r="G2790" s="6"/>
      <c r="H2790" s="8"/>
      <c r="I2790" s="9"/>
      <c r="J2790" s="9"/>
      <c r="K2790" s="9"/>
      <c r="L2790" s="6"/>
      <c r="N2790" s="4"/>
      <c r="O2790" s="7"/>
      <c r="P2790" s="6"/>
      <c r="Q2790" s="6"/>
      <c r="R2790" s="6"/>
      <c r="S2790" s="6"/>
    </row>
    <row r="2791" ht="15.75" hidden="1" customHeight="1">
      <c r="A2791" s="4"/>
      <c r="C2791" s="6"/>
      <c r="D2791" s="6"/>
      <c r="E2791" s="6"/>
      <c r="F2791" s="7"/>
      <c r="G2791" s="6"/>
      <c r="H2791" s="8"/>
      <c r="I2791" s="9"/>
      <c r="J2791" s="9"/>
      <c r="K2791" s="9"/>
      <c r="L2791" s="6"/>
      <c r="N2791" s="4"/>
      <c r="O2791" s="7"/>
      <c r="P2791" s="6"/>
      <c r="Q2791" s="6"/>
      <c r="R2791" s="6"/>
      <c r="S2791" s="6"/>
    </row>
    <row r="2792" ht="15.75" hidden="1" customHeight="1">
      <c r="A2792" s="4"/>
      <c r="C2792" s="6"/>
      <c r="D2792" s="6"/>
      <c r="E2792" s="6"/>
      <c r="F2792" s="7"/>
      <c r="G2792" s="6"/>
      <c r="H2792" s="8"/>
      <c r="I2792" s="9"/>
      <c r="J2792" s="9"/>
      <c r="K2792" s="9"/>
      <c r="L2792" s="6"/>
      <c r="N2792" s="4"/>
      <c r="O2792" s="7"/>
      <c r="P2792" s="6"/>
      <c r="Q2792" s="6"/>
      <c r="R2792" s="6"/>
      <c r="S2792" s="6"/>
    </row>
    <row r="2793" ht="15.75" hidden="1" customHeight="1">
      <c r="A2793" s="4"/>
      <c r="C2793" s="6"/>
      <c r="D2793" s="6"/>
      <c r="E2793" s="6"/>
      <c r="F2793" s="7"/>
      <c r="G2793" s="6"/>
      <c r="H2793" s="8"/>
      <c r="I2793" s="9"/>
      <c r="J2793" s="9"/>
      <c r="K2793" s="9"/>
      <c r="L2793" s="6"/>
      <c r="N2793" s="4"/>
      <c r="O2793" s="7"/>
      <c r="P2793" s="6"/>
      <c r="Q2793" s="6"/>
      <c r="R2793" s="6"/>
      <c r="S2793" s="6"/>
    </row>
    <row r="2794" ht="15.75" hidden="1" customHeight="1">
      <c r="A2794" s="4"/>
      <c r="C2794" s="6"/>
      <c r="D2794" s="6"/>
      <c r="E2794" s="6"/>
      <c r="F2794" s="7"/>
      <c r="G2794" s="6"/>
      <c r="H2794" s="8"/>
      <c r="I2794" s="9"/>
      <c r="J2794" s="9"/>
      <c r="K2794" s="9"/>
      <c r="L2794" s="6"/>
      <c r="N2794" s="4"/>
      <c r="O2794" s="7"/>
      <c r="P2794" s="6"/>
      <c r="Q2794" s="6"/>
      <c r="R2794" s="6"/>
      <c r="S2794" s="6"/>
    </row>
    <row r="2795" ht="15.75" hidden="1" customHeight="1">
      <c r="A2795" s="4"/>
      <c r="C2795" s="6"/>
      <c r="D2795" s="6"/>
      <c r="E2795" s="6"/>
      <c r="F2795" s="7"/>
      <c r="G2795" s="6"/>
      <c r="H2795" s="8"/>
      <c r="I2795" s="9"/>
      <c r="J2795" s="9"/>
      <c r="K2795" s="9"/>
      <c r="L2795" s="6"/>
      <c r="N2795" s="4"/>
      <c r="O2795" s="7"/>
      <c r="P2795" s="6"/>
      <c r="Q2795" s="6"/>
      <c r="R2795" s="6"/>
      <c r="S2795" s="6"/>
    </row>
    <row r="2796" ht="15.75" hidden="1" customHeight="1">
      <c r="A2796" s="4"/>
      <c r="C2796" s="6"/>
      <c r="D2796" s="6"/>
      <c r="E2796" s="6"/>
      <c r="F2796" s="7"/>
      <c r="G2796" s="6"/>
      <c r="H2796" s="8"/>
      <c r="I2796" s="9"/>
      <c r="J2796" s="9"/>
      <c r="K2796" s="9"/>
      <c r="L2796" s="6"/>
      <c r="N2796" s="4"/>
      <c r="O2796" s="7"/>
      <c r="P2796" s="6"/>
      <c r="Q2796" s="6"/>
      <c r="R2796" s="6"/>
      <c r="S2796" s="6"/>
    </row>
    <row r="2797" ht="15.75" hidden="1" customHeight="1">
      <c r="A2797" s="4"/>
      <c r="C2797" s="6"/>
      <c r="D2797" s="6"/>
      <c r="E2797" s="6"/>
      <c r="F2797" s="7"/>
      <c r="G2797" s="6"/>
      <c r="H2797" s="8"/>
      <c r="I2797" s="9"/>
      <c r="J2797" s="9"/>
      <c r="K2797" s="9"/>
      <c r="L2797" s="6"/>
      <c r="N2797" s="4"/>
      <c r="O2797" s="7"/>
      <c r="P2797" s="6"/>
      <c r="Q2797" s="6"/>
      <c r="R2797" s="6"/>
      <c r="S2797" s="6"/>
    </row>
    <row r="2798" ht="15.75" hidden="1" customHeight="1">
      <c r="A2798" s="4"/>
      <c r="C2798" s="6"/>
      <c r="D2798" s="6"/>
      <c r="E2798" s="6"/>
      <c r="F2798" s="7"/>
      <c r="G2798" s="6"/>
      <c r="H2798" s="8"/>
      <c r="I2798" s="9"/>
      <c r="J2798" s="9"/>
      <c r="K2798" s="9"/>
      <c r="L2798" s="6"/>
      <c r="N2798" s="4"/>
      <c r="O2798" s="7"/>
      <c r="P2798" s="6"/>
      <c r="Q2798" s="6"/>
      <c r="R2798" s="6"/>
      <c r="S2798" s="6"/>
    </row>
    <row r="2799" ht="15.75" hidden="1" customHeight="1">
      <c r="A2799" s="4"/>
      <c r="C2799" s="6"/>
      <c r="D2799" s="6"/>
      <c r="E2799" s="6"/>
      <c r="F2799" s="7"/>
      <c r="G2799" s="6"/>
      <c r="H2799" s="8"/>
      <c r="I2799" s="9"/>
      <c r="J2799" s="9"/>
      <c r="K2799" s="9"/>
      <c r="L2799" s="6"/>
      <c r="N2799" s="4"/>
      <c r="O2799" s="7"/>
      <c r="P2799" s="6"/>
      <c r="Q2799" s="6"/>
      <c r="R2799" s="6"/>
      <c r="S2799" s="6"/>
    </row>
    <row r="2800" ht="15.75" hidden="1" customHeight="1">
      <c r="A2800" s="4"/>
      <c r="C2800" s="6"/>
      <c r="D2800" s="6"/>
      <c r="E2800" s="6"/>
      <c r="F2800" s="7"/>
      <c r="G2800" s="6"/>
      <c r="H2800" s="8"/>
      <c r="I2800" s="9"/>
      <c r="J2800" s="9"/>
      <c r="K2800" s="9"/>
      <c r="L2800" s="6"/>
      <c r="N2800" s="4"/>
      <c r="O2800" s="7"/>
      <c r="P2800" s="6"/>
      <c r="Q2800" s="6"/>
      <c r="R2800" s="6"/>
      <c r="S2800" s="6"/>
    </row>
    <row r="2801" ht="15.75" hidden="1" customHeight="1">
      <c r="A2801" s="4"/>
      <c r="C2801" s="6"/>
      <c r="D2801" s="6"/>
      <c r="E2801" s="6"/>
      <c r="F2801" s="7"/>
      <c r="G2801" s="6"/>
      <c r="H2801" s="8"/>
      <c r="I2801" s="9"/>
      <c r="J2801" s="9"/>
      <c r="K2801" s="9"/>
      <c r="L2801" s="6"/>
      <c r="N2801" s="4"/>
      <c r="O2801" s="7"/>
      <c r="P2801" s="6"/>
      <c r="Q2801" s="6"/>
      <c r="R2801" s="6"/>
      <c r="S2801" s="6"/>
    </row>
    <row r="2802" ht="15.75" hidden="1" customHeight="1">
      <c r="A2802" s="4"/>
      <c r="C2802" s="6"/>
      <c r="D2802" s="6"/>
      <c r="E2802" s="6"/>
      <c r="F2802" s="7"/>
      <c r="G2802" s="6"/>
      <c r="H2802" s="8"/>
      <c r="I2802" s="9"/>
      <c r="J2802" s="9"/>
      <c r="K2802" s="9"/>
      <c r="L2802" s="6"/>
      <c r="N2802" s="4"/>
      <c r="O2802" s="7"/>
      <c r="P2802" s="6"/>
      <c r="Q2802" s="6"/>
      <c r="R2802" s="6"/>
      <c r="S2802" s="6"/>
    </row>
    <row r="2803" ht="15.75" hidden="1" customHeight="1">
      <c r="A2803" s="4"/>
      <c r="C2803" s="6"/>
      <c r="D2803" s="6"/>
      <c r="E2803" s="6"/>
      <c r="F2803" s="7"/>
      <c r="G2803" s="6"/>
      <c r="H2803" s="8"/>
      <c r="I2803" s="9"/>
      <c r="J2803" s="9"/>
      <c r="K2803" s="9"/>
      <c r="L2803" s="6"/>
      <c r="N2803" s="4"/>
      <c r="O2803" s="7"/>
      <c r="P2803" s="6"/>
      <c r="Q2803" s="6"/>
      <c r="R2803" s="6"/>
      <c r="S2803" s="6"/>
    </row>
    <row r="2804" ht="15.75" hidden="1" customHeight="1">
      <c r="A2804" s="4"/>
      <c r="C2804" s="6"/>
      <c r="D2804" s="6"/>
      <c r="E2804" s="6"/>
      <c r="F2804" s="7"/>
      <c r="G2804" s="6"/>
      <c r="H2804" s="8"/>
      <c r="I2804" s="9"/>
      <c r="J2804" s="9"/>
      <c r="K2804" s="9"/>
      <c r="L2804" s="6"/>
      <c r="N2804" s="4"/>
      <c r="O2804" s="7"/>
      <c r="P2804" s="6"/>
      <c r="Q2804" s="6"/>
      <c r="R2804" s="6"/>
      <c r="S2804" s="6"/>
    </row>
    <row r="2805" ht="15.75" hidden="1" customHeight="1">
      <c r="A2805" s="4"/>
      <c r="C2805" s="6"/>
      <c r="D2805" s="6"/>
      <c r="E2805" s="6"/>
      <c r="F2805" s="7"/>
      <c r="G2805" s="6"/>
      <c r="H2805" s="8"/>
      <c r="I2805" s="9"/>
      <c r="J2805" s="9"/>
      <c r="K2805" s="9"/>
      <c r="L2805" s="6"/>
      <c r="N2805" s="4"/>
      <c r="O2805" s="7"/>
      <c r="P2805" s="6"/>
      <c r="Q2805" s="6"/>
      <c r="R2805" s="6"/>
      <c r="S2805" s="6"/>
    </row>
    <row r="2806" ht="15.75" hidden="1" customHeight="1">
      <c r="A2806" s="4"/>
      <c r="C2806" s="6"/>
      <c r="D2806" s="6"/>
      <c r="E2806" s="6"/>
      <c r="F2806" s="7"/>
      <c r="G2806" s="6"/>
      <c r="H2806" s="8"/>
      <c r="I2806" s="9"/>
      <c r="J2806" s="9"/>
      <c r="K2806" s="9"/>
      <c r="L2806" s="6"/>
      <c r="N2806" s="4"/>
      <c r="O2806" s="7"/>
      <c r="P2806" s="6"/>
      <c r="Q2806" s="6"/>
      <c r="R2806" s="6"/>
      <c r="S2806" s="6"/>
    </row>
    <row r="2807" ht="15.75" hidden="1" customHeight="1">
      <c r="A2807" s="4"/>
      <c r="C2807" s="6"/>
      <c r="D2807" s="6"/>
      <c r="E2807" s="6"/>
      <c r="F2807" s="7"/>
      <c r="G2807" s="6"/>
      <c r="H2807" s="8"/>
      <c r="I2807" s="9"/>
      <c r="J2807" s="9"/>
      <c r="K2807" s="9"/>
      <c r="L2807" s="6"/>
      <c r="N2807" s="4"/>
      <c r="O2807" s="7"/>
      <c r="P2807" s="6"/>
      <c r="Q2807" s="6"/>
      <c r="R2807" s="6"/>
      <c r="S2807" s="6"/>
    </row>
    <row r="2808" ht="15.75" hidden="1" customHeight="1">
      <c r="A2808" s="4"/>
      <c r="C2808" s="6"/>
      <c r="D2808" s="6"/>
      <c r="E2808" s="6"/>
      <c r="F2808" s="7"/>
      <c r="G2808" s="6"/>
      <c r="H2808" s="8"/>
      <c r="I2808" s="9"/>
      <c r="J2808" s="9"/>
      <c r="K2808" s="9"/>
      <c r="L2808" s="6"/>
      <c r="N2808" s="4"/>
      <c r="O2808" s="7"/>
      <c r="P2808" s="6"/>
      <c r="Q2808" s="6"/>
      <c r="R2808" s="6"/>
      <c r="S2808" s="6"/>
    </row>
    <row r="2809" ht="15.75" hidden="1" customHeight="1">
      <c r="A2809" s="4"/>
      <c r="C2809" s="6"/>
      <c r="D2809" s="6"/>
      <c r="E2809" s="6"/>
      <c r="F2809" s="7"/>
      <c r="G2809" s="6"/>
      <c r="H2809" s="8"/>
      <c r="I2809" s="9"/>
      <c r="J2809" s="9"/>
      <c r="K2809" s="9"/>
      <c r="L2809" s="6"/>
      <c r="N2809" s="4"/>
      <c r="O2809" s="7"/>
      <c r="P2809" s="6"/>
      <c r="Q2809" s="6"/>
      <c r="R2809" s="6"/>
      <c r="S2809" s="6"/>
    </row>
    <row r="2810" ht="15.75" hidden="1" customHeight="1">
      <c r="A2810" s="4"/>
      <c r="C2810" s="6"/>
      <c r="D2810" s="6"/>
      <c r="E2810" s="6"/>
      <c r="F2810" s="7"/>
      <c r="G2810" s="6"/>
      <c r="H2810" s="8"/>
      <c r="I2810" s="9"/>
      <c r="J2810" s="9"/>
      <c r="K2810" s="9"/>
      <c r="L2810" s="6"/>
      <c r="N2810" s="4"/>
      <c r="O2810" s="7"/>
      <c r="P2810" s="6"/>
      <c r="Q2810" s="6"/>
      <c r="R2810" s="6"/>
      <c r="S2810" s="6"/>
    </row>
    <row r="2811" ht="15.75" hidden="1" customHeight="1">
      <c r="A2811" s="4"/>
      <c r="C2811" s="6"/>
      <c r="D2811" s="6"/>
      <c r="E2811" s="6"/>
      <c r="F2811" s="7"/>
      <c r="G2811" s="6"/>
      <c r="H2811" s="8"/>
      <c r="I2811" s="9"/>
      <c r="J2811" s="9"/>
      <c r="K2811" s="9"/>
      <c r="L2811" s="6"/>
      <c r="N2811" s="4"/>
      <c r="O2811" s="7"/>
      <c r="P2811" s="6"/>
      <c r="Q2811" s="6"/>
      <c r="R2811" s="6"/>
      <c r="S2811" s="6"/>
    </row>
    <row r="2812" ht="15.75" hidden="1" customHeight="1">
      <c r="A2812" s="4"/>
      <c r="C2812" s="6"/>
      <c r="D2812" s="6"/>
      <c r="E2812" s="6"/>
      <c r="F2812" s="7"/>
      <c r="G2812" s="6"/>
      <c r="H2812" s="8"/>
      <c r="I2812" s="9"/>
      <c r="J2812" s="9"/>
      <c r="K2812" s="9"/>
      <c r="L2812" s="6"/>
      <c r="N2812" s="4"/>
      <c r="O2812" s="7"/>
      <c r="P2812" s="6"/>
      <c r="Q2812" s="6"/>
      <c r="R2812" s="6"/>
      <c r="S2812" s="6"/>
    </row>
    <row r="2813" ht="15.75" hidden="1" customHeight="1">
      <c r="A2813" s="4"/>
      <c r="C2813" s="6"/>
      <c r="D2813" s="6"/>
      <c r="E2813" s="6"/>
      <c r="F2813" s="7"/>
      <c r="G2813" s="6"/>
      <c r="H2813" s="8"/>
      <c r="I2813" s="9"/>
      <c r="J2813" s="9"/>
      <c r="K2813" s="9"/>
      <c r="L2813" s="6"/>
      <c r="N2813" s="4"/>
      <c r="O2813" s="7"/>
      <c r="P2813" s="6"/>
      <c r="Q2813" s="6"/>
      <c r="R2813" s="6"/>
      <c r="S2813" s="6"/>
    </row>
    <row r="2814" ht="15.75" hidden="1" customHeight="1">
      <c r="A2814" s="4"/>
      <c r="C2814" s="6"/>
      <c r="D2814" s="6"/>
      <c r="E2814" s="6"/>
      <c r="F2814" s="7"/>
      <c r="G2814" s="6"/>
      <c r="H2814" s="8"/>
      <c r="I2814" s="9"/>
      <c r="J2814" s="9"/>
      <c r="K2814" s="9"/>
      <c r="L2814" s="6"/>
      <c r="N2814" s="4"/>
      <c r="O2814" s="7"/>
      <c r="P2814" s="6"/>
      <c r="Q2814" s="6"/>
      <c r="R2814" s="6"/>
      <c r="S2814" s="6"/>
    </row>
    <row r="2815" ht="15.75" hidden="1" customHeight="1">
      <c r="A2815" s="4"/>
      <c r="C2815" s="6"/>
      <c r="D2815" s="6"/>
      <c r="E2815" s="6"/>
      <c r="F2815" s="7"/>
      <c r="G2815" s="6"/>
      <c r="H2815" s="8"/>
      <c r="I2815" s="9"/>
      <c r="J2815" s="9"/>
      <c r="K2815" s="9"/>
      <c r="L2815" s="6"/>
      <c r="N2815" s="4"/>
      <c r="O2815" s="7"/>
      <c r="P2815" s="6"/>
      <c r="Q2815" s="6"/>
      <c r="R2815" s="6"/>
      <c r="S2815" s="6"/>
    </row>
    <row r="2816" ht="15.75" hidden="1" customHeight="1">
      <c r="A2816" s="4"/>
      <c r="C2816" s="6"/>
      <c r="D2816" s="6"/>
      <c r="E2816" s="6"/>
      <c r="F2816" s="7"/>
      <c r="G2816" s="6"/>
      <c r="H2816" s="8"/>
      <c r="I2816" s="9"/>
      <c r="J2816" s="9"/>
      <c r="K2816" s="9"/>
      <c r="L2816" s="6"/>
      <c r="N2816" s="4"/>
      <c r="O2816" s="7"/>
      <c r="P2816" s="6"/>
      <c r="Q2816" s="6"/>
      <c r="R2816" s="6"/>
      <c r="S2816" s="6"/>
    </row>
    <row r="2817" ht="15.75" hidden="1" customHeight="1">
      <c r="A2817" s="4"/>
      <c r="C2817" s="6"/>
      <c r="D2817" s="6"/>
      <c r="E2817" s="6"/>
      <c r="F2817" s="7"/>
      <c r="G2817" s="6"/>
      <c r="H2817" s="8"/>
      <c r="I2817" s="9"/>
      <c r="J2817" s="9"/>
      <c r="K2817" s="9"/>
      <c r="L2817" s="6"/>
      <c r="N2817" s="4"/>
      <c r="O2817" s="7"/>
      <c r="P2817" s="6"/>
      <c r="Q2817" s="6"/>
      <c r="R2817" s="6"/>
      <c r="S2817" s="6"/>
    </row>
    <row r="2818" ht="15.75" hidden="1" customHeight="1">
      <c r="A2818" s="4"/>
      <c r="C2818" s="6"/>
      <c r="D2818" s="6"/>
      <c r="E2818" s="6"/>
      <c r="F2818" s="7"/>
      <c r="G2818" s="6"/>
      <c r="H2818" s="8"/>
      <c r="I2818" s="9"/>
      <c r="J2818" s="9"/>
      <c r="K2818" s="9"/>
      <c r="L2818" s="6"/>
      <c r="N2818" s="4"/>
      <c r="O2818" s="7"/>
      <c r="P2818" s="6"/>
      <c r="Q2818" s="6"/>
      <c r="R2818" s="6"/>
      <c r="S2818" s="6"/>
    </row>
    <row r="2819" ht="15.75" hidden="1" customHeight="1">
      <c r="A2819" s="4"/>
      <c r="C2819" s="6"/>
      <c r="D2819" s="6"/>
      <c r="E2819" s="6"/>
      <c r="F2819" s="7"/>
      <c r="G2819" s="6"/>
      <c r="H2819" s="8"/>
      <c r="I2819" s="9"/>
      <c r="J2819" s="9"/>
      <c r="K2819" s="9"/>
      <c r="L2819" s="6"/>
      <c r="N2819" s="4"/>
      <c r="O2819" s="7"/>
      <c r="P2819" s="6"/>
      <c r="Q2819" s="6"/>
      <c r="R2819" s="6"/>
      <c r="S2819" s="6"/>
    </row>
    <row r="2820" ht="15.75" hidden="1" customHeight="1">
      <c r="A2820" s="4"/>
      <c r="C2820" s="6"/>
      <c r="D2820" s="6"/>
      <c r="E2820" s="6"/>
      <c r="F2820" s="7"/>
      <c r="G2820" s="6"/>
      <c r="H2820" s="8"/>
      <c r="I2820" s="9"/>
      <c r="J2820" s="9"/>
      <c r="K2820" s="9"/>
      <c r="L2820" s="6"/>
      <c r="N2820" s="4"/>
      <c r="O2820" s="7"/>
      <c r="P2820" s="6"/>
      <c r="Q2820" s="6"/>
      <c r="R2820" s="6"/>
      <c r="S2820" s="6"/>
    </row>
    <row r="2821" ht="15.75" hidden="1" customHeight="1">
      <c r="A2821" s="4"/>
      <c r="C2821" s="6"/>
      <c r="D2821" s="6"/>
      <c r="E2821" s="6"/>
      <c r="F2821" s="7"/>
      <c r="G2821" s="6"/>
      <c r="H2821" s="8"/>
      <c r="I2821" s="9"/>
      <c r="J2821" s="9"/>
      <c r="K2821" s="9"/>
      <c r="L2821" s="6"/>
      <c r="N2821" s="4"/>
      <c r="O2821" s="7"/>
      <c r="P2821" s="6"/>
      <c r="Q2821" s="6"/>
      <c r="R2821" s="6"/>
      <c r="S2821" s="6"/>
    </row>
    <row r="2822" ht="15.75" hidden="1" customHeight="1">
      <c r="A2822" s="4"/>
      <c r="C2822" s="6"/>
      <c r="D2822" s="6"/>
      <c r="E2822" s="6"/>
      <c r="F2822" s="7"/>
      <c r="G2822" s="6"/>
      <c r="H2822" s="8"/>
      <c r="I2822" s="9"/>
      <c r="J2822" s="9"/>
      <c r="K2822" s="9"/>
      <c r="L2822" s="6"/>
      <c r="N2822" s="4"/>
      <c r="O2822" s="7"/>
      <c r="P2822" s="6"/>
      <c r="Q2822" s="6"/>
      <c r="R2822" s="6"/>
      <c r="S2822" s="6"/>
    </row>
    <row r="2823" ht="15.75" hidden="1" customHeight="1">
      <c r="A2823" s="4"/>
      <c r="C2823" s="6"/>
      <c r="D2823" s="6"/>
      <c r="E2823" s="6"/>
      <c r="F2823" s="7"/>
      <c r="G2823" s="6"/>
      <c r="H2823" s="8"/>
      <c r="I2823" s="9"/>
      <c r="J2823" s="9"/>
      <c r="K2823" s="9"/>
      <c r="L2823" s="6"/>
      <c r="N2823" s="4"/>
      <c r="O2823" s="7"/>
      <c r="P2823" s="6"/>
      <c r="Q2823" s="6"/>
      <c r="R2823" s="6"/>
      <c r="S2823" s="6"/>
    </row>
    <row r="2824" ht="15.75" hidden="1" customHeight="1">
      <c r="A2824" s="4"/>
      <c r="C2824" s="6"/>
      <c r="D2824" s="6"/>
      <c r="E2824" s="6"/>
      <c r="F2824" s="7"/>
      <c r="G2824" s="6"/>
      <c r="H2824" s="8"/>
      <c r="I2824" s="9"/>
      <c r="J2824" s="9"/>
      <c r="K2824" s="9"/>
      <c r="L2824" s="6"/>
      <c r="N2824" s="4"/>
      <c r="O2824" s="7"/>
      <c r="P2824" s="6"/>
      <c r="Q2824" s="6"/>
      <c r="R2824" s="6"/>
      <c r="S2824" s="6"/>
    </row>
    <row r="2825" ht="15.75" hidden="1" customHeight="1">
      <c r="A2825" s="4"/>
      <c r="C2825" s="6"/>
      <c r="D2825" s="6"/>
      <c r="E2825" s="6"/>
      <c r="F2825" s="7"/>
      <c r="G2825" s="6"/>
      <c r="H2825" s="8"/>
      <c r="I2825" s="9"/>
      <c r="J2825" s="9"/>
      <c r="K2825" s="9"/>
      <c r="L2825" s="6"/>
      <c r="N2825" s="4"/>
      <c r="O2825" s="7"/>
      <c r="P2825" s="6"/>
      <c r="Q2825" s="6"/>
      <c r="R2825" s="6"/>
      <c r="S2825" s="6"/>
    </row>
    <row r="2826" ht="15.75" hidden="1" customHeight="1">
      <c r="A2826" s="4"/>
      <c r="C2826" s="6"/>
      <c r="D2826" s="6"/>
      <c r="E2826" s="6"/>
      <c r="F2826" s="7"/>
      <c r="G2826" s="6"/>
      <c r="H2826" s="8"/>
      <c r="I2826" s="9"/>
      <c r="J2826" s="9"/>
      <c r="K2826" s="9"/>
      <c r="L2826" s="6"/>
      <c r="N2826" s="4"/>
      <c r="O2826" s="7"/>
      <c r="P2826" s="6"/>
      <c r="Q2826" s="6"/>
      <c r="R2826" s="6"/>
      <c r="S2826" s="6"/>
    </row>
    <row r="2827" ht="15.75" hidden="1" customHeight="1">
      <c r="A2827" s="4"/>
      <c r="C2827" s="6"/>
      <c r="D2827" s="6"/>
      <c r="E2827" s="6"/>
      <c r="F2827" s="7"/>
      <c r="G2827" s="6"/>
      <c r="H2827" s="8"/>
      <c r="I2827" s="9"/>
      <c r="J2827" s="9"/>
      <c r="K2827" s="9"/>
      <c r="L2827" s="6"/>
      <c r="N2827" s="4"/>
      <c r="O2827" s="7"/>
      <c r="P2827" s="6"/>
      <c r="Q2827" s="6"/>
      <c r="R2827" s="6"/>
      <c r="S2827" s="6"/>
    </row>
    <row r="2828" ht="15.75" hidden="1" customHeight="1">
      <c r="A2828" s="4"/>
      <c r="C2828" s="6"/>
      <c r="D2828" s="6"/>
      <c r="E2828" s="6"/>
      <c r="F2828" s="7"/>
      <c r="G2828" s="6"/>
      <c r="H2828" s="8"/>
      <c r="I2828" s="9"/>
      <c r="J2828" s="9"/>
      <c r="K2828" s="9"/>
      <c r="L2828" s="6"/>
      <c r="N2828" s="4"/>
      <c r="O2828" s="7"/>
      <c r="P2828" s="6"/>
      <c r="Q2828" s="6"/>
      <c r="R2828" s="6"/>
      <c r="S2828" s="6"/>
    </row>
    <row r="2829" ht="15.75" hidden="1" customHeight="1">
      <c r="A2829" s="4"/>
      <c r="C2829" s="6"/>
      <c r="D2829" s="6"/>
      <c r="E2829" s="6"/>
      <c r="F2829" s="7"/>
      <c r="G2829" s="6"/>
      <c r="H2829" s="8"/>
      <c r="I2829" s="9"/>
      <c r="J2829" s="9"/>
      <c r="K2829" s="9"/>
      <c r="L2829" s="6"/>
      <c r="N2829" s="4"/>
      <c r="O2829" s="7"/>
      <c r="P2829" s="6"/>
      <c r="Q2829" s="6"/>
      <c r="R2829" s="6"/>
      <c r="S2829" s="6"/>
    </row>
    <row r="2830" ht="15.75" hidden="1" customHeight="1">
      <c r="A2830" s="4"/>
      <c r="C2830" s="6"/>
      <c r="D2830" s="6"/>
      <c r="E2830" s="6"/>
      <c r="F2830" s="7"/>
      <c r="G2830" s="6"/>
      <c r="H2830" s="8"/>
      <c r="I2830" s="9"/>
      <c r="J2830" s="9"/>
      <c r="K2830" s="9"/>
      <c r="L2830" s="6"/>
      <c r="N2830" s="4"/>
      <c r="O2830" s="7"/>
      <c r="P2830" s="6"/>
      <c r="Q2830" s="6"/>
      <c r="R2830" s="6"/>
      <c r="S2830" s="6"/>
    </row>
    <row r="2831" ht="15.75" hidden="1" customHeight="1">
      <c r="A2831" s="4"/>
      <c r="C2831" s="6"/>
      <c r="D2831" s="6"/>
      <c r="E2831" s="6"/>
      <c r="F2831" s="7"/>
      <c r="G2831" s="6"/>
      <c r="H2831" s="8"/>
      <c r="I2831" s="9"/>
      <c r="J2831" s="9"/>
      <c r="K2831" s="9"/>
      <c r="L2831" s="6"/>
      <c r="N2831" s="4"/>
      <c r="O2831" s="7"/>
      <c r="P2831" s="6"/>
      <c r="Q2831" s="6"/>
      <c r="R2831" s="6"/>
      <c r="S2831" s="6"/>
    </row>
    <row r="2832" ht="15.75" hidden="1" customHeight="1">
      <c r="A2832" s="4"/>
      <c r="C2832" s="6"/>
      <c r="D2832" s="6"/>
      <c r="E2832" s="6"/>
      <c r="F2832" s="7"/>
      <c r="G2832" s="6"/>
      <c r="H2832" s="8"/>
      <c r="I2832" s="9"/>
      <c r="J2832" s="9"/>
      <c r="K2832" s="9"/>
      <c r="L2832" s="6"/>
      <c r="N2832" s="4"/>
      <c r="O2832" s="7"/>
      <c r="P2832" s="6"/>
      <c r="Q2832" s="6"/>
      <c r="R2832" s="6"/>
      <c r="S2832" s="6"/>
    </row>
    <row r="2833" ht="15.75" hidden="1" customHeight="1">
      <c r="A2833" s="4"/>
      <c r="C2833" s="6"/>
      <c r="D2833" s="6"/>
      <c r="E2833" s="6"/>
      <c r="F2833" s="7"/>
      <c r="G2833" s="6"/>
      <c r="H2833" s="8"/>
      <c r="I2833" s="9"/>
      <c r="J2833" s="9"/>
      <c r="K2833" s="9"/>
      <c r="L2833" s="6"/>
      <c r="N2833" s="4"/>
      <c r="O2833" s="7"/>
      <c r="P2833" s="6"/>
      <c r="Q2833" s="6"/>
      <c r="R2833" s="6"/>
      <c r="S2833" s="6"/>
    </row>
    <row r="2834" ht="15.75" hidden="1" customHeight="1">
      <c r="A2834" s="4"/>
      <c r="C2834" s="6"/>
      <c r="D2834" s="6"/>
      <c r="E2834" s="6"/>
      <c r="F2834" s="7"/>
      <c r="G2834" s="6"/>
      <c r="H2834" s="8"/>
      <c r="I2834" s="9"/>
      <c r="J2834" s="9"/>
      <c r="K2834" s="9"/>
      <c r="L2834" s="6"/>
      <c r="N2834" s="4"/>
      <c r="O2834" s="7"/>
      <c r="P2834" s="6"/>
      <c r="Q2834" s="6"/>
      <c r="R2834" s="6"/>
      <c r="S2834" s="6"/>
    </row>
    <row r="2835" ht="15.75" hidden="1" customHeight="1">
      <c r="A2835" s="4"/>
      <c r="C2835" s="6"/>
      <c r="D2835" s="6"/>
      <c r="E2835" s="6"/>
      <c r="F2835" s="7"/>
      <c r="G2835" s="6"/>
      <c r="H2835" s="8"/>
      <c r="I2835" s="9"/>
      <c r="J2835" s="9"/>
      <c r="K2835" s="9"/>
      <c r="L2835" s="6"/>
      <c r="N2835" s="4"/>
      <c r="O2835" s="7"/>
      <c r="P2835" s="6"/>
      <c r="Q2835" s="6"/>
      <c r="R2835" s="6"/>
      <c r="S2835" s="6"/>
    </row>
    <row r="2836" ht="15.75" hidden="1" customHeight="1">
      <c r="A2836" s="4"/>
      <c r="C2836" s="6"/>
      <c r="D2836" s="6"/>
      <c r="E2836" s="6"/>
      <c r="F2836" s="7"/>
      <c r="G2836" s="6"/>
      <c r="H2836" s="8"/>
      <c r="I2836" s="9"/>
      <c r="J2836" s="9"/>
      <c r="K2836" s="9"/>
      <c r="L2836" s="6"/>
      <c r="N2836" s="4"/>
      <c r="O2836" s="7"/>
      <c r="P2836" s="6"/>
      <c r="Q2836" s="6"/>
      <c r="R2836" s="6"/>
      <c r="S2836" s="6"/>
    </row>
    <row r="2837" ht="15.75" hidden="1" customHeight="1">
      <c r="A2837" s="4"/>
      <c r="C2837" s="6"/>
      <c r="D2837" s="6"/>
      <c r="E2837" s="6"/>
      <c r="F2837" s="7"/>
      <c r="G2837" s="6"/>
      <c r="H2837" s="8"/>
      <c r="I2837" s="9"/>
      <c r="J2837" s="9"/>
      <c r="K2837" s="9"/>
      <c r="L2837" s="6"/>
      <c r="N2837" s="4"/>
      <c r="O2837" s="7"/>
      <c r="P2837" s="6"/>
      <c r="Q2837" s="6"/>
      <c r="R2837" s="6"/>
      <c r="S2837" s="6"/>
    </row>
    <row r="2838" ht="15.75" hidden="1" customHeight="1">
      <c r="A2838" s="4"/>
      <c r="C2838" s="6"/>
      <c r="D2838" s="6"/>
      <c r="E2838" s="6"/>
      <c r="F2838" s="7"/>
      <c r="G2838" s="6"/>
      <c r="H2838" s="8"/>
      <c r="I2838" s="9"/>
      <c r="J2838" s="9"/>
      <c r="K2838" s="9"/>
      <c r="L2838" s="6"/>
      <c r="N2838" s="4"/>
      <c r="O2838" s="7"/>
      <c r="P2838" s="6"/>
      <c r="Q2838" s="6"/>
      <c r="R2838" s="6"/>
      <c r="S2838" s="6"/>
    </row>
    <row r="2839" ht="15.75" hidden="1" customHeight="1">
      <c r="A2839" s="4"/>
      <c r="C2839" s="6"/>
      <c r="D2839" s="6"/>
      <c r="E2839" s="6"/>
      <c r="F2839" s="7"/>
      <c r="G2839" s="6"/>
      <c r="H2839" s="8"/>
      <c r="I2839" s="9"/>
      <c r="J2839" s="9"/>
      <c r="K2839" s="9"/>
      <c r="L2839" s="6"/>
      <c r="N2839" s="4"/>
      <c r="O2839" s="7"/>
      <c r="P2839" s="6"/>
      <c r="Q2839" s="6"/>
      <c r="R2839" s="6"/>
      <c r="S2839" s="6"/>
    </row>
    <row r="2840" ht="15.75" hidden="1" customHeight="1">
      <c r="A2840" s="4"/>
      <c r="C2840" s="6"/>
      <c r="D2840" s="6"/>
      <c r="E2840" s="6"/>
      <c r="F2840" s="7"/>
      <c r="G2840" s="6"/>
      <c r="H2840" s="8"/>
      <c r="I2840" s="9"/>
      <c r="J2840" s="9"/>
      <c r="K2840" s="9"/>
      <c r="L2840" s="6"/>
      <c r="N2840" s="4"/>
      <c r="O2840" s="7"/>
      <c r="P2840" s="6"/>
      <c r="Q2840" s="6"/>
      <c r="R2840" s="6"/>
      <c r="S2840" s="6"/>
    </row>
    <row r="2841" ht="15.75" hidden="1" customHeight="1">
      <c r="A2841" s="4"/>
      <c r="C2841" s="6"/>
      <c r="D2841" s="6"/>
      <c r="E2841" s="6"/>
      <c r="F2841" s="7"/>
      <c r="G2841" s="6"/>
      <c r="H2841" s="8"/>
      <c r="I2841" s="9"/>
      <c r="J2841" s="9"/>
      <c r="K2841" s="9"/>
      <c r="L2841" s="6"/>
      <c r="N2841" s="4"/>
      <c r="O2841" s="7"/>
      <c r="P2841" s="6"/>
      <c r="Q2841" s="6"/>
      <c r="R2841" s="6"/>
      <c r="S2841" s="6"/>
    </row>
    <row r="2842" ht="15.75" hidden="1" customHeight="1">
      <c r="A2842" s="4"/>
      <c r="C2842" s="6"/>
      <c r="D2842" s="6"/>
      <c r="E2842" s="6"/>
      <c r="F2842" s="7"/>
      <c r="G2842" s="6"/>
      <c r="H2842" s="8"/>
      <c r="I2842" s="9"/>
      <c r="J2842" s="9"/>
      <c r="K2842" s="9"/>
      <c r="L2842" s="6"/>
      <c r="N2842" s="4"/>
      <c r="O2842" s="7"/>
      <c r="P2842" s="6"/>
      <c r="Q2842" s="6"/>
      <c r="R2842" s="6"/>
      <c r="S2842" s="6"/>
    </row>
    <row r="2843" ht="15.75" hidden="1" customHeight="1">
      <c r="A2843" s="4"/>
      <c r="C2843" s="6"/>
      <c r="D2843" s="6"/>
      <c r="E2843" s="6"/>
      <c r="F2843" s="7"/>
      <c r="G2843" s="6"/>
      <c r="H2843" s="8"/>
      <c r="I2843" s="9"/>
      <c r="J2843" s="9"/>
      <c r="K2843" s="9"/>
      <c r="L2843" s="6"/>
      <c r="N2843" s="4"/>
      <c r="O2843" s="7"/>
      <c r="P2843" s="6"/>
      <c r="Q2843" s="6"/>
      <c r="R2843" s="6"/>
      <c r="S2843" s="6"/>
    </row>
    <row r="2844" ht="15.75" hidden="1" customHeight="1">
      <c r="A2844" s="4"/>
      <c r="C2844" s="6"/>
      <c r="D2844" s="6"/>
      <c r="E2844" s="6"/>
      <c r="F2844" s="7"/>
      <c r="G2844" s="6"/>
      <c r="H2844" s="8"/>
      <c r="I2844" s="9"/>
      <c r="J2844" s="9"/>
      <c r="K2844" s="9"/>
      <c r="L2844" s="6"/>
      <c r="N2844" s="4"/>
      <c r="O2844" s="7"/>
      <c r="P2844" s="6"/>
      <c r="Q2844" s="6"/>
      <c r="R2844" s="6"/>
      <c r="S2844" s="6"/>
    </row>
    <row r="2845" ht="15.75" hidden="1" customHeight="1">
      <c r="A2845" s="4"/>
      <c r="C2845" s="6"/>
      <c r="D2845" s="6"/>
      <c r="E2845" s="6"/>
      <c r="F2845" s="7"/>
      <c r="G2845" s="6"/>
      <c r="H2845" s="8"/>
      <c r="I2845" s="9"/>
      <c r="J2845" s="9"/>
      <c r="K2845" s="9"/>
      <c r="L2845" s="6"/>
      <c r="N2845" s="4"/>
      <c r="O2845" s="7"/>
      <c r="P2845" s="6"/>
      <c r="Q2845" s="6"/>
      <c r="R2845" s="6"/>
      <c r="S2845" s="6"/>
    </row>
    <row r="2846" ht="15.75" hidden="1" customHeight="1">
      <c r="A2846" s="4"/>
      <c r="C2846" s="6"/>
      <c r="D2846" s="6"/>
      <c r="E2846" s="6"/>
      <c r="F2846" s="7"/>
      <c r="G2846" s="6"/>
      <c r="H2846" s="8"/>
      <c r="I2846" s="9"/>
      <c r="J2846" s="9"/>
      <c r="K2846" s="9"/>
      <c r="L2846" s="6"/>
      <c r="N2846" s="4"/>
      <c r="O2846" s="7"/>
      <c r="P2846" s="6"/>
      <c r="Q2846" s="6"/>
      <c r="R2846" s="6"/>
      <c r="S2846" s="6"/>
    </row>
    <row r="2847" ht="15.75" hidden="1" customHeight="1">
      <c r="A2847" s="4"/>
      <c r="C2847" s="6"/>
      <c r="D2847" s="6"/>
      <c r="E2847" s="6"/>
      <c r="F2847" s="7"/>
      <c r="G2847" s="6"/>
      <c r="H2847" s="8"/>
      <c r="I2847" s="9"/>
      <c r="J2847" s="9"/>
      <c r="K2847" s="9"/>
      <c r="L2847" s="6"/>
      <c r="N2847" s="4"/>
      <c r="O2847" s="7"/>
      <c r="P2847" s="6"/>
      <c r="Q2847" s="6"/>
      <c r="R2847" s="6"/>
      <c r="S2847" s="6"/>
    </row>
    <row r="2848" ht="15.75" hidden="1" customHeight="1">
      <c r="A2848" s="4"/>
      <c r="C2848" s="6"/>
      <c r="D2848" s="6"/>
      <c r="E2848" s="6"/>
      <c r="F2848" s="7"/>
      <c r="G2848" s="6"/>
      <c r="H2848" s="8"/>
      <c r="I2848" s="9"/>
      <c r="J2848" s="9"/>
      <c r="K2848" s="9"/>
      <c r="L2848" s="6"/>
      <c r="N2848" s="4"/>
      <c r="O2848" s="7"/>
      <c r="P2848" s="6"/>
      <c r="Q2848" s="6"/>
      <c r="R2848" s="6"/>
      <c r="S2848" s="6"/>
    </row>
    <row r="2849" ht="15.75" customHeight="1"/>
    <row r="2850" ht="15.75" customHeight="1">
      <c r="G2850" s="53">
        <v>45.0</v>
      </c>
    </row>
  </sheetData>
  <autoFilter ref="$A$1:$Y$2848">
    <filterColumn colId="0">
      <filters>
        <filter val="ly, dh"/>
        <filter val="ly, DH"/>
        <filter val="ly, hoa"/>
        <filter val="ly, vinh"/>
        <filter val="ly, van"/>
        <filter val="ly, linh"/>
      </filters>
    </filterColumn>
  </autoFilter>
  <customSheetViews>
    <customSheetView guid="{0C3ED31A-9600-4CAE-B8C2-482AC582E2E2}" filter="1" showAutoFilter="1">
      <autoFilter ref="$A$228:$Y$309">
        <filterColumn colId="2">
          <filters>
            <filter val="Merchize"/>
          </filters>
        </filterColumn>
      </autoFilter>
      <extLst>
        <ext uri="GoogleSheetsCustomDataVersion1">
          <go:sheetsCustomData xmlns:go="http://customooxmlschemas.google.com/" filterViewId="1057319720"/>
        </ext>
      </extLst>
    </customSheetView>
    <customSheetView guid="{EF92E5F4-EC85-4E1D-9F0B-2450F6FE2C99}" filter="1" showAutoFilter="1">
      <autoFilter ref="$A$228:$Y$309">
        <filterColumn colId="2">
          <filters>
            <filter val="Merchize"/>
          </filters>
        </filterColumn>
        <filterColumn colId="3">
          <filters>
            <filter val="cancel"/>
          </filters>
        </filterColumn>
      </autoFilter>
      <extLst>
        <ext uri="GoogleSheetsCustomDataVersion1">
          <go:sheetsCustomData xmlns:go="http://customooxmlschemas.google.com/" filterViewId="121011096"/>
        </ext>
      </extLst>
    </customSheetView>
    <customSheetView guid="{316C1D31-BE33-406F-B1A0-236486221852}" filter="1" showAutoFilter="1">
      <autoFilter ref="$A$228:$Y$309">
        <filterColumn colId="0">
          <filters>
            <filter val="lg, vinh"/>
            <filter val="lg, dh"/>
          </filters>
        </filterColumn>
      </autoFilter>
      <extLst>
        <ext uri="GoogleSheetsCustomDataVersion1">
          <go:sheetsCustomData xmlns:go="http://customooxmlschemas.google.com/" filterViewId="1374709702"/>
        </ext>
      </extLst>
    </customSheetView>
    <customSheetView guid="{533E80C9-9D4F-4ADA-BB0B-6A4ADFEBB0C4}" filter="1" showAutoFilter="1">
      <autoFilter ref="$A$228:$Y$309">
        <filterColumn colId="0">
          <filters>
            <filter val="lg, vinh"/>
            <filter val="lg, dh"/>
          </filters>
        </filterColumn>
      </autoFilter>
      <extLst>
        <ext uri="GoogleSheetsCustomDataVersion1">
          <go:sheetsCustomData xmlns:go="http://customooxmlschemas.google.com/" filterViewId="1566013961"/>
        </ext>
      </extLst>
    </customSheetView>
    <customSheetView guid="{5F08C41A-0087-4CC0-91A1-5559B5392A09}" filter="1" showAutoFilter="1">
      <autoFilter ref="$A$228:$Y$309">
        <filterColumn colId="2">
          <filters>
            <filter val="Merchize"/>
          </filters>
        </filterColumn>
      </autoFilter>
      <extLst>
        <ext uri="GoogleSheetsCustomDataVersion1">
          <go:sheetsCustomData xmlns:go="http://customooxmlschemas.google.com/" filterViewId="1610417541"/>
        </ext>
      </extLst>
    </customSheetView>
    <customSheetView guid="{C0C7AA2B-076D-4C32-8F99-21B6273F35D7}" filter="1" showAutoFilter="1">
      <autoFilter ref="$A$228:$Y$309">
        <filterColumn colId="0">
          <filters>
            <filter val="lg, vinh"/>
            <filter val="lg, dh"/>
          </filters>
        </filterColumn>
      </autoFilter>
      <extLst>
        <ext uri="GoogleSheetsCustomDataVersion1">
          <go:sheetsCustomData xmlns:go="http://customooxmlschemas.google.com/" filterViewId="1771734160"/>
        </ext>
      </extLst>
    </customSheetView>
    <customSheetView guid="{D51863C8-CA96-4B55-84C3-5BC62F7EA620}" filter="1" showAutoFilter="1">
      <autoFilter ref="$A$228:$Y$309">
        <filterColumn colId="0">
          <customFilters>
            <customFilter val="*dh*"/>
          </customFilters>
        </filterColumn>
      </autoFilter>
      <extLst>
        <ext uri="GoogleSheetsCustomDataVersion1">
          <go:sheetsCustomData xmlns:go="http://customooxmlschemas.google.com/" filterViewId="1875180550"/>
        </ext>
      </extLst>
    </customSheetView>
    <customSheetView guid="{1A496B83-176F-49BC-B2E6-83311391CB78}" filter="1" showAutoFilter="1">
      <autoFilter ref="$A$228:$Y$309">
        <filterColumn colId="0">
          <customFilters>
            <customFilter val="*hoa*"/>
          </customFilters>
        </filterColumn>
      </autoFilter>
      <extLst>
        <ext uri="GoogleSheetsCustomDataVersion1">
          <go:sheetsCustomData xmlns:go="http://customooxmlschemas.google.com/" filterViewId="1883978683"/>
        </ext>
      </extLst>
    </customSheetView>
    <customSheetView guid="{4AF40173-3B3A-40D6-B2FD-BFACCAA4E842}" filter="1" showAutoFilter="1">
      <autoFilter ref="$A$228:$Y$309">
        <filterColumn colId="0">
          <filters>
            <filter val="lg, vinh"/>
            <filter val="lg, dh"/>
          </filters>
        </filterColumn>
      </autoFilter>
      <extLst>
        <ext uri="GoogleSheetsCustomDataVersion1">
          <go:sheetsCustomData xmlns:go="http://customooxmlschemas.google.com/" filterViewId="191096803"/>
        </ext>
      </extLst>
    </customSheetView>
    <customSheetView guid="{F6DC2504-A47A-4C50-928A-0439F99720DF}" filter="1" showAutoFilter="1">
      <autoFilter ref="$A$228:$Y$309">
        <filterColumn colId="0">
          <customFilters>
            <customFilter val="*dh*"/>
          </customFilters>
        </filterColumn>
      </autoFilter>
      <extLst>
        <ext uri="GoogleSheetsCustomDataVersion1">
          <go:sheetsCustomData xmlns:go="http://customooxmlschemas.google.com/" filterViewId="281313047"/>
        </ext>
      </extLst>
    </customSheetView>
    <customSheetView guid="{88208730-9B5A-4467-961B-C97B6F60B52D}" filter="1" showAutoFilter="1">
      <autoFilter ref="$A$228:$Y$309">
        <filterColumn colId="2">
          <filters>
            <filter val="Merchize"/>
          </filters>
        </filterColumn>
      </autoFilter>
      <extLst>
        <ext uri="GoogleSheetsCustomDataVersion1">
          <go:sheetsCustomData xmlns:go="http://customooxmlschemas.google.com/" filterViewId="362708273"/>
        </ext>
      </extLst>
    </customSheetView>
    <customSheetView guid="{C66B8A49-C871-45F6-ACA0-8DE3A9689396}" filter="1" showAutoFilter="1">
      <autoFilter ref="$A$280:$Y$309">
        <filterColumn colId="2">
          <filters>
            <filter val="PG Com"/>
            <filter val="Anna"/>
          </filters>
        </filterColumn>
      </autoFilter>
      <extLst>
        <ext uri="GoogleSheetsCustomDataVersion1">
          <go:sheetsCustomData xmlns:go="http://customooxmlschemas.google.com/" filterViewId="1652662677"/>
        </ext>
      </extLst>
    </customSheetView>
    <customSheetView guid="{47AAA36F-DBD4-4045-9969-158D25B3CBD4}" filter="1" showAutoFilter="1">
      <autoFilter ref="$A$1:$Y$2848">
        <filterColumn colId="2">
          <filters>
            <filter val="merchize"/>
          </filters>
        </filterColumn>
      </autoFilter>
      <extLst>
        <ext uri="GoogleSheetsCustomDataVersion1">
          <go:sheetsCustomData xmlns:go="http://customooxmlschemas.google.com/" filterViewId="1032012661"/>
        </ext>
      </extLst>
    </customSheetView>
    <customSheetView guid="{87058DD2-0CF0-4FF2-B945-467A0597B6FB}" filter="1" showAutoFilter="1">
      <autoFilter ref="$A$1:$Y$2848">
        <filterColumn colId="2">
          <filters>
            <filter val="merchize"/>
          </filters>
        </filterColumn>
        <filterColumn colId="3">
          <filters blank="1">
            <filter val="cc"/>
            <filter val="done, cancel"/>
            <filter val="thiếu địa chỉ"/>
            <filter val="cf gian lận, cancel"/>
            <filter val="added system - demo"/>
          </filters>
        </filterColumn>
      </autoFilter>
      <extLst>
        <ext uri="GoogleSheetsCustomDataVersion1">
          <go:sheetsCustomData xmlns:go="http://customooxmlschemas.google.com/" filterViewId="1118842315"/>
        </ext>
      </extLst>
    </customSheetView>
    <customSheetView guid="{F51DCC8A-07E0-4C39-9EAA-B3309F8E2E9B}" filter="1" showAutoFilter="1">
      <autoFilter ref="$A$1:$Y$2848">
        <filterColumn colId="2">
          <filters>
            <filter val="merchize"/>
          </filters>
        </filterColumn>
      </autoFilter>
      <extLst>
        <ext uri="GoogleSheetsCustomDataVersion1">
          <go:sheetsCustomData xmlns:go="http://customooxmlschemas.google.com/" filterViewId="1123386807"/>
        </ext>
      </extLst>
    </customSheetView>
    <customSheetView guid="{E67F27E7-5C92-4E57-AB47-994BAE9D2DE9}" filter="1" showAutoFilter="1">
      <autoFilter ref="$A$1:$Y$2848">
        <filterColumn colId="0">
          <customFilters>
            <customFilter val="*vinh*"/>
          </customFilters>
        </filterColumn>
        <filterColumn colId="2">
          <filters>
            <filter val="merchize"/>
          </filters>
        </filterColumn>
        <filterColumn colId="3">
          <filters blank="1">
            <filter val="cancel"/>
            <filter val="cc"/>
            <filter val="done, cancel"/>
            <filter val="done csv RV-98935-55696"/>
            <filter val="done csv RK-43297-75499"/>
            <filter val="done, check rf 1 item"/>
            <filter val="done, check mer rf 1 item"/>
            <filter val="done csv RQ-97574-36258"/>
            <filter val="delay, cancel"/>
            <filter val="thiếu địa chỉ"/>
            <filter val="done csv RG-54962-42343"/>
            <filter val="done, đã báo mer"/>
            <filter val="cf gian lận, cancel"/>
            <filter val="done csv RW-87947-62864"/>
            <filter val="done csv 1 item RY-49344-67389"/>
            <filter val="added system - demo"/>
            <filter val="done, báo mer rồi"/>
          </filters>
        </filterColumn>
      </autoFilter>
      <extLst>
        <ext uri="GoogleSheetsCustomDataVersion1">
          <go:sheetsCustomData xmlns:go="http://customooxmlschemas.google.com/" filterViewId="1129298751"/>
        </ext>
      </extLst>
    </customSheetView>
    <customSheetView guid="{4AB2BBA6-6B88-4306-B292-6E6B8CFCD5DF}" filter="1" showAutoFilter="1">
      <autoFilter ref="$A$1:$Y$2848">
        <filterColumn colId="2">
          <filters>
            <filter val="merchize"/>
          </filters>
        </filterColumn>
        <filterColumn colId="3">
          <filters blank="1">
            <filter val="cc"/>
            <filter val="done, cancel"/>
            <filter val="done csv RV-98935-55696"/>
            <filter val="done csv RK-43297-75499"/>
            <filter val="done, check rf 1 item"/>
            <filter val="done csv RQ-97574-36258"/>
            <filter val="thiếu địa chỉ"/>
            <filter val="done csv RG-54962-42343"/>
            <filter val="cf gian lận, cancel"/>
            <filter val="done csv RW-87947-62864"/>
            <filter val="added system - demo"/>
          </filters>
        </filterColumn>
      </autoFilter>
      <extLst>
        <ext uri="GoogleSheetsCustomDataVersion1">
          <go:sheetsCustomData xmlns:go="http://customooxmlschemas.google.com/" filterViewId="1135330392"/>
        </ext>
      </extLst>
    </customSheetView>
    <customSheetView guid="{5A9E8DC6-8873-4727-8992-5ACA96251E46}" filter="1" showAutoFilter="1">
      <autoFilter ref="$A$1:$Y$2848">
        <filterColumn colId="3">
          <filters>
            <filter val="added system - demo"/>
          </filters>
        </filterColumn>
      </autoFilter>
      <extLst>
        <ext uri="GoogleSheetsCustomDataVersion1">
          <go:sheetsCustomData xmlns:go="http://customooxmlschemas.google.com/" filterViewId="1150646216"/>
        </ext>
      </extLst>
    </customSheetView>
    <customSheetView guid="{02225359-4109-4A1F-AE87-4EA009F87F1F}" filter="1" showAutoFilter="1">
      <autoFilter ref="$A$1:$Y$2848">
        <filterColumn colId="2">
          <filters>
            <filter val="merchize"/>
          </filters>
        </filterColumn>
        <filterColumn colId="3">
          <filters blank="1">
            <filter val="cc"/>
            <filter val="done, cancel"/>
            <filter val="thiếu địa chỉ"/>
            <filter val="cf gian lận, cancel"/>
            <filter val="added system - demo"/>
          </filters>
        </filterColumn>
      </autoFilter>
      <extLst>
        <ext uri="GoogleSheetsCustomDataVersion1">
          <go:sheetsCustomData xmlns:go="http://customooxmlschemas.google.com/" filterViewId="1155862353"/>
        </ext>
      </extLst>
    </customSheetView>
    <customSheetView guid="{66D7D7EA-4E51-46C3-A57A-1E08457537C1}" filter="1" showAutoFilter="1">
      <autoFilter ref="$A$1:$Y$2848">
        <filterColumn colId="0">
          <customFilters>
            <customFilter val="*van*"/>
          </customFilters>
        </filterColumn>
      </autoFilter>
      <extLst>
        <ext uri="GoogleSheetsCustomDataVersion1">
          <go:sheetsCustomData xmlns:go="http://customooxmlschemas.google.com/" filterViewId="1209901534"/>
        </ext>
      </extLst>
    </customSheetView>
    <customSheetView guid="{400CAE96-E04D-4813-B173-3908F5650CF0}" filter="1" showAutoFilter="1">
      <autoFilter ref="$A$1:$Y$2848">
        <filterColumn colId="2">
          <filters>
            <filter val="merchize"/>
          </filters>
        </filterColumn>
        <filterColumn colId="3">
          <filters blank="1">
            <filter val="cc"/>
            <filter val="done, cancel"/>
            <filter val="done csv RV-98935-55696"/>
            <filter val="done csv RK-43297-75499"/>
            <filter val="done csv RQ-97574-36258"/>
            <filter val="thiếu địa chỉ"/>
            <filter val="done csv RG-54962-42343"/>
            <filter val="cf gian lận, cancel"/>
            <filter val="done csv RW-87947-62864"/>
            <filter val="added system - demo"/>
          </filters>
        </filterColumn>
      </autoFilter>
      <extLst>
        <ext uri="GoogleSheetsCustomDataVersion1">
          <go:sheetsCustomData xmlns:go="http://customooxmlschemas.google.com/" filterViewId="1309742037"/>
        </ext>
      </extLst>
    </customSheetView>
    <customSheetView guid="{C1FC089F-0808-40F1-9F3F-C7DC434F254C}" filter="1" showAutoFilter="1">
      <autoFilter ref="$A$1:$Y$2848">
        <filterColumn colId="2">
          <filters>
            <filter val="merchize"/>
          </filters>
        </filterColumn>
      </autoFilter>
      <extLst>
        <ext uri="GoogleSheetsCustomDataVersion1">
          <go:sheetsCustomData xmlns:go="http://customooxmlschemas.google.com/" filterViewId="1321126992"/>
        </ext>
      </extLst>
    </customSheetView>
    <customSheetView guid="{2B2006E2-2881-46A3-91DA-348E14DE0B21}" filter="1" showAutoFilter="1">
      <autoFilter ref="$A$1:$Y$2848"/>
      <extLst>
        <ext uri="GoogleSheetsCustomDataVersion1">
          <go:sheetsCustomData xmlns:go="http://customooxmlschemas.google.com/" filterViewId="1358290948"/>
        </ext>
      </extLst>
    </customSheetView>
    <customSheetView guid="{68B19FB3-A553-4A4E-AACB-CC288A8AD6EF}" filter="1" showAutoFilter="1">
      <autoFilter ref="$A$1:$Y$2848">
        <filterColumn colId="0">
          <customFilters>
            <customFilter val="*dh*"/>
          </customFilters>
        </filterColumn>
      </autoFilter>
      <extLst>
        <ext uri="GoogleSheetsCustomDataVersion1">
          <go:sheetsCustomData xmlns:go="http://customooxmlschemas.google.com/" filterViewId="1367719036"/>
        </ext>
      </extLst>
    </customSheetView>
    <customSheetView guid="{D5FB174C-4F4A-4BD6-A028-9A0DEE3222F2}" filter="1" showAutoFilter="1">
      <autoFilter ref="$A$1:$Y$2848"/>
      <extLst>
        <ext uri="GoogleSheetsCustomDataVersion1">
          <go:sheetsCustomData xmlns:go="http://customooxmlschemas.google.com/" filterViewId="1389960161"/>
        </ext>
      </extLst>
    </customSheetView>
    <customSheetView guid="{3964AEE2-573F-4C23-AA90-3D2FBF4C2BB1}" filter="1" showAutoFilter="1">
      <autoFilter ref="$A$1:$Y$2848">
        <filterColumn colId="0">
          <customFilters>
            <customFilter val="*linh*"/>
          </customFilters>
        </filterColumn>
      </autoFilter>
      <extLst>
        <ext uri="GoogleSheetsCustomDataVersion1">
          <go:sheetsCustomData xmlns:go="http://customooxmlschemas.google.com/" filterViewId="1391450380"/>
        </ext>
      </extLst>
    </customSheetView>
    <customSheetView guid="{EB4167AC-D101-4FEB-B4AC-7FC73FCF3F3A}" filter="1" showAutoFilter="1">
      <autoFilter ref="$A$1:$Y$2848">
        <filterColumn colId="0">
          <customFilters>
            <customFilter val="*hoa*"/>
          </customFilters>
        </filterColumn>
      </autoFilter>
      <extLst>
        <ext uri="GoogleSheetsCustomDataVersion1">
          <go:sheetsCustomData xmlns:go="http://customooxmlschemas.google.com/" filterViewId="1458819572"/>
        </ext>
      </extLst>
    </customSheetView>
    <customSheetView guid="{E286262D-D8BC-40A3-880E-8CFDE9A35CE5}" filter="1" showAutoFilter="1">
      <autoFilter ref="$A$1:$Y$2848">
        <filterColumn colId="2">
          <filters>
            <filter val="PGCom"/>
            <filter val="PG Com"/>
            <filter val="merchize"/>
            <filter val="GM"/>
            <filter val="JD"/>
            <filter val="Anna"/>
          </filters>
        </filterColumn>
      </autoFilter>
      <extLst>
        <ext uri="GoogleSheetsCustomDataVersion1">
          <go:sheetsCustomData xmlns:go="http://customooxmlschemas.google.com/" filterViewId="1466053965"/>
        </ext>
      </extLst>
    </customSheetView>
    <customSheetView guid="{1CF4CD84-D1FE-4115-A592-82210E612D1D}" filter="1" showAutoFilter="1">
      <autoFilter ref="$A$1:$Y$2848">
        <filterColumn colId="2">
          <filters>
            <filter val="merchize"/>
          </filters>
        </filterColumn>
      </autoFilter>
      <extLst>
        <ext uri="GoogleSheetsCustomDataVersion1">
          <go:sheetsCustomData xmlns:go="http://customooxmlschemas.google.com/" filterViewId="1532217481"/>
        </ext>
      </extLst>
    </customSheetView>
    <customSheetView guid="{AA1A863E-A983-4D54-BDBE-1B98B2D69C96}" filter="1" showAutoFilter="1">
      <autoFilter ref="$A$1:$Y$2848">
        <filterColumn colId="2">
          <filters>
            <filter val="merchize"/>
          </filters>
        </filterColumn>
        <filterColumn colId="17">
          <filters blank="1">
            <filter val="Canada"/>
            <filter val="Philippines"/>
          </filters>
        </filterColumn>
      </autoFilter>
      <extLst>
        <ext uri="GoogleSheetsCustomDataVersion1">
          <go:sheetsCustomData xmlns:go="http://customooxmlschemas.google.com/" filterViewId="1566946126"/>
        </ext>
      </extLst>
    </customSheetView>
    <customSheetView guid="{6FD97B88-856C-4AA8-B32D-DEC29BC86DF7}" filter="1" showAutoFilter="1">
      <autoFilter ref="$A$1:$Y$2848">
        <filterColumn colId="2">
          <filters>
            <filter val="merchize"/>
          </filters>
        </filterColumn>
        <filterColumn colId="3">
          <filters blank="1">
            <filter val="cc"/>
            <filter val="done, cancel"/>
            <filter val="done csv RV-98935-55696"/>
            <filter val="done csv RK-43297-75499"/>
            <filter val="done, check rf 1 item"/>
            <filter val="done csv RQ-97574-36258"/>
            <filter val="thiếu địa chỉ"/>
            <filter val="done csv RG-54962-42343"/>
            <filter val="cf gian lận, cancel"/>
            <filter val="done csv RW-87947-62864"/>
            <filter val="added system - demo"/>
          </filters>
        </filterColumn>
      </autoFilter>
      <extLst>
        <ext uri="GoogleSheetsCustomDataVersion1">
          <go:sheetsCustomData xmlns:go="http://customooxmlschemas.google.com/" filterViewId="1622687469"/>
        </ext>
      </extLst>
    </customSheetView>
    <customSheetView guid="{4F34DFF2-F441-4B84-BEEE-2D5FE4EB83EB}" filter="1" showAutoFilter="1">
      <autoFilter ref="$A$1:$Y$2848">
        <filterColumn colId="17">
          <filters>
            <filter val="Canada"/>
            <filter val="Philippines"/>
          </filters>
        </filterColumn>
      </autoFilter>
      <extLst>
        <ext uri="GoogleSheetsCustomDataVersion1">
          <go:sheetsCustomData xmlns:go="http://customooxmlschemas.google.com/" filterViewId="1635041306"/>
        </ext>
      </extLst>
    </customSheetView>
    <customSheetView guid="{CC4BF52C-6B8A-463C-8763-134411340128}" filter="1" showAutoFilter="1">
      <autoFilter ref="$A$1:$Y$2848">
        <filterColumn colId="3">
          <filters>
            <filter val="cc"/>
            <filter val="done, cancel"/>
            <filter val="done csv RV-98935-55696"/>
            <filter val="done csv RK-43297-75499"/>
            <filter val="done, check rf 1 item"/>
            <filter val="cf địa chỉ"/>
            <filter val="done, check mer rf 1 item"/>
            <filter val="done"/>
            <filter val="done csv RQ-97574-36258"/>
            <filter val="delay, cancel"/>
            <filter val="thiếu địa chỉ"/>
            <filter val="done csv RG-54962-42343"/>
            <filter val="done, đã báo mer"/>
            <filter val="cf gian lận, cancel"/>
            <filter val="done csv RW-87947-62864"/>
            <filter val="done csv 1 item RY-49344-67389"/>
            <filter val="added system - demo"/>
            <filter val="done, báo mer rồi"/>
          </filters>
        </filterColumn>
      </autoFilter>
      <extLst>
        <ext uri="GoogleSheetsCustomDataVersion1">
          <go:sheetsCustomData xmlns:go="http://customooxmlschemas.google.com/" filterViewId="1671031351"/>
        </ext>
      </extLst>
    </customSheetView>
    <customSheetView guid="{AE2EB9AA-19C7-474E-9837-AD83B21672C4}" filter="1" showAutoFilter="1">
      <autoFilter ref="$A$1:$Y$2848">
        <filterColumn colId="2">
          <filters>
            <filter val="merchize"/>
          </filters>
        </filterColumn>
        <filterColumn colId="3">
          <filters>
            <filter val="cc"/>
            <filter val="done, cancel"/>
            <filter val="done csv RV-98935-55696"/>
            <filter val="done csv RK-43297-75499"/>
            <filter val="done csv RQ-97574-36258"/>
            <filter val="thiếu địa chỉ"/>
            <filter val="done csv RG-54962-42343"/>
            <filter val="cf gian lận, cancel"/>
            <filter val="done csv RW-87947-62864"/>
            <filter val="added system - demo"/>
          </filters>
        </filterColumn>
      </autoFilter>
      <extLst>
        <ext uri="GoogleSheetsCustomDataVersion1">
          <go:sheetsCustomData xmlns:go="http://customooxmlschemas.google.com/" filterViewId="1746221960"/>
        </ext>
      </extLst>
    </customSheetView>
    <customSheetView guid="{B6C9613B-1699-433C-88BB-B5A1D416DBA2}" filter="1" showAutoFilter="1">
      <autoFilter ref="$A$1:$Y$2848">
        <filterColumn colId="2">
          <filters>
            <filter val="merchize"/>
          </filters>
        </filterColumn>
      </autoFilter>
      <extLst>
        <ext uri="GoogleSheetsCustomDataVersion1">
          <go:sheetsCustomData xmlns:go="http://customooxmlschemas.google.com/" filterViewId="178555651"/>
        </ext>
      </extLst>
    </customSheetView>
    <customSheetView guid="{3815B16C-45B4-4134-873C-1FC639EE729F}" filter="1" showAutoFilter="1">
      <autoFilter ref="$A$1:$Y$2848">
        <filterColumn colId="2">
          <filters>
            <filter val="merchize"/>
          </filters>
        </filterColumn>
        <filterColumn colId="3">
          <filters blank="1">
            <filter val="cc"/>
            <filter val="done, cancel"/>
            <filter val="done csv RV-98935-55696"/>
            <filter val="done csv RK-43297-75499"/>
            <filter val="done, check rf 1 item"/>
            <filter val="done csv RQ-97574-36258"/>
            <filter val="delay, cancel"/>
            <filter val="thiếu địa chỉ"/>
            <filter val="done csv RG-54962-42343"/>
            <filter val="done, đã báo mer"/>
            <filter val="cf gian lận, cancel"/>
            <filter val="done csv RW-87947-62864"/>
            <filter val="done csv 1 item RY-49344-67389"/>
            <filter val="added system - demo"/>
          </filters>
        </filterColumn>
      </autoFilter>
      <extLst>
        <ext uri="GoogleSheetsCustomDataVersion1">
          <go:sheetsCustomData xmlns:go="http://customooxmlschemas.google.com/" filterViewId="1807838169"/>
        </ext>
      </extLst>
    </customSheetView>
    <customSheetView guid="{D84BD539-87E5-4AD8-A9A8-10B60F0B4B7D}" filter="1" showAutoFilter="1">
      <autoFilter ref="$A$1:$Y$2848">
        <filterColumn colId="2">
          <filters>
            <filter val="merchize"/>
          </filters>
        </filterColumn>
        <filterColumn colId="3">
          <filters blank="1">
            <filter val="cc"/>
            <filter val="done, cancel"/>
            <filter val="done csv RV-98935-55696"/>
            <filter val="done csv RK-43297-75499"/>
            <filter val="done, check rf 1 item"/>
            <filter val="done csv RQ-97574-36258"/>
            <filter val="thiếu địa chỉ"/>
            <filter val="done csv RG-54962-42343"/>
            <filter val="cf gian lận, cancel"/>
            <filter val="done csv RW-87947-62864"/>
            <filter val="added system - demo"/>
          </filters>
        </filterColumn>
      </autoFilter>
      <extLst>
        <ext uri="GoogleSheetsCustomDataVersion1">
          <go:sheetsCustomData xmlns:go="http://customooxmlschemas.google.com/" filterViewId="1814394520"/>
        </ext>
      </extLst>
    </customSheetView>
    <customSheetView guid="{8A463477-12D1-49EC-BB97-E2B1CBC182AA}" filter="1" showAutoFilter="1">
      <autoFilter ref="$A$1:$Y$2848">
        <filterColumn colId="2">
          <filters>
            <filter val="merchize"/>
          </filters>
        </filterColumn>
        <filterColumn colId="3">
          <filters blank="1">
            <filter val="cc"/>
            <filter val="done, cancel"/>
            <filter val="done csv RV-98935-55696"/>
            <filter val="done csv RK-43297-75499"/>
            <filter val="done csv RQ-97574-36258"/>
            <filter val="thiếu địa chỉ"/>
            <filter val="done csv RG-54962-42343"/>
            <filter val="cf gian lận, cancel"/>
            <filter val="done csv RW-87947-62864"/>
            <filter val="added system - demo"/>
          </filters>
        </filterColumn>
      </autoFilter>
      <extLst>
        <ext uri="GoogleSheetsCustomDataVersion1">
          <go:sheetsCustomData xmlns:go="http://customooxmlschemas.google.com/" filterViewId="1827770206"/>
        </ext>
      </extLst>
    </customSheetView>
    <customSheetView guid="{1886179C-26CC-4BEC-A6E4-6057CFB7308A}" filter="1" showAutoFilter="1">
      <autoFilter ref="$A$1:$Y$2848">
        <filterColumn colId="2">
          <filters>
            <filter val="merchize"/>
          </filters>
        </filterColumn>
        <filterColumn colId="3">
          <filters blank="1">
            <filter val="cc"/>
            <filter val="done, cancel"/>
            <filter val="done csv RV-98935-55696"/>
            <filter val="done csv RK-43297-75499"/>
            <filter val="done csv RQ-97574-36258"/>
            <filter val="thiếu địa chỉ"/>
            <filter val="done csv RG-54962-42343"/>
            <filter val="cf gian lận, cancel"/>
            <filter val="done csv RW-87947-62864"/>
            <filter val="added system - demo"/>
          </filters>
        </filterColumn>
      </autoFilter>
      <extLst>
        <ext uri="GoogleSheetsCustomDataVersion1">
          <go:sheetsCustomData xmlns:go="http://customooxmlschemas.google.com/" filterViewId="1830370197"/>
        </ext>
      </extLst>
    </customSheetView>
    <customSheetView guid="{A4693A3C-DA4E-4427-B3CE-B3EE784BC730}" filter="1" showAutoFilter="1">
      <autoFilter ref="$A$1:$Y$2848">
        <filterColumn colId="2">
          <filters>
            <filter val="PGCom"/>
            <filter val="PG Com"/>
            <filter val="merchize"/>
            <filter val="GM"/>
            <filter val="JD"/>
            <filter val="Anna"/>
          </filters>
        </filterColumn>
      </autoFilter>
      <extLst>
        <ext uri="GoogleSheetsCustomDataVersion1">
          <go:sheetsCustomData xmlns:go="http://customooxmlschemas.google.com/" filterViewId="1850936482"/>
        </ext>
      </extLst>
    </customSheetView>
    <customSheetView guid="{69F6B7AB-5096-414D-B30C-CEF3EE4B21DF}" filter="1" showAutoFilter="1">
      <autoFilter ref="$A$1:$Y$2848">
        <filterColumn colId="2">
          <filters>
            <filter val="merchize"/>
          </filters>
        </filterColumn>
        <filterColumn colId="3">
          <filters blank="1">
            <filter val="cc"/>
            <filter val="done, cancel"/>
            <filter val="done csv RV-98935-55696"/>
            <filter val="done csv RK-43297-75499"/>
            <filter val="done, check rf 1 item"/>
            <filter val="done, check mer rf 1 item"/>
            <filter val="done csv RQ-97574-36258"/>
            <filter val="delay, cancel"/>
            <filter val="thiếu địa chỉ"/>
            <filter val="done csv RG-54962-42343"/>
            <filter val="done, đã báo mer"/>
            <filter val="cf gian lận, cancel"/>
            <filter val="done csv RW-87947-62864"/>
            <filter val="done csv 1 item RY-49344-67389"/>
            <filter val="added system - demo"/>
          </filters>
        </filterColumn>
      </autoFilter>
      <extLst>
        <ext uri="GoogleSheetsCustomDataVersion1">
          <go:sheetsCustomData xmlns:go="http://customooxmlschemas.google.com/" filterViewId="1925174830"/>
        </ext>
      </extLst>
    </customSheetView>
    <customSheetView guid="{ADADCD32-48C2-4A99-B01C-5D7DE0624F82}" filter="1" showAutoFilter="1">
      <autoFilter ref="$A$1:$Y$2848"/>
      <extLst>
        <ext uri="GoogleSheetsCustomDataVersion1">
          <go:sheetsCustomData xmlns:go="http://customooxmlschemas.google.com/" filterViewId="1978664117"/>
        </ext>
      </extLst>
    </customSheetView>
    <customSheetView guid="{FAD3AF5C-CC3A-436A-8F15-F0FF070D3727}" filter="1" showAutoFilter="1">
      <autoFilter ref="$A$1:$Y$2848"/>
      <extLst>
        <ext uri="GoogleSheetsCustomDataVersion1">
          <go:sheetsCustomData xmlns:go="http://customooxmlschemas.google.com/" filterViewId="2013971087"/>
        </ext>
      </extLst>
    </customSheetView>
    <customSheetView guid="{B8B77AF6-C6D2-4766-B298-585BF0C3C021}" filter="1" showAutoFilter="1">
      <autoFilter ref="$A$1:$Y$2848">
        <filterColumn colId="0">
          <customFilters>
            <customFilter val="*dh*"/>
          </customFilters>
        </filterColumn>
      </autoFilter>
      <extLst>
        <ext uri="GoogleSheetsCustomDataVersion1">
          <go:sheetsCustomData xmlns:go="http://customooxmlschemas.google.com/" filterViewId="2026094263"/>
        </ext>
      </extLst>
    </customSheetView>
    <customSheetView guid="{1F1C58E1-DB6F-4F2D-BDCB-C1427D0B93C6}" filter="1" showAutoFilter="1">
      <autoFilter ref="$A$1:$Y$2848">
        <filterColumn colId="2">
          <filters>
            <filter val="merchize"/>
          </filters>
        </filterColumn>
        <filterColumn colId="3">
          <filters blank="1">
            <filter val="cc"/>
            <filter val="done, cancel"/>
            <filter val="done csv RV-98935-55696"/>
            <filter val="done csv RK-43297-75499"/>
            <filter val="done csv RQ-97574-36258"/>
            <filter val="thiếu địa chỉ"/>
            <filter val="done csv RG-54962-42343"/>
            <filter val="cf gian lận, cancel"/>
            <filter val="done csv RW-87947-62864"/>
            <filter val="added system - demo"/>
          </filters>
        </filterColumn>
      </autoFilter>
      <extLst>
        <ext uri="GoogleSheetsCustomDataVersion1">
          <go:sheetsCustomData xmlns:go="http://customooxmlschemas.google.com/" filterViewId="2107203176"/>
        </ext>
      </extLst>
    </customSheetView>
    <customSheetView guid="{E64A0871-B871-43FD-BD6F-71FAC82144C7}" filter="1" showAutoFilter="1">
      <autoFilter ref="$A$1:$Y$2848">
        <filterColumn colId="2">
          <filters>
            <filter val="merchize"/>
          </filters>
        </filterColumn>
        <filterColumn colId="3">
          <filters blank="1">
            <filter val="cc"/>
            <filter val="done, cancel"/>
            <filter val="done csv RV-98935-55696"/>
            <filter val="done csv RK-43297-75499"/>
            <filter val="done, check rf 1 item"/>
            <filter val="done, check mer rf 1 item"/>
            <filter val="done csv RQ-97574-36258"/>
            <filter val="delay, cancel"/>
            <filter val="thiếu địa chỉ"/>
            <filter val="done csv RG-54962-42343"/>
            <filter val="cf gian lận, cancel"/>
            <filter val="done csv RW-87947-62864"/>
            <filter val="done csv 1 item RY-49344-67389"/>
            <filter val="added system - demo"/>
            <filter val="done, báo mer rồi"/>
          </filters>
        </filterColumn>
      </autoFilter>
      <extLst>
        <ext uri="GoogleSheetsCustomDataVersion1">
          <go:sheetsCustomData xmlns:go="http://customooxmlschemas.google.com/" filterViewId="2107807395"/>
        </ext>
      </extLst>
    </customSheetView>
    <customSheetView guid="{884AF191-2C94-4F06-9001-4DB9E5FE1490}" filter="1" showAutoFilter="1">
      <autoFilter ref="$A$1:$Y$2848">
        <filterColumn colId="2">
          <filters>
            <filter val="merchize"/>
          </filters>
        </filterColumn>
        <filterColumn colId="3">
          <filters blank="1">
            <filter val="cc"/>
            <filter val="done, cancel"/>
            <filter val="done csv RV-98935-55696"/>
            <filter val="done csv RK-43297-75499"/>
            <filter val="done, check rf 1 item"/>
            <filter val="done csv RQ-97574-36258"/>
            <filter val="thiếu địa chỉ"/>
            <filter val="done csv RG-54962-42343"/>
            <filter val="cf gian lận, cancel"/>
            <filter val="done csv RW-87947-62864"/>
            <filter val="added system - demo"/>
          </filters>
        </filterColumn>
      </autoFilter>
      <extLst>
        <ext uri="GoogleSheetsCustomDataVersion1">
          <go:sheetsCustomData xmlns:go="http://customooxmlschemas.google.com/" filterViewId="2109995653"/>
        </ext>
      </extLst>
    </customSheetView>
    <customSheetView guid="{99B9C399-C38C-4CE3-8C4F-39E8B8F0FCF6}" filter="1" showAutoFilter="1">
      <autoFilter ref="$A$1:$Y$2848">
        <filterColumn colId="2">
          <filters>
            <filter val="merchize"/>
          </filters>
        </filterColumn>
        <filterColumn colId="3">
          <filters blank="1">
            <filter val="cc"/>
            <filter val="done, cancel"/>
            <filter val="done csv RV-98935-55696"/>
            <filter val="done csv RK-43297-75499"/>
            <filter val="done, check rf 1 item"/>
            <filter val="done, check mer rf 1 item"/>
            <filter val="done csv RQ-97574-36258"/>
            <filter val="delay, cancel"/>
            <filter val="thiếu địa chỉ"/>
            <filter val="done csv RG-54962-42343"/>
            <filter val="done, đã báo mer"/>
            <filter val="cf gian lận, cancel"/>
            <filter val="done csv RW-87947-62864"/>
            <filter val="done csv 1 item RY-49344-67389"/>
            <filter val="added system - demo"/>
          </filters>
        </filterColumn>
      </autoFilter>
      <extLst>
        <ext uri="GoogleSheetsCustomDataVersion1">
          <go:sheetsCustomData xmlns:go="http://customooxmlschemas.google.com/" filterViewId="242177843"/>
        </ext>
      </extLst>
    </customSheetView>
    <customSheetView guid="{5208A2D6-C33E-45AD-BA98-56EE1231A4D0}" filter="1" showAutoFilter="1">
      <autoFilter ref="$A$1:$Y$2848">
        <filterColumn colId="2">
          <filters>
            <filter val="merchize"/>
          </filters>
        </filterColumn>
        <filterColumn colId="3">
          <filters blank="1">
            <filter val="cc"/>
            <filter val="done, cancel"/>
            <filter val="done csv RV-98935-55696"/>
            <filter val="done csv RK-43297-75499"/>
            <filter val="done csv RQ-97574-36258"/>
            <filter val="thiếu địa chỉ"/>
            <filter val="done csv RG-54962-42343"/>
            <filter val="cf gian lận, cancel"/>
            <filter val="done csv RW-87947-62864"/>
            <filter val="added system - demo"/>
          </filters>
        </filterColumn>
      </autoFilter>
      <extLst>
        <ext uri="GoogleSheetsCustomDataVersion1">
          <go:sheetsCustomData xmlns:go="http://customooxmlschemas.google.com/" filterViewId="278266382"/>
        </ext>
      </extLst>
    </customSheetView>
    <customSheetView guid="{4221B357-E2DF-4AA1-A3DF-78C8A968D2DA}" filter="1" showAutoFilter="1">
      <autoFilter ref="$A$1:$Y$2848">
        <filterColumn colId="2">
          <filters>
            <filter val="merchize"/>
          </filters>
        </filterColumn>
        <filterColumn colId="17">
          <filters blank="1">
            <filter val="Canada"/>
            <filter val="Philippines"/>
          </filters>
        </filterColumn>
      </autoFilter>
      <extLst>
        <ext uri="GoogleSheetsCustomDataVersion1">
          <go:sheetsCustomData xmlns:go="http://customooxmlschemas.google.com/" filterViewId="316411252"/>
        </ext>
      </extLst>
    </customSheetView>
    <customSheetView guid="{1B3AF806-FFC6-459C-8495-E723417DC128}" filter="1" showAutoFilter="1">
      <autoFilter ref="$A$1:$Y$2848">
        <filterColumn colId="2">
          <filters>
            <filter val="merchize"/>
          </filters>
        </filterColumn>
      </autoFilter>
      <extLst>
        <ext uri="GoogleSheetsCustomDataVersion1">
          <go:sheetsCustomData xmlns:go="http://customooxmlschemas.google.com/" filterViewId="372821741"/>
        </ext>
      </extLst>
    </customSheetView>
    <customSheetView guid="{184279D7-1C7B-45E4-8F9E-1829EB4D457A}" filter="1" showAutoFilter="1">
      <autoFilter ref="$A$1:$Y$2848">
        <filterColumn colId="2">
          <filters>
            <filter val="merchize"/>
          </filters>
        </filterColumn>
        <filterColumn colId="3">
          <filters blank="1">
            <filter val="cc"/>
            <filter val="done, cancel"/>
            <filter val="done csv RV-98935-55696"/>
            <filter val="done csv RK-43297-75499"/>
            <filter val="done csv RQ-97574-36258"/>
            <filter val="thiếu địa chỉ"/>
            <filter val="done csv RG-54962-42343"/>
            <filter val="cf gian lận, cancel"/>
            <filter val="done csv RW-87947-62864"/>
            <filter val="added system - demo"/>
          </filters>
        </filterColumn>
      </autoFilter>
      <extLst>
        <ext uri="GoogleSheetsCustomDataVersion1">
          <go:sheetsCustomData xmlns:go="http://customooxmlschemas.google.com/" filterViewId="398651321"/>
        </ext>
      </extLst>
    </customSheetView>
    <customSheetView guid="{C8E8BC3B-D41C-4A7B-A61A-D7F5EF31D518}" filter="1" showAutoFilter="1">
      <autoFilter ref="$A$1:$Y$2848">
        <filterColumn colId="2">
          <filters>
            <filter val="merchize"/>
          </filters>
        </filterColumn>
      </autoFilter>
      <extLst>
        <ext uri="GoogleSheetsCustomDataVersion1">
          <go:sheetsCustomData xmlns:go="http://customooxmlschemas.google.com/" filterViewId="416719661"/>
        </ext>
      </extLst>
    </customSheetView>
    <customSheetView guid="{F9270E19-51A2-43BC-8ECF-E13904DEBB6F}" filter="1" showAutoFilter="1">
      <autoFilter ref="$A$1:$Y$2848">
        <filterColumn colId="2">
          <filters>
            <filter val="merchize"/>
          </filters>
        </filterColumn>
      </autoFilter>
      <extLst>
        <ext uri="GoogleSheetsCustomDataVersion1">
          <go:sheetsCustomData xmlns:go="http://customooxmlschemas.google.com/" filterViewId="463380562"/>
        </ext>
      </extLst>
    </customSheetView>
    <customSheetView guid="{2691C5D3-5F05-4D71-969B-EF909FA59778}" filter="1" showAutoFilter="1">
      <autoFilter ref="$A$1:$Y$2848">
        <filterColumn colId="2">
          <filters>
            <filter val="merchize"/>
          </filters>
        </filterColumn>
        <filterColumn colId="3">
          <filters blank="1">
            <filter val="cc"/>
            <filter val="done, cancel"/>
            <filter val="done csv RV-98935-55696"/>
            <filter val="done csv RK-43297-75499"/>
            <filter val="done, check rf 1 item"/>
            <filter val="done csv RQ-97574-36258"/>
            <filter val="thiếu địa chỉ"/>
            <filter val="done csv RG-54962-42343"/>
            <filter val="cf gian lận, cancel"/>
            <filter val="done csv RW-87947-62864"/>
            <filter val="added system - demo"/>
          </filters>
        </filterColumn>
      </autoFilter>
      <extLst>
        <ext uri="GoogleSheetsCustomDataVersion1">
          <go:sheetsCustomData xmlns:go="http://customooxmlschemas.google.com/" filterViewId="486470522"/>
        </ext>
      </extLst>
    </customSheetView>
    <customSheetView guid="{85DF19BC-87CE-4442-8041-748E01BCEC8D}" filter="1" showAutoFilter="1">
      <autoFilter ref="$A$1:$Y$2848">
        <filterColumn colId="2">
          <filters>
            <filter val="merchize"/>
            <filter val="JD"/>
          </filters>
        </filterColumn>
      </autoFilter>
      <extLst>
        <ext uri="GoogleSheetsCustomDataVersion1">
          <go:sheetsCustomData xmlns:go="http://customooxmlschemas.google.com/" filterViewId="507235786"/>
        </ext>
      </extLst>
    </customSheetView>
    <customSheetView guid="{F8E5E366-BC18-451D-870D-E0ED5239BC28}" filter="1" showAutoFilter="1">
      <autoFilter ref="$A$1:$Y$2848">
        <filterColumn colId="2">
          <filters>
            <filter val="merchize"/>
          </filters>
        </filterColumn>
      </autoFilter>
      <extLst>
        <ext uri="GoogleSheetsCustomDataVersion1">
          <go:sheetsCustomData xmlns:go="http://customooxmlschemas.google.com/" filterViewId="519230001"/>
        </ext>
      </extLst>
    </customSheetView>
    <customSheetView guid="{BA8E1DAD-C785-4686-9363-1DF863874431}" filter="1" showAutoFilter="1">
      <autoFilter ref="$A$1:$Y$2848">
        <filterColumn colId="2">
          <filters>
            <filter val="merchize"/>
          </filters>
        </filterColumn>
        <filterColumn colId="3">
          <filters blank="1">
            <filter val="cc"/>
            <filter val="done, cancel"/>
            <filter val="cf địa chỉ"/>
            <filter val="thiếu địa chỉ"/>
            <filter val="cf gian lận, cancel"/>
            <filter val="added system - demo"/>
          </filters>
        </filterColumn>
      </autoFilter>
      <extLst>
        <ext uri="GoogleSheetsCustomDataVersion1">
          <go:sheetsCustomData xmlns:go="http://customooxmlschemas.google.com/" filterViewId="524817393"/>
        </ext>
      </extLst>
    </customSheetView>
    <customSheetView guid="{C6440456-492A-4F2A-8F10-D9573A9AA004}" filter="1" showAutoFilter="1">
      <autoFilter ref="$A$1:$Y$2848">
        <filterColumn colId="2">
          <filters>
            <filter val="merchize"/>
          </filters>
        </filterColumn>
        <filterColumn colId="3">
          <filters blank="1">
            <filter val="cc"/>
            <filter val="done, cancel"/>
            <filter val="done csv RV-98935-55696"/>
            <filter val="done csv RK-43297-75499"/>
            <filter val="done, check rf 1 item"/>
            <filter val="done csv RQ-97574-36258"/>
            <filter val="delay, cancel"/>
            <filter val="thiếu địa chỉ"/>
            <filter val="done csv RG-54962-42343"/>
            <filter val="done, đã báo mer"/>
            <filter val="cf gian lận, cancel"/>
            <filter val="done csv RW-87947-62864"/>
            <filter val="done csv 1 item RY-49344-67389"/>
            <filter val="added system - demo"/>
          </filters>
        </filterColumn>
      </autoFilter>
      <extLst>
        <ext uri="GoogleSheetsCustomDataVersion1">
          <go:sheetsCustomData xmlns:go="http://customooxmlschemas.google.com/" filterViewId="546657529"/>
        </ext>
      </extLst>
    </customSheetView>
    <customSheetView guid="{EC38C464-D800-42CF-95DE-F05F3BB4A45F}" filter="1" showAutoFilter="1">
      <autoFilter ref="$A$1:$Y$2848">
        <filterColumn colId="2">
          <filters>
            <filter val="merchize"/>
          </filters>
        </filterColumn>
        <filterColumn colId="3">
          <filters blank="1">
            <filter val="cc"/>
            <filter val="done, cancel"/>
            <filter val="thiếu địa chỉ"/>
            <filter val="cf gian lận, cancel"/>
            <filter val="added system - demo"/>
          </filters>
        </filterColumn>
      </autoFilter>
      <extLst>
        <ext uri="GoogleSheetsCustomDataVersion1">
          <go:sheetsCustomData xmlns:go="http://customooxmlschemas.google.com/" filterViewId="586145862"/>
        </ext>
      </extLst>
    </customSheetView>
    <customSheetView guid="{5D387339-4F31-4BBC-B57F-757F323A2595}" filter="1" showAutoFilter="1">
      <autoFilter ref="$A$1:$Y$2848">
        <filterColumn colId="2">
          <filters>
            <filter val="merchize"/>
          </filters>
        </filterColumn>
        <filterColumn colId="3">
          <filters>
            <filter val="cc"/>
            <filter val="done, cancel"/>
            <filter val="done csv RV-98935-55696"/>
            <filter val="done csv RK-43297-75499"/>
            <filter val="done, check rf 1 item"/>
            <filter val="done, check mer rf 1 item"/>
            <filter val="done csv RQ-97574-36258"/>
            <filter val="delay, cancel"/>
            <filter val="thiếu địa chỉ"/>
            <filter val="done csv RG-54962-42343"/>
            <filter val="cf gian lận, cancel"/>
            <filter val="done csv RW-87947-62864"/>
            <filter val="done csv 1 item RY-49344-67389"/>
            <filter val="added system - demo"/>
            <filter val="done, báo mer rồi"/>
          </filters>
        </filterColumn>
      </autoFilter>
      <extLst>
        <ext uri="GoogleSheetsCustomDataVersion1">
          <go:sheetsCustomData xmlns:go="http://customooxmlschemas.google.com/" filterViewId="608103992"/>
        </ext>
      </extLst>
    </customSheetView>
    <customSheetView guid="{C841C98B-1B0D-47F5-B58C-8D209AABFFF0}" filter="1" showAutoFilter="1">
      <autoFilter ref="$A$1:$Y$2848">
        <filterColumn colId="2">
          <filters>
            <filter val="merchize"/>
          </filters>
        </filterColumn>
        <filterColumn colId="3">
          <filters blank="1">
            <filter val="cc"/>
            <filter val="done, cancel"/>
            <filter val="done csv RV-98935-55696"/>
            <filter val="done csv RK-43297-75499"/>
            <filter val="done, check rf 1 item"/>
            <filter val="done csv RQ-97574-36258"/>
            <filter val="delay, cancel"/>
            <filter val="thiếu địa chỉ"/>
            <filter val="done csv RG-54962-42343"/>
            <filter val="done, đã báo mer"/>
            <filter val="cf gian lận, cancel"/>
            <filter val="done csv RW-87947-62864"/>
            <filter val="done csv 1 item RY-49344-67389"/>
            <filter val="added system - demo"/>
          </filters>
        </filterColumn>
      </autoFilter>
      <extLst>
        <ext uri="GoogleSheetsCustomDataVersion1">
          <go:sheetsCustomData xmlns:go="http://customooxmlschemas.google.com/" filterViewId="617340731"/>
        </ext>
      </extLst>
    </customSheetView>
    <customSheetView guid="{97C0DDA8-5626-44FA-9E46-8736CC476D32}" filter="1" showAutoFilter="1">
      <autoFilter ref="$A$1:$Y$2848">
        <filterColumn colId="2">
          <filters>
            <filter val="PGCom"/>
            <filter val="PG Com"/>
            <filter val="merchize"/>
          </filters>
        </filterColumn>
      </autoFilter>
      <extLst>
        <ext uri="GoogleSheetsCustomDataVersion1">
          <go:sheetsCustomData xmlns:go="http://customooxmlschemas.google.com/" filterViewId="653987625"/>
        </ext>
      </extLst>
    </customSheetView>
    <customSheetView guid="{7DF44FA7-E15E-4044-B185-0415BB555035}" filter="1" showAutoFilter="1">
      <autoFilter ref="$A$1:$Y$2848">
        <filterColumn colId="0">
          <customFilters>
            <customFilter val="*DH*"/>
          </customFilters>
        </filterColumn>
        <filterColumn colId="2">
          <filters>
            <filter val="PGCom"/>
            <filter val="PG Com"/>
            <filter val="merchize"/>
            <filter val="GM"/>
            <filter val="JD"/>
            <filter val="Anna"/>
          </filters>
        </filterColumn>
        <filterColumn colId="3">
          <filters>
            <filter val="cancel"/>
            <filter val="cc"/>
            <filter val="done, cancel"/>
            <filter val="done csv RV-98935-55696"/>
            <filter val="done csv RK-43297-75499"/>
            <filter val="done, check rf 1 item"/>
            <filter val="cf địa chỉ"/>
            <filter val="done, check mer rf 1 item"/>
            <filter val="done csv RQ-97574-36258"/>
            <filter val="delay, cancel"/>
            <filter val="thiếu địa chỉ"/>
            <filter val="done csv RG-54962-42343"/>
            <filter val="done, đã báo mer"/>
            <filter val="cf gian lận, cancel"/>
            <filter val="done csv RW-87947-62864"/>
            <filter val="done csv 1 item RY-49344-67389"/>
            <filter val="added system - demo"/>
            <filter val="done, báo mer rồi"/>
          </filters>
        </filterColumn>
      </autoFilter>
      <extLst>
        <ext uri="GoogleSheetsCustomDataVersion1">
          <go:sheetsCustomData xmlns:go="http://customooxmlschemas.google.com/" filterViewId="692862240"/>
        </ext>
      </extLst>
    </customSheetView>
    <customSheetView guid="{6D70A307-B836-4C66-82BB-1013A7DC3BB9}" filter="1" showAutoFilter="1">
      <autoFilter ref="$A$1:$Y$2848">
        <filterColumn colId="2">
          <filters>
            <filter val="PGCom"/>
            <filter val="PG Com"/>
            <filter val="merchize"/>
            <filter val="GM"/>
            <filter val="JD"/>
            <filter val="Anna"/>
          </filters>
        </filterColumn>
      </autoFilter>
      <extLst>
        <ext uri="GoogleSheetsCustomDataVersion1">
          <go:sheetsCustomData xmlns:go="http://customooxmlschemas.google.com/" filterViewId="695029286"/>
        </ext>
      </extLst>
    </customSheetView>
    <customSheetView guid="{97F87921-B775-4757-8EE1-D5DADE02A73E}" filter="1" showAutoFilter="1">
      <autoFilter ref="$A$1:$Y$2848">
        <filterColumn colId="2">
          <filters>
            <filter val="merchize"/>
          </filters>
        </filterColumn>
        <filterColumn colId="3">
          <filters blank="1">
            <filter val="cc"/>
            <filter val="done, cancel"/>
            <filter val="done csv RV-98935-55696"/>
            <filter val="done csv RK-43297-75499"/>
            <filter val="done, check rf 1 item"/>
            <filter val="done csv RQ-97574-36258"/>
            <filter val="thiếu địa chỉ"/>
            <filter val="done csv RG-54962-42343"/>
            <filter val="cf gian lận, cancel"/>
            <filter val="done csv RW-87947-62864"/>
            <filter val="added system - demo"/>
          </filters>
        </filterColumn>
      </autoFilter>
      <extLst>
        <ext uri="GoogleSheetsCustomDataVersion1">
          <go:sheetsCustomData xmlns:go="http://customooxmlschemas.google.com/" filterViewId="719899111"/>
        </ext>
      </extLst>
    </customSheetView>
    <customSheetView guid="{851C6D05-12D7-49A8-ACF6-A08B8EC267CE}" filter="1" showAutoFilter="1">
      <autoFilter ref="$A$1:$Y$2848">
        <filterColumn colId="2">
          <filters>
            <filter val="merchize"/>
          </filters>
        </filterColumn>
        <filterColumn colId="3">
          <filters blank="1">
            <filter val="cc"/>
            <filter val="done, cancel"/>
            <filter val="done csv RV-98935-55696"/>
            <filter val="done csv RK-43297-75499"/>
            <filter val="done, check rf 1 item"/>
            <filter val="done, check mer rf 1 item"/>
            <filter val="done csv RQ-97574-36258"/>
            <filter val="delay, cancel"/>
            <filter val="thiếu địa chỉ"/>
            <filter val="done csv RG-54962-42343"/>
            <filter val="done, đã báo mer"/>
            <filter val="cf gian lận, cancel"/>
            <filter val="done csv RW-87947-62864"/>
            <filter val="done csv 1 item RY-49344-67389"/>
            <filter val="added system - demo"/>
          </filters>
        </filterColumn>
      </autoFilter>
      <extLst>
        <ext uri="GoogleSheetsCustomDataVersion1">
          <go:sheetsCustomData xmlns:go="http://customooxmlschemas.google.com/" filterViewId="764851568"/>
        </ext>
      </extLst>
    </customSheetView>
    <customSheetView guid="{B7B49D9F-EF93-4389-AC9E-765C08A87D77}" filter="1" showAutoFilter="1">
      <autoFilter ref="$A$1:$Y$2848">
        <filterColumn colId="2">
          <filters>
            <filter val="merchize"/>
          </filters>
        </filterColumn>
      </autoFilter>
      <extLst>
        <ext uri="GoogleSheetsCustomDataVersion1">
          <go:sheetsCustomData xmlns:go="http://customooxmlschemas.google.com/" filterViewId="799311586"/>
        </ext>
      </extLst>
    </customSheetView>
    <customSheetView guid="{76E1C559-6963-4698-AE56-44EE4D6114DF}" filter="1" showAutoFilter="1">
      <autoFilter ref="$A$1:$Y$2848">
        <filterColumn colId="2">
          <filters>
            <filter val="PGCom"/>
            <filter val="PG Com"/>
            <filter val="merchize"/>
            <filter val="GM"/>
            <filter val="JD"/>
            <filter val="Anna"/>
          </filters>
        </filterColumn>
      </autoFilter>
      <extLst>
        <ext uri="GoogleSheetsCustomDataVersion1">
          <go:sheetsCustomData xmlns:go="http://customooxmlschemas.google.com/" filterViewId="818619383"/>
        </ext>
      </extLst>
    </customSheetView>
    <customSheetView guid="{61ED83A0-939B-43A0-BA7E-CD45EBBF891E}" filter="1" showAutoFilter="1">
      <autoFilter ref="$A$1:$Y$2848">
        <filterColumn colId="0">
          <customFilters>
            <customFilter operator="notEqual" val="*vinh*"/>
          </customFilters>
        </filterColumn>
      </autoFilter>
      <extLst>
        <ext uri="GoogleSheetsCustomDataVersion1">
          <go:sheetsCustomData xmlns:go="http://customooxmlschemas.google.com/" filterViewId="822639462"/>
        </ext>
      </extLst>
    </customSheetView>
    <customSheetView guid="{475DFEBB-0EAD-43EB-86E3-D5ECFDE372B2}" filter="1" showAutoFilter="1">
      <autoFilter ref="$A$1:$Y$2848">
        <filterColumn colId="2">
          <filters>
            <filter val="merchize"/>
          </filters>
        </filterColumn>
        <filterColumn colId="3">
          <filters blank="1">
            <filter val="cc"/>
            <filter val="done, cancel"/>
            <filter val="done csv RV-98935-55696"/>
            <filter val="done csv RK-43297-75499"/>
            <filter val="done, check rf 1 item"/>
            <filter val="done, check mer rf 1 item"/>
            <filter val="done csv RQ-97574-36258"/>
            <filter val="delay, cancel"/>
            <filter val="thiếu địa chỉ"/>
            <filter val="done csv RG-54962-42343"/>
            <filter val="cf gian lận, cancel"/>
            <filter val="done csv RW-87947-62864"/>
            <filter val="done csv 1 item RY-49344-67389"/>
            <filter val="added system - demo"/>
            <filter val="done, báo mer rồi"/>
          </filters>
        </filterColumn>
      </autoFilter>
      <extLst>
        <ext uri="GoogleSheetsCustomDataVersion1">
          <go:sheetsCustomData xmlns:go="http://customooxmlschemas.google.com/" filterViewId="825901979"/>
        </ext>
      </extLst>
    </customSheetView>
    <customSheetView guid="{ACA568D6-BCBE-495D-B44A-FC3B8DDC67AD}" filter="1" showAutoFilter="1">
      <autoFilter ref="$A$1:$Y$2848">
        <filterColumn colId="2">
          <filters>
            <filter val="merchize"/>
          </filters>
        </filterColumn>
        <filterColumn colId="3">
          <filters blank="1">
            <filter val="cc"/>
            <filter val="done, cancel"/>
            <filter val="done csv RV-98935-55696"/>
            <filter val="done csv RK-43297-75499"/>
            <filter val="done, check rf 1 item"/>
            <filter val="done csv RQ-97574-36258"/>
            <filter val="thiếu địa chỉ"/>
            <filter val="done csv RG-54962-42343"/>
            <filter val="cf gian lận, cancel"/>
            <filter val="done csv RW-87947-62864"/>
            <filter val="added system - demo"/>
          </filters>
        </filterColumn>
      </autoFilter>
      <extLst>
        <ext uri="GoogleSheetsCustomDataVersion1">
          <go:sheetsCustomData xmlns:go="http://customooxmlschemas.google.com/" filterViewId="88905247"/>
        </ext>
      </extLst>
    </customSheetView>
    <customSheetView guid="{E7F4BA6E-52CE-4640-8EDB-65100801D3BE}" filter="1" showAutoFilter="1">
      <autoFilter ref="$A$1:$Y$2848">
        <filterColumn colId="2">
          <filters>
            <filter val="merchize"/>
          </filters>
        </filterColumn>
        <filterColumn colId="3">
          <filters blank="1">
            <filter val="cc"/>
            <filter val="done, cancel"/>
            <filter val="done csv RV-98935-55696"/>
            <filter val="done csv RK-43297-75499"/>
            <filter val="done, check rf 1 item"/>
            <filter val="done, check mer rf 1 item"/>
            <filter val="done csv RQ-97574-36258"/>
            <filter val="delay, cancel"/>
            <filter val="thiếu địa chỉ"/>
            <filter val="done csv RG-54962-42343"/>
            <filter val="cf gian lận, cancel"/>
            <filter val="done csv RW-87947-62864"/>
            <filter val="done csv 1 item RY-49344-67389"/>
            <filter val="added system - demo"/>
            <filter val="done, báo mer rồi"/>
          </filters>
        </filterColumn>
      </autoFilter>
      <extLst>
        <ext uri="GoogleSheetsCustomDataVersion1">
          <go:sheetsCustomData xmlns:go="http://customooxmlschemas.google.com/" filterViewId="89158845"/>
        </ext>
      </extLst>
    </customSheetView>
    <customSheetView guid="{573AF866-B06D-4A61-BD69-DB1E8F4B4F7A}" filter="1" showAutoFilter="1">
      <autoFilter ref="$A$1:$Y$2848">
        <filterColumn colId="2">
          <filters>
            <filter val="merchize"/>
          </filters>
        </filterColumn>
        <filterColumn colId="3">
          <filters blank="1">
            <filter val="cc"/>
            <filter val="done, cancel"/>
            <filter val="thiếu địa chỉ"/>
            <filter val="done csv RG-54962-42343"/>
            <filter val="cf gian lận, cancel"/>
            <filter val="added system - demo"/>
          </filters>
        </filterColumn>
      </autoFilter>
      <extLst>
        <ext uri="GoogleSheetsCustomDataVersion1">
          <go:sheetsCustomData xmlns:go="http://customooxmlschemas.google.com/" filterViewId="912554452"/>
        </ext>
      </extLst>
    </customSheetView>
    <customSheetView guid="{F6BBCE1B-61D7-4CF9-84BE-4BACCA7E8A82}" filter="1" showAutoFilter="1">
      <autoFilter ref="$A$1:$Y$2848">
        <filterColumn colId="2">
          <filters>
            <filter val="merchize"/>
          </filters>
        </filterColumn>
      </autoFilter>
      <extLst>
        <ext uri="GoogleSheetsCustomDataVersion1">
          <go:sheetsCustomData xmlns:go="http://customooxmlschemas.google.com/" filterViewId="916780026"/>
        </ext>
      </extLst>
    </customSheetView>
    <customSheetView guid="{7C743BDC-DD7D-46A6-A9E1-A89FA73BBB38}" filter="1" showAutoFilter="1">
      <autoFilter ref="$A$1:$Y$2848">
        <filterColumn colId="2">
          <filters>
            <filter val="merchize"/>
          </filters>
        </filterColumn>
        <filterColumn colId="3">
          <filters blank="1">
            <filter val="cc"/>
            <filter val="done, cancel"/>
            <filter val="done csv RV-98935-55696"/>
            <filter val="done csv RK-43297-75499"/>
            <filter val="done, check rf 1 item"/>
            <filter val="done, check mer rf 1 item"/>
            <filter val="done csv RQ-97574-36258"/>
            <filter val="delay, cancel"/>
            <filter val="thiếu địa chỉ"/>
            <filter val="done csv RG-54962-42343"/>
            <filter val="done, đã báo mer"/>
            <filter val="cf gian lận, cancel"/>
            <filter val="done csv RW-87947-62864"/>
            <filter val="done csv 1 item RY-49344-67389"/>
            <filter val="added system - demo"/>
          </filters>
        </filterColumn>
      </autoFilter>
      <extLst>
        <ext uri="GoogleSheetsCustomDataVersion1">
          <go:sheetsCustomData xmlns:go="http://customooxmlschemas.google.com/" filterViewId="932948137"/>
        </ext>
      </extLst>
    </customSheetView>
    <customSheetView guid="{0D337460-458D-48F6-AF3E-6E2B1FC167D0}" filter="1" showAutoFilter="1">
      <autoFilter ref="$C$1:$E$2848">
        <filterColumn colId="0">
          <filters>
            <filter val="PGCom"/>
            <filter val="PG Com"/>
            <filter val="merchize"/>
          </filters>
        </filterColumn>
        <filterColumn colId="1">
          <filters>
            <filter val="done, check rf 1 item"/>
            <filter val="done, check mer rf 1 item"/>
            <filter val="done, đã báo mer"/>
            <filter val="done csv 1 item RY-49344-67389"/>
            <filter val="added system - demo"/>
            <filter val="done, báo mer rồi"/>
          </filters>
        </filterColumn>
      </autoFilter>
      <extLst>
        <ext uri="GoogleSheetsCustomDataVersion1">
          <go:sheetsCustomData xmlns:go="http://customooxmlschemas.google.com/" filterViewId="262768658"/>
        </ext>
      </extLst>
    </customSheetView>
    <customSheetView guid="{0436752E-147F-4FD3-B939-412A708FE34C}" filter="1" showAutoFilter="1">
      <autoFilter ref="$A$337:$Y$410">
        <filterColumn colId="2">
          <filters>
            <filter val="PG Com"/>
            <filter val="JD"/>
            <filter val="Anna"/>
          </filters>
        </filterColumn>
      </autoFilter>
      <extLst>
        <ext uri="GoogleSheetsCustomDataVersion1">
          <go:sheetsCustomData xmlns:go="http://customooxmlschemas.google.com/" filterViewId="733734734"/>
        </ext>
      </extLst>
    </customSheetView>
    <customSheetView guid="{D3F621E0-11E1-4CA1-8F7C-EBE41A1AE251}" filter="1" showAutoFilter="1">
      <autoFilter ref="$A$415:$Y$477">
        <filterColumn colId="0">
          <customFilters>
            <customFilter val="*dh*"/>
          </customFilters>
        </filterColumn>
      </autoFilter>
      <extLst>
        <ext uri="GoogleSheetsCustomDataVersion1">
          <go:sheetsCustomData xmlns:go="http://customooxmlschemas.google.com/" filterViewId="864194946"/>
        </ext>
      </extLst>
    </customSheetView>
    <customSheetView guid="{E75575B0-312B-4D80-8C12-5DAC36CFB8D5}" filter="1" showAutoFilter="1">
      <autoFilter ref="$A$374:$Y$410">
        <filterColumn colId="2">
          <filters>
            <filter val="PG Com"/>
            <filter val="JD"/>
            <filter val="Anna"/>
          </filters>
        </filterColumn>
      </autoFilter>
      <extLst>
        <ext uri="GoogleSheetsCustomDataVersion1">
          <go:sheetsCustomData xmlns:go="http://customooxmlschemas.google.com/" filterViewId="928071550"/>
        </ext>
      </extLst>
    </customSheetView>
    <customSheetView guid="{71C8C975-EAB7-4BFB-8609-D605BA2097C0}" filter="1" showAutoFilter="1">
      <autoFilter ref="$C$1:$E$2"/>
      <extLst>
        <ext uri="GoogleSheetsCustomDataVersion1">
          <go:sheetsCustomData xmlns:go="http://customooxmlschemas.google.com/" filterViewId="147588757"/>
        </ext>
      </extLst>
    </customSheetView>
    <customSheetView guid="{3E1D1D1C-A39A-4D5E-8E34-88825ABD2EEB}" filter="1" showAutoFilter="1">
      <autoFilter ref="$A$3:$Y$223">
        <filterColumn colId="0">
          <filters>
            <filter val="thl, dh"/>
            <filter val="lg, vinh"/>
            <filter val="lg, van"/>
            <filter val="lg, dh"/>
          </filters>
        </filterColumn>
        <filterColumn colId="3">
          <filters>
            <filter val="thiếu địa chỉ"/>
            <filter val="done, cancel"/>
            <filter val="done csv RV-98935-55696"/>
            <filter val="done csv RK-43297-75499"/>
            <filter val="done csv RW-87947-62864"/>
            <filter val="done, check mer rf 1 item"/>
            <filter val="done"/>
            <filter val="done, báo mer rồi"/>
          </filters>
        </filterColumn>
      </autoFilter>
      <extLst>
        <ext uri="GoogleSheetsCustomDataVersion1">
          <go:sheetsCustomData xmlns:go="http://customooxmlschemas.google.com/" filterViewId="1760783869"/>
        </ext>
      </extLst>
    </customSheetView>
    <customSheetView guid="{08C2899A-5566-45F6-82CC-FDE2A8CB2CE8}" filter="1" showAutoFilter="1">
      <autoFilter ref="$A$415:$Y$476">
        <filterColumn colId="2">
          <filters>
            <filter val="PG Com"/>
            <filter val="JD"/>
            <filter val="Anna"/>
          </filters>
        </filterColumn>
      </autoFilter>
      <extLst>
        <ext uri="GoogleSheetsCustomDataVersion1">
          <go:sheetsCustomData xmlns:go="http://customooxmlschemas.google.com/" filterViewId="1780188027"/>
        </ext>
      </extLst>
    </customSheetView>
    <customSheetView guid="{E927F167-1F0F-49AF-BD3F-E2244152F0A4}" filter="1" showAutoFilter="1">
      <autoFilter ref="$A$1:$A$2">
        <filterColumn colId="0">
          <customFilters>
            <customFilter val="*hoa*"/>
          </customFilters>
        </filterColumn>
      </autoFilter>
      <extLst>
        <ext uri="GoogleSheetsCustomDataVersion1">
          <go:sheetsCustomData xmlns:go="http://customooxmlschemas.google.com/" filterViewId="1785645739"/>
        </ext>
      </extLst>
    </customSheetView>
    <customSheetView guid="{29D9DF69-ED77-4AEC-A524-45C3204D00C1}" filter="1" showAutoFilter="1">
      <autoFilter ref="$I$1:$T$1"/>
      <extLst>
        <ext uri="GoogleSheetsCustomDataVersion1">
          <go:sheetsCustomData xmlns:go="http://customooxmlschemas.google.com/" filterViewId="1935645388"/>
        </ext>
      </extLst>
    </customSheetView>
    <customSheetView guid="{25D5E070-64C3-4B31-8416-D4EF5513A4E7}" filter="1" showAutoFilter="1">
      <autoFilter ref="$C$1:$H$2848">
        <filterColumn colId="5">
          <customFilters>
            <customFilter val="*Stitch*"/>
          </customFilters>
        </filterColumn>
      </autoFilter>
      <extLst>
        <ext uri="GoogleSheetsCustomDataVersion1">
          <go:sheetsCustomData xmlns:go="http://customooxmlschemas.google.com/" filterViewId="2056478818"/>
        </ext>
      </extLst>
    </customSheetView>
    <customSheetView guid="{8D040C8B-1F39-47A4-A638-6588313FCF2C}" filter="1" showAutoFilter="1">
      <autoFilter ref="$D$534"/>
      <extLst>
        <ext uri="GoogleSheetsCustomDataVersion1">
          <go:sheetsCustomData xmlns:go="http://customooxmlschemas.google.com/" filterViewId="2063061102"/>
        </ext>
      </extLst>
    </customSheetView>
    <customSheetView guid="{DE3CBBC3-6C2C-414C-BA3B-C2640FA1D7F4}" filter="1" showAutoFilter="1">
      <autoFilter ref="$C$1:$D$2"/>
      <extLst>
        <ext uri="GoogleSheetsCustomDataVersion1">
          <go:sheetsCustomData xmlns:go="http://customooxmlschemas.google.com/" filterViewId="1369076323"/>
        </ext>
      </extLst>
    </customSheetView>
    <customSheetView guid="{017C1F71-80D5-44CC-AB3B-C6AC16C5DF54}" filter="1" showAutoFilter="1">
      <autoFilter ref="$C$1:$D$2"/>
      <extLst>
        <ext uri="GoogleSheetsCustomDataVersion1">
          <go:sheetsCustomData xmlns:go="http://customooxmlschemas.google.com/" filterViewId="1457469888"/>
        </ext>
      </extLst>
    </customSheetView>
    <customSheetView guid="{2793DA01-0A1B-406C-92C7-C7D15EC91815}" filter="1" showAutoFilter="1">
      <autoFilter ref="$C$1:$D$2"/>
      <extLst>
        <ext uri="GoogleSheetsCustomDataVersion1">
          <go:sheetsCustomData xmlns:go="http://customooxmlschemas.google.com/" filterViewId="1609592407"/>
        </ext>
      </extLst>
    </customSheetView>
    <customSheetView guid="{2B0288C2-4A4D-4D1B-9EEA-32BCE8657489}" filter="1" showAutoFilter="1">
      <autoFilter ref="$C$1:$D$2"/>
      <extLst>
        <ext uri="GoogleSheetsCustomDataVersion1">
          <go:sheetsCustomData xmlns:go="http://customooxmlschemas.google.com/" filterViewId="2040993685"/>
        </ext>
      </extLst>
    </customSheetView>
    <customSheetView guid="{D052B762-C01C-4921-A60D-DE942F68BFB5}" filter="1" showAutoFilter="1">
      <autoFilter ref="$C$1:$D$2"/>
      <extLst>
        <ext uri="GoogleSheetsCustomDataVersion1">
          <go:sheetsCustomData xmlns:go="http://customooxmlschemas.google.com/" filterViewId="2058934149"/>
        </ext>
      </extLst>
    </customSheetView>
    <customSheetView guid="{F730AABC-6E04-46BB-9C0D-72EDEB537D99}" filter="1" showAutoFilter="1">
      <autoFilter ref="$C$1:$D$2"/>
      <extLst>
        <ext uri="GoogleSheetsCustomDataVersion1">
          <go:sheetsCustomData xmlns:go="http://customooxmlschemas.google.com/" filterViewId="2061389860"/>
        </ext>
      </extLst>
    </customSheetView>
    <customSheetView guid="{3DA57AFD-3791-4450-8DEB-2B5A75276F16}" filter="1" showAutoFilter="1">
      <autoFilter ref="$C$1:$D$2"/>
      <extLst>
        <ext uri="GoogleSheetsCustomDataVersion1">
          <go:sheetsCustomData xmlns:go="http://customooxmlschemas.google.com/" filterViewId="328839792"/>
        </ext>
      </extLst>
    </customSheetView>
    <customSheetView guid="{3888C565-9996-4DEB-8BE2-1925A0D852F9}" filter="1" showAutoFilter="1">
      <autoFilter ref="$C$1:$D$2"/>
      <extLst>
        <ext uri="GoogleSheetsCustomDataVersion1">
          <go:sheetsCustomData xmlns:go="http://customooxmlschemas.google.com/" filterViewId="611407254"/>
        </ext>
      </extLst>
    </customSheetView>
    <customSheetView guid="{4C0E6B56-6369-441F-94B6-EF09A408FAF1}" filter="1" showAutoFilter="1">
      <autoFilter ref="$C$1:$D$2"/>
      <extLst>
        <ext uri="GoogleSheetsCustomDataVersion1">
          <go:sheetsCustomData xmlns:go="http://customooxmlschemas.google.com/" filterViewId="634284859"/>
        </ext>
      </extLst>
    </customSheetView>
    <customSheetView guid="{D6059A4C-4527-468C-80B0-71BA45E130AF}" filter="1" showAutoFilter="1">
      <autoFilter ref="$C$1:$D$2"/>
      <extLst>
        <ext uri="GoogleSheetsCustomDataVersion1">
          <go:sheetsCustomData xmlns:go="http://customooxmlschemas.google.com/" filterViewId="788630688"/>
        </ext>
      </extLst>
    </customSheetView>
    <customSheetView guid="{04626285-8271-4F2B-8541-CA837BD7F130}" filter="1" showAutoFilter="1">
      <autoFilter ref="$C$1:$D$2"/>
      <extLst>
        <ext uri="GoogleSheetsCustomDataVersion1">
          <go:sheetsCustomData xmlns:go="http://customooxmlschemas.google.com/" filterViewId="875459009"/>
        </ext>
      </extLst>
    </customSheetView>
    <customSheetView guid="{C2C6280A-A618-410D-8D3B-BDE26FB14AEE}" filter="1" showAutoFilter="1">
      <autoFilter ref="$G$225"/>
      <extLst>
        <ext uri="GoogleSheetsCustomDataVersion1">
          <go:sheetsCustomData xmlns:go="http://customooxmlschemas.google.com/" filterViewId="590892655"/>
        </ext>
      </extLst>
    </customSheetView>
    <customSheetView guid="{8E8F9E3F-C723-4CC8-AFC7-95E12E2EB1C0}" filter="1" showAutoFilter="1">
      <autoFilter ref="$C$1:$D$2848">
        <filterColumn colId="0">
          <filters>
            <filter val="merchize"/>
            <filter val="JD"/>
          </filters>
        </filterColumn>
      </autoFilter>
      <extLst>
        <ext uri="GoogleSheetsCustomDataVersion1">
          <go:sheetsCustomData xmlns:go="http://customooxmlschemas.google.com/" filterViewId="1202786660"/>
        </ext>
      </extLst>
    </customSheetView>
    <customSheetView guid="{698791BF-043C-4478-BB6D-63392673AB0A}" filter="1" showAutoFilter="1">
      <autoFilter ref="$C$1:$D$2848">
        <filterColumn colId="0">
          <filters>
            <filter val="PGCom"/>
            <filter val="PG Com"/>
            <filter val="merchize"/>
          </filters>
        </filterColumn>
        <filterColumn colId="1">
          <filters>
            <filter val="done, check rf 1 item"/>
            <filter val="done, check mer rf 1 item"/>
            <filter val="done, đã báo mer"/>
            <filter val="done csv 1 item RY-49344-67389"/>
            <filter val="added system - demo"/>
            <filter val="done, báo mer rồi"/>
          </filters>
        </filterColumn>
      </autoFilter>
      <extLst>
        <ext uri="GoogleSheetsCustomDataVersion1">
          <go:sheetsCustomData xmlns:go="http://customooxmlschemas.google.com/" filterViewId="1470445355"/>
        </ext>
      </extLst>
    </customSheetView>
    <customSheetView guid="{F8FCA536-A5CD-479F-AFF3-C040AD32277B}" filter="1" showAutoFilter="1">
      <autoFilter ref="$C$1:$D$2848">
        <filterColumn colId="0">
          <filters>
            <filter val="PGCom"/>
            <filter val="PG Com"/>
            <filter val="merchize"/>
          </filters>
        </filterColumn>
        <filterColumn colId="1">
          <filters>
            <filter val="done, check rf 1 item"/>
            <filter val="done, check mer rf 1 item"/>
            <filter val="done, đã báo mer"/>
            <filter val="done csv 1 item RY-49344-67389"/>
            <filter val="added system - demo"/>
            <filter val="done, báo mer rồi"/>
          </filters>
        </filterColumn>
      </autoFilter>
      <extLst>
        <ext uri="GoogleSheetsCustomDataVersion1">
          <go:sheetsCustomData xmlns:go="http://customooxmlschemas.google.com/" filterViewId="1516129273"/>
        </ext>
      </extLst>
    </customSheetView>
    <customSheetView guid="{78268CCC-715A-4702-B4E5-EDA7DD3B7A2F}" filter="1" showAutoFilter="1">
      <autoFilter ref="$C$1:$D$2848">
        <filterColumn colId="0">
          <filters>
            <filter val="merchize"/>
            <filter val="Anna"/>
          </filters>
        </filterColumn>
        <filterColumn colId="1">
          <filters blank="1">
            <filter val="cancel"/>
            <filter val="cc"/>
            <filter val="done, cancel"/>
            <filter val="done csv RV-98935-55696"/>
            <filter val="done csv RK-43297-75499"/>
            <filter val="done, check rf 1 item"/>
            <filter val="cf địa chỉ"/>
            <filter val="done, check mer rf 1 item"/>
            <filter val="done csv RQ-97574-36258"/>
            <filter val="delay, cancel"/>
            <filter val="thiếu địa chỉ"/>
            <filter val="done csv RG-54962-42343"/>
            <filter val="done, đã báo mer"/>
            <filter val="cf gian lận, cancel"/>
            <filter val="done csv RW-87947-62864"/>
            <filter val="done csv 1 item RY-49344-67389"/>
            <filter val="added system - demo"/>
            <filter val="done, báo mer rồi"/>
          </filters>
        </filterColumn>
      </autoFilter>
      <extLst>
        <ext uri="GoogleSheetsCustomDataVersion1">
          <go:sheetsCustomData xmlns:go="http://customooxmlschemas.google.com/" filterViewId="153348407"/>
        </ext>
      </extLst>
    </customSheetView>
    <customSheetView guid="{88C6C46C-D049-4A54-A298-C27EFA9C39A1}" filter="1" showAutoFilter="1">
      <autoFilter ref="$C$1:$D$2848">
        <filterColumn colId="0">
          <filters>
            <filter val="PGCom"/>
            <filter val="PG Com"/>
            <filter val="merchize"/>
          </filters>
        </filterColumn>
        <filterColumn colId="1">
          <filters>
            <filter val="done, check rf 1 item"/>
            <filter val="done, check mer rf 1 item"/>
            <filter val="done, đã báo mer"/>
            <filter val="done csv 1 item RY-49344-67389"/>
            <filter val="added system - demo"/>
            <filter val="done, báo mer rồi"/>
          </filters>
        </filterColumn>
      </autoFilter>
      <extLst>
        <ext uri="GoogleSheetsCustomDataVersion1">
          <go:sheetsCustomData xmlns:go="http://customooxmlschemas.google.com/" filterViewId="1554163607"/>
        </ext>
      </extLst>
    </customSheetView>
    <customSheetView guid="{09EA2C6E-F0FD-42D8-85E5-21F7B5317795}" filter="1" showAutoFilter="1">
      <autoFilter ref="$C$1:$D$2848">
        <filterColumn colId="0">
          <filters>
            <filter val="merchize"/>
            <filter val="Anna"/>
          </filters>
        </filterColumn>
        <filterColumn colId="1">
          <filters blank="1">
            <filter val="cc"/>
            <filter val="done, cancel"/>
            <filter val="done csv RV-98935-55696"/>
            <filter val="done csv RK-43297-75499"/>
            <filter val="done, check rf 1 item"/>
            <filter val="cf địa chỉ"/>
            <filter val="done, check mer rf 1 item"/>
            <filter val="done"/>
            <filter val="done csv RQ-97574-36258"/>
            <filter val="delay, cancel"/>
            <filter val="thiếu địa chỉ"/>
            <filter val="done csv RG-54962-42343"/>
            <filter val="done, đã báo mer"/>
            <filter val="cf gian lận, cancel"/>
            <filter val="done csv RW-87947-62864"/>
            <filter val="done csv 1 item RY-49344-67389"/>
            <filter val="added system - demo"/>
            <filter val="done, báo mer rồi"/>
          </filters>
        </filterColumn>
      </autoFilter>
      <extLst>
        <ext uri="GoogleSheetsCustomDataVersion1">
          <go:sheetsCustomData xmlns:go="http://customooxmlschemas.google.com/" filterViewId="1614171835"/>
        </ext>
      </extLst>
    </customSheetView>
    <customSheetView guid="{B6031EA6-F4A6-4146-8E09-017C8313A1C2}" filter="1" showAutoFilter="1">
      <autoFilter ref="$C$1:$D$2848">
        <filterColumn colId="0">
          <filters>
            <filter val="merchize"/>
            <filter val="JD"/>
          </filters>
        </filterColumn>
      </autoFilter>
      <extLst>
        <ext uri="GoogleSheetsCustomDataVersion1">
          <go:sheetsCustomData xmlns:go="http://customooxmlschemas.google.com/" filterViewId="1674313565"/>
        </ext>
      </extLst>
    </customSheetView>
    <customSheetView guid="{35F05BE0-DD8E-480B-9178-05855A9D9B46}" filter="1" showAutoFilter="1">
      <autoFilter ref="$C$1:$D$2848">
        <filterColumn colId="0">
          <filters>
            <filter val="merchize"/>
            <filter val="JD"/>
          </filters>
        </filterColumn>
      </autoFilter>
      <extLst>
        <ext uri="GoogleSheetsCustomDataVersion1">
          <go:sheetsCustomData xmlns:go="http://customooxmlschemas.google.com/" filterViewId="1952675447"/>
        </ext>
      </extLst>
    </customSheetView>
    <customSheetView guid="{C2E687CB-1190-43AE-A7E5-803CBC3E3191}" filter="1" showAutoFilter="1">
      <autoFilter ref="$C$1:$D$2848">
        <filterColumn colId="0">
          <filters>
            <filter val="merchize"/>
            <filter val="JD"/>
          </filters>
        </filterColumn>
        <filterColumn colId="1">
          <filters blank="1">
            <filter val="cancel"/>
            <filter val="cc"/>
            <filter val="done, cancel"/>
            <filter val="done csv RV-98935-55696"/>
            <filter val="done csv RK-43297-75499"/>
            <filter val="done, check rf 1 item"/>
            <filter val="cf địa chỉ"/>
            <filter val="done, check mer rf 1 item"/>
            <filter val="done csv RQ-97574-36258"/>
            <filter val="delay, cancel"/>
            <filter val="thiếu địa chỉ"/>
            <filter val="done csv RG-54962-42343"/>
            <filter val="done, đã báo mer"/>
            <filter val="cf gian lận, cancel"/>
            <filter val="done csv RW-87947-62864"/>
            <filter val="done csv 1 item RY-49344-67389"/>
            <filter val="added system - demo"/>
            <filter val="done, báo mer rồi"/>
          </filters>
        </filterColumn>
      </autoFilter>
      <extLst>
        <ext uri="GoogleSheetsCustomDataVersion1">
          <go:sheetsCustomData xmlns:go="http://customooxmlschemas.google.com/" filterViewId="2092781884"/>
        </ext>
      </extLst>
    </customSheetView>
    <customSheetView guid="{2C123DD7-B5A8-4A00-84D7-9F40EC048568}" filter="1" showAutoFilter="1">
      <autoFilter ref="$C$1:$D$2848">
        <filterColumn colId="0">
          <filters>
            <filter val="merchize"/>
            <filter val="JD"/>
          </filters>
        </filterColumn>
      </autoFilter>
      <extLst>
        <ext uri="GoogleSheetsCustomDataVersion1">
          <go:sheetsCustomData xmlns:go="http://customooxmlschemas.google.com/" filterViewId="2102977435"/>
        </ext>
      </extLst>
    </customSheetView>
    <customSheetView guid="{D3A64713-9205-4209-85BD-60B8B658D570}" filter="1" showAutoFilter="1">
      <autoFilter ref="$C$1:$D$2848">
        <filterColumn colId="0">
          <filters>
            <filter val="PGCom"/>
            <filter val="PG Com"/>
            <filter val="merchize"/>
          </filters>
        </filterColumn>
        <filterColumn colId="1">
          <filters blank="1">
            <filter val="cancel"/>
            <filter val="cc"/>
            <filter val="done, cancel"/>
            <filter val="done csv RV-98935-55696"/>
            <filter val="done csv RK-43297-75499"/>
            <filter val="done, check rf 1 item"/>
            <filter val="cf địa chỉ"/>
            <filter val="done, check mer rf 1 item"/>
            <filter val="done csv RQ-97574-36258"/>
            <filter val="delay, cancel"/>
            <filter val="thiếu địa chỉ"/>
            <filter val="done csv RG-54962-42343"/>
            <filter val="done, đã báo mer"/>
            <filter val="cf gian lận, cancel"/>
            <filter val="done csv RW-87947-62864"/>
            <filter val="done csv 1 item RY-49344-67389"/>
            <filter val="added system - demo"/>
            <filter val="done, báo mer rồi"/>
          </filters>
        </filterColumn>
      </autoFilter>
      <extLst>
        <ext uri="GoogleSheetsCustomDataVersion1">
          <go:sheetsCustomData xmlns:go="http://customooxmlschemas.google.com/" filterViewId="354743823"/>
        </ext>
      </extLst>
    </customSheetView>
    <customSheetView guid="{556C02B9-87A0-4BF0-9116-ADAAE6384751}" filter="1" showAutoFilter="1">
      <autoFilter ref="$C$1:$D$2848"/>
      <extLst>
        <ext uri="GoogleSheetsCustomDataVersion1">
          <go:sheetsCustomData xmlns:go="http://customooxmlschemas.google.com/" filterViewId="505284051"/>
        </ext>
      </extLst>
    </customSheetView>
    <customSheetView guid="{18E8BF0F-D483-46A0-806C-4A88CFFF8DEE}" filter="1" showAutoFilter="1">
      <autoFilter ref="$C$1:$D$2848"/>
      <extLst>
        <ext uri="GoogleSheetsCustomDataVersion1">
          <go:sheetsCustomData xmlns:go="http://customooxmlschemas.google.com/" filterViewId="73519052"/>
        </ext>
      </extLst>
    </customSheetView>
    <customSheetView guid="{FD8B2C11-3D7E-4404-91D3-DCE55C6AFD32}" filter="1" showAutoFilter="1">
      <autoFilter ref="$C$1:$D$2848">
        <filterColumn colId="0">
          <filters>
            <filter val="PGCom"/>
            <filter val="PG Com"/>
            <filter val="merchize"/>
          </filters>
        </filterColumn>
      </autoFilter>
      <extLst>
        <ext uri="GoogleSheetsCustomDataVersion1">
          <go:sheetsCustomData xmlns:go="http://customooxmlschemas.google.com/" filterViewId="867580896"/>
        </ext>
      </extLst>
    </customSheetView>
    <customSheetView guid="{1ADE0727-2E16-4D7F-8BAB-4CF3B0B02740}" filter="1" showAutoFilter="1">
      <autoFilter ref="$C$1:$D$2848">
        <filterColumn colId="0">
          <filters>
            <filter val="PGCom"/>
            <filter val="PG Com"/>
            <filter val="merchize"/>
          </filters>
        </filterColumn>
        <filterColumn colId="1">
          <filters blank="1">
            <filter val="cancel"/>
            <filter val="cc"/>
            <filter val="done, cancel"/>
            <filter val="done csv RV-98935-55696"/>
            <filter val="done csv RK-43297-75499"/>
            <filter val="done, check rf 1 item"/>
            <filter val="cf địa chỉ"/>
            <filter val="done, check mer rf 1 item"/>
            <filter val="done csv RQ-97574-36258"/>
            <filter val="delay, cancel"/>
            <filter val="thiếu địa chỉ"/>
            <filter val="done csv RG-54962-42343"/>
            <filter val="done, đã báo mer"/>
            <filter val="cf gian lận, cancel"/>
            <filter val="done csv RW-87947-62864"/>
            <filter val="done csv 1 item RY-49344-67389"/>
            <filter val="added system - demo"/>
            <filter val="done, báo mer rồi"/>
          </filters>
        </filterColumn>
      </autoFilter>
      <extLst>
        <ext uri="GoogleSheetsCustomDataVersion1">
          <go:sheetsCustomData xmlns:go="http://customooxmlschemas.google.com/" filterViewId="980850321"/>
        </ext>
      </extLst>
    </customSheetView>
    <customSheetView guid="{C6D5BDE4-1198-4C6A-AB1C-524B50D19457}" filter="1" showAutoFilter="1">
      <autoFilter ref="$A$1:$A$2848">
        <filterColumn colId="0">
          <customFilters>
            <customFilter val="*ly*"/>
          </customFilters>
        </filterColumn>
      </autoFilter>
      <extLst>
        <ext uri="GoogleSheetsCustomDataVersion1">
          <go:sheetsCustomData xmlns:go="http://customooxmlschemas.google.com/" filterViewId="1225828372"/>
        </ext>
      </extLst>
    </customSheetView>
    <customSheetView guid="{8A9BD3CF-75DA-43F8-8353-F1CB388172F7}" filter="1" showAutoFilter="1">
      <autoFilter ref="$A$1:$A$2848">
        <filterColumn colId="0">
          <customFilters>
            <customFilter val="*linh*"/>
          </customFilters>
        </filterColumn>
      </autoFilter>
      <extLst>
        <ext uri="GoogleSheetsCustomDataVersion1">
          <go:sheetsCustomData xmlns:go="http://customooxmlschemas.google.com/" filterViewId="1759524584"/>
        </ext>
      </extLst>
    </customSheetView>
    <customSheetView guid="{C8268D96-4547-46A4-90D5-9ECD466826CA}" filter="1" showAutoFilter="1">
      <autoFilter ref="$A$1:$A$2848"/>
      <extLst>
        <ext uri="GoogleSheetsCustomDataVersion1">
          <go:sheetsCustomData xmlns:go="http://customooxmlschemas.google.com/" filterViewId="1913468255"/>
        </ext>
      </extLst>
    </customSheetView>
    <customSheetView guid="{9B32F155-A680-4C2D-A96A-EEE5E536469E}" filter="1" showAutoFilter="1">
      <autoFilter ref="$A$536:$Y$662">
        <filterColumn colId="0">
          <filters>
            <filter val="lg, hoa"/>
            <filter val="lg, vinh"/>
            <filter val="lg, dh"/>
          </filters>
        </filterColumn>
        <filterColumn colId="3">
          <filters>
            <filter val="delay, cancel"/>
            <filter val="done, đã báo mer"/>
            <filter val="done csv 1 item RY-49344-67389"/>
            <filter val="added system - demo"/>
            <filter val="done"/>
          </filters>
        </filterColumn>
      </autoFilter>
      <extLst>
        <ext uri="GoogleSheetsCustomDataVersion1">
          <go:sheetsCustomData xmlns:go="http://customooxmlschemas.google.com/" filterViewId="1226196411"/>
        </ext>
      </extLst>
    </customSheetView>
    <customSheetView guid="{A19ACB16-24B4-4151-A027-72B9B99C0806}" filter="1" showAutoFilter="1">
      <autoFilter ref="$A$536:$Y$662">
        <filterColumn colId="2">
          <filters>
            <filter val="Merchize"/>
          </filters>
        </filterColumn>
      </autoFilter>
      <extLst>
        <ext uri="GoogleSheetsCustomDataVersion1">
          <go:sheetsCustomData xmlns:go="http://customooxmlschemas.google.com/" filterViewId="1396731984"/>
        </ext>
      </extLst>
    </customSheetView>
    <customSheetView guid="{2C4F1566-7F2D-44D4-B02B-10AB6085BBB0}" filter="1" showAutoFilter="1">
      <autoFilter ref="$A$536:$Y$662">
        <filterColumn colId="0">
          <filters>
            <filter val="lg, hoa"/>
            <filter val="lg, vinh"/>
            <filter val="lg, dh"/>
          </filters>
        </filterColumn>
        <filterColumn colId="3">
          <filters>
            <filter val="delay, cancel"/>
            <filter val="done, đã báo mer"/>
            <filter val="done csv 1 item RY-49344-67389"/>
            <filter val="added system - demo"/>
            <filter val="done"/>
          </filters>
        </filterColumn>
      </autoFilter>
      <extLst>
        <ext uri="GoogleSheetsCustomDataVersion1">
          <go:sheetsCustomData xmlns:go="http://customooxmlschemas.google.com/" filterViewId="1427624101"/>
        </ext>
      </extLst>
    </customSheetView>
    <customSheetView guid="{2A91C979-86EB-409C-9FF2-1E3199EC819E}" filter="1" showAutoFilter="1">
      <autoFilter ref="$A$536:$Y$662">
        <filterColumn colId="0">
          <customFilters>
            <customFilter val="*dh*"/>
          </customFilters>
        </filterColumn>
      </autoFilter>
      <extLst>
        <ext uri="GoogleSheetsCustomDataVersion1">
          <go:sheetsCustomData xmlns:go="http://customooxmlschemas.google.com/" filterViewId="1804659452"/>
        </ext>
      </extLst>
    </customSheetView>
    <customSheetView guid="{FAACE793-DCDE-46FD-A090-C450F9708A00}" filter="1" showAutoFilter="1">
      <autoFilter ref="$A$536:$Y$662">
        <filterColumn colId="0">
          <customFilters>
            <customFilter val="*hoa*"/>
          </customFilters>
        </filterColumn>
      </autoFilter>
      <extLst>
        <ext uri="GoogleSheetsCustomDataVersion1">
          <go:sheetsCustomData xmlns:go="http://customooxmlschemas.google.com/" filterViewId="1913404167"/>
        </ext>
      </extLst>
    </customSheetView>
    <customSheetView guid="{2E00A298-422B-4A7A-98D5-C1BB285FE92E}" filter="1" showAutoFilter="1">
      <autoFilter ref="$A$536:$Y$662">
        <filterColumn colId="0">
          <customFilters>
            <customFilter val="*dh*"/>
          </customFilters>
        </filterColumn>
      </autoFilter>
      <extLst>
        <ext uri="GoogleSheetsCustomDataVersion1">
          <go:sheetsCustomData xmlns:go="http://customooxmlschemas.google.com/" filterViewId="2024413703"/>
        </ext>
      </extLst>
    </customSheetView>
    <customSheetView guid="{2629D3F9-141A-4AF0-B3C8-7F54C45057C3}" filter="1" showAutoFilter="1">
      <autoFilter ref="$A$536:$Y$662">
        <filterColumn colId="0">
          <customFilters>
            <customFilter val="*vinh*"/>
          </customFilters>
        </filterColumn>
      </autoFilter>
      <extLst>
        <ext uri="GoogleSheetsCustomDataVersion1">
          <go:sheetsCustomData xmlns:go="http://customooxmlschemas.google.com/" filterViewId="2065442881"/>
        </ext>
      </extLst>
    </customSheetView>
    <customSheetView guid="{5DD07F60-664C-4800-9FFA-A7C1D5964F4F}" filter="1" showAutoFilter="1">
      <autoFilter ref="$A$536:$Y$662">
        <filterColumn colId="2">
          <filters>
            <filter val="Merchize"/>
          </filters>
        </filterColumn>
      </autoFilter>
      <extLst>
        <ext uri="GoogleSheetsCustomDataVersion1">
          <go:sheetsCustomData xmlns:go="http://customooxmlschemas.google.com/" filterViewId="263929695"/>
        </ext>
      </extLst>
    </customSheetView>
    <customSheetView guid="{5BD4D967-23A7-4ED8-ACC8-316072877DC8}" filter="1" showAutoFilter="1">
      <autoFilter ref="$A$536:$Y$662">
        <filterColumn colId="0">
          <filters>
            <filter val="lg, hoa"/>
            <filter val="lg, vinh"/>
            <filter val="lg, dh"/>
          </filters>
        </filterColumn>
        <filterColumn colId="3">
          <filters>
            <filter val="delay, cancel"/>
            <filter val="done, đã báo mer"/>
            <filter val="done csv 1 item RY-49344-67389"/>
            <filter val="added system - demo"/>
            <filter val="done"/>
          </filters>
        </filterColumn>
      </autoFilter>
      <extLst>
        <ext uri="GoogleSheetsCustomDataVersion1">
          <go:sheetsCustomData xmlns:go="http://customooxmlschemas.google.com/" filterViewId="674845836"/>
        </ext>
      </extLst>
    </customSheetView>
    <customSheetView guid="{FAAEF36A-B906-4A3F-8A46-78E8D8D75ACD}" filter="1" showAutoFilter="1">
      <autoFilter ref="$A$536:$Y$662">
        <filterColumn colId="2">
          <filters>
            <filter val="Anna"/>
          </filters>
        </filterColumn>
      </autoFilter>
      <extLst>
        <ext uri="GoogleSheetsCustomDataVersion1">
          <go:sheetsCustomData xmlns:go="http://customooxmlschemas.google.com/" filterViewId="743532482"/>
        </ext>
      </extLst>
    </customSheetView>
    <customSheetView guid="{1C15D52F-6367-4BC0-9939-8CD241415E10}" filter="1" showAutoFilter="1">
      <autoFilter ref="$A$666:$Y$823">
        <filterColumn colId="2">
          <filters>
            <filter val="merchize"/>
          </filters>
        </filterColumn>
      </autoFilter>
      <extLst>
        <ext uri="GoogleSheetsCustomDataVersion1">
          <go:sheetsCustomData xmlns:go="http://customooxmlschemas.google.com/" filterViewId="126937862"/>
        </ext>
      </extLst>
    </customSheetView>
    <customSheetView guid="{2CBE9857-FAA1-4A90-A68E-6BAB3DA9BC84}" filter="1" showAutoFilter="1">
      <autoFilter ref="$A$666:$Y$823">
        <filterColumn colId="0">
          <filters>
            <filter val="lg, hoa"/>
            <filter val="lg, vinh"/>
            <filter val="lg, van"/>
            <filter val="diep, dh"/>
            <filter val="lg, dh"/>
          </filters>
        </filterColumn>
        <filterColumn colId="3">
          <filters>
            <filter val="cf gian lận, cancel"/>
            <filter val="done, check rf 1 item"/>
            <filter val="done"/>
            <filter val="done, báo mer rồi"/>
          </filters>
        </filterColumn>
      </autoFilter>
      <extLst>
        <ext uri="GoogleSheetsCustomDataVersion1">
          <go:sheetsCustomData xmlns:go="http://customooxmlschemas.google.com/" filterViewId="1292936507"/>
        </ext>
      </extLst>
    </customSheetView>
    <customSheetView guid="{3360186C-649F-4B1B-A2C5-894E9CA99F9D}" filter="1" showAutoFilter="1">
      <autoFilter ref="$A$666:$Y$823">
        <filterColumn colId="0">
          <customFilters>
            <customFilter val="*dh*"/>
          </customFilters>
        </filterColumn>
      </autoFilter>
      <extLst>
        <ext uri="GoogleSheetsCustomDataVersion1">
          <go:sheetsCustomData xmlns:go="http://customooxmlschemas.google.com/" filterViewId="1684065787"/>
        </ext>
      </extLst>
    </customSheetView>
    <customSheetView guid="{46C8C0DB-0ADF-41D9-AC3F-181FAAE4122A}" filter="1" showAutoFilter="1">
      <autoFilter ref="$A$666:$Y$823">
        <filterColumn colId="2">
          <filters>
            <filter val="merchize"/>
          </filters>
        </filterColumn>
      </autoFilter>
      <extLst>
        <ext uri="GoogleSheetsCustomDataVersion1">
          <go:sheetsCustomData xmlns:go="http://customooxmlschemas.google.com/" filterViewId="1749999202"/>
        </ext>
      </extLst>
    </customSheetView>
    <customSheetView guid="{0D66DBC4-737A-457F-B9B5-EC4FDB1FA661}" filter="1" showAutoFilter="1">
      <autoFilter ref="$A$666:$Y$823">
        <filterColumn colId="0">
          <customFilters>
            <customFilter val="*linh*"/>
          </customFilters>
        </filterColumn>
      </autoFilter>
      <extLst>
        <ext uri="GoogleSheetsCustomDataVersion1">
          <go:sheetsCustomData xmlns:go="http://customooxmlschemas.google.com/" filterViewId="176099895"/>
        </ext>
      </extLst>
    </customSheetView>
    <customSheetView guid="{542F5E8E-7E40-4342-A84C-435697E4B961}" filter="1" showAutoFilter="1">
      <autoFilter ref="$A$666:$Y$823">
        <filterColumn colId="0">
          <filters>
            <filter val="lg, hoa"/>
            <filter val="lg, vinh"/>
            <filter val="lg, van"/>
            <filter val="diep, dh"/>
            <filter val="lg, dh"/>
          </filters>
        </filterColumn>
        <filterColumn colId="3">
          <filters>
            <filter val="cf gian lận, cancel"/>
            <filter val="done, check rf 1 item"/>
            <filter val="done"/>
            <filter val="done, báo mer rồi"/>
          </filters>
        </filterColumn>
      </autoFilter>
      <extLst>
        <ext uri="GoogleSheetsCustomDataVersion1">
          <go:sheetsCustomData xmlns:go="http://customooxmlschemas.google.com/" filterViewId="1925176818"/>
        </ext>
      </extLst>
    </customSheetView>
    <customSheetView guid="{3255BEAE-8C69-4BA7-8DB0-F0B5C80C8163}" filter="1" showAutoFilter="1">
      <autoFilter ref="$A$666:$Y$823">
        <filterColumn colId="0">
          <filters>
            <filter val="lg, hoa"/>
            <filter val="lg, vinh"/>
            <filter val="lg, van"/>
            <filter val="diep, dh"/>
            <filter val="lg, dh"/>
          </filters>
        </filterColumn>
        <filterColumn colId="3">
          <filters>
            <filter val="cf gian lận, cancel"/>
            <filter val="done, check rf 1 item"/>
            <filter val="done"/>
            <filter val="done, báo mer rồi"/>
          </filters>
        </filterColumn>
      </autoFilter>
      <extLst>
        <ext uri="GoogleSheetsCustomDataVersion1">
          <go:sheetsCustomData xmlns:go="http://customooxmlschemas.google.com/" filterViewId="500545788"/>
        </ext>
      </extLst>
    </customSheetView>
    <customSheetView guid="{F7F519FA-7235-44A1-BB0B-A92335A685C6}" filter="1" showAutoFilter="1">
      <autoFilter ref="$A$1:$D$2848">
        <filterColumn colId="2">
          <filters>
            <filter val="merchize"/>
            <filter val="JD"/>
          </filters>
        </filterColumn>
      </autoFilter>
      <extLst>
        <ext uri="GoogleSheetsCustomDataVersion1">
          <go:sheetsCustomData xmlns:go="http://customooxmlschemas.google.com/" filterViewId="1309886194"/>
        </ext>
      </extLst>
    </customSheetView>
    <customSheetView guid="{CD879AF0-0FB4-4355-943B-C48245DB934F}" filter="1" showAutoFilter="1">
      <autoFilter ref="$A$1:$T$2"/>
      <extLst>
        <ext uri="GoogleSheetsCustomDataVersion1">
          <go:sheetsCustomData xmlns:go="http://customooxmlschemas.google.com/" filterViewId="1319290020"/>
        </ext>
      </extLst>
    </customSheetView>
    <customSheetView guid="{D4F63135-652E-4D43-9D51-797CBF24C3C7}" filter="1" showAutoFilter="1">
      <autoFilter ref="$A$1:$T$2"/>
      <extLst>
        <ext uri="GoogleSheetsCustomDataVersion1">
          <go:sheetsCustomData xmlns:go="http://customooxmlschemas.google.com/" filterViewId="474188441"/>
        </ext>
      </extLst>
    </customSheetView>
    <customSheetView guid="{DFE3241E-99AA-4C9F-B26D-71854DC0E06E}" filter="1" showAutoFilter="1">
      <autoFilter ref="$A$1:$T$2"/>
      <extLst>
        <ext uri="GoogleSheetsCustomDataVersion1">
          <go:sheetsCustomData xmlns:go="http://customooxmlschemas.google.com/" filterViewId="496894078"/>
        </ext>
      </extLst>
    </customSheetView>
    <customSheetView guid="{A3B4BE5B-EDEF-4F52-9523-5B2250A72F11}" filter="1" showAutoFilter="1">
      <autoFilter ref="$A$666:$Y$781">
        <filterColumn colId="0">
          <customFilters>
            <customFilter val="*dh*"/>
          </customFilters>
        </filterColumn>
      </autoFilter>
      <extLst>
        <ext uri="GoogleSheetsCustomDataVersion1">
          <go:sheetsCustomData xmlns:go="http://customooxmlschemas.google.com/" filterViewId="429753835"/>
        </ext>
      </extLst>
    </customSheetView>
    <customSheetView guid="{315FD92E-437A-4BA1-B3C2-C4D3C7C2455B}" filter="1" showAutoFilter="1">
      <autoFilter ref="$A$1:$T$223">
        <filterColumn colId="0">
          <filters>
            <filter val="thl, dh"/>
            <filter val="lg, vinh"/>
            <filter val="lg, van"/>
            <filter val="lg, dh"/>
          </filters>
        </filterColumn>
        <filterColumn colId="3">
          <filters blank="1">
            <filter val="thiếu địa chỉ"/>
            <filter val="done, cancel"/>
            <filter val="done csv RV-98935-55696"/>
            <filter val="done csv RK-43297-75499"/>
            <filter val="done csv RW-87947-62864"/>
            <filter val="done, check mer rf 1 item"/>
            <filter val="done"/>
            <filter val="done, báo mer rồi"/>
          </filters>
        </filterColumn>
      </autoFilter>
      <extLst>
        <ext uri="GoogleSheetsCustomDataVersion1">
          <go:sheetsCustomData xmlns:go="http://customooxmlschemas.google.com/" filterViewId="1020707923"/>
        </ext>
      </extLst>
    </customSheetView>
    <customSheetView guid="{B2557960-95F2-4D46-9FA0-DB468E935E38}" filter="1" showAutoFilter="1">
      <autoFilter ref="$A$1:$A$4">
        <filterColumn colId="0">
          <customFilters>
            <customFilter val="*hoa*"/>
          </customFilters>
        </filterColumn>
      </autoFilter>
      <extLst>
        <ext uri="GoogleSheetsCustomDataVersion1">
          <go:sheetsCustomData xmlns:go="http://customooxmlschemas.google.com/" filterViewId="686653737"/>
        </ext>
      </extLst>
    </customSheetView>
    <customSheetView guid="{A6E0818A-FE75-408A-86F9-1F164B5E11D3}" filter="1" showAutoFilter="1">
      <autoFilter ref="$A$2:$Y$2">
        <filterColumn colId="0">
          <customFilters>
            <customFilter val="*linh*"/>
          </customFilters>
        </filterColumn>
      </autoFilter>
      <extLst>
        <ext uri="GoogleSheetsCustomDataVersion1">
          <go:sheetsCustomData xmlns:go="http://customooxmlschemas.google.com/" filterViewId="101330836"/>
        </ext>
      </extLst>
    </customSheetView>
    <customSheetView guid="{7ED2F92D-E68B-443E-93EA-A5689E650D5C}" filter="1" showAutoFilter="1">
      <autoFilter ref="$A$2:$Y$2"/>
      <extLst>
        <ext uri="GoogleSheetsCustomDataVersion1">
          <go:sheetsCustomData xmlns:go="http://customooxmlschemas.google.com/" filterViewId="1014591735"/>
        </ext>
      </extLst>
    </customSheetView>
    <customSheetView guid="{F68844D3-4683-423E-94DD-7A54293A3BC1}" filter="1" showAutoFilter="1">
      <autoFilter ref="$A$2:$Y$2"/>
      <extLst>
        <ext uri="GoogleSheetsCustomDataVersion1">
          <go:sheetsCustomData xmlns:go="http://customooxmlschemas.google.com/" filterViewId="1018448336"/>
        </ext>
      </extLst>
    </customSheetView>
    <customSheetView guid="{3F0BE6CC-A61A-4BA6-8619-A330AC6744D9}" filter="1" showAutoFilter="1">
      <autoFilter ref="$A$2:$Y$2"/>
      <extLst>
        <ext uri="GoogleSheetsCustomDataVersion1">
          <go:sheetsCustomData xmlns:go="http://customooxmlschemas.google.com/" filterViewId="1020042443"/>
        </ext>
      </extLst>
    </customSheetView>
    <customSheetView guid="{CD15B3FD-5101-49D2-A2FE-942BB56FF412}" filter="1" showAutoFilter="1">
      <autoFilter ref="$A$2:$Y$2"/>
      <extLst>
        <ext uri="GoogleSheetsCustomDataVersion1">
          <go:sheetsCustomData xmlns:go="http://customooxmlschemas.google.com/" filterViewId="1020793931"/>
        </ext>
      </extLst>
    </customSheetView>
    <customSheetView guid="{00F85535-2CEE-4E43-A8C3-8D5B1C8F754B}" filter="1" showAutoFilter="1">
      <autoFilter ref="$A$2:$Y$2"/>
      <extLst>
        <ext uri="GoogleSheetsCustomDataVersion1">
          <go:sheetsCustomData xmlns:go="http://customooxmlschemas.google.com/" filterViewId="1022492076"/>
        </ext>
      </extLst>
    </customSheetView>
    <customSheetView guid="{1434C036-84E3-4C75-B701-2D063302AA20}" filter="1" showAutoFilter="1">
      <autoFilter ref="$A$2:$Y$2"/>
      <extLst>
        <ext uri="GoogleSheetsCustomDataVersion1">
          <go:sheetsCustomData xmlns:go="http://customooxmlschemas.google.com/" filterViewId="1023388119"/>
        </ext>
      </extLst>
    </customSheetView>
    <customSheetView guid="{2BDE3925-22BD-4F40-B4E5-2A093ECB7155}" filter="1" showAutoFilter="1">
      <autoFilter ref="$A$2:$Y$2"/>
      <extLst>
        <ext uri="GoogleSheetsCustomDataVersion1">
          <go:sheetsCustomData xmlns:go="http://customooxmlschemas.google.com/" filterViewId="1023890516"/>
        </ext>
      </extLst>
    </customSheetView>
    <customSheetView guid="{52D7AA82-4F66-4213-914D-E3CA8A3F5FD3}" filter="1" showAutoFilter="1">
      <autoFilter ref="$A$2:$Y$2"/>
      <extLst>
        <ext uri="GoogleSheetsCustomDataVersion1">
          <go:sheetsCustomData xmlns:go="http://customooxmlschemas.google.com/" filterViewId="1041902170"/>
        </ext>
      </extLst>
    </customSheetView>
    <customSheetView guid="{69137200-662E-4A25-9FAC-2A5CDDF30DE9}" filter="1" showAutoFilter="1">
      <autoFilter ref="$A$2:$Y$2"/>
      <extLst>
        <ext uri="GoogleSheetsCustomDataVersion1">
          <go:sheetsCustomData xmlns:go="http://customooxmlschemas.google.com/" filterViewId="1088501146"/>
        </ext>
      </extLst>
    </customSheetView>
    <customSheetView guid="{CC3C3237-EEA3-4C97-8274-6EF05BB8B808}" filter="1" showAutoFilter="1">
      <autoFilter ref="$A$2:$Y$2"/>
      <extLst>
        <ext uri="GoogleSheetsCustomDataVersion1">
          <go:sheetsCustomData xmlns:go="http://customooxmlschemas.google.com/" filterViewId="1090312991"/>
        </ext>
      </extLst>
    </customSheetView>
    <customSheetView guid="{077B9A29-3A04-4907-899E-96E07DC4BC79}" filter="1" showAutoFilter="1">
      <autoFilter ref="$A$2:$Y$2"/>
      <extLst>
        <ext uri="GoogleSheetsCustomDataVersion1">
          <go:sheetsCustomData xmlns:go="http://customooxmlschemas.google.com/" filterViewId="1093593156"/>
        </ext>
      </extLst>
    </customSheetView>
    <customSheetView guid="{D0C9E4B0-BC5F-443C-AC2D-BFF557F577D9}" filter="1" showAutoFilter="1">
      <autoFilter ref="$A$2:$Y$2">
        <filterColumn colId="0">
          <customFilters>
            <customFilter val="*DH*"/>
          </customFilters>
        </filterColumn>
      </autoFilter>
      <extLst>
        <ext uri="GoogleSheetsCustomDataVersion1">
          <go:sheetsCustomData xmlns:go="http://customooxmlschemas.google.com/" filterViewId="1115115476"/>
        </ext>
      </extLst>
    </customSheetView>
    <customSheetView guid="{D146A323-218D-436F-B6C9-C8479E498B5B}" filter="1" showAutoFilter="1">
      <autoFilter ref="$A$2:$Y$2"/>
      <extLst>
        <ext uri="GoogleSheetsCustomDataVersion1">
          <go:sheetsCustomData xmlns:go="http://customooxmlschemas.google.com/" filterViewId="1129254279"/>
        </ext>
      </extLst>
    </customSheetView>
    <customSheetView guid="{5B9311E1-1A8F-4831-80FA-10F4D1605EAE}" filter="1" showAutoFilter="1">
      <autoFilter ref="$A$2:$Y$2">
        <filterColumn colId="0">
          <customFilters>
            <customFilter val="*hoa*"/>
          </customFilters>
        </filterColumn>
      </autoFilter>
      <extLst>
        <ext uri="GoogleSheetsCustomDataVersion1">
          <go:sheetsCustomData xmlns:go="http://customooxmlschemas.google.com/" filterViewId="1129736349"/>
        </ext>
      </extLst>
    </customSheetView>
    <customSheetView guid="{47A94355-CC9B-40DB-B6EA-4A12CF84A160}" filter="1" showAutoFilter="1">
      <autoFilter ref="$A$2:$Y$2">
        <filterColumn colId="0">
          <customFilters>
            <customFilter val="*vinh*"/>
          </customFilters>
        </filterColumn>
      </autoFilter>
      <extLst>
        <ext uri="GoogleSheetsCustomDataVersion1">
          <go:sheetsCustomData xmlns:go="http://customooxmlschemas.google.com/" filterViewId="113194607"/>
        </ext>
      </extLst>
    </customSheetView>
    <customSheetView guid="{6D9C945F-3DB6-4D5B-85EE-6A9C01067586}" filter="1" showAutoFilter="1">
      <autoFilter ref="$A$2:$Y$2"/>
      <extLst>
        <ext uri="GoogleSheetsCustomDataVersion1">
          <go:sheetsCustomData xmlns:go="http://customooxmlschemas.google.com/" filterViewId="1136778757"/>
        </ext>
      </extLst>
    </customSheetView>
    <customSheetView guid="{B1C81A70-585C-4703-B453-0225B0E58FE6}" filter="1" showAutoFilter="1">
      <autoFilter ref="$A$2:$Y$2"/>
      <extLst>
        <ext uri="GoogleSheetsCustomDataVersion1">
          <go:sheetsCustomData xmlns:go="http://customooxmlschemas.google.com/" filterViewId="1146874942"/>
        </ext>
      </extLst>
    </customSheetView>
    <customSheetView guid="{F598841B-9C90-4E15-9FEF-3BEF1820D323}" filter="1" showAutoFilter="1">
      <autoFilter ref="$A$2:$Y$2">
        <filterColumn colId="0">
          <customFilters>
            <customFilter val="*DH*"/>
          </customFilters>
        </filterColumn>
      </autoFilter>
      <extLst>
        <ext uri="GoogleSheetsCustomDataVersion1">
          <go:sheetsCustomData xmlns:go="http://customooxmlschemas.google.com/" filterViewId="1152517929"/>
        </ext>
      </extLst>
    </customSheetView>
    <customSheetView guid="{61112A9D-1F67-4E48-BFE1-B56A61846AE5}" filter="1" showAutoFilter="1">
      <autoFilter ref="$A$2:$Y$2">
        <filterColumn colId="0">
          <customFilters>
            <customFilter val="*DH*"/>
          </customFilters>
        </filterColumn>
      </autoFilter>
      <extLst>
        <ext uri="GoogleSheetsCustomDataVersion1">
          <go:sheetsCustomData xmlns:go="http://customooxmlschemas.google.com/" filterViewId="1163467104"/>
        </ext>
      </extLst>
    </customSheetView>
    <customSheetView guid="{C654B0B6-642E-4328-8DFE-09C9BAE27868}" filter="1" showAutoFilter="1">
      <autoFilter ref="$A$2:$Y$2"/>
      <extLst>
        <ext uri="GoogleSheetsCustomDataVersion1">
          <go:sheetsCustomData xmlns:go="http://customooxmlschemas.google.com/" filterViewId="1182286579"/>
        </ext>
      </extLst>
    </customSheetView>
    <customSheetView guid="{D2595EC6-77D4-467A-A857-9D394DB9EC56}" filter="1" showAutoFilter="1">
      <autoFilter ref="$A$2:$Y$2"/>
      <extLst>
        <ext uri="GoogleSheetsCustomDataVersion1">
          <go:sheetsCustomData xmlns:go="http://customooxmlschemas.google.com/" filterViewId="1185670744"/>
        </ext>
      </extLst>
    </customSheetView>
    <customSheetView guid="{127BD327-70E2-46A6-B60C-88DA2631F25E}" filter="1" showAutoFilter="1">
      <autoFilter ref="$A$2:$Y$2"/>
      <extLst>
        <ext uri="GoogleSheetsCustomDataVersion1">
          <go:sheetsCustomData xmlns:go="http://customooxmlschemas.google.com/" filterViewId="1229225056"/>
        </ext>
      </extLst>
    </customSheetView>
    <customSheetView guid="{BD614470-CCAE-4DCB-9C19-5E57982D2466}" filter="1" showAutoFilter="1">
      <autoFilter ref="$A$2:$Y$2"/>
      <extLst>
        <ext uri="GoogleSheetsCustomDataVersion1">
          <go:sheetsCustomData xmlns:go="http://customooxmlschemas.google.com/" filterViewId="1247525638"/>
        </ext>
      </extLst>
    </customSheetView>
    <customSheetView guid="{3FD05232-D22E-474E-9D30-297D064E4B4F}" filter="1" showAutoFilter="1">
      <autoFilter ref="$A$2:$Y$2"/>
      <extLst>
        <ext uri="GoogleSheetsCustomDataVersion1">
          <go:sheetsCustomData xmlns:go="http://customooxmlschemas.google.com/" filterViewId="1248311784"/>
        </ext>
      </extLst>
    </customSheetView>
    <customSheetView guid="{FE651B0B-966B-4F6B-8227-AFAE211A3645}" filter="1" showAutoFilter="1">
      <autoFilter ref="$A$2:$Y$2"/>
      <extLst>
        <ext uri="GoogleSheetsCustomDataVersion1">
          <go:sheetsCustomData xmlns:go="http://customooxmlschemas.google.com/" filterViewId="1268153292"/>
        </ext>
      </extLst>
    </customSheetView>
    <customSheetView guid="{D4D4197B-67F1-42C3-B505-037C82CDFDAE}" filter="1" showAutoFilter="1">
      <autoFilter ref="$A$2:$Y$2">
        <filterColumn colId="0">
          <customFilters>
            <customFilter val="*van*"/>
          </customFilters>
        </filterColumn>
      </autoFilter>
      <extLst>
        <ext uri="GoogleSheetsCustomDataVersion1">
          <go:sheetsCustomData xmlns:go="http://customooxmlschemas.google.com/" filterViewId="1312244067"/>
        </ext>
      </extLst>
    </customSheetView>
    <customSheetView guid="{FA69C3E8-0295-42A6-BA5F-1A90FF7D621A}" filter="1" showAutoFilter="1">
      <autoFilter ref="$A$2:$Y$2"/>
      <extLst>
        <ext uri="GoogleSheetsCustomDataVersion1">
          <go:sheetsCustomData xmlns:go="http://customooxmlschemas.google.com/" filterViewId="1333790638"/>
        </ext>
      </extLst>
    </customSheetView>
    <customSheetView guid="{5A63FBEF-18D4-4B30-BF4D-E6858E18FA6D}" filter="1" showAutoFilter="1">
      <autoFilter ref="$A$2:$Y$2"/>
      <extLst>
        <ext uri="GoogleSheetsCustomDataVersion1">
          <go:sheetsCustomData xmlns:go="http://customooxmlschemas.google.com/" filterViewId="1335261327"/>
        </ext>
      </extLst>
    </customSheetView>
    <customSheetView guid="{FE9AFDF7-F04C-4C0C-B0D0-4591663BF8E2}" filter="1" showAutoFilter="1">
      <autoFilter ref="$A$2:$Y$2"/>
      <extLst>
        <ext uri="GoogleSheetsCustomDataVersion1">
          <go:sheetsCustomData xmlns:go="http://customooxmlschemas.google.com/" filterViewId="1357202464"/>
        </ext>
      </extLst>
    </customSheetView>
    <customSheetView guid="{7A653661-A74B-423D-A0D9-15EB4D2C85D3}" filter="1" showAutoFilter="1">
      <autoFilter ref="$A$2:$Y$2">
        <filterColumn colId="0">
          <customFilters>
            <customFilter val="*linh*"/>
          </customFilters>
        </filterColumn>
      </autoFilter>
      <extLst>
        <ext uri="GoogleSheetsCustomDataVersion1">
          <go:sheetsCustomData xmlns:go="http://customooxmlschemas.google.com/" filterViewId="1407272366"/>
        </ext>
      </extLst>
    </customSheetView>
    <customSheetView guid="{B6DCD263-DEB6-4101-81EF-121B023FD594}" filter="1" showAutoFilter="1">
      <autoFilter ref="$A$2:$Y$2"/>
      <extLst>
        <ext uri="GoogleSheetsCustomDataVersion1">
          <go:sheetsCustomData xmlns:go="http://customooxmlschemas.google.com/" filterViewId="1427766256"/>
        </ext>
      </extLst>
    </customSheetView>
    <customSheetView guid="{3FFB73E5-985F-46B7-8C01-405976AA5928}" filter="1" showAutoFilter="1">
      <autoFilter ref="$A$2:$Y$2"/>
      <extLst>
        <ext uri="GoogleSheetsCustomDataVersion1">
          <go:sheetsCustomData xmlns:go="http://customooxmlschemas.google.com/" filterViewId="1430875720"/>
        </ext>
      </extLst>
    </customSheetView>
    <customSheetView guid="{77A09784-DFAA-4193-99DB-735BCCB86737}" filter="1" showAutoFilter="1">
      <autoFilter ref="$A$2:$Y$2"/>
      <extLst>
        <ext uri="GoogleSheetsCustomDataVersion1">
          <go:sheetsCustomData xmlns:go="http://customooxmlschemas.google.com/" filterViewId="1434437646"/>
        </ext>
      </extLst>
    </customSheetView>
    <customSheetView guid="{227D54C0-EFCA-409B-9F0D-8E2D5729E03F}" filter="1" showAutoFilter="1">
      <autoFilter ref="$A$2:$Y$2">
        <filterColumn colId="0">
          <customFilters>
            <customFilter val="*hoa*"/>
          </customFilters>
        </filterColumn>
      </autoFilter>
      <extLst>
        <ext uri="GoogleSheetsCustomDataVersion1">
          <go:sheetsCustomData xmlns:go="http://customooxmlschemas.google.com/" filterViewId="1449250924"/>
        </ext>
      </extLst>
    </customSheetView>
    <customSheetView guid="{F9FEEE09-47FD-4E4A-A52A-CA1C9301A473}" filter="1" showAutoFilter="1">
      <autoFilter ref="$A$2:$Y$2"/>
      <extLst>
        <ext uri="GoogleSheetsCustomDataVersion1">
          <go:sheetsCustomData xmlns:go="http://customooxmlschemas.google.com/" filterViewId="15054657"/>
        </ext>
      </extLst>
    </customSheetView>
    <customSheetView guid="{AACFB146-15E2-4DCC-91C7-7875FB87B613}" filter="1" showAutoFilter="1">
      <autoFilter ref="$A$2:$Y$2">
        <filterColumn colId="0">
          <customFilters>
            <customFilter val="*linh*"/>
          </customFilters>
        </filterColumn>
      </autoFilter>
      <extLst>
        <ext uri="GoogleSheetsCustomDataVersion1">
          <go:sheetsCustomData xmlns:go="http://customooxmlschemas.google.com/" filterViewId="1518595337"/>
        </ext>
      </extLst>
    </customSheetView>
    <customSheetView guid="{E59519FB-1AE1-4850-ADE1-4CB01ED70793}" filter="1" showAutoFilter="1">
      <autoFilter ref="$A$2:$Y$2"/>
      <extLst>
        <ext uri="GoogleSheetsCustomDataVersion1">
          <go:sheetsCustomData xmlns:go="http://customooxmlschemas.google.com/" filterViewId="1546836343"/>
        </ext>
      </extLst>
    </customSheetView>
    <customSheetView guid="{A957CCFA-068E-4D31-B18B-7A387CDA269A}" filter="1" showAutoFilter="1">
      <autoFilter ref="$A$2:$Y$2"/>
      <extLst>
        <ext uri="GoogleSheetsCustomDataVersion1">
          <go:sheetsCustomData xmlns:go="http://customooxmlschemas.google.com/" filterViewId="1562411751"/>
        </ext>
      </extLst>
    </customSheetView>
    <customSheetView guid="{052C4437-2680-4FD1-AAB9-727665678E81}" filter="1" showAutoFilter="1">
      <autoFilter ref="$A$2:$Y$2">
        <filterColumn colId="0">
          <customFilters>
            <customFilter val="*van*"/>
          </customFilters>
        </filterColumn>
      </autoFilter>
      <extLst>
        <ext uri="GoogleSheetsCustomDataVersion1">
          <go:sheetsCustomData xmlns:go="http://customooxmlschemas.google.com/" filterViewId="1589905565"/>
        </ext>
      </extLst>
    </customSheetView>
    <customSheetView guid="{13A4FFB1-107E-48A4-BA26-5D82E41741CC}" filter="1" showAutoFilter="1">
      <autoFilter ref="$A$2:$Y$2"/>
      <extLst>
        <ext uri="GoogleSheetsCustomDataVersion1">
          <go:sheetsCustomData xmlns:go="http://customooxmlschemas.google.com/" filterViewId="1602541228"/>
        </ext>
      </extLst>
    </customSheetView>
    <customSheetView guid="{529D0550-A58C-4CD8-85C6-C279FF73CEF7}" filter="1" showAutoFilter="1">
      <autoFilter ref="$A$2:$Y$2">
        <filterColumn colId="0">
          <customFilters>
            <customFilter val="*vinh*"/>
          </customFilters>
        </filterColumn>
      </autoFilter>
      <extLst>
        <ext uri="GoogleSheetsCustomDataVersion1">
          <go:sheetsCustomData xmlns:go="http://customooxmlschemas.google.com/" filterViewId="1609156814"/>
        </ext>
      </extLst>
    </customSheetView>
    <customSheetView guid="{BCACC47D-B692-4B65-AA75-759D39F2D9BA}" filter="1" showAutoFilter="1">
      <autoFilter ref="$A$2:$Y$2"/>
      <extLst>
        <ext uri="GoogleSheetsCustomDataVersion1">
          <go:sheetsCustomData xmlns:go="http://customooxmlschemas.google.com/" filterViewId="1609275304"/>
        </ext>
      </extLst>
    </customSheetView>
    <customSheetView guid="{33A3D66E-E0D5-4586-9EDD-F2389D83B0F6}" filter="1" showAutoFilter="1">
      <autoFilter ref="$A$2:$Y$2"/>
      <extLst>
        <ext uri="GoogleSheetsCustomDataVersion1">
          <go:sheetsCustomData xmlns:go="http://customooxmlschemas.google.com/" filterViewId="1635557528"/>
        </ext>
      </extLst>
    </customSheetView>
    <customSheetView guid="{5432803A-4CCB-4046-90B4-D1549AF29AC8}" filter="1" showAutoFilter="1">
      <autoFilter ref="$A$2:$Y$2">
        <filterColumn colId="0">
          <customFilters>
            <customFilter val="*linh*"/>
          </customFilters>
        </filterColumn>
      </autoFilter>
      <extLst>
        <ext uri="GoogleSheetsCustomDataVersion1">
          <go:sheetsCustomData xmlns:go="http://customooxmlschemas.google.com/" filterViewId="1639633134"/>
        </ext>
      </extLst>
    </customSheetView>
    <customSheetView guid="{AB51FB49-893B-4F43-93C7-9B224AA6B57B}" filter="1" showAutoFilter="1">
      <autoFilter ref="$A$2:$Y$2"/>
      <extLst>
        <ext uri="GoogleSheetsCustomDataVersion1">
          <go:sheetsCustomData xmlns:go="http://customooxmlschemas.google.com/" filterViewId="1641471721"/>
        </ext>
      </extLst>
    </customSheetView>
    <customSheetView guid="{59DCAAA2-0598-43BB-93F3-0761B94F88F2}" filter="1" showAutoFilter="1">
      <autoFilter ref="$A$2:$Y$2">
        <filterColumn colId="0">
          <colorFilter dxfId="1"/>
        </filterColumn>
      </autoFilter>
      <extLst>
        <ext uri="GoogleSheetsCustomDataVersion1">
          <go:sheetsCustomData xmlns:go="http://customooxmlschemas.google.com/" filterViewId="1643493517"/>
        </ext>
      </extLst>
    </customSheetView>
    <customSheetView guid="{2EA6F109-FA87-4559-A5EC-976FCD209E0E}" filter="1" showAutoFilter="1">
      <autoFilter ref="$A$2:$Y$2"/>
      <extLst>
        <ext uri="GoogleSheetsCustomDataVersion1">
          <go:sheetsCustomData xmlns:go="http://customooxmlschemas.google.com/" filterViewId="1656258159"/>
        </ext>
      </extLst>
    </customSheetView>
    <customSheetView guid="{54BFACF4-1BF6-4E9A-B7F3-49252248A8D5}" filter="1" showAutoFilter="1">
      <autoFilter ref="$A$2:$Y$2">
        <filterColumn colId="0">
          <customFilters>
            <customFilter val="*van*"/>
          </customFilters>
        </filterColumn>
      </autoFilter>
      <extLst>
        <ext uri="GoogleSheetsCustomDataVersion1">
          <go:sheetsCustomData xmlns:go="http://customooxmlschemas.google.com/" filterViewId="1658790234"/>
        </ext>
      </extLst>
    </customSheetView>
    <customSheetView guid="{35FCFD69-5C6C-4829-9962-7E685F5F5FA7}" filter="1" showAutoFilter="1">
      <autoFilter ref="$A$2:$Y$2"/>
      <extLst>
        <ext uri="GoogleSheetsCustomDataVersion1">
          <go:sheetsCustomData xmlns:go="http://customooxmlschemas.google.com/" filterViewId="1681599570"/>
        </ext>
      </extLst>
    </customSheetView>
    <customSheetView guid="{CA13DAE4-EA1E-4125-A7D9-BCEF016D9B5F}" filter="1" showAutoFilter="1">
      <autoFilter ref="$A$2:$Y$2"/>
      <extLst>
        <ext uri="GoogleSheetsCustomDataVersion1">
          <go:sheetsCustomData xmlns:go="http://customooxmlschemas.google.com/" filterViewId="1694230669"/>
        </ext>
      </extLst>
    </customSheetView>
    <customSheetView guid="{125BE88A-C048-48FF-853D-79C5E28C23CD}" filter="1" showAutoFilter="1">
      <autoFilter ref="$A$2:$Y$2">
        <filterColumn colId="0">
          <customFilters>
            <customFilter val="*dh*"/>
          </customFilters>
        </filterColumn>
      </autoFilter>
      <extLst>
        <ext uri="GoogleSheetsCustomDataVersion1">
          <go:sheetsCustomData xmlns:go="http://customooxmlschemas.google.com/" filterViewId="169497746"/>
        </ext>
      </extLst>
    </customSheetView>
    <customSheetView guid="{9F880E5D-9A4E-4191-A3DB-CF854F0E1776}" filter="1" showAutoFilter="1">
      <autoFilter ref="$A$2:$Y$2"/>
      <extLst>
        <ext uri="GoogleSheetsCustomDataVersion1">
          <go:sheetsCustomData xmlns:go="http://customooxmlschemas.google.com/" filterViewId="1701778142"/>
        </ext>
      </extLst>
    </customSheetView>
    <customSheetView guid="{F5EDA2B3-0674-49F6-8C38-A39A913D50FB}" filter="1" showAutoFilter="1">
      <autoFilter ref="$A$2:$Y$2"/>
      <extLst>
        <ext uri="GoogleSheetsCustomDataVersion1">
          <go:sheetsCustomData xmlns:go="http://customooxmlschemas.google.com/" filterViewId="1725015456"/>
        </ext>
      </extLst>
    </customSheetView>
    <customSheetView guid="{8E51E7BA-A213-4C5A-8A08-78007C03E769}" filter="1" showAutoFilter="1">
      <autoFilter ref="$A$2:$Y$2"/>
      <extLst>
        <ext uri="GoogleSheetsCustomDataVersion1">
          <go:sheetsCustomData xmlns:go="http://customooxmlschemas.google.com/" filterViewId="1737384357"/>
        </ext>
      </extLst>
    </customSheetView>
    <customSheetView guid="{84235AC8-F042-4814-B1B1-A7A72D2C5266}" filter="1" showAutoFilter="1">
      <autoFilter ref="$A$2:$Y$2"/>
      <extLst>
        <ext uri="GoogleSheetsCustomDataVersion1">
          <go:sheetsCustomData xmlns:go="http://customooxmlschemas.google.com/" filterViewId="1739757204"/>
        </ext>
      </extLst>
    </customSheetView>
    <customSheetView guid="{5EC97570-3B87-4AAA-99C7-E8AC309E79C7}" filter="1" showAutoFilter="1">
      <autoFilter ref="$A$2:$Y$2"/>
      <extLst>
        <ext uri="GoogleSheetsCustomDataVersion1">
          <go:sheetsCustomData xmlns:go="http://customooxmlschemas.google.com/" filterViewId="1745466090"/>
        </ext>
      </extLst>
    </customSheetView>
    <customSheetView guid="{0640B0D8-9502-4C79-BE8D-8F7465913946}" filter="1" showAutoFilter="1">
      <autoFilter ref="$A$2:$Y$2">
        <filterColumn colId="0">
          <customFilters>
            <customFilter val="*DH*"/>
          </customFilters>
        </filterColumn>
      </autoFilter>
      <extLst>
        <ext uri="GoogleSheetsCustomDataVersion1">
          <go:sheetsCustomData xmlns:go="http://customooxmlschemas.google.com/" filterViewId="175639023"/>
        </ext>
      </extLst>
    </customSheetView>
    <customSheetView guid="{FC0A3496-B55E-4380-B5AE-08486B97B5D7}" filter="1" showAutoFilter="1">
      <autoFilter ref="$A$2:$Y$2">
        <filterColumn colId="0">
          <customFilters>
            <customFilter val="*van*"/>
          </customFilters>
        </filterColumn>
      </autoFilter>
      <extLst>
        <ext uri="GoogleSheetsCustomDataVersion1">
          <go:sheetsCustomData xmlns:go="http://customooxmlschemas.google.com/" filterViewId="1759033909"/>
        </ext>
      </extLst>
    </customSheetView>
    <customSheetView guid="{4E1C9F04-3D20-40C7-8932-205D4475623D}" filter="1" showAutoFilter="1">
      <autoFilter ref="$A$2:$Y$2">
        <filterColumn colId="0">
          <customFilters>
            <customFilter val="*van*"/>
          </customFilters>
        </filterColumn>
      </autoFilter>
      <extLst>
        <ext uri="GoogleSheetsCustomDataVersion1">
          <go:sheetsCustomData xmlns:go="http://customooxmlschemas.google.com/" filterViewId="180932066"/>
        </ext>
      </extLst>
    </customSheetView>
    <customSheetView guid="{68811826-EDC6-47C3-AE4B-311D13F9549B}" filter="1" showAutoFilter="1">
      <autoFilter ref="$A$2:$Y$2"/>
      <extLst>
        <ext uri="GoogleSheetsCustomDataVersion1">
          <go:sheetsCustomData xmlns:go="http://customooxmlschemas.google.com/" filterViewId="1810786462"/>
        </ext>
      </extLst>
    </customSheetView>
    <customSheetView guid="{F747AA2E-310F-4185-B7C4-92479DBE4C6A}" filter="1" showAutoFilter="1">
      <autoFilter ref="$A$2:$Y$2">
        <filterColumn colId="0">
          <customFilters>
            <customFilter val="*van*"/>
          </customFilters>
        </filterColumn>
      </autoFilter>
      <extLst>
        <ext uri="GoogleSheetsCustomDataVersion1">
          <go:sheetsCustomData xmlns:go="http://customooxmlschemas.google.com/" filterViewId="1829749704"/>
        </ext>
      </extLst>
    </customSheetView>
    <customSheetView guid="{26273961-B242-4DE1-8A82-8A4A86939B93}" filter="1" showAutoFilter="1">
      <autoFilter ref="$A$2:$Y$2"/>
      <extLst>
        <ext uri="GoogleSheetsCustomDataVersion1">
          <go:sheetsCustomData xmlns:go="http://customooxmlschemas.google.com/" filterViewId="1859677386"/>
        </ext>
      </extLst>
    </customSheetView>
    <customSheetView guid="{1A7A7007-72D5-4AB2-A30B-F2936C10F53A}" filter="1" showAutoFilter="1">
      <autoFilter ref="$A$2:$Y$2"/>
      <extLst>
        <ext uri="GoogleSheetsCustomDataVersion1">
          <go:sheetsCustomData xmlns:go="http://customooxmlschemas.google.com/" filterViewId="1871807902"/>
        </ext>
      </extLst>
    </customSheetView>
    <customSheetView guid="{290337E7-5BD2-46DA-9613-113AD5F6F1DE}" filter="1" showAutoFilter="1">
      <autoFilter ref="$A$2:$Y$2"/>
      <extLst>
        <ext uri="GoogleSheetsCustomDataVersion1">
          <go:sheetsCustomData xmlns:go="http://customooxmlschemas.google.com/" filterViewId="1871867052"/>
        </ext>
      </extLst>
    </customSheetView>
    <customSheetView guid="{A2B7F05B-5DAD-4D57-A37E-37ACC376FD93}" filter="1" showAutoFilter="1">
      <autoFilter ref="$A$2:$Y$2">
        <filterColumn colId="0">
          <customFilters>
            <customFilter val="*vinh*"/>
          </customFilters>
        </filterColumn>
      </autoFilter>
      <extLst>
        <ext uri="GoogleSheetsCustomDataVersion1">
          <go:sheetsCustomData xmlns:go="http://customooxmlschemas.google.com/" filterViewId="1895206524"/>
        </ext>
      </extLst>
    </customSheetView>
    <customSheetView guid="{509167B2-3B16-4B1E-948F-B9B5E52626BC}" filter="1" showAutoFilter="1">
      <autoFilter ref="$A$2:$Y$2">
        <filterColumn colId="0">
          <customFilters>
            <customFilter val="*vinh*"/>
          </customFilters>
        </filterColumn>
      </autoFilter>
      <extLst>
        <ext uri="GoogleSheetsCustomDataVersion1">
          <go:sheetsCustomData xmlns:go="http://customooxmlschemas.google.com/" filterViewId="1895443222"/>
        </ext>
      </extLst>
    </customSheetView>
    <customSheetView guid="{A28A7C2B-C086-49A1-8570-D4DA60629D16}" filter="1" showAutoFilter="1">
      <autoFilter ref="$A$2:$Y$2">
        <filterColumn colId="0">
          <customFilters>
            <customFilter val="*linh*"/>
          </customFilters>
        </filterColumn>
      </autoFilter>
      <extLst>
        <ext uri="GoogleSheetsCustomDataVersion1">
          <go:sheetsCustomData xmlns:go="http://customooxmlschemas.google.com/" filterViewId="1904495295"/>
        </ext>
      </extLst>
    </customSheetView>
    <customSheetView guid="{47D9F717-D6D4-4397-8ED9-18944E97620C}" filter="1" showAutoFilter="1">
      <autoFilter ref="$A$2:$Y$2"/>
      <extLst>
        <ext uri="GoogleSheetsCustomDataVersion1">
          <go:sheetsCustomData xmlns:go="http://customooxmlschemas.google.com/" filterViewId="1920770964"/>
        </ext>
      </extLst>
    </customSheetView>
    <customSheetView guid="{66753990-8596-4A8E-8834-D67E588CBD20}" filter="1" showAutoFilter="1">
      <autoFilter ref="$A$2:$Y$2"/>
      <extLst>
        <ext uri="GoogleSheetsCustomDataVersion1">
          <go:sheetsCustomData xmlns:go="http://customooxmlschemas.google.com/" filterViewId="1931974344"/>
        </ext>
      </extLst>
    </customSheetView>
    <customSheetView guid="{FB3D8B95-83D2-42E6-A407-A95AC4D60489}" filter="1" showAutoFilter="1">
      <autoFilter ref="$A$2:$Y$2"/>
      <extLst>
        <ext uri="GoogleSheetsCustomDataVersion1">
          <go:sheetsCustomData xmlns:go="http://customooxmlschemas.google.com/" filterViewId="1933719935"/>
        </ext>
      </extLst>
    </customSheetView>
    <customSheetView guid="{5708E885-C527-4B61-BACB-8682A0E73EBA}" filter="1" showAutoFilter="1">
      <autoFilter ref="$A$2:$Y$2"/>
      <extLst>
        <ext uri="GoogleSheetsCustomDataVersion1">
          <go:sheetsCustomData xmlns:go="http://customooxmlschemas.google.com/" filterViewId="1972560549"/>
        </ext>
      </extLst>
    </customSheetView>
    <customSheetView guid="{F2B87298-9672-486F-B155-36BA55F387E3}" filter="1" showAutoFilter="1">
      <autoFilter ref="$A$2:$Y$2"/>
      <extLst>
        <ext uri="GoogleSheetsCustomDataVersion1">
          <go:sheetsCustomData xmlns:go="http://customooxmlschemas.google.com/" filterViewId="2008847123"/>
        </ext>
      </extLst>
    </customSheetView>
    <customSheetView guid="{14C884AB-394E-4304-A3C5-A43DA9390486}" filter="1" showAutoFilter="1">
      <autoFilter ref="$A$2:$Y$2">
        <filterColumn colId="0">
          <customFilters>
            <customFilter val="*dh*"/>
          </customFilters>
        </filterColumn>
      </autoFilter>
      <extLst>
        <ext uri="GoogleSheetsCustomDataVersion1">
          <go:sheetsCustomData xmlns:go="http://customooxmlschemas.google.com/" filterViewId="2010507264"/>
        </ext>
      </extLst>
    </customSheetView>
    <customSheetView guid="{93368694-763D-4DA1-A0AB-AF2C6A90AC70}" filter="1" showAutoFilter="1">
      <autoFilter ref="$A$2:$Y$2"/>
      <extLst>
        <ext uri="GoogleSheetsCustomDataVersion1">
          <go:sheetsCustomData xmlns:go="http://customooxmlschemas.google.com/" filterViewId="2012520886"/>
        </ext>
      </extLst>
    </customSheetView>
    <customSheetView guid="{9E2C6186-9772-47D4-AB79-F36736B206A3}" filter="1" showAutoFilter="1">
      <autoFilter ref="$A$2:$Y$2"/>
      <extLst>
        <ext uri="GoogleSheetsCustomDataVersion1">
          <go:sheetsCustomData xmlns:go="http://customooxmlschemas.google.com/" filterViewId="2022069952"/>
        </ext>
      </extLst>
    </customSheetView>
    <customSheetView guid="{660E2F80-71BE-4F41-B81F-BB7460E6BE78}" filter="1" showAutoFilter="1">
      <autoFilter ref="$A$2:$Y$2">
        <filterColumn colId="0">
          <customFilters>
            <customFilter val="*linh*"/>
          </customFilters>
        </filterColumn>
      </autoFilter>
      <extLst>
        <ext uri="GoogleSheetsCustomDataVersion1">
          <go:sheetsCustomData xmlns:go="http://customooxmlschemas.google.com/" filterViewId="2058858739"/>
        </ext>
      </extLst>
    </customSheetView>
    <customSheetView guid="{C37F93EC-FA8D-416B-A913-E1A31AC11A95}" filter="1" showAutoFilter="1">
      <autoFilter ref="$A$2:$Y$2"/>
      <extLst>
        <ext uri="GoogleSheetsCustomDataVersion1">
          <go:sheetsCustomData xmlns:go="http://customooxmlschemas.google.com/" filterViewId="2059757262"/>
        </ext>
      </extLst>
    </customSheetView>
    <customSheetView guid="{1BC1AF1B-05CE-4616-A8C5-0F9A207E958C}" filter="1" showAutoFilter="1">
      <autoFilter ref="$A$2:$Y$2"/>
      <extLst>
        <ext uri="GoogleSheetsCustomDataVersion1">
          <go:sheetsCustomData xmlns:go="http://customooxmlschemas.google.com/" filterViewId="2069659316"/>
        </ext>
      </extLst>
    </customSheetView>
    <customSheetView guid="{5F15AFA3-2F9E-4B59-BDC1-F2540C1234B4}" filter="1" showAutoFilter="1">
      <autoFilter ref="$A$2:$Y$2">
        <filterColumn colId="0">
          <customFilters>
            <customFilter val="*linh*"/>
          </customFilters>
        </filterColumn>
      </autoFilter>
      <extLst>
        <ext uri="GoogleSheetsCustomDataVersion1">
          <go:sheetsCustomData xmlns:go="http://customooxmlschemas.google.com/" filterViewId="2083132573"/>
        </ext>
      </extLst>
    </customSheetView>
    <customSheetView guid="{ECEB1EA0-B9D1-4F82-B136-985FA1D916F9}" filter="1" showAutoFilter="1">
      <autoFilter ref="$A$2:$Y$2"/>
      <extLst>
        <ext uri="GoogleSheetsCustomDataVersion1">
          <go:sheetsCustomData xmlns:go="http://customooxmlschemas.google.com/" filterViewId="2100641734"/>
        </ext>
      </extLst>
    </customSheetView>
    <customSheetView guid="{B6224CDA-FD18-4028-BDEE-827DBB65B391}" filter="1" showAutoFilter="1">
      <autoFilter ref="$A$2:$Y$2"/>
      <extLst>
        <ext uri="GoogleSheetsCustomDataVersion1">
          <go:sheetsCustomData xmlns:go="http://customooxmlschemas.google.com/" filterViewId="2109645279"/>
        </ext>
      </extLst>
    </customSheetView>
    <customSheetView guid="{D74D630B-8343-4D04-9B19-5D3E4C3076EE}" filter="1" showAutoFilter="1">
      <autoFilter ref="$A$2:$Y$2"/>
      <extLst>
        <ext uri="GoogleSheetsCustomDataVersion1">
          <go:sheetsCustomData xmlns:go="http://customooxmlschemas.google.com/" filterViewId="2138209798"/>
        </ext>
      </extLst>
    </customSheetView>
    <customSheetView guid="{ED915E65-FCE9-4ED7-84D5-A49088CEC906}" filter="1" showAutoFilter="1">
      <autoFilter ref="$A$2:$Y$2"/>
      <extLst>
        <ext uri="GoogleSheetsCustomDataVersion1">
          <go:sheetsCustomData xmlns:go="http://customooxmlschemas.google.com/" filterViewId="221837151"/>
        </ext>
      </extLst>
    </customSheetView>
    <customSheetView guid="{307AD287-587E-4006-8B46-9CDAACDFF60F}" filter="1" showAutoFilter="1">
      <autoFilter ref="$A$2:$Y$2">
        <filterColumn colId="8">
          <customFilters>
            <customFilter val="*joggers*"/>
          </customFilters>
        </filterColumn>
      </autoFilter>
      <extLst>
        <ext uri="GoogleSheetsCustomDataVersion1">
          <go:sheetsCustomData xmlns:go="http://customooxmlschemas.google.com/" filterViewId="232713335"/>
        </ext>
      </extLst>
    </customSheetView>
    <customSheetView guid="{519A847C-1883-4BA3-A5A9-0E5F46D399BD}" filter="1" showAutoFilter="1">
      <autoFilter ref="$A$2:$Y$2"/>
      <extLst>
        <ext uri="GoogleSheetsCustomDataVersion1">
          <go:sheetsCustomData xmlns:go="http://customooxmlschemas.google.com/" filterViewId="245186732"/>
        </ext>
      </extLst>
    </customSheetView>
    <customSheetView guid="{73F5BE7E-72BF-4772-BA10-05C326574CCB}" filter="1" showAutoFilter="1">
      <autoFilter ref="$A$2:$Y$2"/>
      <extLst>
        <ext uri="GoogleSheetsCustomDataVersion1">
          <go:sheetsCustomData xmlns:go="http://customooxmlschemas.google.com/" filterViewId="249829809"/>
        </ext>
      </extLst>
    </customSheetView>
    <customSheetView guid="{6C61A906-2D54-4218-83F9-EACF8436A138}" filter="1" showAutoFilter="1">
      <autoFilter ref="$A$2:$Y$2"/>
      <extLst>
        <ext uri="GoogleSheetsCustomDataVersion1">
          <go:sheetsCustomData xmlns:go="http://customooxmlschemas.google.com/" filterViewId="282429419"/>
        </ext>
      </extLst>
    </customSheetView>
    <customSheetView guid="{D8A5E65E-473E-4716-BA4B-760606F31D0D}" filter="1" showAutoFilter="1">
      <autoFilter ref="$A$2:$Y$2">
        <filterColumn colId="0">
          <customFilters>
            <customFilter val="*van*"/>
          </customFilters>
        </filterColumn>
      </autoFilter>
      <extLst>
        <ext uri="GoogleSheetsCustomDataVersion1">
          <go:sheetsCustomData xmlns:go="http://customooxmlschemas.google.com/" filterViewId="326765550"/>
        </ext>
      </extLst>
    </customSheetView>
    <customSheetView guid="{007B4303-B3DF-4DBD-98DB-238B428BF971}" filter="1" showAutoFilter="1">
      <autoFilter ref="$A$2:$Y$2"/>
      <extLst>
        <ext uri="GoogleSheetsCustomDataVersion1">
          <go:sheetsCustomData xmlns:go="http://customooxmlschemas.google.com/" filterViewId="331426393"/>
        </ext>
      </extLst>
    </customSheetView>
    <customSheetView guid="{8191FFB9-8D1A-4D0E-A7C8-3BA017D4EF0A}" filter="1" showAutoFilter="1">
      <autoFilter ref="$A$2:$Y$2"/>
      <extLst>
        <ext uri="GoogleSheetsCustomDataVersion1">
          <go:sheetsCustomData xmlns:go="http://customooxmlschemas.google.com/" filterViewId="34347514"/>
        </ext>
      </extLst>
    </customSheetView>
    <customSheetView guid="{44881D38-EA1C-421D-9630-243AB0ACE33A}" filter="1" showAutoFilter="1">
      <autoFilter ref="$A$2:$Y$2"/>
      <extLst>
        <ext uri="GoogleSheetsCustomDataVersion1">
          <go:sheetsCustomData xmlns:go="http://customooxmlschemas.google.com/" filterViewId="367665448"/>
        </ext>
      </extLst>
    </customSheetView>
    <customSheetView guid="{986C0CC7-6D22-4C2B-8EAA-BBD1B3EE5776}" filter="1" showAutoFilter="1">
      <autoFilter ref="$A$2:$Y$2"/>
      <extLst>
        <ext uri="GoogleSheetsCustomDataVersion1">
          <go:sheetsCustomData xmlns:go="http://customooxmlschemas.google.com/" filterViewId="371795507"/>
        </ext>
      </extLst>
    </customSheetView>
    <customSheetView guid="{EA69B6CA-E881-459B-BAB0-7480E35AB87A}" filter="1" showAutoFilter="1">
      <autoFilter ref="$A$2:$Y$2"/>
      <extLst>
        <ext uri="GoogleSheetsCustomDataVersion1">
          <go:sheetsCustomData xmlns:go="http://customooxmlschemas.google.com/" filterViewId="408595611"/>
        </ext>
      </extLst>
    </customSheetView>
    <customSheetView guid="{8BEFC0D1-461E-4976-A0F6-A2FDBF1C455A}" filter="1" showAutoFilter="1">
      <autoFilter ref="$A$2:$Y$2"/>
      <extLst>
        <ext uri="GoogleSheetsCustomDataVersion1">
          <go:sheetsCustomData xmlns:go="http://customooxmlschemas.google.com/" filterViewId="423947583"/>
        </ext>
      </extLst>
    </customSheetView>
    <customSheetView guid="{2C4F1E30-DE4C-41B2-92F4-CEF6F6E430AF}" filter="1" showAutoFilter="1">
      <autoFilter ref="$A$2:$Y$2">
        <filterColumn colId="0">
          <customFilters>
            <customFilter val="*hoa*"/>
          </customFilters>
        </filterColumn>
      </autoFilter>
      <extLst>
        <ext uri="GoogleSheetsCustomDataVersion1">
          <go:sheetsCustomData xmlns:go="http://customooxmlschemas.google.com/" filterViewId="433719354"/>
        </ext>
      </extLst>
    </customSheetView>
    <customSheetView guid="{F94C1EB3-CFE9-493C-941D-092B2D01FED7}" filter="1" showAutoFilter="1">
      <autoFilter ref="$A$2:$Y$2"/>
      <extLst>
        <ext uri="GoogleSheetsCustomDataVersion1">
          <go:sheetsCustomData xmlns:go="http://customooxmlschemas.google.com/" filterViewId="451389285"/>
        </ext>
      </extLst>
    </customSheetView>
    <customSheetView guid="{C34E9757-60AE-44BF-A995-4271FD8AC5E3}" filter="1" showAutoFilter="1">
      <autoFilter ref="$A$2:$Y$2">
        <filterColumn colId="0">
          <customFilters>
            <customFilter val="*van*"/>
          </customFilters>
        </filterColumn>
      </autoFilter>
      <extLst>
        <ext uri="GoogleSheetsCustomDataVersion1">
          <go:sheetsCustomData xmlns:go="http://customooxmlschemas.google.com/" filterViewId="494558190"/>
        </ext>
      </extLst>
    </customSheetView>
    <customSheetView guid="{F8B9A3BC-D105-4FD2-8C59-BBC259E56BB7}" filter="1" showAutoFilter="1">
      <autoFilter ref="$A$2:$Y$2"/>
      <extLst>
        <ext uri="GoogleSheetsCustomDataVersion1">
          <go:sheetsCustomData xmlns:go="http://customooxmlschemas.google.com/" filterViewId="524633182"/>
        </ext>
      </extLst>
    </customSheetView>
    <customSheetView guid="{6C6E413F-F7C2-48FF-9E8B-D95C308CF098}" filter="1" showAutoFilter="1">
      <autoFilter ref="$A$2:$Y$2"/>
      <extLst>
        <ext uri="GoogleSheetsCustomDataVersion1">
          <go:sheetsCustomData xmlns:go="http://customooxmlschemas.google.com/" filterViewId="542783246"/>
        </ext>
      </extLst>
    </customSheetView>
    <customSheetView guid="{8275B2E3-8C02-42E4-9459-855CCCCBB3CE}" filter="1" showAutoFilter="1">
      <autoFilter ref="$A$2:$Y$2"/>
      <extLst>
        <ext uri="GoogleSheetsCustomDataVersion1">
          <go:sheetsCustomData xmlns:go="http://customooxmlschemas.google.com/" filterViewId="600631236"/>
        </ext>
      </extLst>
    </customSheetView>
    <customSheetView guid="{8E5E2463-E345-412D-A571-15B98C4F4A3A}" filter="1" showAutoFilter="1">
      <autoFilter ref="$A$2:$Y$2"/>
      <extLst>
        <ext uri="GoogleSheetsCustomDataVersion1">
          <go:sheetsCustomData xmlns:go="http://customooxmlschemas.google.com/" filterViewId="626242231"/>
        </ext>
      </extLst>
    </customSheetView>
    <customSheetView guid="{B99E9BC5-DBC6-4B16-B751-BA4694A1C08C}" filter="1" showAutoFilter="1">
      <autoFilter ref="$A$2:$Y$2"/>
      <extLst>
        <ext uri="GoogleSheetsCustomDataVersion1">
          <go:sheetsCustomData xmlns:go="http://customooxmlschemas.google.com/" filterViewId="661800554"/>
        </ext>
      </extLst>
    </customSheetView>
    <customSheetView guid="{E04F80AB-84E2-4B85-91BE-E8908D7DD00D}" filter="1" showAutoFilter="1">
      <autoFilter ref="$A$2:$Y$2"/>
      <extLst>
        <ext uri="GoogleSheetsCustomDataVersion1">
          <go:sheetsCustomData xmlns:go="http://customooxmlschemas.google.com/" filterViewId="67820097"/>
        </ext>
      </extLst>
    </customSheetView>
    <customSheetView guid="{6217F574-754F-4636-8DDD-5F8E657A0546}" filter="1" showAutoFilter="1">
      <autoFilter ref="$A$2:$Y$2"/>
      <extLst>
        <ext uri="GoogleSheetsCustomDataVersion1">
          <go:sheetsCustomData xmlns:go="http://customooxmlschemas.google.com/" filterViewId="684682121"/>
        </ext>
      </extLst>
    </customSheetView>
    <customSheetView guid="{838B17BB-E8F8-4968-8572-FB840B441FDC}" filter="1" showAutoFilter="1">
      <autoFilter ref="$A$2:$Y$2"/>
      <extLst>
        <ext uri="GoogleSheetsCustomDataVersion1">
          <go:sheetsCustomData xmlns:go="http://customooxmlschemas.google.com/" filterViewId="706790474"/>
        </ext>
      </extLst>
    </customSheetView>
    <customSheetView guid="{E4674DF7-2842-4B6A-A017-624CBED1CA55}" filter="1" showAutoFilter="1">
      <autoFilter ref="$A$2:$Y$2"/>
      <extLst>
        <ext uri="GoogleSheetsCustomDataVersion1">
          <go:sheetsCustomData xmlns:go="http://customooxmlschemas.google.com/" filterViewId="712337703"/>
        </ext>
      </extLst>
    </customSheetView>
    <customSheetView guid="{B713831B-0853-49AE-A387-A80C284B8FDD}" filter="1" showAutoFilter="1">
      <autoFilter ref="$A$2:$Y$2"/>
      <extLst>
        <ext uri="GoogleSheetsCustomDataVersion1">
          <go:sheetsCustomData xmlns:go="http://customooxmlschemas.google.com/" filterViewId="729531535"/>
        </ext>
      </extLst>
    </customSheetView>
    <customSheetView guid="{797352D8-B77A-4FF8-B663-D0BB34931014}" filter="1" showAutoFilter="1">
      <autoFilter ref="$A$2:$Y$2">
        <filterColumn colId="0">
          <customFilters>
            <customFilter val="*van*"/>
          </customFilters>
        </filterColumn>
      </autoFilter>
      <extLst>
        <ext uri="GoogleSheetsCustomDataVersion1">
          <go:sheetsCustomData xmlns:go="http://customooxmlschemas.google.com/" filterViewId="747515021"/>
        </ext>
      </extLst>
    </customSheetView>
    <customSheetView guid="{629DF46D-5445-4B47-B833-C3F4034E4079}" filter="1" showAutoFilter="1">
      <autoFilter ref="$A$2:$Y$2"/>
      <extLst>
        <ext uri="GoogleSheetsCustomDataVersion1">
          <go:sheetsCustomData xmlns:go="http://customooxmlschemas.google.com/" filterViewId="750641498"/>
        </ext>
      </extLst>
    </customSheetView>
    <customSheetView guid="{179B32BC-C24F-4431-B84F-70B2977C3754}" filter="1" showAutoFilter="1">
      <autoFilter ref="$A$2:$Y$2"/>
      <extLst>
        <ext uri="GoogleSheetsCustomDataVersion1">
          <go:sheetsCustomData xmlns:go="http://customooxmlschemas.google.com/" filterViewId="760629232"/>
        </ext>
      </extLst>
    </customSheetView>
    <customSheetView guid="{B90D55ED-FE24-47AD-A7EB-60DF59DDF12C}" filter="1" showAutoFilter="1">
      <autoFilter ref="$A$2:$Y$2">
        <filterColumn colId="0">
          <customFilters>
            <customFilter val="*vinh*"/>
          </customFilters>
        </filterColumn>
      </autoFilter>
      <extLst>
        <ext uri="GoogleSheetsCustomDataVersion1">
          <go:sheetsCustomData xmlns:go="http://customooxmlschemas.google.com/" filterViewId="771176613"/>
        </ext>
      </extLst>
    </customSheetView>
    <customSheetView guid="{3AF747BD-7906-47D7-A426-60864F4A3A74}" filter="1" showAutoFilter="1">
      <autoFilter ref="$A$2:$Y$2">
        <filterColumn colId="0">
          <customFilters>
            <customFilter val="*van*"/>
          </customFilters>
        </filterColumn>
      </autoFilter>
      <extLst>
        <ext uri="GoogleSheetsCustomDataVersion1">
          <go:sheetsCustomData xmlns:go="http://customooxmlschemas.google.com/" filterViewId="782554497"/>
        </ext>
      </extLst>
    </customSheetView>
    <customSheetView guid="{77A90E3D-0AA9-4E95-B98A-44560F2527DE}" filter="1" showAutoFilter="1">
      <autoFilter ref="$A$2:$Y$2"/>
      <extLst>
        <ext uri="GoogleSheetsCustomDataVersion1">
          <go:sheetsCustomData xmlns:go="http://customooxmlschemas.google.com/" filterViewId="783174821"/>
        </ext>
      </extLst>
    </customSheetView>
    <customSheetView guid="{A5C6C0B0-BE34-4090-8B6A-D613873C86A7}" filter="1" showAutoFilter="1">
      <autoFilter ref="$A$2:$Y$2"/>
      <extLst>
        <ext uri="GoogleSheetsCustomDataVersion1">
          <go:sheetsCustomData xmlns:go="http://customooxmlschemas.google.com/" filterViewId="796797878"/>
        </ext>
      </extLst>
    </customSheetView>
    <customSheetView guid="{0A8C8408-8D94-4673-91F6-316E52CF56B8}" filter="1" showAutoFilter="1">
      <autoFilter ref="$A$2:$Y$2"/>
      <extLst>
        <ext uri="GoogleSheetsCustomDataVersion1">
          <go:sheetsCustomData xmlns:go="http://customooxmlschemas.google.com/" filterViewId="854386816"/>
        </ext>
      </extLst>
    </customSheetView>
    <customSheetView guid="{DA56372E-0B43-4B5F-B112-23E0CA53346D}" filter="1" showAutoFilter="1">
      <autoFilter ref="$A$2:$Y$2"/>
      <extLst>
        <ext uri="GoogleSheetsCustomDataVersion1">
          <go:sheetsCustomData xmlns:go="http://customooxmlschemas.google.com/" filterViewId="866303269"/>
        </ext>
      </extLst>
    </customSheetView>
    <customSheetView guid="{61211F3C-D0E0-4AFC-940F-CBC4F7E5C76C}" filter="1" showAutoFilter="1">
      <autoFilter ref="$A$2:$Y$2"/>
      <extLst>
        <ext uri="GoogleSheetsCustomDataVersion1">
          <go:sheetsCustomData xmlns:go="http://customooxmlschemas.google.com/" filterViewId="867019007"/>
        </ext>
      </extLst>
    </customSheetView>
    <customSheetView guid="{3AA2877B-1E29-4818-A7D6-E9C550B1CFC3}" filter="1" showAutoFilter="1">
      <autoFilter ref="$A$2:$Y$2">
        <filterColumn colId="0">
          <customFilters>
            <customFilter val="*DH*"/>
          </customFilters>
        </filterColumn>
      </autoFilter>
      <extLst>
        <ext uri="GoogleSheetsCustomDataVersion1">
          <go:sheetsCustomData xmlns:go="http://customooxmlschemas.google.com/" filterViewId="871646260"/>
        </ext>
      </extLst>
    </customSheetView>
    <customSheetView guid="{059B277B-4CC3-4379-B59E-72F7D5D8741B}" filter="1" showAutoFilter="1">
      <autoFilter ref="$A$2:$Y$2"/>
      <extLst>
        <ext uri="GoogleSheetsCustomDataVersion1">
          <go:sheetsCustomData xmlns:go="http://customooxmlschemas.google.com/" filterViewId="877581408"/>
        </ext>
      </extLst>
    </customSheetView>
    <customSheetView guid="{F59FF93E-4461-43CF-8A9F-A235019D5DF9}" filter="1" showAutoFilter="1">
      <autoFilter ref="$A$2:$Y$2"/>
      <extLst>
        <ext uri="GoogleSheetsCustomDataVersion1">
          <go:sheetsCustomData xmlns:go="http://customooxmlschemas.google.com/" filterViewId="906991886"/>
        </ext>
      </extLst>
    </customSheetView>
    <customSheetView guid="{0099A297-C2F0-48F2-B524-ED51FF4344E9}" filter="1" showAutoFilter="1">
      <autoFilter ref="$A$2:$Y$2">
        <filterColumn colId="7">
          <customFilters>
            <customFilter val="*leather*"/>
          </customFilters>
        </filterColumn>
      </autoFilter>
      <extLst>
        <ext uri="GoogleSheetsCustomDataVersion1">
          <go:sheetsCustomData xmlns:go="http://customooxmlschemas.google.com/" filterViewId="908679809"/>
        </ext>
      </extLst>
    </customSheetView>
    <customSheetView guid="{EF672F82-A434-45FF-9B95-194D678B5AB7}" filter="1" showAutoFilter="1">
      <autoFilter ref="$A$2:$Y$2"/>
      <extLst>
        <ext uri="GoogleSheetsCustomDataVersion1">
          <go:sheetsCustomData xmlns:go="http://customooxmlschemas.google.com/" filterViewId="910776705"/>
        </ext>
      </extLst>
    </customSheetView>
    <customSheetView guid="{BDDD569B-C3FD-4B07-BD42-5D42A38AF82F}" filter="1" showAutoFilter="1">
      <autoFilter ref="$A$2:$Y$2"/>
      <extLst>
        <ext uri="GoogleSheetsCustomDataVersion1">
          <go:sheetsCustomData xmlns:go="http://customooxmlschemas.google.com/" filterViewId="91836212"/>
        </ext>
      </extLst>
    </customSheetView>
    <customSheetView guid="{F17379D4-5F86-4FA3-B23C-E650534F0240}" filter="1" showAutoFilter="1">
      <autoFilter ref="$A$2:$Y$2">
        <filterColumn colId="0">
          <customFilters>
            <customFilter val="*hoa*"/>
          </customFilters>
        </filterColumn>
      </autoFilter>
      <extLst>
        <ext uri="GoogleSheetsCustomDataVersion1">
          <go:sheetsCustomData xmlns:go="http://customooxmlschemas.google.com/" filterViewId="977145401"/>
        </ext>
      </extLst>
    </customSheetView>
    <customSheetView guid="{A014ECD2-9D76-4841-A6E9-74FD91A7E6BF}" filter="1" showAutoFilter="1">
      <autoFilter ref="$A$2:$Y$2">
        <sortState ref="A2:Y2">
          <sortCondition descending="1" sortBy="cellColor" ref="D2" dxfId="2"/>
        </sortState>
      </autoFilter>
      <extLst>
        <ext uri="GoogleSheetsCustomDataVersion1">
          <go:sheetsCustomData xmlns:go="http://customooxmlschemas.google.com/" filterViewId="99476031"/>
        </ext>
      </extLst>
    </customSheetView>
    <customSheetView guid="{FF2F0B05-2AF0-454B-9457-0E2EF15C5A3B}" filter="1" showAutoFilter="1">
      <autoFilter ref="$A$2:$Y$2"/>
      <extLst>
        <ext uri="GoogleSheetsCustomDataVersion1">
          <go:sheetsCustomData xmlns:go="http://customooxmlschemas.google.com/" filterViewId="99795427"/>
        </ext>
      </extLst>
    </customSheetView>
    <customSheetView guid="{32BA7387-0ED7-4DAD-B604-1E3ADE495E47}" filter="1" showAutoFilter="1">
      <autoFilter ref="$A$1:$Y$2"/>
      <extLst>
        <ext uri="GoogleSheetsCustomDataVersion1">
          <go:sheetsCustomData xmlns:go="http://customooxmlschemas.google.com/" filterViewId="1016138592"/>
        </ext>
      </extLst>
    </customSheetView>
    <customSheetView guid="{0DD87CF5-FFCC-4FD5-9FA6-6A11A704C5CC}" filter="1" showAutoFilter="1">
      <autoFilter ref="$A$1:$Y$2"/>
      <extLst>
        <ext uri="GoogleSheetsCustomDataVersion1">
          <go:sheetsCustomData xmlns:go="http://customooxmlschemas.google.com/" filterViewId="1088878644"/>
        </ext>
      </extLst>
    </customSheetView>
    <customSheetView guid="{AE4FF272-FBF0-4948-A2B8-DAAA157D8B19}" filter="1" showAutoFilter="1">
      <autoFilter ref="$A$1:$Y$2"/>
      <extLst>
        <ext uri="GoogleSheetsCustomDataVersion1">
          <go:sheetsCustomData xmlns:go="http://customooxmlschemas.google.com/" filterViewId="111929960"/>
        </ext>
      </extLst>
    </customSheetView>
    <customSheetView guid="{E0D48A0B-E5CA-4E9A-93C0-3A400B2BA6C7}" filter="1" showAutoFilter="1">
      <autoFilter ref="$A$1:$Y$2"/>
      <extLst>
        <ext uri="GoogleSheetsCustomDataVersion1">
          <go:sheetsCustomData xmlns:go="http://customooxmlschemas.google.com/" filterViewId="121018002"/>
        </ext>
      </extLst>
    </customSheetView>
    <customSheetView guid="{DBF0A2D9-D1B2-44C9-96E5-8C882F3A764A}" filter="1" showAutoFilter="1">
      <autoFilter ref="$A$1:$Y$2"/>
      <extLst>
        <ext uri="GoogleSheetsCustomDataVersion1">
          <go:sheetsCustomData xmlns:go="http://customooxmlschemas.google.com/" filterViewId="1360703121"/>
        </ext>
      </extLst>
    </customSheetView>
    <customSheetView guid="{3D0BE336-0F2B-4219-91C3-5569EC24550D}" filter="1" showAutoFilter="1">
      <autoFilter ref="$A$1:$Y$2"/>
      <extLst>
        <ext uri="GoogleSheetsCustomDataVersion1">
          <go:sheetsCustomData xmlns:go="http://customooxmlschemas.google.com/" filterViewId="138107212"/>
        </ext>
      </extLst>
    </customSheetView>
    <customSheetView guid="{68D2CB4F-3A4E-4DAA-8AF6-3D6EBFA28E31}" filter="1" showAutoFilter="1">
      <autoFilter ref="$A$1:$Y$2"/>
      <extLst>
        <ext uri="GoogleSheetsCustomDataVersion1">
          <go:sheetsCustomData xmlns:go="http://customooxmlschemas.google.com/" filterViewId="1470625966"/>
        </ext>
      </extLst>
    </customSheetView>
    <customSheetView guid="{43128C85-4899-4C24-B2E8-B2EC05111879}" filter="1" showAutoFilter="1">
      <autoFilter ref="$A$1:$Y$2"/>
      <extLst>
        <ext uri="GoogleSheetsCustomDataVersion1">
          <go:sheetsCustomData xmlns:go="http://customooxmlschemas.google.com/" filterViewId="1538509339"/>
        </ext>
      </extLst>
    </customSheetView>
    <customSheetView guid="{4510C519-ED28-4AED-9DEE-D57F40AE0421}" filter="1" showAutoFilter="1">
      <autoFilter ref="$A$1:$Y$2"/>
      <extLst>
        <ext uri="GoogleSheetsCustomDataVersion1">
          <go:sheetsCustomData xmlns:go="http://customooxmlschemas.google.com/" filterViewId="1548954453"/>
        </ext>
      </extLst>
    </customSheetView>
    <customSheetView guid="{F588D5A4-07E5-4E04-B1D2-54438786D46F}" filter="1" showAutoFilter="1">
      <autoFilter ref="$A$1:$Y$2"/>
      <extLst>
        <ext uri="GoogleSheetsCustomDataVersion1">
          <go:sheetsCustomData xmlns:go="http://customooxmlschemas.google.com/" filterViewId="1631178166"/>
        </ext>
      </extLst>
    </customSheetView>
    <customSheetView guid="{55C719EC-BD88-4B3F-94B3-921431CBFA97}" filter="1" showAutoFilter="1">
      <autoFilter ref="$A$1:$Y$2"/>
      <extLst>
        <ext uri="GoogleSheetsCustomDataVersion1">
          <go:sheetsCustomData xmlns:go="http://customooxmlschemas.google.com/" filterViewId="1779255557"/>
        </ext>
      </extLst>
    </customSheetView>
    <customSheetView guid="{4E4A3846-B248-494B-8950-B6A0BA22C248}" filter="1" showAutoFilter="1">
      <autoFilter ref="$A$1:$Y$2"/>
      <extLst>
        <ext uri="GoogleSheetsCustomDataVersion1">
          <go:sheetsCustomData xmlns:go="http://customooxmlschemas.google.com/" filterViewId="1783405776"/>
        </ext>
      </extLst>
    </customSheetView>
    <customSheetView guid="{6822859B-FE33-4C2B-A6D9-9E228F6FBF35}" filter="1" showAutoFilter="1">
      <autoFilter ref="$A$1:$Y$2"/>
      <extLst>
        <ext uri="GoogleSheetsCustomDataVersion1">
          <go:sheetsCustomData xmlns:go="http://customooxmlschemas.google.com/" filterViewId="1835139521"/>
        </ext>
      </extLst>
    </customSheetView>
    <customSheetView guid="{2EF63D34-C3A1-4156-BE29-823F4974A20C}" filter="1" showAutoFilter="1">
      <autoFilter ref="$A$1:$Y$2"/>
      <extLst>
        <ext uri="GoogleSheetsCustomDataVersion1">
          <go:sheetsCustomData xmlns:go="http://customooxmlschemas.google.com/" filterViewId="1844013032"/>
        </ext>
      </extLst>
    </customSheetView>
    <customSheetView guid="{6BCD6521-B496-4282-9E12-763791963558}" filter="1" showAutoFilter="1">
      <autoFilter ref="$A$1:$Y$2"/>
      <extLst>
        <ext uri="GoogleSheetsCustomDataVersion1">
          <go:sheetsCustomData xmlns:go="http://customooxmlschemas.google.com/" filterViewId="1863519514"/>
        </ext>
      </extLst>
    </customSheetView>
    <customSheetView guid="{D60E84E4-F4DA-4CD6-9D9E-52365AAFE13E}" filter="1" showAutoFilter="1">
      <autoFilter ref="$A$1:$Y$2"/>
      <extLst>
        <ext uri="GoogleSheetsCustomDataVersion1">
          <go:sheetsCustomData xmlns:go="http://customooxmlschemas.google.com/" filterViewId="2013805833"/>
        </ext>
      </extLst>
    </customSheetView>
    <customSheetView guid="{9CBFCA8D-58D1-4D94-B101-A963FD2CE141}" filter="1" showAutoFilter="1">
      <autoFilter ref="$A$1:$Y$2"/>
      <extLst>
        <ext uri="GoogleSheetsCustomDataVersion1">
          <go:sheetsCustomData xmlns:go="http://customooxmlschemas.google.com/" filterViewId="2030075624"/>
        </ext>
      </extLst>
    </customSheetView>
    <customSheetView guid="{C66DAED9-EC9E-4EA4-ADE1-E6029182AB34}" filter="1" showAutoFilter="1">
      <autoFilter ref="$A$1:$Y$2"/>
      <extLst>
        <ext uri="GoogleSheetsCustomDataVersion1">
          <go:sheetsCustomData xmlns:go="http://customooxmlschemas.google.com/" filterViewId="2035550974"/>
        </ext>
      </extLst>
    </customSheetView>
    <customSheetView guid="{601F4123-F4F4-46E7-8677-BC1C6CB6208D}" filter="1" showAutoFilter="1">
      <autoFilter ref="$A$1:$Y$2"/>
      <extLst>
        <ext uri="GoogleSheetsCustomDataVersion1">
          <go:sheetsCustomData xmlns:go="http://customooxmlschemas.google.com/" filterViewId="2044052135"/>
        </ext>
      </extLst>
    </customSheetView>
    <customSheetView guid="{60CA55F2-044D-4C5C-A58A-8D207E5A49D2}" filter="1" showAutoFilter="1">
      <autoFilter ref="$A$1:$Y$2"/>
      <extLst>
        <ext uri="GoogleSheetsCustomDataVersion1">
          <go:sheetsCustomData xmlns:go="http://customooxmlschemas.google.com/" filterViewId="2123587806"/>
        </ext>
      </extLst>
    </customSheetView>
    <customSheetView guid="{4F42B058-C352-4755-A27F-9138C27CC0B1}" filter="1" showAutoFilter="1">
      <autoFilter ref="$A$1:$Y$2">
        <filterColumn colId="0">
          <customFilters>
            <customFilter val="*linh*"/>
          </customFilters>
        </filterColumn>
      </autoFilter>
      <extLst>
        <ext uri="GoogleSheetsCustomDataVersion1">
          <go:sheetsCustomData xmlns:go="http://customooxmlschemas.google.com/" filterViewId="213939399"/>
        </ext>
      </extLst>
    </customSheetView>
    <customSheetView guid="{161FEA2A-CEF9-47F5-A677-7367FC2FFE6A}" filter="1" showAutoFilter="1">
      <autoFilter ref="$A$1:$Y$2"/>
      <extLst>
        <ext uri="GoogleSheetsCustomDataVersion1">
          <go:sheetsCustomData xmlns:go="http://customooxmlschemas.google.com/" filterViewId="214419024"/>
        </ext>
      </extLst>
    </customSheetView>
    <customSheetView guid="{FF716C9D-3BF6-40A3-BC68-B5AF190D2AC6}" filter="1" showAutoFilter="1">
      <autoFilter ref="$A$1:$Y$2"/>
      <extLst>
        <ext uri="GoogleSheetsCustomDataVersion1">
          <go:sheetsCustomData xmlns:go="http://customooxmlschemas.google.com/" filterViewId="331776502"/>
        </ext>
      </extLst>
    </customSheetView>
    <customSheetView guid="{748439EA-0658-4E9A-A01C-7F3C6CEC9331}" filter="1" showAutoFilter="1">
      <autoFilter ref="$A$1:$Y$2"/>
      <extLst>
        <ext uri="GoogleSheetsCustomDataVersion1">
          <go:sheetsCustomData xmlns:go="http://customooxmlschemas.google.com/" filterViewId="422789714"/>
        </ext>
      </extLst>
    </customSheetView>
    <customSheetView guid="{440E3F13-BADD-4671-B1FF-44B203DB1EAE}" filter="1" showAutoFilter="1">
      <autoFilter ref="$A$1:$Y$2">
        <filterColumn colId="7">
          <customFilters>
            <customFilter val="*fleece*"/>
          </customFilters>
        </filterColumn>
      </autoFilter>
      <extLst>
        <ext uri="GoogleSheetsCustomDataVersion1">
          <go:sheetsCustomData xmlns:go="http://customooxmlschemas.google.com/" filterViewId="526453303"/>
        </ext>
      </extLst>
    </customSheetView>
    <customSheetView guid="{6F6DD89A-EEF9-44A4-994C-CA5BE49C99EB}" filter="1" showAutoFilter="1">
      <autoFilter ref="$A$1:$Y$2"/>
      <extLst>
        <ext uri="GoogleSheetsCustomDataVersion1">
          <go:sheetsCustomData xmlns:go="http://customooxmlschemas.google.com/" filterViewId="543619908"/>
        </ext>
      </extLst>
    </customSheetView>
    <customSheetView guid="{9366C403-371A-48C2-9C64-BD20071E96E5}" filter="1" showAutoFilter="1">
      <autoFilter ref="$A$1:$Y$2"/>
      <extLst>
        <ext uri="GoogleSheetsCustomDataVersion1">
          <go:sheetsCustomData xmlns:go="http://customooxmlschemas.google.com/" filterViewId="566063213"/>
        </ext>
      </extLst>
    </customSheetView>
    <customSheetView guid="{16586229-DB92-4BD9-9F3F-D6AC231B9260}" filter="1" showAutoFilter="1">
      <autoFilter ref="$A$1:$Y$2"/>
      <extLst>
        <ext uri="GoogleSheetsCustomDataVersion1">
          <go:sheetsCustomData xmlns:go="http://customooxmlschemas.google.com/" filterViewId="597402569"/>
        </ext>
      </extLst>
    </customSheetView>
    <customSheetView guid="{07D35F62-6A0D-4F19-88D5-38B32169BE84}" filter="1" showAutoFilter="1">
      <autoFilter ref="$A$1:$Y$2"/>
      <extLst>
        <ext uri="GoogleSheetsCustomDataVersion1">
          <go:sheetsCustomData xmlns:go="http://customooxmlschemas.google.com/" filterViewId="675456360"/>
        </ext>
      </extLst>
    </customSheetView>
    <customSheetView guid="{EB4EB85F-48BB-44D1-A111-359484E26960}" filter="1" showAutoFilter="1">
      <autoFilter ref="$A$1:$Y$2"/>
      <extLst>
        <ext uri="GoogleSheetsCustomDataVersion1">
          <go:sheetsCustomData xmlns:go="http://customooxmlschemas.google.com/" filterViewId="682742765"/>
        </ext>
      </extLst>
    </customSheetView>
    <customSheetView guid="{29A379B7-4B5B-49A6-9B71-F09829C0C1BD}" filter="1" showAutoFilter="1">
      <autoFilter ref="$A$1:$Y$2"/>
      <extLst>
        <ext uri="GoogleSheetsCustomDataVersion1">
          <go:sheetsCustomData xmlns:go="http://customooxmlschemas.google.com/" filterViewId="715675676"/>
        </ext>
      </extLst>
    </customSheetView>
    <customSheetView guid="{B83EF99E-0046-4877-B5EE-8D2668CE0EEA}" filter="1" showAutoFilter="1">
      <autoFilter ref="$A$1:$Y$2">
        <filterColumn colId="0">
          <customFilters>
            <customFilter val="*linh*"/>
          </customFilters>
        </filterColumn>
      </autoFilter>
      <extLst>
        <ext uri="GoogleSheetsCustomDataVersion1">
          <go:sheetsCustomData xmlns:go="http://customooxmlschemas.google.com/" filterViewId="763217713"/>
        </ext>
      </extLst>
    </customSheetView>
    <customSheetView guid="{B147B58D-3C31-45BD-ADA6-54308995046A}" filter="1" showAutoFilter="1">
      <autoFilter ref="$A$1:$Y$2"/>
      <extLst>
        <ext uri="GoogleSheetsCustomDataVersion1">
          <go:sheetsCustomData xmlns:go="http://customooxmlschemas.google.com/" filterViewId="766271884"/>
        </ext>
      </extLst>
    </customSheetView>
    <customSheetView guid="{1E73912D-7578-4F35-9AC2-26EF66D4732A}" filter="1" showAutoFilter="1">
      <autoFilter ref="$A$1:$Y$2"/>
      <extLst>
        <ext uri="GoogleSheetsCustomDataVersion1">
          <go:sheetsCustomData xmlns:go="http://customooxmlschemas.google.com/" filterViewId="778614826"/>
        </ext>
      </extLst>
    </customSheetView>
    <customSheetView guid="{787E886E-87DA-405A-8C86-EBDF27EB6DE5}" filter="1" showAutoFilter="1">
      <autoFilter ref="$A$1:$Y$2"/>
      <extLst>
        <ext uri="GoogleSheetsCustomDataVersion1">
          <go:sheetsCustomData xmlns:go="http://customooxmlschemas.google.com/" filterViewId="791278421"/>
        </ext>
      </extLst>
    </customSheetView>
    <customSheetView guid="{816678CA-EB8B-47FB-99CF-1CF9B68A310F}" filter="1" showAutoFilter="1">
      <autoFilter ref="$A$1:$Y$2"/>
      <extLst>
        <ext uri="GoogleSheetsCustomDataVersion1">
          <go:sheetsCustomData xmlns:go="http://customooxmlschemas.google.com/" filterViewId="791704726"/>
        </ext>
      </extLst>
    </customSheetView>
    <customSheetView guid="{1B3CFB46-9CC3-41EA-BAFD-48F6DF699545}" filter="1" showAutoFilter="1">
      <autoFilter ref="$A$1:$Y$2"/>
      <extLst>
        <ext uri="GoogleSheetsCustomDataVersion1">
          <go:sheetsCustomData xmlns:go="http://customooxmlschemas.google.com/" filterViewId="792034687"/>
        </ext>
      </extLst>
    </customSheetView>
    <customSheetView guid="{C7388E5F-D21D-452F-BE3C-8B74BE27BAE2}" filter="1" showAutoFilter="1">
      <autoFilter ref="$A$1:$Y$2"/>
      <extLst>
        <ext uri="GoogleSheetsCustomDataVersion1">
          <go:sheetsCustomData xmlns:go="http://customooxmlschemas.google.com/" filterViewId="875529414"/>
        </ext>
      </extLst>
    </customSheetView>
    <customSheetView guid="{C3B2E806-4C29-4A49-87E5-F54439A79027}" filter="1" showAutoFilter="1">
      <autoFilter ref="$A$1:$Y$2">
        <filterColumn colId="0">
          <customFilters>
            <customFilter val="*vinh*"/>
          </customFilters>
        </filterColumn>
      </autoFilter>
      <extLst>
        <ext uri="GoogleSheetsCustomDataVersion1">
          <go:sheetsCustomData xmlns:go="http://customooxmlschemas.google.com/" filterViewId="889450392"/>
        </ext>
      </extLst>
    </customSheetView>
    <customSheetView guid="{F6EB7D7E-AA6D-43D4-AD67-38F58DC3CCB6}" filter="1" showAutoFilter="1">
      <autoFilter ref="$A$1:$Y$2"/>
      <extLst>
        <ext uri="GoogleSheetsCustomDataVersion1">
          <go:sheetsCustomData xmlns:go="http://customooxmlschemas.google.com/" filterViewId="97766647"/>
        </ext>
      </extLst>
    </customSheetView>
    <customSheetView guid="{2433737A-EA47-4E64-84B0-3BCD006C4060}" filter="1" showAutoFilter="1">
      <autoFilter ref="$A$415:$Y$531">
        <filterColumn colId="2">
          <filters>
            <filter val="Merchize"/>
          </filters>
        </filterColumn>
      </autoFilter>
      <extLst>
        <ext uri="GoogleSheetsCustomDataVersion1">
          <go:sheetsCustomData xmlns:go="http://customooxmlschemas.google.com/" filterViewId="1024420071"/>
        </ext>
      </extLst>
    </customSheetView>
    <customSheetView guid="{1F1CE312-0BAC-4970-A4A2-3E3C4F447067}" filter="1" showAutoFilter="1">
      <autoFilter ref="$A$415:$Y$531">
        <filterColumn colId="0">
          <filters>
            <filter val="lg, hoa"/>
            <filter val="lg, vinh"/>
            <filter val="lg,dh"/>
          </filters>
        </filterColumn>
      </autoFilter>
      <extLst>
        <ext uri="GoogleSheetsCustomDataVersion1">
          <go:sheetsCustomData xmlns:go="http://customooxmlschemas.google.com/" filterViewId="1172322230"/>
        </ext>
      </extLst>
    </customSheetView>
    <customSheetView guid="{F94F5943-0927-482C-B2FC-EF2E1572F30C}" filter="1" showAutoFilter="1">
      <autoFilter ref="$A$415:$Y$531">
        <filterColumn colId="0">
          <filters>
            <filter val="thl, dh"/>
            <filter val="kl, dh"/>
            <filter val="lg, hoa"/>
            <filter val="lg, vinh"/>
            <filter val="uyen, vinh"/>
            <filter val="lg,dh"/>
          </filters>
        </filterColumn>
      </autoFilter>
      <extLst>
        <ext uri="GoogleSheetsCustomDataVersion1">
          <go:sheetsCustomData xmlns:go="http://customooxmlschemas.google.com/" filterViewId="1576438025"/>
        </ext>
      </extLst>
    </customSheetView>
    <customSheetView guid="{0A197E0E-DFD7-482B-880A-2A41FCE76C47}" filter="1" showAutoFilter="1">
      <autoFilter ref="$A$415:$Y$531">
        <filterColumn colId="0">
          <customFilters>
            <customFilter val="*dh*"/>
          </customFilters>
        </filterColumn>
      </autoFilter>
      <extLst>
        <ext uri="GoogleSheetsCustomDataVersion1">
          <go:sheetsCustomData xmlns:go="http://customooxmlschemas.google.com/" filterViewId="1656185675"/>
        </ext>
      </extLst>
    </customSheetView>
    <customSheetView guid="{6768DE05-BB4A-4738-9B71-6CCFA67533D2}" filter="1" showAutoFilter="1">
      <autoFilter ref="$A$415:$Y$531">
        <filterColumn colId="2">
          <filters>
            <filter val="Merchize"/>
          </filters>
        </filterColumn>
        <filterColumn colId="3">
          <filters>
            <filter val="done csv RG-54962-42343"/>
            <filter val="done csv RQ-97574-36258"/>
          </filters>
        </filterColumn>
      </autoFilter>
      <extLst>
        <ext uri="GoogleSheetsCustomDataVersion1">
          <go:sheetsCustomData xmlns:go="http://customooxmlschemas.google.com/" filterViewId="1738406788"/>
        </ext>
      </extLst>
    </customSheetView>
    <customSheetView guid="{ECF370E3-0099-4EDF-A57E-5C08A7AC14DE}" filter="1" showAutoFilter="1">
      <autoFilter ref="$A$415:$Y$531">
        <filterColumn colId="0">
          <filters>
            <filter val="lg, hoa"/>
            <filter val="lg, vinh"/>
            <filter val="lg,dh"/>
          </filters>
        </filterColumn>
      </autoFilter>
      <extLst>
        <ext uri="GoogleSheetsCustomDataVersion1">
          <go:sheetsCustomData xmlns:go="http://customooxmlschemas.google.com/" filterViewId="2095225868"/>
        </ext>
      </extLst>
    </customSheetView>
    <customSheetView guid="{89DECBD0-6C2B-4D69-95E2-381619238ED1}" filter="1" showAutoFilter="1">
      <autoFilter ref="$A$415:$Y$531">
        <filterColumn colId="2">
          <filters>
            <filter val="Merchize"/>
          </filters>
        </filterColumn>
      </autoFilter>
      <extLst>
        <ext uri="GoogleSheetsCustomDataVersion1">
          <go:sheetsCustomData xmlns:go="http://customooxmlschemas.google.com/" filterViewId="771493932"/>
        </ext>
      </extLst>
    </customSheetView>
    <customSheetView guid="{E8B3DE71-100D-40A5-AFE6-39FD218BAA04}" filter="1" showAutoFilter="1">
      <autoFilter ref="$A$415:$Y$531">
        <filterColumn colId="0">
          <filters>
            <filter val="lg, hoa"/>
            <filter val="lg, vinh"/>
            <filter val="lg,dh"/>
          </filters>
        </filterColumn>
      </autoFilter>
      <extLst>
        <ext uri="GoogleSheetsCustomDataVersion1">
          <go:sheetsCustomData xmlns:go="http://customooxmlschemas.google.com/" filterViewId="880246188"/>
        </ext>
      </extLst>
    </customSheetView>
    <customSheetView guid="{74942E61-22EC-40D7-996B-A9DF9351E261}" filter="1" showAutoFilter="1">
      <autoFilter ref="$A$2:$Y$131"/>
      <extLst>
        <ext uri="GoogleSheetsCustomDataVersion1">
          <go:sheetsCustomData xmlns:go="http://customooxmlschemas.google.com/" filterViewId="1057358099"/>
        </ext>
      </extLst>
    </customSheetView>
    <customSheetView guid="{0FD92CC5-43FF-4C9C-834A-2A1E790CEB4E}" filter="1" showAutoFilter="1">
      <autoFilter ref="$A$2:$Y$131">
        <filterColumn colId="2">
          <filters>
            <filter val="merchize"/>
          </filters>
        </filterColumn>
      </autoFilter>
      <extLst>
        <ext uri="GoogleSheetsCustomDataVersion1">
          <go:sheetsCustomData xmlns:go="http://customooxmlschemas.google.com/" filterViewId="556407158"/>
        </ext>
      </extLst>
    </customSheetView>
    <customSheetView guid="{129C03EE-E2DC-4374-903B-71C036A26FE5}" filter="1" showAutoFilter="1">
      <autoFilter ref="$A$313:$Y$410">
        <filterColumn colId="0">
          <customFilters>
            <customFilter val="*dh*"/>
          </customFilters>
        </filterColumn>
      </autoFilter>
      <extLst>
        <ext uri="GoogleSheetsCustomDataVersion1">
          <go:sheetsCustomData xmlns:go="http://customooxmlschemas.google.com/" filterViewId="1127062017"/>
        </ext>
      </extLst>
    </customSheetView>
    <customSheetView guid="{E2C35605-67EF-42AB-90F8-88B7583DCC84}" filter="1" showAutoFilter="1">
      <autoFilter ref="$A$313:$Y$410">
        <filterColumn colId="0">
          <filters>
            <filter val="lg, vinh"/>
            <filter val="lg, van"/>
          </filters>
        </filterColumn>
      </autoFilter>
      <extLst>
        <ext uri="GoogleSheetsCustomDataVersion1">
          <go:sheetsCustomData xmlns:go="http://customooxmlschemas.google.com/" filterViewId="1207308815"/>
        </ext>
      </extLst>
    </customSheetView>
    <customSheetView guid="{47BD24F5-06AD-4B9B-970F-FAF4B31B9156}" filter="1" showAutoFilter="1">
      <autoFilter ref="$A$313:$Y$410">
        <filterColumn colId="0">
          <filters>
            <filter val="lg, vinh"/>
            <filter val="lg, van"/>
          </filters>
        </filterColumn>
      </autoFilter>
      <extLst>
        <ext uri="GoogleSheetsCustomDataVersion1">
          <go:sheetsCustomData xmlns:go="http://customooxmlschemas.google.com/" filterViewId="1543645930"/>
        </ext>
      </extLst>
    </customSheetView>
    <customSheetView guid="{C31BC6B7-7429-4C0A-9807-B8B9DA747F86}" filter="1" showAutoFilter="1">
      <autoFilter ref="$A$313:$Y$410">
        <filterColumn colId="2">
          <filters>
            <filter val="Merchize"/>
          </filters>
        </filterColumn>
        <filterColumn colId="3">
          <filters>
            <filter val="cc"/>
          </filters>
        </filterColumn>
      </autoFilter>
      <extLst>
        <ext uri="GoogleSheetsCustomDataVersion1">
          <go:sheetsCustomData xmlns:go="http://customooxmlschemas.google.com/" filterViewId="165145699"/>
        </ext>
      </extLst>
    </customSheetView>
    <customSheetView guid="{DE4CEE09-F369-45E6-B7A7-144A308EA1E8}" filter="1" showAutoFilter="1">
      <autoFilter ref="$A$313:$Y$410">
        <filterColumn colId="2">
          <filters>
            <filter val="Merchize"/>
          </filters>
        </filterColumn>
      </autoFilter>
      <extLst>
        <ext uri="GoogleSheetsCustomDataVersion1">
          <go:sheetsCustomData xmlns:go="http://customooxmlschemas.google.com/" filterViewId="1665715172"/>
        </ext>
      </extLst>
    </customSheetView>
    <customSheetView guid="{CA1598AB-3A2A-4C5E-B23C-5DE4210207D8}" filter="1" showAutoFilter="1">
      <autoFilter ref="$A$313:$Y$410">
        <filterColumn colId="0">
          <filters>
            <filter val="lg, vinh"/>
            <filter val="lg, van"/>
          </filters>
        </filterColumn>
      </autoFilter>
      <extLst>
        <ext uri="GoogleSheetsCustomDataVersion1">
          <go:sheetsCustomData xmlns:go="http://customooxmlschemas.google.com/" filterViewId="1791419976"/>
        </ext>
      </extLst>
    </customSheetView>
    <customSheetView guid="{7B1CD4C5-45CA-4B10-BAEE-390D66E13B97}" filter="1" showAutoFilter="1">
      <autoFilter ref="$A$313:$Y$410">
        <filterColumn colId="0">
          <filters>
            <filter val="lg, vinh"/>
            <filter val="lg, van"/>
          </filters>
        </filterColumn>
      </autoFilter>
      <extLst>
        <ext uri="GoogleSheetsCustomDataVersion1">
          <go:sheetsCustomData xmlns:go="http://customooxmlschemas.google.com/" filterViewId="1911306080"/>
        </ext>
      </extLst>
    </customSheetView>
    <customSheetView guid="{E7CF28FC-F281-4DE3-AA5E-56E9C86EBA8F}" filter="1" showAutoFilter="1">
      <autoFilter ref="$A$313:$Y$410">
        <filterColumn colId="0">
          <filters>
            <filter val="lg, vinh"/>
            <filter val="lg, van"/>
          </filters>
        </filterColumn>
      </autoFilter>
      <extLst>
        <ext uri="GoogleSheetsCustomDataVersion1">
          <go:sheetsCustomData xmlns:go="http://customooxmlschemas.google.com/" filterViewId="1961695436"/>
        </ext>
      </extLst>
    </customSheetView>
    <customSheetView guid="{F65577CC-C0D5-4FCB-99BF-EC0A91A1E5A6}" filter="1" showAutoFilter="1">
      <autoFilter ref="$A$313:$Y$410">
        <filterColumn colId="2">
          <filters>
            <filter val="Merchize"/>
          </filters>
        </filterColumn>
      </autoFilter>
      <extLst>
        <ext uri="GoogleSheetsCustomDataVersion1">
          <go:sheetsCustomData xmlns:go="http://customooxmlschemas.google.com/" filterViewId="364035387"/>
        </ext>
      </extLst>
    </customSheetView>
    <customSheetView guid="{DC61EA8C-4E78-4E6E-A3FC-C409DCEE28C5}" filter="1" showAutoFilter="1">
      <autoFilter ref="$A$2:$Y$223">
        <filterColumn colId="0">
          <filters>
            <filter val="thl, dh"/>
            <filter val="lg, vinh"/>
            <filter val="lg, van"/>
            <filter val="lg, dh"/>
          </filters>
        </filterColumn>
        <filterColumn colId="3">
          <filters>
            <filter val="thiếu địa chỉ"/>
            <filter val="done, cancel"/>
            <filter val="done csv RV-98935-55696"/>
            <filter val="done csv RK-43297-75499"/>
            <filter val="done csv RW-87947-62864"/>
            <filter val="done, check mer rf 1 item"/>
            <filter val="done"/>
            <filter val="done, báo mer rồi"/>
          </filters>
        </filterColumn>
      </autoFilter>
      <extLst>
        <ext uri="GoogleSheetsCustomDataVersion1">
          <go:sheetsCustomData xmlns:go="http://customooxmlschemas.google.com/" filterViewId="1537877459"/>
        </ext>
      </extLst>
    </customSheetView>
    <customSheetView guid="{A849C340-FF2E-47B6-AD40-9FDC8A62C480}" filter="1" showAutoFilter="1">
      <autoFilter ref="$A$2:$Y$223">
        <filterColumn colId="0">
          <filters>
            <filter val="thl, dh"/>
            <filter val="lg, vinh"/>
            <filter val="lg, van"/>
            <filter val="lg, dh"/>
          </filters>
        </filterColumn>
      </autoFilter>
      <extLst>
        <ext uri="GoogleSheetsCustomDataVersion1">
          <go:sheetsCustomData xmlns:go="http://customooxmlschemas.google.com/" filterViewId="1648361447"/>
        </ext>
      </extLst>
    </customSheetView>
    <customSheetView guid="{7BC30437-7290-4AAC-AB10-1D2EBCF0BA9B}" filter="1" showAutoFilter="1">
      <autoFilter ref="$A$2:$Y$223">
        <filterColumn colId="0">
          <filters>
            <filter val="thl, dh"/>
            <filter val="lg, vinh"/>
            <filter val="lg, van"/>
            <filter val="lg, dh"/>
          </filters>
        </filterColumn>
        <filterColumn colId="3">
          <filters>
            <filter val="thiếu địa chỉ"/>
            <filter val="done, cancel"/>
            <filter val="done csv RV-98935-55696"/>
            <filter val="done csv RK-43297-75499"/>
            <filter val="done csv RW-87947-62864"/>
            <filter val="done, check mer rf 1 item"/>
            <filter val="done"/>
            <filter val="done, báo mer rồi"/>
          </filters>
        </filterColumn>
      </autoFilter>
      <extLst>
        <ext uri="GoogleSheetsCustomDataVersion1">
          <go:sheetsCustomData xmlns:go="http://customooxmlschemas.google.com/" filterViewId="174630143"/>
        </ext>
      </extLst>
    </customSheetView>
    <customSheetView guid="{17B14CB8-AC9D-4FC3-A135-9E78A4C10BC4}" filter="1" showAutoFilter="1">
      <autoFilter ref="$A$2:$Y$223">
        <filterColumn colId="2">
          <filters>
            <filter val="merchize"/>
          </filters>
        </filterColumn>
      </autoFilter>
      <extLst>
        <ext uri="GoogleSheetsCustomDataVersion1">
          <go:sheetsCustomData xmlns:go="http://customooxmlschemas.google.com/" filterViewId="2110606139"/>
        </ext>
      </extLst>
    </customSheetView>
    <customSheetView guid="{961AE0ED-2E6C-4391-A1D3-073387B20956}" filter="1" showAutoFilter="1">
      <autoFilter ref="$A$2:$Y$223">
        <filterColumn colId="0">
          <filters>
            <filter val="thl, dh"/>
            <filter val="lg, vinh"/>
            <filter val="lg, van"/>
            <filter val="lg, dh"/>
          </filters>
        </filterColumn>
      </autoFilter>
      <extLst>
        <ext uri="GoogleSheetsCustomDataVersion1">
          <go:sheetsCustomData xmlns:go="http://customooxmlschemas.google.com/" filterViewId="388463129"/>
        </ext>
      </extLst>
    </customSheetView>
    <customSheetView guid="{62A2E072-866B-4148-9274-9F04C83F02F0}" filter="1" showAutoFilter="1">
      <autoFilter ref="$A$2:$Y$223">
        <filterColumn colId="0">
          <filters>
            <filter val="thl, dh"/>
            <filter val="lg, vinh"/>
            <filter val="lg, van"/>
            <filter val="lg, dh"/>
          </filters>
        </filterColumn>
        <filterColumn colId="3">
          <filters>
            <filter val="thiếu địa chỉ"/>
            <filter val="done, cancel"/>
            <filter val="done csv RV-98935-55696"/>
            <filter val="done csv RK-43297-75499"/>
            <filter val="done csv RW-87947-62864"/>
            <filter val="done, check mer rf 1 item"/>
            <filter val="done"/>
            <filter val="done, báo mer rồi"/>
          </filters>
        </filterColumn>
      </autoFilter>
      <extLst>
        <ext uri="GoogleSheetsCustomDataVersion1">
          <go:sheetsCustomData xmlns:go="http://customooxmlschemas.google.com/" filterViewId="595214367"/>
        </ext>
      </extLst>
    </customSheetView>
    <customSheetView guid="{CE9B1167-A957-4AC6-B3F0-B783A720E0DB}" filter="1" showAutoFilter="1">
      <autoFilter ref="$A$313:$Y$374">
        <filterColumn colId="0">
          <customFilters>
            <customFilter val="*dh*"/>
          </customFilters>
        </filterColumn>
      </autoFilter>
      <extLst>
        <ext uri="GoogleSheetsCustomDataVersion1">
          <go:sheetsCustomData xmlns:go="http://customooxmlschemas.google.com/" filterViewId="626265766"/>
        </ext>
      </extLst>
    </customSheetView>
  </customSheetView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/>
  <cols>
    <col customWidth="1" min="1" max="1" width="17.43"/>
    <col customWidth="1" min="2" max="2" width="17.71"/>
    <col customWidth="1" min="3" max="3" width="17.57"/>
    <col customWidth="1" min="4" max="4" width="30.71"/>
    <col customWidth="1" min="5" max="5" width="15.57"/>
    <col customWidth="1" hidden="1" min="6" max="6" width="10.86"/>
    <col customWidth="1" min="7" max="7" width="12.14"/>
    <col customWidth="1" min="8" max="8" width="84.57"/>
    <col customWidth="1" min="9" max="9" width="51.0"/>
    <col customWidth="1" min="10" max="10" width="32.29"/>
    <col customWidth="1" min="11" max="11" width="24.43"/>
    <col customWidth="1" min="12" max="12" width="29.14"/>
    <col customWidth="1" min="13" max="13" width="18.14"/>
    <col customWidth="1" min="14" max="14" width="28.71"/>
    <col customWidth="1" min="19" max="19" width="21.71"/>
  </cols>
  <sheetData>
    <row r="1" ht="15.75" customHeight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2" t="s">
        <v>6</v>
      </c>
      <c r="H1" s="2" t="s">
        <v>7</v>
      </c>
      <c r="I1" s="3" t="s">
        <v>8</v>
      </c>
      <c r="J1" s="3" t="s">
        <v>9</v>
      </c>
      <c r="K1" s="3" t="s">
        <v>10</v>
      </c>
      <c r="L1" s="2" t="s">
        <v>11</v>
      </c>
      <c r="M1" s="1" t="s">
        <v>12</v>
      </c>
      <c r="N1" s="1" t="s">
        <v>13</v>
      </c>
      <c r="O1" s="1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1" t="s">
        <v>19</v>
      </c>
      <c r="U1" s="1"/>
      <c r="V1" s="1"/>
      <c r="W1" s="1"/>
      <c r="X1" s="1"/>
      <c r="Y1" s="1"/>
      <c r="Z1" s="1"/>
      <c r="AA1" s="1"/>
    </row>
    <row r="2" ht="15.0" hidden="1" customHeight="1">
      <c r="A2" s="4"/>
      <c r="B2" s="5" t="s">
        <v>4187</v>
      </c>
      <c r="C2" s="6"/>
      <c r="D2" s="6"/>
      <c r="E2" s="6"/>
      <c r="F2" s="7"/>
      <c r="G2" s="6"/>
      <c r="H2" s="8"/>
      <c r="I2" s="9"/>
      <c r="J2" s="9"/>
      <c r="K2" s="9"/>
      <c r="L2" s="6"/>
      <c r="O2" s="7"/>
      <c r="P2" s="6"/>
      <c r="Q2" s="6"/>
      <c r="R2" s="6"/>
      <c r="S2" s="6"/>
    </row>
    <row r="3" ht="15.75" hidden="1" customHeight="1">
      <c r="A3" s="21" t="s">
        <v>782</v>
      </c>
      <c r="C3" s="6" t="s">
        <v>22</v>
      </c>
      <c r="D3" s="11" t="s">
        <v>23</v>
      </c>
      <c r="E3" s="6" t="s">
        <v>4188</v>
      </c>
      <c r="F3" s="7" t="s">
        <v>4189</v>
      </c>
      <c r="G3" s="6">
        <v>1.0</v>
      </c>
      <c r="H3" s="8" t="s">
        <v>4190</v>
      </c>
      <c r="I3" s="12" t="str">
        <f t="shared" ref="I3:I191" si="1">RIGHT(H3,LEN(H3) - (FIND("-",H3) + 1))</f>
        <v>5XL / Full Print</v>
      </c>
      <c r="J3" s="9" t="s">
        <v>4191</v>
      </c>
      <c r="K3" s="9" t="s">
        <v>4192</v>
      </c>
      <c r="L3" s="9" t="s">
        <v>4193</v>
      </c>
      <c r="M3" s="6"/>
      <c r="O3" s="4" t="s">
        <v>4194</v>
      </c>
      <c r="P3" s="7">
        <v>80023.0</v>
      </c>
      <c r="Q3" s="6" t="s">
        <v>1215</v>
      </c>
      <c r="R3" s="6" t="s">
        <v>32</v>
      </c>
      <c r="S3" s="6">
        <v>3.035227805E9</v>
      </c>
      <c r="T3" s="6" t="s">
        <v>1216</v>
      </c>
    </row>
    <row r="4" ht="15.75" hidden="1" customHeight="1">
      <c r="A4" s="19" t="s">
        <v>70</v>
      </c>
      <c r="C4" s="6" t="s">
        <v>22</v>
      </c>
      <c r="D4" s="11" t="s">
        <v>23</v>
      </c>
      <c r="E4" s="6" t="s">
        <v>4195</v>
      </c>
      <c r="F4" s="7" t="s">
        <v>4196</v>
      </c>
      <c r="G4" s="6">
        <v>1.0</v>
      </c>
      <c r="H4" s="8" t="s">
        <v>4197</v>
      </c>
      <c r="I4" s="12" t="str">
        <f t="shared" si="1"/>
        <v>Joggers #V - AOP Unisex Raglan Zip Hoodie / L / All Print</v>
      </c>
      <c r="J4" s="9" t="s">
        <v>4198</v>
      </c>
      <c r="K4" s="9" t="s">
        <v>4199</v>
      </c>
      <c r="L4" s="9" t="s">
        <v>4200</v>
      </c>
      <c r="M4" s="6" t="s">
        <v>4201</v>
      </c>
      <c r="O4" s="4" t="s">
        <v>591</v>
      </c>
      <c r="P4" s="7">
        <v>60619.0</v>
      </c>
      <c r="Q4" s="6" t="s">
        <v>114</v>
      </c>
      <c r="R4" s="6" t="s">
        <v>32</v>
      </c>
      <c r="S4" s="6">
        <v>7.735676928E9</v>
      </c>
      <c r="T4" s="6" t="s">
        <v>115</v>
      </c>
    </row>
    <row r="5" ht="15.75" hidden="1" customHeight="1">
      <c r="A5" s="19" t="s">
        <v>70</v>
      </c>
      <c r="C5" s="6" t="s">
        <v>80</v>
      </c>
      <c r="D5" s="11" t="s">
        <v>23</v>
      </c>
      <c r="E5" s="6" t="s">
        <v>4202</v>
      </c>
      <c r="F5" s="7" t="s">
        <v>4203</v>
      </c>
      <c r="G5" s="6">
        <v>1.0</v>
      </c>
      <c r="H5" s="8" t="s">
        <v>3149</v>
      </c>
      <c r="I5" s="12" t="str">
        <f t="shared" si="1"/>
        <v>Fleece Hoodie / 4XL / All print</v>
      </c>
      <c r="J5" s="9" t="s">
        <v>3150</v>
      </c>
      <c r="K5" s="9" t="s">
        <v>4204</v>
      </c>
      <c r="L5" s="9" t="s">
        <v>4205</v>
      </c>
      <c r="M5" s="6"/>
      <c r="O5" s="4" t="s">
        <v>2627</v>
      </c>
      <c r="P5" s="7">
        <v>27834.0</v>
      </c>
      <c r="Q5" s="6" t="s">
        <v>225</v>
      </c>
      <c r="R5" s="6" t="s">
        <v>32</v>
      </c>
      <c r="S5" s="6">
        <v>2.523478937E9</v>
      </c>
      <c r="T5" s="6" t="s">
        <v>226</v>
      </c>
    </row>
    <row r="6" ht="15.75" hidden="1" customHeight="1">
      <c r="A6" s="19" t="s">
        <v>70</v>
      </c>
      <c r="C6" s="6" t="s">
        <v>80</v>
      </c>
      <c r="D6" s="11" t="s">
        <v>23</v>
      </c>
      <c r="E6" s="6" t="s">
        <v>4202</v>
      </c>
      <c r="F6" s="7" t="s">
        <v>4203</v>
      </c>
      <c r="G6" s="6">
        <v>1.0</v>
      </c>
      <c r="H6" s="8" t="s">
        <v>4206</v>
      </c>
      <c r="I6" s="12" t="str">
        <f t="shared" si="1"/>
        <v>Fleece Hoodie / 4XL / All print</v>
      </c>
      <c r="J6" s="9" t="s">
        <v>4207</v>
      </c>
      <c r="K6" s="9" t="s">
        <v>4204</v>
      </c>
      <c r="L6" s="9" t="s">
        <v>4205</v>
      </c>
      <c r="M6" s="6"/>
      <c r="O6" s="4" t="s">
        <v>2627</v>
      </c>
      <c r="P6" s="7">
        <v>27834.0</v>
      </c>
      <c r="Q6" s="6" t="s">
        <v>225</v>
      </c>
      <c r="R6" s="6" t="s">
        <v>32</v>
      </c>
      <c r="S6" s="6">
        <v>2.523478937E9</v>
      </c>
      <c r="T6" s="6" t="s">
        <v>226</v>
      </c>
    </row>
    <row r="7" ht="15.75" hidden="1" customHeight="1">
      <c r="A7" s="19" t="s">
        <v>48</v>
      </c>
      <c r="C7" s="6" t="s">
        <v>22</v>
      </c>
      <c r="D7" s="11" t="s">
        <v>23</v>
      </c>
      <c r="E7" s="6" t="s">
        <v>4208</v>
      </c>
      <c r="F7" s="7" t="s">
        <v>4209</v>
      </c>
      <c r="G7" s="6">
        <v>1.0</v>
      </c>
      <c r="H7" s="8" t="s">
        <v>4210</v>
      </c>
      <c r="I7" s="12" t="str">
        <f t="shared" si="1"/>
        <v>AOP Unisex Raglan Hoodie / XL / All print</v>
      </c>
      <c r="J7" s="9" t="s">
        <v>110</v>
      </c>
      <c r="K7" s="9" t="s">
        <v>4211</v>
      </c>
      <c r="L7" s="9" t="s">
        <v>4212</v>
      </c>
      <c r="M7" s="6"/>
      <c r="O7" s="4" t="s">
        <v>4213</v>
      </c>
      <c r="P7" s="7">
        <v>29681.0</v>
      </c>
      <c r="Q7" s="6" t="s">
        <v>56</v>
      </c>
      <c r="R7" s="6" t="s">
        <v>32</v>
      </c>
      <c r="S7" s="6" t="s">
        <v>4214</v>
      </c>
      <c r="T7" s="6" t="s">
        <v>57</v>
      </c>
    </row>
    <row r="8" ht="15.75" hidden="1" customHeight="1">
      <c r="A8" s="21" t="s">
        <v>173</v>
      </c>
      <c r="C8" s="6" t="s">
        <v>22</v>
      </c>
      <c r="D8" s="11" t="s">
        <v>23</v>
      </c>
      <c r="E8" s="6" t="s">
        <v>4208</v>
      </c>
      <c r="F8" s="7" t="s">
        <v>4209</v>
      </c>
      <c r="G8" s="6">
        <v>1.0</v>
      </c>
      <c r="H8" s="8" t="s">
        <v>4215</v>
      </c>
      <c r="I8" s="12" t="str">
        <f t="shared" si="1"/>
        <v>AOP UNISEX HOODIE / M / All Print</v>
      </c>
      <c r="J8" s="9" t="s">
        <v>4216</v>
      </c>
      <c r="K8" s="9" t="s">
        <v>4211</v>
      </c>
      <c r="L8" s="9" t="s">
        <v>4212</v>
      </c>
      <c r="M8" s="6"/>
      <c r="O8" s="4" t="s">
        <v>4213</v>
      </c>
      <c r="P8" s="7">
        <v>29681.0</v>
      </c>
      <c r="Q8" s="6" t="s">
        <v>56</v>
      </c>
      <c r="R8" s="6" t="s">
        <v>32</v>
      </c>
      <c r="S8" s="6" t="s">
        <v>4214</v>
      </c>
      <c r="T8" s="6" t="s">
        <v>57</v>
      </c>
    </row>
    <row r="9" ht="15.75" hidden="1" customHeight="1">
      <c r="A9" s="22" t="s">
        <v>181</v>
      </c>
      <c r="C9" s="6" t="s">
        <v>22</v>
      </c>
      <c r="D9" s="11" t="s">
        <v>23</v>
      </c>
      <c r="E9" s="6" t="s">
        <v>4217</v>
      </c>
      <c r="F9" s="7" t="s">
        <v>4218</v>
      </c>
      <c r="G9" s="6">
        <v>1.0</v>
      </c>
      <c r="H9" s="8" t="s">
        <v>4219</v>
      </c>
      <c r="I9" s="12" t="str">
        <f t="shared" si="1"/>
        <v>hirt - hoodie 3D #121121h - AOP Unisex Raglan Hoodie / L / All print</v>
      </c>
      <c r="J9" s="9" t="s">
        <v>1780</v>
      </c>
      <c r="K9" s="9" t="s">
        <v>4220</v>
      </c>
      <c r="L9" s="9" t="s">
        <v>4221</v>
      </c>
      <c r="M9" s="6"/>
      <c r="O9" s="4" t="s">
        <v>3171</v>
      </c>
      <c r="P9" s="7">
        <v>10465.0</v>
      </c>
      <c r="Q9" s="6" t="s">
        <v>171</v>
      </c>
      <c r="R9" s="6" t="s">
        <v>32</v>
      </c>
      <c r="S9" s="6">
        <v>7.183129127E9</v>
      </c>
      <c r="T9" s="6" t="s">
        <v>172</v>
      </c>
    </row>
    <row r="10" ht="15.75" hidden="1" customHeight="1">
      <c r="A10" s="21" t="s">
        <v>173</v>
      </c>
      <c r="C10" s="6" t="s">
        <v>80</v>
      </c>
      <c r="D10" s="11" t="s">
        <v>23</v>
      </c>
      <c r="E10" s="6" t="s">
        <v>4222</v>
      </c>
      <c r="F10" s="7" t="s">
        <v>4223</v>
      </c>
      <c r="G10" s="6">
        <v>1.0</v>
      </c>
      <c r="H10" s="8" t="s">
        <v>4156</v>
      </c>
      <c r="I10" s="12" t="str">
        <f t="shared" si="1"/>
        <v>Fleece Hoodie / S / All print</v>
      </c>
      <c r="J10" s="9" t="s">
        <v>4157</v>
      </c>
      <c r="K10" s="9" t="s">
        <v>4224</v>
      </c>
      <c r="L10" s="9" t="s">
        <v>4225</v>
      </c>
      <c r="M10" s="6"/>
      <c r="O10" s="4" t="s">
        <v>4226</v>
      </c>
      <c r="P10" s="7">
        <v>60202.0</v>
      </c>
      <c r="Q10" s="6" t="s">
        <v>114</v>
      </c>
      <c r="R10" s="6" t="s">
        <v>32</v>
      </c>
      <c r="S10" s="6">
        <v>2.2425617E9</v>
      </c>
      <c r="T10" s="6" t="s">
        <v>115</v>
      </c>
    </row>
    <row r="11" ht="15.75" hidden="1" customHeight="1">
      <c r="A11" s="18" t="s">
        <v>259</v>
      </c>
      <c r="C11" s="6" t="s">
        <v>123</v>
      </c>
      <c r="D11" s="11" t="s">
        <v>4227</v>
      </c>
      <c r="E11" s="6" t="s">
        <v>4228</v>
      </c>
      <c r="F11" s="7" t="s">
        <v>4229</v>
      </c>
      <c r="G11" s="6">
        <v>1.0</v>
      </c>
      <c r="H11" s="8" t="s">
        <v>4163</v>
      </c>
      <c r="I11" s="12" t="str">
        <f t="shared" si="1"/>
        <v>od Blanket - 60x80 in</v>
      </c>
      <c r="J11" s="9" t="s">
        <v>127</v>
      </c>
      <c r="K11" s="9" t="s">
        <v>4230</v>
      </c>
      <c r="L11" s="9" t="s">
        <v>4231</v>
      </c>
      <c r="M11" s="6" t="s">
        <v>4232</v>
      </c>
      <c r="O11" s="4" t="s">
        <v>4233</v>
      </c>
      <c r="P11" s="7">
        <v>27834.0</v>
      </c>
      <c r="Q11" s="6" t="s">
        <v>225</v>
      </c>
      <c r="R11" s="6" t="s">
        <v>32</v>
      </c>
      <c r="S11" s="6">
        <v>2.528861237E9</v>
      </c>
      <c r="T11" s="6" t="s">
        <v>226</v>
      </c>
    </row>
    <row r="12" ht="15.75" hidden="1" customHeight="1">
      <c r="A12" s="18" t="s">
        <v>259</v>
      </c>
      <c r="C12" s="6" t="s">
        <v>22</v>
      </c>
      <c r="D12" s="11" t="s">
        <v>23</v>
      </c>
      <c r="E12" s="6" t="s">
        <v>4234</v>
      </c>
      <c r="F12" s="7" t="s">
        <v>4235</v>
      </c>
      <c r="G12" s="6">
        <v>2.0</v>
      </c>
      <c r="H12" s="8" t="s">
        <v>4236</v>
      </c>
      <c r="I12" s="12" t="str">
        <f t="shared" si="1"/>
        <v>XL / Full Print</v>
      </c>
      <c r="J12" s="9" t="s">
        <v>4237</v>
      </c>
      <c r="K12" s="9" t="s">
        <v>4238</v>
      </c>
      <c r="L12" s="9" t="s">
        <v>4239</v>
      </c>
      <c r="M12" s="6" t="s">
        <v>4240</v>
      </c>
      <c r="O12" s="4" t="s">
        <v>4241</v>
      </c>
      <c r="P12" s="7">
        <v>33931.0</v>
      </c>
      <c r="Q12" s="6" t="s">
        <v>68</v>
      </c>
      <c r="R12" s="6" t="s">
        <v>32</v>
      </c>
      <c r="S12" s="6">
        <v>8.153576628E9</v>
      </c>
      <c r="T12" s="6" t="s">
        <v>69</v>
      </c>
    </row>
    <row r="13" ht="15.75" hidden="1" customHeight="1">
      <c r="A13" s="18" t="s">
        <v>37</v>
      </c>
      <c r="C13" s="6" t="s">
        <v>22</v>
      </c>
      <c r="D13" s="11" t="s">
        <v>23</v>
      </c>
      <c r="E13" s="6" t="s">
        <v>4242</v>
      </c>
      <c r="F13" s="7" t="s">
        <v>4243</v>
      </c>
      <c r="G13" s="6">
        <v>1.0</v>
      </c>
      <c r="H13" s="8" t="s">
        <v>4244</v>
      </c>
      <c r="I13" s="12" t="str">
        <f t="shared" si="1"/>
        <v>HOODIE RAGLAN SLEEVE / L / All print</v>
      </c>
      <c r="J13" s="9" t="s">
        <v>4245</v>
      </c>
      <c r="K13" s="9" t="s">
        <v>4246</v>
      </c>
      <c r="L13" s="9" t="s">
        <v>4247</v>
      </c>
      <c r="M13" s="6"/>
      <c r="O13" s="4" t="s">
        <v>4248</v>
      </c>
      <c r="P13" s="7">
        <v>60455.0</v>
      </c>
      <c r="Q13" s="6" t="s">
        <v>114</v>
      </c>
      <c r="R13" s="6" t="s">
        <v>32</v>
      </c>
      <c r="S13" s="6">
        <v>7.085673815E9</v>
      </c>
      <c r="T13" s="6" t="s">
        <v>115</v>
      </c>
    </row>
    <row r="14" ht="15.75" hidden="1" customHeight="1">
      <c r="A14" s="10" t="s">
        <v>4249</v>
      </c>
      <c r="C14" s="6" t="s">
        <v>22</v>
      </c>
      <c r="D14" s="11" t="s">
        <v>23</v>
      </c>
      <c r="E14" s="6" t="s">
        <v>4250</v>
      </c>
      <c r="F14" s="7" t="s">
        <v>4251</v>
      </c>
      <c r="G14" s="6">
        <v>1.0</v>
      </c>
      <c r="H14" s="8" t="s">
        <v>4252</v>
      </c>
      <c r="I14" s="12" t="str">
        <f t="shared" si="1"/>
        <v>AOP Unisex Raglan Hoodie / M / All Print</v>
      </c>
      <c r="J14" s="9" t="s">
        <v>4253</v>
      </c>
      <c r="K14" s="9" t="s">
        <v>4254</v>
      </c>
      <c r="L14" s="9" t="s">
        <v>4255</v>
      </c>
      <c r="M14" s="6"/>
      <c r="O14" s="4" t="s">
        <v>4256</v>
      </c>
      <c r="P14" s="7">
        <v>55042.0</v>
      </c>
      <c r="Q14" s="6" t="s">
        <v>537</v>
      </c>
      <c r="R14" s="6" t="s">
        <v>32</v>
      </c>
      <c r="S14" s="6">
        <v>6.515005983E9</v>
      </c>
      <c r="T14" s="6" t="s">
        <v>538</v>
      </c>
    </row>
    <row r="15" ht="15.75" hidden="1" customHeight="1">
      <c r="A15" s="10" t="s">
        <v>4249</v>
      </c>
      <c r="C15" s="6" t="s">
        <v>22</v>
      </c>
      <c r="D15" s="11" t="s">
        <v>23</v>
      </c>
      <c r="E15" s="6" t="s">
        <v>4250</v>
      </c>
      <c r="F15" s="7" t="s">
        <v>4251</v>
      </c>
      <c r="G15" s="6">
        <v>2.0</v>
      </c>
      <c r="H15" s="8" t="s">
        <v>4257</v>
      </c>
      <c r="I15" s="12" t="str">
        <f t="shared" si="1"/>
        <v>HOODIE RAGLAN SLEEVE / L / All Print</v>
      </c>
      <c r="J15" s="9" t="s">
        <v>306</v>
      </c>
      <c r="K15" s="9" t="s">
        <v>4254</v>
      </c>
      <c r="L15" s="9" t="s">
        <v>4255</v>
      </c>
      <c r="M15" s="6"/>
      <c r="O15" s="4" t="s">
        <v>4256</v>
      </c>
      <c r="P15" s="7">
        <v>55042.0</v>
      </c>
      <c r="Q15" s="6" t="s">
        <v>537</v>
      </c>
      <c r="R15" s="6" t="s">
        <v>32</v>
      </c>
      <c r="S15" s="6">
        <v>6.515005983E9</v>
      </c>
      <c r="T15" s="6" t="s">
        <v>538</v>
      </c>
    </row>
    <row r="16" ht="15.75" hidden="1" customHeight="1">
      <c r="A16" s="10" t="s">
        <v>4249</v>
      </c>
      <c r="C16" s="6" t="s">
        <v>22</v>
      </c>
      <c r="D16" s="11" t="s">
        <v>23</v>
      </c>
      <c r="E16" s="6" t="s">
        <v>4250</v>
      </c>
      <c r="F16" s="7" t="s">
        <v>4251</v>
      </c>
      <c r="G16" s="6">
        <v>1.0</v>
      </c>
      <c r="H16" s="8" t="s">
        <v>4258</v>
      </c>
      <c r="I16" s="12" t="str">
        <f t="shared" si="1"/>
        <v>AOP Unisex Raglan Hoodie / M / All print</v>
      </c>
      <c r="J16" s="9" t="s">
        <v>4259</v>
      </c>
      <c r="K16" s="9" t="s">
        <v>4254</v>
      </c>
      <c r="L16" s="9" t="s">
        <v>4255</v>
      </c>
      <c r="M16" s="6"/>
      <c r="O16" s="4" t="s">
        <v>4256</v>
      </c>
      <c r="P16" s="7">
        <v>55042.0</v>
      </c>
      <c r="Q16" s="6" t="s">
        <v>537</v>
      </c>
      <c r="R16" s="6" t="s">
        <v>32</v>
      </c>
      <c r="S16" s="6">
        <v>6.515005983E9</v>
      </c>
      <c r="T16" s="6" t="s">
        <v>538</v>
      </c>
    </row>
    <row r="17" ht="15.75" hidden="1" customHeight="1">
      <c r="A17" s="20" t="s">
        <v>37</v>
      </c>
      <c r="C17" s="6" t="s">
        <v>60</v>
      </c>
      <c r="D17" s="11" t="s">
        <v>23</v>
      </c>
      <c r="E17" s="6" t="s">
        <v>4260</v>
      </c>
      <c r="F17" s="7" t="s">
        <v>4261</v>
      </c>
      <c r="G17" s="6">
        <v>1.0</v>
      </c>
      <c r="H17" s="8" t="s">
        <v>4262</v>
      </c>
      <c r="I17" s="12" t="str">
        <f t="shared" si="1"/>
        <v>20 oz / All print</v>
      </c>
      <c r="J17" s="9" t="s">
        <v>1716</v>
      </c>
      <c r="K17" s="9" t="s">
        <v>4263</v>
      </c>
      <c r="L17" s="9" t="s">
        <v>4264</v>
      </c>
      <c r="M17" s="6"/>
      <c r="O17" s="4" t="s">
        <v>4265</v>
      </c>
      <c r="P17" s="7">
        <v>16932.0</v>
      </c>
      <c r="Q17" s="6" t="s">
        <v>284</v>
      </c>
      <c r="R17" s="6" t="s">
        <v>32</v>
      </c>
      <c r="S17" s="6">
        <v>5.704049298E9</v>
      </c>
      <c r="T17" s="6" t="s">
        <v>285</v>
      </c>
    </row>
    <row r="18" ht="15.75" hidden="1" customHeight="1">
      <c r="A18" s="20" t="s">
        <v>37</v>
      </c>
      <c r="C18" s="6" t="s">
        <v>60</v>
      </c>
      <c r="D18" s="11" t="s">
        <v>23</v>
      </c>
      <c r="E18" s="6" t="s">
        <v>4260</v>
      </c>
      <c r="F18" s="7" t="s">
        <v>4261</v>
      </c>
      <c r="G18" s="6">
        <v>1.0</v>
      </c>
      <c r="H18" s="8" t="s">
        <v>4262</v>
      </c>
      <c r="I18" s="12" t="str">
        <f t="shared" si="1"/>
        <v>20 oz / All print</v>
      </c>
      <c r="J18" s="9" t="s">
        <v>1716</v>
      </c>
      <c r="K18" s="9" t="s">
        <v>4263</v>
      </c>
      <c r="L18" s="9" t="s">
        <v>4264</v>
      </c>
      <c r="M18" s="6"/>
      <c r="O18" s="4" t="s">
        <v>4265</v>
      </c>
      <c r="P18" s="7">
        <v>16932.0</v>
      </c>
      <c r="Q18" s="6" t="s">
        <v>284</v>
      </c>
      <c r="R18" s="6" t="s">
        <v>32</v>
      </c>
      <c r="S18" s="6">
        <v>5.704049298E9</v>
      </c>
      <c r="T18" s="6" t="s">
        <v>285</v>
      </c>
    </row>
    <row r="19" ht="15.75" hidden="1" customHeight="1">
      <c r="A19" s="19" t="s">
        <v>48</v>
      </c>
      <c r="C19" s="6" t="s">
        <v>22</v>
      </c>
      <c r="D19" s="11" t="s">
        <v>23</v>
      </c>
      <c r="E19" s="6" t="s">
        <v>4266</v>
      </c>
      <c r="F19" s="7" t="s">
        <v>4267</v>
      </c>
      <c r="G19" s="6">
        <v>1.0</v>
      </c>
      <c r="H19" s="8" t="s">
        <v>4268</v>
      </c>
      <c r="I19" s="12" t="str">
        <f t="shared" si="1"/>
        <v>AOP Unisex Raglan Hoodie / 3XL / All print</v>
      </c>
      <c r="J19" s="9" t="s">
        <v>4269</v>
      </c>
      <c r="K19" s="9" t="s">
        <v>4270</v>
      </c>
      <c r="L19" s="9">
        <v>10315.0</v>
      </c>
      <c r="M19" s="6" t="s">
        <v>4271</v>
      </c>
      <c r="O19" s="4" t="s">
        <v>4272</v>
      </c>
      <c r="P19" s="7">
        <v>28278.0</v>
      </c>
      <c r="Q19" s="6" t="s">
        <v>225</v>
      </c>
      <c r="R19" s="6" t="s">
        <v>32</v>
      </c>
      <c r="S19" s="6">
        <v>7.047373393E9</v>
      </c>
      <c r="T19" s="6" t="s">
        <v>226</v>
      </c>
    </row>
    <row r="20" ht="15.75" hidden="1" customHeight="1">
      <c r="A20" s="19" t="s">
        <v>48</v>
      </c>
      <c r="C20" s="6" t="s">
        <v>22</v>
      </c>
      <c r="D20" s="11" t="s">
        <v>23</v>
      </c>
      <c r="E20" s="6" t="s">
        <v>4266</v>
      </c>
      <c r="F20" s="7" t="s">
        <v>4267</v>
      </c>
      <c r="G20" s="6">
        <v>1.0</v>
      </c>
      <c r="H20" s="8" t="s">
        <v>4273</v>
      </c>
      <c r="I20" s="12" t="str">
        <f t="shared" si="1"/>
        <v>AOP Unisex Raglan Hoodie / L / All print</v>
      </c>
      <c r="J20" s="9" t="s">
        <v>84</v>
      </c>
      <c r="K20" s="9" t="s">
        <v>4270</v>
      </c>
      <c r="L20" s="9">
        <v>10315.0</v>
      </c>
      <c r="M20" s="6" t="s">
        <v>4271</v>
      </c>
      <c r="O20" s="4" t="s">
        <v>4272</v>
      </c>
      <c r="P20" s="7">
        <v>28278.0</v>
      </c>
      <c r="Q20" s="6" t="s">
        <v>225</v>
      </c>
      <c r="R20" s="6" t="s">
        <v>32</v>
      </c>
      <c r="S20" s="6">
        <v>7.047373393E9</v>
      </c>
      <c r="T20" s="6" t="s">
        <v>226</v>
      </c>
    </row>
    <row r="21" ht="15.75" hidden="1" customHeight="1">
      <c r="A21" s="19" t="s">
        <v>48</v>
      </c>
      <c r="C21" s="6" t="s">
        <v>22</v>
      </c>
      <c r="D21" s="11" t="s">
        <v>23</v>
      </c>
      <c r="E21" s="6" t="s">
        <v>4266</v>
      </c>
      <c r="F21" s="7" t="s">
        <v>4267</v>
      </c>
      <c r="G21" s="6">
        <v>1.0</v>
      </c>
      <c r="H21" s="8" t="s">
        <v>4274</v>
      </c>
      <c r="I21" s="12" t="str">
        <f t="shared" si="1"/>
        <v>The best rout for America hoodie 3D #v - AOP Unisex Raglan Hoodie / 3XL / All print</v>
      </c>
      <c r="J21" s="9" t="s">
        <v>4275</v>
      </c>
      <c r="K21" s="9" t="s">
        <v>4270</v>
      </c>
      <c r="L21" s="9">
        <v>10315.0</v>
      </c>
      <c r="M21" s="6" t="s">
        <v>4271</v>
      </c>
      <c r="O21" s="4" t="s">
        <v>4272</v>
      </c>
      <c r="P21" s="7">
        <v>28278.0</v>
      </c>
      <c r="Q21" s="6" t="s">
        <v>225</v>
      </c>
      <c r="R21" s="6" t="s">
        <v>32</v>
      </c>
      <c r="S21" s="6">
        <v>7.047373393E9</v>
      </c>
      <c r="T21" s="6" t="s">
        <v>226</v>
      </c>
    </row>
    <row r="22" ht="15.75" hidden="1" customHeight="1">
      <c r="A22" s="19" t="s">
        <v>48</v>
      </c>
      <c r="C22" s="6" t="s">
        <v>22</v>
      </c>
      <c r="D22" s="11" t="s">
        <v>23</v>
      </c>
      <c r="E22" s="6" t="s">
        <v>4276</v>
      </c>
      <c r="F22" s="7" t="s">
        <v>4277</v>
      </c>
      <c r="G22" s="6">
        <v>1.0</v>
      </c>
      <c r="H22" s="8" t="s">
        <v>4278</v>
      </c>
      <c r="I22" s="12" t="str">
        <f t="shared" si="1"/>
        <v>2XL / Full Print</v>
      </c>
      <c r="J22" s="26">
        <v>6.64225E17</v>
      </c>
      <c r="K22" s="9" t="s">
        <v>4279</v>
      </c>
      <c r="L22" s="9" t="s">
        <v>4280</v>
      </c>
      <c r="M22" s="6"/>
      <c r="O22" s="4" t="s">
        <v>3385</v>
      </c>
      <c r="P22" s="7">
        <v>61701.0</v>
      </c>
      <c r="Q22" s="6" t="s">
        <v>114</v>
      </c>
      <c r="R22" s="6" t="s">
        <v>32</v>
      </c>
      <c r="S22" s="6">
        <v>3.09205013E9</v>
      </c>
      <c r="T22" s="6" t="s">
        <v>115</v>
      </c>
    </row>
    <row r="23" ht="15.75" hidden="1" customHeight="1">
      <c r="A23" s="20" t="s">
        <v>37</v>
      </c>
      <c r="C23" s="6" t="s">
        <v>80</v>
      </c>
      <c r="D23" s="11" t="s">
        <v>23</v>
      </c>
      <c r="E23" s="6" t="s">
        <v>4281</v>
      </c>
      <c r="F23" s="7" t="s">
        <v>4282</v>
      </c>
      <c r="G23" s="6">
        <v>1.0</v>
      </c>
      <c r="H23" s="8" t="s">
        <v>4283</v>
      </c>
      <c r="I23" s="12" t="str">
        <f t="shared" si="1"/>
        <v>One size / All print</v>
      </c>
      <c r="J23" s="9" t="s">
        <v>4284</v>
      </c>
      <c r="K23" s="9" t="s">
        <v>4285</v>
      </c>
      <c r="L23" s="9" t="s">
        <v>4286</v>
      </c>
      <c r="M23" s="6"/>
      <c r="O23" s="4" t="s">
        <v>4287</v>
      </c>
      <c r="P23" s="7">
        <v>98363.0</v>
      </c>
      <c r="Q23" s="6" t="s">
        <v>454</v>
      </c>
      <c r="R23" s="6" t="s">
        <v>32</v>
      </c>
      <c r="S23" s="6">
        <v>3.604614323E9</v>
      </c>
      <c r="T23" s="6" t="s">
        <v>455</v>
      </c>
    </row>
    <row r="24" ht="15.75" hidden="1" customHeight="1">
      <c r="A24" s="19" t="s">
        <v>70</v>
      </c>
      <c r="C24" s="6" t="s">
        <v>80</v>
      </c>
      <c r="D24" s="11" t="s">
        <v>23</v>
      </c>
      <c r="E24" s="6" t="s">
        <v>4288</v>
      </c>
      <c r="F24" s="7" t="s">
        <v>4289</v>
      </c>
      <c r="G24" s="6">
        <v>1.0</v>
      </c>
      <c r="H24" s="8" t="s">
        <v>144</v>
      </c>
      <c r="I24" s="12" t="str">
        <f t="shared" si="1"/>
        <v>Fleece Hoodie / 2XL / All print</v>
      </c>
      <c r="J24" s="9" t="s">
        <v>145</v>
      </c>
      <c r="K24" s="9" t="s">
        <v>4290</v>
      </c>
      <c r="L24" s="9" t="s">
        <v>4291</v>
      </c>
      <c r="M24" s="6"/>
      <c r="O24" s="4" t="s">
        <v>591</v>
      </c>
      <c r="P24" s="7">
        <v>60618.0</v>
      </c>
      <c r="Q24" s="6" t="s">
        <v>114</v>
      </c>
      <c r="R24" s="6" t="s">
        <v>32</v>
      </c>
      <c r="S24" s="6">
        <v>7.737079278E9</v>
      </c>
      <c r="T24" s="6" t="s">
        <v>115</v>
      </c>
    </row>
    <row r="25" ht="15.75" hidden="1" customHeight="1">
      <c r="A25" s="22" t="s">
        <v>1470</v>
      </c>
      <c r="C25" s="6" t="s">
        <v>22</v>
      </c>
      <c r="D25" s="11" t="s">
        <v>23</v>
      </c>
      <c r="E25" s="6" t="s">
        <v>4292</v>
      </c>
      <c r="F25" s="7" t="s">
        <v>4293</v>
      </c>
      <c r="G25" s="6">
        <v>1.0</v>
      </c>
      <c r="H25" s="8" t="s">
        <v>4294</v>
      </c>
      <c r="I25" s="12" t="str">
        <f t="shared" si="1"/>
        <v>AOP UNISEX HOODIE / 2XL / All Print</v>
      </c>
      <c r="J25" s="9" t="s">
        <v>4295</v>
      </c>
      <c r="K25" s="9" t="s">
        <v>4296</v>
      </c>
      <c r="L25" s="9" t="s">
        <v>4297</v>
      </c>
      <c r="M25" s="6"/>
      <c r="O25" s="4" t="s">
        <v>4298</v>
      </c>
      <c r="P25" s="7">
        <v>43138.0</v>
      </c>
      <c r="Q25" s="6" t="s">
        <v>46</v>
      </c>
      <c r="R25" s="6" t="s">
        <v>32</v>
      </c>
      <c r="S25" s="6">
        <v>7.406031071E9</v>
      </c>
      <c r="T25" s="6" t="s">
        <v>47</v>
      </c>
    </row>
    <row r="26" ht="15.75" hidden="1" customHeight="1">
      <c r="A26" s="20" t="s">
        <v>37</v>
      </c>
      <c r="C26" s="6" t="s">
        <v>217</v>
      </c>
      <c r="D26" s="54" t="s">
        <v>23</v>
      </c>
      <c r="E26" s="6" t="s">
        <v>4299</v>
      </c>
      <c r="F26" s="7" t="s">
        <v>4300</v>
      </c>
      <c r="G26" s="6">
        <v>2.0</v>
      </c>
      <c r="H26" s="8" t="s">
        <v>4301</v>
      </c>
      <c r="I26" s="12" t="str">
        <f t="shared" si="1"/>
        <v>Ceramic Mug 11oz / Black / 15 oz</v>
      </c>
      <c r="J26" s="9" t="s">
        <v>4302</v>
      </c>
      <c r="K26" s="9" t="s">
        <v>4303</v>
      </c>
      <c r="L26" s="9" t="s">
        <v>4304</v>
      </c>
      <c r="M26" s="6"/>
      <c r="O26" s="4" t="s">
        <v>4305</v>
      </c>
      <c r="P26" s="7">
        <v>37043.0</v>
      </c>
      <c r="Q26" s="6" t="s">
        <v>31</v>
      </c>
      <c r="R26" s="6" t="s">
        <v>32</v>
      </c>
      <c r="S26" s="6" t="s">
        <v>4306</v>
      </c>
      <c r="T26" s="6" t="s">
        <v>33</v>
      </c>
    </row>
    <row r="27" ht="15.75" hidden="1" customHeight="1">
      <c r="A27" s="22" t="s">
        <v>293</v>
      </c>
      <c r="C27" s="6" t="s">
        <v>80</v>
      </c>
      <c r="D27" s="11" t="s">
        <v>23</v>
      </c>
      <c r="E27" s="6" t="s">
        <v>4307</v>
      </c>
      <c r="F27" s="7" t="s">
        <v>4308</v>
      </c>
      <c r="G27" s="6">
        <v>1.0</v>
      </c>
      <c r="H27" s="8" t="s">
        <v>4309</v>
      </c>
      <c r="I27" s="12" t="str">
        <f t="shared" si="1"/>
        <v>Joggers #H - AOP Unisex Joggers / XL / All Print</v>
      </c>
      <c r="J27" s="9" t="s">
        <v>4310</v>
      </c>
      <c r="K27" s="9" t="s">
        <v>4311</v>
      </c>
      <c r="L27" s="9" t="s">
        <v>4312</v>
      </c>
      <c r="M27" s="6"/>
      <c r="O27" s="4" t="s">
        <v>4313</v>
      </c>
      <c r="P27" s="7">
        <v>23831.0</v>
      </c>
      <c r="Q27" s="6" t="s">
        <v>389</v>
      </c>
      <c r="R27" s="6" t="s">
        <v>32</v>
      </c>
      <c r="S27" s="6">
        <v>4.34316306E9</v>
      </c>
      <c r="T27" s="6" t="s">
        <v>390</v>
      </c>
    </row>
    <row r="28" ht="15.75" hidden="1" customHeight="1">
      <c r="A28" s="22" t="s">
        <v>293</v>
      </c>
      <c r="C28" s="6" t="s">
        <v>80</v>
      </c>
      <c r="D28" s="11" t="s">
        <v>23</v>
      </c>
      <c r="E28" s="6" t="s">
        <v>4307</v>
      </c>
      <c r="F28" s="7" t="s">
        <v>4308</v>
      </c>
      <c r="G28" s="6">
        <v>1.0</v>
      </c>
      <c r="H28" s="8" t="s">
        <v>4314</v>
      </c>
      <c r="I28" s="12" t="str">
        <f t="shared" si="1"/>
        <v>Joggers #H - AOP Unisex Raglan Hoodie / XL / All Print</v>
      </c>
      <c r="J28" s="9" t="s">
        <v>4315</v>
      </c>
      <c r="K28" s="9" t="s">
        <v>4311</v>
      </c>
      <c r="L28" s="9" t="s">
        <v>4312</v>
      </c>
      <c r="M28" s="6"/>
      <c r="O28" s="4" t="s">
        <v>4313</v>
      </c>
      <c r="P28" s="7">
        <v>23831.0</v>
      </c>
      <c r="Q28" s="6" t="s">
        <v>389</v>
      </c>
      <c r="R28" s="6" t="s">
        <v>32</v>
      </c>
      <c r="S28" s="6">
        <v>4.34316306E9</v>
      </c>
      <c r="T28" s="6" t="s">
        <v>390</v>
      </c>
    </row>
    <row r="29" ht="15.75" hidden="1" customHeight="1">
      <c r="A29" s="20" t="s">
        <v>37</v>
      </c>
      <c r="C29" s="6" t="s">
        <v>22</v>
      </c>
      <c r="D29" s="11" t="s">
        <v>4316</v>
      </c>
      <c r="E29" s="6" t="s">
        <v>4317</v>
      </c>
      <c r="F29" s="7" t="s">
        <v>4318</v>
      </c>
      <c r="G29" s="6">
        <v>1.0</v>
      </c>
      <c r="H29" s="8" t="s">
        <v>4319</v>
      </c>
      <c r="I29" s="12" t="str">
        <f t="shared" si="1"/>
        <v>All print / 30 inches / Spare Tire Cover</v>
      </c>
      <c r="J29" s="26">
        <v>1.0E15</v>
      </c>
      <c r="K29" s="9" t="s">
        <v>4320</v>
      </c>
      <c r="L29" s="9" t="s">
        <v>4321</v>
      </c>
      <c r="M29" s="6"/>
      <c r="O29" s="4" t="s">
        <v>4322</v>
      </c>
      <c r="P29" s="7">
        <v>32459.0</v>
      </c>
      <c r="Q29" s="6" t="s">
        <v>68</v>
      </c>
      <c r="R29" s="6" t="s">
        <v>32</v>
      </c>
      <c r="S29" s="6">
        <v>7.069360409E9</v>
      </c>
      <c r="T29" s="6" t="s">
        <v>69</v>
      </c>
    </row>
    <row r="30" ht="15.75" hidden="1" customHeight="1">
      <c r="A30" s="10" t="s">
        <v>4249</v>
      </c>
      <c r="C30" s="6" t="s">
        <v>22</v>
      </c>
      <c r="D30" s="11" t="s">
        <v>23</v>
      </c>
      <c r="E30" s="6" t="s">
        <v>4323</v>
      </c>
      <c r="F30" s="7" t="s">
        <v>4324</v>
      </c>
      <c r="G30" s="6">
        <v>1.0</v>
      </c>
      <c r="H30" s="8" t="s">
        <v>4325</v>
      </c>
      <c r="I30" s="12" t="str">
        <f t="shared" si="1"/>
        <v>L / Full Print</v>
      </c>
      <c r="J30" s="9" t="s">
        <v>4326</v>
      </c>
      <c r="K30" s="9" t="s">
        <v>4327</v>
      </c>
      <c r="L30" s="9" t="s">
        <v>4328</v>
      </c>
      <c r="M30" s="6"/>
      <c r="O30" s="4" t="s">
        <v>4329</v>
      </c>
      <c r="P30" s="7">
        <v>33444.0</v>
      </c>
      <c r="Q30" s="6" t="s">
        <v>68</v>
      </c>
      <c r="R30" s="6" t="s">
        <v>32</v>
      </c>
      <c r="S30" s="6">
        <v>5.618538305E9</v>
      </c>
      <c r="T30" s="6" t="s">
        <v>69</v>
      </c>
    </row>
    <row r="31" ht="15.75" hidden="1" customHeight="1">
      <c r="A31" s="10" t="s">
        <v>4249</v>
      </c>
      <c r="C31" s="6" t="s">
        <v>22</v>
      </c>
      <c r="D31" s="11" t="s">
        <v>23</v>
      </c>
      <c r="E31" s="6" t="s">
        <v>4330</v>
      </c>
      <c r="F31" s="7" t="s">
        <v>4331</v>
      </c>
      <c r="G31" s="6">
        <v>1.0</v>
      </c>
      <c r="H31" s="8" t="s">
        <v>4332</v>
      </c>
      <c r="I31" s="12" t="str">
        <f t="shared" si="1"/>
        <v>AOP Unisex Raglan Hoodie / 2XL / All print</v>
      </c>
      <c r="J31" s="9" t="s">
        <v>1464</v>
      </c>
      <c r="K31" s="9" t="s">
        <v>4333</v>
      </c>
      <c r="L31" s="9" t="s">
        <v>4334</v>
      </c>
      <c r="M31" s="6"/>
      <c r="O31" s="4" t="s">
        <v>4335</v>
      </c>
      <c r="P31" s="7">
        <v>1107.0</v>
      </c>
      <c r="Q31" s="6" t="s">
        <v>301</v>
      </c>
      <c r="R31" s="6" t="s">
        <v>32</v>
      </c>
      <c r="S31" s="6">
        <v>4.137274567E9</v>
      </c>
      <c r="T31" s="6" t="s">
        <v>302</v>
      </c>
    </row>
    <row r="32" ht="15.75" hidden="1" customHeight="1">
      <c r="A32" s="24" t="s">
        <v>37</v>
      </c>
      <c r="B32" s="13"/>
      <c r="C32" s="14" t="s">
        <v>22</v>
      </c>
      <c r="D32" s="14" t="s">
        <v>4336</v>
      </c>
      <c r="E32" s="14" t="s">
        <v>4330</v>
      </c>
      <c r="F32" s="15" t="s">
        <v>4331</v>
      </c>
      <c r="G32" s="14">
        <v>1.0</v>
      </c>
      <c r="H32" s="16" t="s">
        <v>4337</v>
      </c>
      <c r="I32" s="13" t="str">
        <f t="shared" si="1"/>
        <v>COMBO HOODIE + LEGGING / 2XL / All Print</v>
      </c>
      <c r="J32" s="17" t="s">
        <v>4338</v>
      </c>
      <c r="K32" s="17" t="s">
        <v>4333</v>
      </c>
      <c r="L32" s="17" t="s">
        <v>4334</v>
      </c>
      <c r="M32" s="14"/>
      <c r="N32" s="13"/>
      <c r="O32" s="13" t="s">
        <v>4335</v>
      </c>
      <c r="P32" s="15">
        <v>1107.0</v>
      </c>
      <c r="Q32" s="14" t="s">
        <v>301</v>
      </c>
      <c r="R32" s="14" t="s">
        <v>32</v>
      </c>
      <c r="S32" s="14">
        <v>4.137274567E9</v>
      </c>
      <c r="T32" s="14" t="s">
        <v>302</v>
      </c>
      <c r="U32" s="13"/>
      <c r="V32" s="13"/>
      <c r="W32" s="13"/>
      <c r="X32" s="13"/>
      <c r="Y32" s="13"/>
      <c r="Z32" s="13"/>
      <c r="AA32" s="13"/>
    </row>
    <row r="33" ht="15.75" hidden="1" customHeight="1">
      <c r="A33" s="22" t="s">
        <v>293</v>
      </c>
      <c r="C33" s="6" t="s">
        <v>22</v>
      </c>
      <c r="D33" s="11" t="s">
        <v>23</v>
      </c>
      <c r="E33" s="6" t="s">
        <v>4330</v>
      </c>
      <c r="F33" s="7" t="s">
        <v>4331</v>
      </c>
      <c r="G33" s="6">
        <v>1.0</v>
      </c>
      <c r="H33" s="8" t="s">
        <v>4339</v>
      </c>
      <c r="I33" s="12" t="str">
        <f t="shared" si="1"/>
        <v>Legging 3D - LEGGING / 2XL / All Print</v>
      </c>
      <c r="J33" s="9" t="s">
        <v>4340</v>
      </c>
      <c r="K33" s="9" t="s">
        <v>4333</v>
      </c>
      <c r="L33" s="9" t="s">
        <v>4334</v>
      </c>
      <c r="M33" s="6"/>
      <c r="O33" s="4" t="s">
        <v>4335</v>
      </c>
      <c r="P33" s="7">
        <v>1107.0</v>
      </c>
      <c r="Q33" s="6" t="s">
        <v>301</v>
      </c>
      <c r="R33" s="6" t="s">
        <v>32</v>
      </c>
      <c r="S33" s="6">
        <v>4.137274567E9</v>
      </c>
      <c r="T33" s="6" t="s">
        <v>302</v>
      </c>
    </row>
    <row r="34" ht="15.75" hidden="1" customHeight="1">
      <c r="A34" s="22" t="s">
        <v>293</v>
      </c>
      <c r="C34" s="6" t="s">
        <v>22</v>
      </c>
      <c r="D34" s="11" t="s">
        <v>23</v>
      </c>
      <c r="E34" s="6" t="s">
        <v>4330</v>
      </c>
      <c r="F34" s="7" t="s">
        <v>4331</v>
      </c>
      <c r="G34" s="6">
        <v>1.0</v>
      </c>
      <c r="H34" s="8" t="s">
        <v>4341</v>
      </c>
      <c r="I34" s="12" t="str">
        <f t="shared" si="1"/>
        <v>Legging 3D - HOODIE RAGLAN SLEEVE / 2XL / All Print</v>
      </c>
      <c r="J34" s="9" t="s">
        <v>4342</v>
      </c>
      <c r="K34" s="9" t="s">
        <v>4333</v>
      </c>
      <c r="L34" s="9" t="s">
        <v>4334</v>
      </c>
      <c r="M34" s="6"/>
      <c r="O34" s="4" t="s">
        <v>4335</v>
      </c>
      <c r="P34" s="7">
        <v>1107.0</v>
      </c>
      <c r="Q34" s="6" t="s">
        <v>301</v>
      </c>
      <c r="R34" s="6" t="s">
        <v>32</v>
      </c>
      <c r="S34" s="6">
        <v>4.137274567E9</v>
      </c>
      <c r="T34" s="6" t="s">
        <v>302</v>
      </c>
    </row>
    <row r="35" ht="15.75" hidden="1" customHeight="1">
      <c r="A35" s="10" t="s">
        <v>1781</v>
      </c>
      <c r="C35" s="6" t="s">
        <v>60</v>
      </c>
      <c r="D35" s="11" t="s">
        <v>23</v>
      </c>
      <c r="E35" s="6" t="s">
        <v>4343</v>
      </c>
      <c r="F35" s="7" t="s">
        <v>4344</v>
      </c>
      <c r="G35" s="6">
        <v>1.0</v>
      </c>
      <c r="H35" s="8" t="s">
        <v>4345</v>
      </c>
      <c r="I35" s="12" t="str">
        <f t="shared" si="1"/>
        <v>US Twin</v>
      </c>
      <c r="J35" s="9" t="s">
        <v>4346</v>
      </c>
      <c r="K35" s="9" t="s">
        <v>4347</v>
      </c>
      <c r="L35" s="9" t="s">
        <v>4348</v>
      </c>
      <c r="M35" s="6"/>
      <c r="O35" s="4" t="s">
        <v>1340</v>
      </c>
      <c r="P35" s="7">
        <v>80126.0</v>
      </c>
      <c r="Q35" s="6" t="s">
        <v>1215</v>
      </c>
      <c r="R35" s="6" t="s">
        <v>32</v>
      </c>
      <c r="S35" s="6">
        <v>7.039812276E9</v>
      </c>
      <c r="T35" s="6" t="s">
        <v>1216</v>
      </c>
    </row>
    <row r="36" ht="15.75" hidden="1" customHeight="1">
      <c r="A36" s="19" t="s">
        <v>892</v>
      </c>
      <c r="C36" s="6" t="s">
        <v>22</v>
      </c>
      <c r="D36" s="11" t="s">
        <v>23</v>
      </c>
      <c r="E36" s="6" t="s">
        <v>4349</v>
      </c>
      <c r="F36" s="7" t="s">
        <v>4350</v>
      </c>
      <c r="G36" s="6">
        <v>1.0</v>
      </c>
      <c r="H36" s="8" t="s">
        <v>4351</v>
      </c>
      <c r="I36" s="12" t="str">
        <f t="shared" si="1"/>
        <v>Zip Hoodie Lion Jesus My Everything Christian - AOP UNISEX HOODIE / XL / All Print</v>
      </c>
      <c r="J36" s="9" t="s">
        <v>4352</v>
      </c>
      <c r="K36" s="9" t="s">
        <v>4353</v>
      </c>
      <c r="L36" s="9" t="s">
        <v>4354</v>
      </c>
      <c r="M36" s="6"/>
      <c r="O36" s="4" t="s">
        <v>4355</v>
      </c>
      <c r="P36" s="7">
        <v>14072.0</v>
      </c>
      <c r="Q36" s="6" t="s">
        <v>171</v>
      </c>
      <c r="R36" s="6" t="s">
        <v>32</v>
      </c>
      <c r="S36" s="6">
        <v>7.16262587E9</v>
      </c>
      <c r="T36" s="6" t="s">
        <v>172</v>
      </c>
    </row>
    <row r="37" ht="15.75" hidden="1" customHeight="1">
      <c r="A37" s="19" t="s">
        <v>48</v>
      </c>
      <c r="C37" s="6" t="s">
        <v>80</v>
      </c>
      <c r="D37" s="11" t="s">
        <v>23</v>
      </c>
      <c r="E37" s="6" t="s">
        <v>4356</v>
      </c>
      <c r="F37" s="7" t="s">
        <v>4357</v>
      </c>
      <c r="G37" s="6">
        <v>1.0</v>
      </c>
      <c r="H37" s="8" t="s">
        <v>4358</v>
      </c>
      <c r="I37" s="12" t="str">
        <f t="shared" si="1"/>
        <v>joggers 3D #v - AOP Unisex Raglan Zip Hoodie / L / All print</v>
      </c>
      <c r="J37" s="9" t="s">
        <v>4359</v>
      </c>
      <c r="K37" s="9" t="s">
        <v>4360</v>
      </c>
      <c r="L37" s="9" t="s">
        <v>4361</v>
      </c>
      <c r="M37" s="6"/>
      <c r="O37" s="4" t="s">
        <v>4362</v>
      </c>
      <c r="P37" s="7">
        <v>48125.0</v>
      </c>
      <c r="Q37" s="6" t="s">
        <v>403</v>
      </c>
      <c r="R37" s="6" t="s">
        <v>32</v>
      </c>
      <c r="S37" s="6">
        <v>1.3132470304E10</v>
      </c>
      <c r="T37" s="6" t="s">
        <v>404</v>
      </c>
    </row>
    <row r="38" ht="15.75" hidden="1" customHeight="1">
      <c r="A38" s="19" t="s">
        <v>48</v>
      </c>
      <c r="C38" s="6" t="s">
        <v>80</v>
      </c>
      <c r="D38" s="11" t="s">
        <v>23</v>
      </c>
      <c r="E38" s="6" t="s">
        <v>4356</v>
      </c>
      <c r="F38" s="7" t="s">
        <v>4357</v>
      </c>
      <c r="G38" s="6">
        <v>1.0</v>
      </c>
      <c r="H38" s="8" t="s">
        <v>4363</v>
      </c>
      <c r="I38" s="12" t="str">
        <f t="shared" si="1"/>
        <v>joggers 3D #v - AOP Unisex Joggers / L / All print</v>
      </c>
      <c r="J38" s="9" t="s">
        <v>4359</v>
      </c>
      <c r="K38" s="9" t="s">
        <v>4360</v>
      </c>
      <c r="L38" s="9" t="s">
        <v>4361</v>
      </c>
      <c r="M38" s="6"/>
      <c r="O38" s="4" t="s">
        <v>4362</v>
      </c>
      <c r="P38" s="7">
        <v>48125.0</v>
      </c>
      <c r="Q38" s="6" t="s">
        <v>403</v>
      </c>
      <c r="R38" s="6" t="s">
        <v>32</v>
      </c>
      <c r="S38" s="6">
        <v>1.3132470304E10</v>
      </c>
      <c r="T38" s="6" t="s">
        <v>404</v>
      </c>
    </row>
    <row r="39" ht="15.75" hidden="1" customHeight="1">
      <c r="A39" s="19" t="s">
        <v>48</v>
      </c>
      <c r="C39" s="6" t="s">
        <v>22</v>
      </c>
      <c r="D39" s="11" t="s">
        <v>23</v>
      </c>
      <c r="E39" s="6" t="s">
        <v>4356</v>
      </c>
      <c r="F39" s="7" t="s">
        <v>4357</v>
      </c>
      <c r="G39" s="6">
        <v>1.0</v>
      </c>
      <c r="H39" s="8" t="s">
        <v>4364</v>
      </c>
      <c r="I39" s="12" t="str">
        <f t="shared" si="1"/>
        <v>hirt 3D #v - L / Full Print</v>
      </c>
      <c r="J39" s="26">
        <v>1.0E15</v>
      </c>
      <c r="K39" s="9" t="s">
        <v>4360</v>
      </c>
      <c r="L39" s="9" t="s">
        <v>4361</v>
      </c>
      <c r="M39" s="6"/>
      <c r="O39" s="4" t="s">
        <v>4362</v>
      </c>
      <c r="P39" s="7">
        <v>48125.0</v>
      </c>
      <c r="Q39" s="6" t="s">
        <v>403</v>
      </c>
      <c r="R39" s="6" t="s">
        <v>32</v>
      </c>
      <c r="S39" s="6">
        <v>1.3132470304E10</v>
      </c>
      <c r="T39" s="6" t="s">
        <v>404</v>
      </c>
    </row>
    <row r="40" ht="15.75" hidden="1" customHeight="1">
      <c r="A40" s="19" t="s">
        <v>70</v>
      </c>
      <c r="C40" s="6" t="s">
        <v>80</v>
      </c>
      <c r="D40" s="11" t="s">
        <v>23</v>
      </c>
      <c r="E40" s="6" t="s">
        <v>4356</v>
      </c>
      <c r="F40" s="7" t="s">
        <v>4357</v>
      </c>
      <c r="G40" s="6">
        <v>1.0</v>
      </c>
      <c r="H40" s="8" t="s">
        <v>3588</v>
      </c>
      <c r="I40" s="12" t="str">
        <f t="shared" si="1"/>
        <v>Fleece Hoodie / L / All print</v>
      </c>
      <c r="J40" s="9" t="s">
        <v>3589</v>
      </c>
      <c r="K40" s="9" t="s">
        <v>4360</v>
      </c>
      <c r="L40" s="9" t="s">
        <v>4361</v>
      </c>
      <c r="M40" s="6"/>
      <c r="O40" s="4" t="s">
        <v>4362</v>
      </c>
      <c r="P40" s="7">
        <v>48125.0</v>
      </c>
      <c r="Q40" s="6" t="s">
        <v>403</v>
      </c>
      <c r="R40" s="6" t="s">
        <v>32</v>
      </c>
      <c r="S40" s="6">
        <v>1.3132470304E10</v>
      </c>
      <c r="T40" s="6" t="s">
        <v>404</v>
      </c>
    </row>
    <row r="41" ht="15.75" hidden="1" customHeight="1">
      <c r="A41" s="20" t="s">
        <v>37</v>
      </c>
      <c r="C41" s="6" t="s">
        <v>22</v>
      </c>
      <c r="D41" s="11" t="s">
        <v>23</v>
      </c>
      <c r="E41" s="6" t="s">
        <v>4365</v>
      </c>
      <c r="F41" s="7" t="s">
        <v>4366</v>
      </c>
      <c r="G41" s="6">
        <v>1.0</v>
      </c>
      <c r="H41" s="8" t="s">
        <v>4367</v>
      </c>
      <c r="I41" s="12" t="str">
        <f t="shared" si="1"/>
        <v>AOP Unisex Raglan Hoodie / M / All print</v>
      </c>
      <c r="J41" s="9" t="s">
        <v>4368</v>
      </c>
      <c r="K41" s="9" t="s">
        <v>4369</v>
      </c>
      <c r="L41" s="9" t="s">
        <v>4370</v>
      </c>
      <c r="M41" s="6"/>
      <c r="O41" s="4" t="s">
        <v>4371</v>
      </c>
      <c r="P41" s="7">
        <v>30011.0</v>
      </c>
      <c r="Q41" s="6" t="s">
        <v>78</v>
      </c>
      <c r="R41" s="6" t="s">
        <v>32</v>
      </c>
      <c r="S41" s="6">
        <v>4.707381383E9</v>
      </c>
      <c r="T41" s="6" t="s">
        <v>79</v>
      </c>
    </row>
    <row r="42" ht="15.75" hidden="1" customHeight="1">
      <c r="A42" s="20" t="s">
        <v>37</v>
      </c>
      <c r="C42" s="6" t="s">
        <v>22</v>
      </c>
      <c r="D42" s="11" t="s">
        <v>23</v>
      </c>
      <c r="E42" s="6" t="s">
        <v>4365</v>
      </c>
      <c r="F42" s="7" t="s">
        <v>4366</v>
      </c>
      <c r="G42" s="6">
        <v>1.0</v>
      </c>
      <c r="H42" s="8" t="s">
        <v>4367</v>
      </c>
      <c r="I42" s="12" t="str">
        <f t="shared" si="1"/>
        <v>AOP Unisex Raglan Hoodie / M / All print</v>
      </c>
      <c r="J42" s="9" t="s">
        <v>4368</v>
      </c>
      <c r="K42" s="9" t="s">
        <v>4369</v>
      </c>
      <c r="L42" s="9" t="s">
        <v>4370</v>
      </c>
      <c r="M42" s="6"/>
      <c r="O42" s="4" t="s">
        <v>4371</v>
      </c>
      <c r="P42" s="7">
        <v>30011.0</v>
      </c>
      <c r="Q42" s="6" t="s">
        <v>78</v>
      </c>
      <c r="R42" s="6" t="s">
        <v>32</v>
      </c>
      <c r="S42" s="6">
        <v>4.707381383E9</v>
      </c>
      <c r="T42" s="6" t="s">
        <v>79</v>
      </c>
    </row>
    <row r="43" ht="15.75" hidden="1" customHeight="1">
      <c r="A43" s="21" t="s">
        <v>173</v>
      </c>
      <c r="C43" s="6" t="s">
        <v>80</v>
      </c>
      <c r="D43" s="11" t="s">
        <v>23</v>
      </c>
      <c r="E43" s="6" t="s">
        <v>4372</v>
      </c>
      <c r="F43" s="7" t="s">
        <v>4373</v>
      </c>
      <c r="G43" s="6">
        <v>1.0</v>
      </c>
      <c r="H43" s="8" t="s">
        <v>4374</v>
      </c>
      <c r="I43" s="12" t="str">
        <f t="shared" si="1"/>
        <v>L / All Print</v>
      </c>
      <c r="J43" s="9" t="s">
        <v>4375</v>
      </c>
      <c r="K43" s="9" t="s">
        <v>4376</v>
      </c>
      <c r="L43" s="9" t="s">
        <v>4377</v>
      </c>
      <c r="M43" s="6"/>
      <c r="O43" s="4" t="s">
        <v>4378</v>
      </c>
      <c r="P43" s="7">
        <v>37075.0</v>
      </c>
      <c r="Q43" s="6" t="s">
        <v>31</v>
      </c>
      <c r="R43" s="6" t="s">
        <v>32</v>
      </c>
      <c r="S43" s="6">
        <v>9.51496889E9</v>
      </c>
      <c r="T43" s="6" t="s">
        <v>33</v>
      </c>
    </row>
    <row r="44" ht="15.75" hidden="1" customHeight="1">
      <c r="A44" s="21" t="s">
        <v>173</v>
      </c>
      <c r="C44" s="6" t="s">
        <v>80</v>
      </c>
      <c r="D44" s="11" t="s">
        <v>23</v>
      </c>
      <c r="E44" s="6" t="s">
        <v>4372</v>
      </c>
      <c r="F44" s="7" t="s">
        <v>4373</v>
      </c>
      <c r="G44" s="6">
        <v>1.0</v>
      </c>
      <c r="H44" s="8" t="s">
        <v>4379</v>
      </c>
      <c r="I44" s="12" t="str">
        <f t="shared" si="1"/>
        <v>XL / All Print</v>
      </c>
      <c r="J44" s="9" t="s">
        <v>4380</v>
      </c>
      <c r="K44" s="9" t="s">
        <v>4376</v>
      </c>
      <c r="L44" s="9" t="s">
        <v>4377</v>
      </c>
      <c r="M44" s="6"/>
      <c r="O44" s="4" t="s">
        <v>4378</v>
      </c>
      <c r="P44" s="7">
        <v>37075.0</v>
      </c>
      <c r="Q44" s="6" t="s">
        <v>31</v>
      </c>
      <c r="R44" s="6" t="s">
        <v>32</v>
      </c>
      <c r="S44" s="6">
        <v>9.51496889E9</v>
      </c>
      <c r="T44" s="6" t="s">
        <v>33</v>
      </c>
    </row>
    <row r="45" ht="15.75" customHeight="1">
      <c r="A45" s="22" t="s">
        <v>216</v>
      </c>
      <c r="C45" s="6" t="s">
        <v>80</v>
      </c>
      <c r="D45" s="11" t="s">
        <v>23</v>
      </c>
      <c r="E45" s="6" t="s">
        <v>4381</v>
      </c>
      <c r="F45" s="7" t="s">
        <v>4382</v>
      </c>
      <c r="G45" s="6">
        <v>1.0</v>
      </c>
      <c r="H45" s="8" t="s">
        <v>4383</v>
      </c>
      <c r="I45" s="12" t="str">
        <f t="shared" si="1"/>
        <v>Joggers 3D #181221Xh - AOP Unisex Raglan Hoodie / XL / All Print</v>
      </c>
      <c r="J45" s="9" t="s">
        <v>4384</v>
      </c>
      <c r="K45" s="9" t="s">
        <v>4385</v>
      </c>
      <c r="L45" s="9" t="s">
        <v>4386</v>
      </c>
      <c r="M45" s="6"/>
      <c r="O45" s="4" t="s">
        <v>2465</v>
      </c>
      <c r="P45" s="7">
        <v>15042.0</v>
      </c>
      <c r="Q45" s="6" t="s">
        <v>284</v>
      </c>
      <c r="R45" s="6" t="s">
        <v>32</v>
      </c>
      <c r="S45" s="6">
        <v>7.24774589E9</v>
      </c>
      <c r="T45" s="6" t="s">
        <v>285</v>
      </c>
    </row>
    <row r="46" ht="15.75" customHeight="1">
      <c r="A46" s="22" t="s">
        <v>216</v>
      </c>
      <c r="C46" s="6" t="s">
        <v>80</v>
      </c>
      <c r="D46" s="11" t="s">
        <v>23</v>
      </c>
      <c r="E46" s="6" t="s">
        <v>4381</v>
      </c>
      <c r="F46" s="7" t="s">
        <v>4382</v>
      </c>
      <c r="G46" s="6">
        <v>1.0</v>
      </c>
      <c r="H46" s="8" t="s">
        <v>4387</v>
      </c>
      <c r="I46" s="12" t="str">
        <f t="shared" si="1"/>
        <v>Joggers 3D #181221Xh - Joggers / L / All Print</v>
      </c>
      <c r="J46" s="9" t="s">
        <v>2636</v>
      </c>
      <c r="K46" s="9" t="s">
        <v>4385</v>
      </c>
      <c r="L46" s="9" t="s">
        <v>4386</v>
      </c>
      <c r="M46" s="6"/>
      <c r="O46" s="4" t="s">
        <v>2465</v>
      </c>
      <c r="P46" s="7">
        <v>15042.0</v>
      </c>
      <c r="Q46" s="6" t="s">
        <v>284</v>
      </c>
      <c r="R46" s="6" t="s">
        <v>32</v>
      </c>
      <c r="S46" s="6">
        <v>7.24774589E9</v>
      </c>
      <c r="T46" s="6" t="s">
        <v>285</v>
      </c>
    </row>
    <row r="47" ht="15.75" hidden="1" customHeight="1">
      <c r="A47" s="19" t="s">
        <v>70</v>
      </c>
      <c r="C47" s="6" t="s">
        <v>80</v>
      </c>
      <c r="D47" s="11" t="s">
        <v>23</v>
      </c>
      <c r="E47" s="6" t="s">
        <v>4388</v>
      </c>
      <c r="F47" s="7" t="s">
        <v>4389</v>
      </c>
      <c r="G47" s="6">
        <v>1.0</v>
      </c>
      <c r="H47" s="8" t="s">
        <v>4390</v>
      </c>
      <c r="I47" s="12" t="str">
        <f t="shared" si="1"/>
        <v>Fleece Hoodie / M / Black</v>
      </c>
      <c r="J47" s="9" t="s">
        <v>4391</v>
      </c>
      <c r="K47" s="9" t="s">
        <v>4392</v>
      </c>
      <c r="L47" s="9" t="s">
        <v>4393</v>
      </c>
      <c r="M47" s="6"/>
      <c r="O47" s="4" t="s">
        <v>4394</v>
      </c>
      <c r="P47" s="7" t="s">
        <v>4395</v>
      </c>
      <c r="Q47" s="6" t="s">
        <v>475</v>
      </c>
      <c r="R47" s="6" t="s">
        <v>476</v>
      </c>
      <c r="S47" s="6">
        <v>7.059277882E9</v>
      </c>
      <c r="T47" s="6" t="s">
        <v>477</v>
      </c>
    </row>
    <row r="48" ht="15.75" hidden="1" customHeight="1">
      <c r="A48" s="20" t="s">
        <v>37</v>
      </c>
      <c r="C48" s="6" t="s">
        <v>60</v>
      </c>
      <c r="D48" s="11" t="s">
        <v>23</v>
      </c>
      <c r="E48" s="6" t="s">
        <v>4396</v>
      </c>
      <c r="F48" s="7" t="s">
        <v>4397</v>
      </c>
      <c r="G48" s="6">
        <v>1.0</v>
      </c>
      <c r="H48" s="8" t="s">
        <v>4398</v>
      </c>
      <c r="I48" s="12" t="str">
        <f t="shared" si="1"/>
        <v>20 oz / All print</v>
      </c>
      <c r="J48" s="9" t="s">
        <v>1716</v>
      </c>
      <c r="K48" s="9" t="s">
        <v>4399</v>
      </c>
      <c r="L48" s="9" t="s">
        <v>4400</v>
      </c>
      <c r="M48" s="6" t="s">
        <v>4401</v>
      </c>
      <c r="O48" s="4" t="s">
        <v>4402</v>
      </c>
      <c r="P48" s="7">
        <v>66949.0</v>
      </c>
      <c r="Q48" s="6" t="s">
        <v>508</v>
      </c>
      <c r="R48" s="6" t="s">
        <v>32</v>
      </c>
      <c r="S48" s="6">
        <v>7.855340733E9</v>
      </c>
      <c r="T48" s="6" t="s">
        <v>509</v>
      </c>
    </row>
    <row r="49" ht="15.75" hidden="1" customHeight="1">
      <c r="A49" s="10" t="s">
        <v>4249</v>
      </c>
      <c r="C49" s="6" t="s">
        <v>22</v>
      </c>
      <c r="D49" s="11" t="s">
        <v>23</v>
      </c>
      <c r="E49" s="6" t="s">
        <v>4403</v>
      </c>
      <c r="F49" s="7" t="s">
        <v>4404</v>
      </c>
      <c r="G49" s="6">
        <v>1.0</v>
      </c>
      <c r="H49" s="8" t="s">
        <v>4405</v>
      </c>
      <c r="I49" s="12" t="str">
        <f t="shared" si="1"/>
        <v>hirt 3d #221221l - L / Full Print</v>
      </c>
      <c r="J49" s="26">
        <v>1.0E15</v>
      </c>
      <c r="K49" s="9" t="s">
        <v>4406</v>
      </c>
      <c r="L49" s="9" t="s">
        <v>4407</v>
      </c>
      <c r="M49" s="6"/>
      <c r="O49" s="4" t="s">
        <v>4408</v>
      </c>
      <c r="P49" s="7">
        <v>85361.0</v>
      </c>
      <c r="Q49" s="6" t="s">
        <v>419</v>
      </c>
      <c r="R49" s="6" t="s">
        <v>32</v>
      </c>
      <c r="S49" s="6">
        <v>6.232384315E9</v>
      </c>
      <c r="T49" s="6" t="s">
        <v>420</v>
      </c>
    </row>
    <row r="50" ht="15.75" hidden="1" customHeight="1">
      <c r="A50" s="10" t="s">
        <v>4249</v>
      </c>
      <c r="C50" s="6" t="s">
        <v>22</v>
      </c>
      <c r="D50" s="11" t="s">
        <v>23</v>
      </c>
      <c r="E50" s="6" t="s">
        <v>4403</v>
      </c>
      <c r="F50" s="7" t="s">
        <v>4404</v>
      </c>
      <c r="G50" s="6">
        <v>1.0</v>
      </c>
      <c r="H50" s="8" t="s">
        <v>4409</v>
      </c>
      <c r="I50" s="12" t="str">
        <f t="shared" si="1"/>
        <v>hirt 3d #221221l - XL / Full Print</v>
      </c>
      <c r="J50" s="26">
        <v>1.0E15</v>
      </c>
      <c r="K50" s="9" t="s">
        <v>4406</v>
      </c>
      <c r="L50" s="9" t="s">
        <v>4407</v>
      </c>
      <c r="M50" s="6"/>
      <c r="O50" s="4" t="s">
        <v>4408</v>
      </c>
      <c r="P50" s="7">
        <v>85361.0</v>
      </c>
      <c r="Q50" s="6" t="s">
        <v>419</v>
      </c>
      <c r="R50" s="6" t="s">
        <v>32</v>
      </c>
      <c r="S50" s="6">
        <v>6.232384315E9</v>
      </c>
      <c r="T50" s="6" t="s">
        <v>420</v>
      </c>
    </row>
    <row r="51" ht="15.75" hidden="1" customHeight="1">
      <c r="A51" s="22" t="s">
        <v>181</v>
      </c>
      <c r="C51" s="6" t="s">
        <v>22</v>
      </c>
      <c r="D51" s="11" t="s">
        <v>23</v>
      </c>
      <c r="E51" s="6" t="s">
        <v>4410</v>
      </c>
      <c r="F51" s="7" t="s">
        <v>4404</v>
      </c>
      <c r="G51" s="6">
        <v>1.0</v>
      </c>
      <c r="H51" s="8" t="s">
        <v>4411</v>
      </c>
      <c r="I51" s="12" t="str">
        <f t="shared" si="1"/>
        <v>hirt 3d - XL / Full Print</v>
      </c>
      <c r="J51" s="26">
        <v>1.0E15</v>
      </c>
      <c r="K51" s="9" t="s">
        <v>4406</v>
      </c>
      <c r="L51" s="9" t="s">
        <v>4407</v>
      </c>
      <c r="M51" s="6"/>
      <c r="O51" s="4" t="s">
        <v>4408</v>
      </c>
      <c r="P51" s="7">
        <v>85361.0</v>
      </c>
      <c r="Q51" s="6" t="s">
        <v>419</v>
      </c>
      <c r="R51" s="6" t="s">
        <v>32</v>
      </c>
      <c r="S51" s="6">
        <v>6.232384315E9</v>
      </c>
      <c r="T51" s="6" t="s">
        <v>420</v>
      </c>
    </row>
    <row r="52" ht="15.75" hidden="1" customHeight="1">
      <c r="A52" s="19" t="s">
        <v>48</v>
      </c>
      <c r="C52" s="6" t="s">
        <v>80</v>
      </c>
      <c r="D52" s="11" t="s">
        <v>23</v>
      </c>
      <c r="E52" s="6" t="s">
        <v>4412</v>
      </c>
      <c r="F52" s="7" t="s">
        <v>4413</v>
      </c>
      <c r="G52" s="6">
        <v>1.0</v>
      </c>
      <c r="H52" s="8" t="s">
        <v>4414</v>
      </c>
      <c r="I52" s="12" t="str">
        <f t="shared" si="1"/>
        <v>Fleece hoodie / S / Black</v>
      </c>
      <c r="J52" s="9" t="s">
        <v>4415</v>
      </c>
      <c r="K52" s="9" t="s">
        <v>4416</v>
      </c>
      <c r="L52" s="9" t="s">
        <v>4417</v>
      </c>
      <c r="M52" s="6"/>
      <c r="O52" s="4" t="s">
        <v>4418</v>
      </c>
      <c r="P52" s="7">
        <v>8515.0</v>
      </c>
      <c r="Q52" s="6" t="s">
        <v>257</v>
      </c>
      <c r="R52" s="6" t="s">
        <v>32</v>
      </c>
      <c r="S52" s="6">
        <v>8.563666466E9</v>
      </c>
      <c r="T52" s="6" t="s">
        <v>258</v>
      </c>
    </row>
    <row r="53" ht="15.75" hidden="1" customHeight="1">
      <c r="A53" s="20" t="s">
        <v>37</v>
      </c>
      <c r="C53" s="6" t="s">
        <v>22</v>
      </c>
      <c r="D53" s="11" t="s">
        <v>4316</v>
      </c>
      <c r="E53" s="6" t="s">
        <v>4419</v>
      </c>
      <c r="F53" s="7" t="s">
        <v>4420</v>
      </c>
      <c r="G53" s="6">
        <v>1.0</v>
      </c>
      <c r="H53" s="8" t="s">
        <v>4421</v>
      </c>
      <c r="I53" s="12" t="str">
        <f t="shared" si="1"/>
        <v>UNISEX HOODIE ZIP-UP / 2XL / All Print</v>
      </c>
      <c r="J53" s="9" t="s">
        <v>1958</v>
      </c>
      <c r="K53" s="9" t="s">
        <v>4422</v>
      </c>
      <c r="L53" s="9" t="s">
        <v>4423</v>
      </c>
      <c r="M53" s="6"/>
      <c r="O53" s="4" t="s">
        <v>4424</v>
      </c>
      <c r="P53" s="7">
        <v>97048.0</v>
      </c>
      <c r="Q53" s="6" t="s">
        <v>1038</v>
      </c>
      <c r="R53" s="6" t="s">
        <v>32</v>
      </c>
      <c r="S53" s="6">
        <v>3.603557571E9</v>
      </c>
      <c r="T53" s="6" t="s">
        <v>1039</v>
      </c>
    </row>
    <row r="54" ht="15.75" hidden="1" customHeight="1">
      <c r="A54" s="20" t="s">
        <v>37</v>
      </c>
      <c r="C54" s="6" t="s">
        <v>22</v>
      </c>
      <c r="D54" s="11" t="s">
        <v>4316</v>
      </c>
      <c r="E54" s="6" t="s">
        <v>4419</v>
      </c>
      <c r="F54" s="7" t="s">
        <v>4420</v>
      </c>
      <c r="G54" s="6">
        <v>1.0</v>
      </c>
      <c r="H54" s="8" t="s">
        <v>4425</v>
      </c>
      <c r="I54" s="12" t="str">
        <f t="shared" si="1"/>
        <v>HOODIE RAGLAN SLEEVE / 3XL / All Print</v>
      </c>
      <c r="J54" s="9" t="s">
        <v>4426</v>
      </c>
      <c r="K54" s="9" t="s">
        <v>4422</v>
      </c>
      <c r="L54" s="9" t="s">
        <v>4423</v>
      </c>
      <c r="M54" s="6"/>
      <c r="O54" s="4" t="s">
        <v>4424</v>
      </c>
      <c r="P54" s="7">
        <v>97048.0</v>
      </c>
      <c r="Q54" s="6" t="s">
        <v>1038</v>
      </c>
      <c r="R54" s="6" t="s">
        <v>32</v>
      </c>
      <c r="S54" s="6">
        <v>3.603557571E9</v>
      </c>
      <c r="T54" s="6" t="s">
        <v>1039</v>
      </c>
    </row>
    <row r="55" ht="15.75" hidden="1" customHeight="1">
      <c r="A55" s="20" t="s">
        <v>37</v>
      </c>
      <c r="C55" s="6" t="s">
        <v>22</v>
      </c>
      <c r="D55" s="11" t="s">
        <v>4316</v>
      </c>
      <c r="E55" s="6" t="s">
        <v>4419</v>
      </c>
      <c r="F55" s="7" t="s">
        <v>4420</v>
      </c>
      <c r="G55" s="6">
        <v>1.0</v>
      </c>
      <c r="H55" s="8" t="s">
        <v>4427</v>
      </c>
      <c r="I55" s="12" t="str">
        <f t="shared" si="1"/>
        <v>HOODIE RAGLAN SLEEVE / 3XL / All Print</v>
      </c>
      <c r="J55" s="26">
        <v>1.0E15</v>
      </c>
      <c r="K55" s="9" t="s">
        <v>4422</v>
      </c>
      <c r="L55" s="9" t="s">
        <v>4423</v>
      </c>
      <c r="M55" s="6"/>
      <c r="O55" s="4" t="s">
        <v>4424</v>
      </c>
      <c r="P55" s="7">
        <v>97048.0</v>
      </c>
      <c r="Q55" s="6" t="s">
        <v>1038</v>
      </c>
      <c r="R55" s="6" t="s">
        <v>32</v>
      </c>
      <c r="S55" s="6">
        <v>3.603557571E9</v>
      </c>
      <c r="T55" s="6" t="s">
        <v>1039</v>
      </c>
    </row>
    <row r="56" ht="15.75" hidden="1" customHeight="1">
      <c r="A56" s="21" t="s">
        <v>428</v>
      </c>
      <c r="C56" s="6" t="s">
        <v>22</v>
      </c>
      <c r="D56" s="11" t="s">
        <v>23</v>
      </c>
      <c r="E56" s="6" t="s">
        <v>4428</v>
      </c>
      <c r="F56" s="7" t="s">
        <v>4429</v>
      </c>
      <c r="G56" s="6">
        <v>1.0</v>
      </c>
      <c r="H56" s="8" t="s">
        <v>4430</v>
      </c>
      <c r="I56" s="12" t="str">
        <f t="shared" si="1"/>
        <v>HOODIE RAGLAN SLEEVE / XL / All Print</v>
      </c>
      <c r="J56" s="9" t="s">
        <v>4431</v>
      </c>
      <c r="K56" s="9" t="s">
        <v>4432</v>
      </c>
      <c r="L56" s="9" t="s">
        <v>4433</v>
      </c>
      <c r="M56" s="6"/>
      <c r="O56" s="4" t="s">
        <v>4434</v>
      </c>
      <c r="P56" s="7">
        <v>40160.0</v>
      </c>
      <c r="Q56" s="6" t="s">
        <v>1142</v>
      </c>
      <c r="R56" s="6" t="s">
        <v>32</v>
      </c>
      <c r="S56" s="6">
        <v>5.049145593E9</v>
      </c>
      <c r="T56" s="6" t="s">
        <v>1143</v>
      </c>
    </row>
    <row r="57" ht="15.75" hidden="1" customHeight="1">
      <c r="A57" s="21" t="s">
        <v>428</v>
      </c>
      <c r="C57" s="6" t="s">
        <v>22</v>
      </c>
      <c r="D57" s="11" t="s">
        <v>23</v>
      </c>
      <c r="E57" s="6" t="s">
        <v>4428</v>
      </c>
      <c r="F57" s="7" t="s">
        <v>4429</v>
      </c>
      <c r="G57" s="6">
        <v>1.0</v>
      </c>
      <c r="H57" s="8" t="s">
        <v>903</v>
      </c>
      <c r="I57" s="12" t="str">
        <f t="shared" si="1"/>
        <v>LEGGING / L / All Print</v>
      </c>
      <c r="J57" s="9" t="s">
        <v>904</v>
      </c>
      <c r="K57" s="9" t="s">
        <v>4432</v>
      </c>
      <c r="L57" s="9" t="s">
        <v>4433</v>
      </c>
      <c r="M57" s="6"/>
      <c r="O57" s="4" t="s">
        <v>4434</v>
      </c>
      <c r="P57" s="7">
        <v>40160.0</v>
      </c>
      <c r="Q57" s="6" t="s">
        <v>1142</v>
      </c>
      <c r="R57" s="6" t="s">
        <v>32</v>
      </c>
      <c r="S57" s="6">
        <v>5.049145593E9</v>
      </c>
      <c r="T57" s="6" t="s">
        <v>1143</v>
      </c>
    </row>
    <row r="58" ht="15.75" hidden="1" customHeight="1">
      <c r="A58" s="19" t="s">
        <v>48</v>
      </c>
      <c r="C58" s="6" t="s">
        <v>22</v>
      </c>
      <c r="D58" s="11" t="s">
        <v>23</v>
      </c>
      <c r="E58" s="6" t="s">
        <v>4435</v>
      </c>
      <c r="F58" s="7" t="s">
        <v>4436</v>
      </c>
      <c r="G58" s="6">
        <v>1.0</v>
      </c>
      <c r="H58" s="8" t="s">
        <v>4437</v>
      </c>
      <c r="I58" s="12" t="str">
        <f t="shared" si="1"/>
        <v>hirt 3D - XL / Full Print</v>
      </c>
      <c r="J58" s="9" t="s">
        <v>4152</v>
      </c>
      <c r="K58" s="9" t="s">
        <v>4438</v>
      </c>
      <c r="L58" s="9" t="s">
        <v>4439</v>
      </c>
      <c r="M58" s="6"/>
      <c r="O58" s="4" t="s">
        <v>4440</v>
      </c>
      <c r="P58" s="7">
        <v>23452.0</v>
      </c>
      <c r="Q58" s="6" t="s">
        <v>389</v>
      </c>
      <c r="R58" s="6" t="s">
        <v>32</v>
      </c>
      <c r="S58" s="6">
        <v>4.353409311E9</v>
      </c>
      <c r="T58" s="6" t="s">
        <v>390</v>
      </c>
    </row>
    <row r="59" ht="15.75" hidden="1" customHeight="1">
      <c r="A59" s="19" t="s">
        <v>48</v>
      </c>
      <c r="C59" s="6" t="s">
        <v>22</v>
      </c>
      <c r="D59" s="11" t="s">
        <v>23</v>
      </c>
      <c r="E59" s="6" t="s">
        <v>4435</v>
      </c>
      <c r="F59" s="7" t="s">
        <v>4436</v>
      </c>
      <c r="G59" s="6">
        <v>1.0</v>
      </c>
      <c r="H59" s="8" t="s">
        <v>4441</v>
      </c>
      <c r="I59" s="12" t="str">
        <f t="shared" si="1"/>
        <v>hirt 3D - 2XL / Full Print</v>
      </c>
      <c r="J59" s="9" t="s">
        <v>4442</v>
      </c>
      <c r="K59" s="9" t="s">
        <v>4438</v>
      </c>
      <c r="L59" s="9" t="s">
        <v>4439</v>
      </c>
      <c r="M59" s="6"/>
      <c r="O59" s="4" t="s">
        <v>4440</v>
      </c>
      <c r="P59" s="7">
        <v>23452.0</v>
      </c>
      <c r="Q59" s="6" t="s">
        <v>389</v>
      </c>
      <c r="R59" s="6" t="s">
        <v>32</v>
      </c>
      <c r="S59" s="6">
        <v>4.353409311E9</v>
      </c>
      <c r="T59" s="6" t="s">
        <v>390</v>
      </c>
    </row>
    <row r="60" ht="15.75" hidden="1" customHeight="1">
      <c r="A60" s="20" t="s">
        <v>37</v>
      </c>
      <c r="C60" s="6" t="s">
        <v>123</v>
      </c>
      <c r="D60" s="11" t="s">
        <v>23</v>
      </c>
      <c r="E60" s="6" t="s">
        <v>4443</v>
      </c>
      <c r="F60" s="7" t="s">
        <v>4444</v>
      </c>
      <c r="G60" s="6">
        <v>1.0</v>
      </c>
      <c r="H60" s="8" t="s">
        <v>126</v>
      </c>
      <c r="I60" s="12" t="str">
        <f t="shared" si="1"/>
        <v>50x60 in</v>
      </c>
      <c r="J60" s="9" t="s">
        <v>127</v>
      </c>
      <c r="K60" s="9" t="s">
        <v>4445</v>
      </c>
      <c r="L60" s="9" t="s">
        <v>4446</v>
      </c>
      <c r="M60" s="6"/>
      <c r="O60" s="4" t="s">
        <v>492</v>
      </c>
      <c r="P60" s="7">
        <v>32205.0</v>
      </c>
      <c r="Q60" s="6" t="s">
        <v>68</v>
      </c>
      <c r="R60" s="6" t="s">
        <v>32</v>
      </c>
      <c r="S60" s="6">
        <v>6.463850025E9</v>
      </c>
      <c r="T60" s="6" t="s">
        <v>69</v>
      </c>
    </row>
    <row r="61" ht="15.75" hidden="1" customHeight="1">
      <c r="A61" s="20" t="s">
        <v>37</v>
      </c>
      <c r="C61" s="6" t="s">
        <v>22</v>
      </c>
      <c r="D61" s="11" t="s">
        <v>4316</v>
      </c>
      <c r="E61" s="6" t="s">
        <v>4447</v>
      </c>
      <c r="F61" s="7" t="s">
        <v>4448</v>
      </c>
      <c r="G61" s="6">
        <v>1.0</v>
      </c>
      <c r="H61" s="8" t="s">
        <v>4449</v>
      </c>
      <c r="I61" s="12" t="str">
        <f t="shared" si="1"/>
        <v>hirt 3D #KV - 2XL / Full Print</v>
      </c>
      <c r="J61" s="9" t="s">
        <v>4450</v>
      </c>
      <c r="K61" s="9" t="s">
        <v>4451</v>
      </c>
      <c r="L61" s="9" t="s">
        <v>4452</v>
      </c>
      <c r="M61" s="6"/>
      <c r="O61" s="4" t="s">
        <v>4453</v>
      </c>
      <c r="P61" s="7">
        <v>70592.0</v>
      </c>
      <c r="Q61" s="6" t="s">
        <v>201</v>
      </c>
      <c r="R61" s="6" t="s">
        <v>32</v>
      </c>
      <c r="S61" s="6">
        <v>3.372472808E9</v>
      </c>
      <c r="T61" s="6" t="s">
        <v>202</v>
      </c>
    </row>
    <row r="62" ht="15.75" customHeight="1">
      <c r="A62" s="22" t="s">
        <v>216</v>
      </c>
      <c r="C62" s="6" t="s">
        <v>22</v>
      </c>
      <c r="D62" s="11" t="s">
        <v>23</v>
      </c>
      <c r="E62" s="6" t="s">
        <v>4454</v>
      </c>
      <c r="F62" s="7" t="s">
        <v>4455</v>
      </c>
      <c r="G62" s="6">
        <v>1.0</v>
      </c>
      <c r="H62" s="8" t="s">
        <v>4456</v>
      </c>
      <c r="I62" s="12" t="str">
        <f t="shared" si="1"/>
        <v>HOODIE RAGLAN SLEEVE / L / All Print</v>
      </c>
      <c r="J62" s="9" t="s">
        <v>533</v>
      </c>
      <c r="K62" s="9" t="s">
        <v>4457</v>
      </c>
      <c r="L62" s="9" t="s">
        <v>4458</v>
      </c>
      <c r="M62" s="6"/>
      <c r="O62" s="4" t="s">
        <v>1000</v>
      </c>
      <c r="P62" s="7">
        <v>3781.0</v>
      </c>
      <c r="Q62" s="6" t="s">
        <v>4459</v>
      </c>
      <c r="R62" s="6" t="s">
        <v>32</v>
      </c>
      <c r="S62" s="6">
        <v>6.036677876E9</v>
      </c>
      <c r="T62" s="6" t="s">
        <v>4460</v>
      </c>
    </row>
    <row r="63" ht="15.75" hidden="1" customHeight="1">
      <c r="A63" s="21" t="s">
        <v>192</v>
      </c>
      <c r="C63" s="6" t="s">
        <v>22</v>
      </c>
      <c r="D63" s="11" t="s">
        <v>23</v>
      </c>
      <c r="E63" s="6" t="s">
        <v>4461</v>
      </c>
      <c r="F63" s="7" t="s">
        <v>4462</v>
      </c>
      <c r="G63" s="6">
        <v>1.0</v>
      </c>
      <c r="H63" s="8" t="s">
        <v>4463</v>
      </c>
      <c r="I63" s="12" t="str">
        <f t="shared" si="1"/>
        <v>AOP UNISEX HOODIE / M / All Print</v>
      </c>
      <c r="J63" s="9" t="s">
        <v>4464</v>
      </c>
      <c r="K63" s="9" t="s">
        <v>4465</v>
      </c>
      <c r="L63" s="9" t="s">
        <v>4466</v>
      </c>
      <c r="M63" s="6"/>
      <c r="O63" s="4" t="s">
        <v>4467</v>
      </c>
      <c r="P63" s="7">
        <v>60426.0</v>
      </c>
      <c r="Q63" s="6" t="s">
        <v>114</v>
      </c>
      <c r="R63" s="6" t="s">
        <v>32</v>
      </c>
      <c r="S63" s="6">
        <v>7.737591039E9</v>
      </c>
      <c r="T63" s="6" t="s">
        <v>115</v>
      </c>
    </row>
    <row r="64" ht="15.75" hidden="1" customHeight="1">
      <c r="A64" s="20" t="s">
        <v>37</v>
      </c>
      <c r="C64" s="6" t="s">
        <v>22</v>
      </c>
      <c r="D64" s="11" t="s">
        <v>4316</v>
      </c>
      <c r="E64" s="6" t="s">
        <v>4468</v>
      </c>
      <c r="F64" s="7" t="s">
        <v>4469</v>
      </c>
      <c r="G64" s="6">
        <v>1.0</v>
      </c>
      <c r="H64" s="8" t="s">
        <v>4470</v>
      </c>
      <c r="I64" s="12" t="str">
        <f t="shared" si="1"/>
        <v>M / Full Print</v>
      </c>
      <c r="J64" s="9" t="s">
        <v>4471</v>
      </c>
      <c r="K64" s="9" t="s">
        <v>4472</v>
      </c>
      <c r="L64" s="9" t="s">
        <v>4473</v>
      </c>
      <c r="M64" s="6"/>
      <c r="O64" s="4" t="s">
        <v>4474</v>
      </c>
      <c r="P64" s="7">
        <v>54227.0</v>
      </c>
      <c r="Q64" s="6" t="s">
        <v>158</v>
      </c>
      <c r="R64" s="6" t="s">
        <v>32</v>
      </c>
      <c r="S64" s="6">
        <v>9.204717649E9</v>
      </c>
      <c r="T64" s="6" t="s">
        <v>159</v>
      </c>
    </row>
    <row r="65" ht="15.75" hidden="1" customHeight="1">
      <c r="A65" s="20" t="s">
        <v>37</v>
      </c>
      <c r="C65" s="6" t="s">
        <v>22</v>
      </c>
      <c r="D65" s="11" t="s">
        <v>4316</v>
      </c>
      <c r="E65" s="6" t="s">
        <v>4475</v>
      </c>
      <c r="F65" s="7" t="s">
        <v>4476</v>
      </c>
      <c r="G65" s="6">
        <v>1.0</v>
      </c>
      <c r="H65" s="8" t="s">
        <v>4477</v>
      </c>
      <c r="I65" s="12" t="str">
        <f t="shared" si="1"/>
        <v>AOP UNISEX HOODIE / M / All Print</v>
      </c>
      <c r="J65" s="9" t="s">
        <v>4478</v>
      </c>
      <c r="K65" s="9" t="s">
        <v>4479</v>
      </c>
      <c r="L65" s="9" t="s">
        <v>4480</v>
      </c>
      <c r="M65" s="6"/>
      <c r="O65" s="4" t="s">
        <v>4481</v>
      </c>
      <c r="P65" s="7">
        <v>19047.0</v>
      </c>
      <c r="Q65" s="6" t="s">
        <v>284</v>
      </c>
      <c r="R65" s="6" t="s">
        <v>32</v>
      </c>
      <c r="S65" s="6">
        <v>2.15840446E9</v>
      </c>
      <c r="T65" s="6" t="s">
        <v>285</v>
      </c>
    </row>
    <row r="66" ht="15.75" hidden="1" customHeight="1">
      <c r="A66" s="20" t="s">
        <v>37</v>
      </c>
      <c r="C66" s="6" t="s">
        <v>22</v>
      </c>
      <c r="D66" s="11" t="s">
        <v>23</v>
      </c>
      <c r="E66" s="6" t="s">
        <v>4482</v>
      </c>
      <c r="F66" s="7" t="s">
        <v>4483</v>
      </c>
      <c r="G66" s="6">
        <v>1.0</v>
      </c>
      <c r="H66" s="8" t="s">
        <v>4484</v>
      </c>
      <c r="I66" s="12" t="str">
        <f t="shared" si="1"/>
        <v>AOP UNISEX HOODIE / 3XL / All Print</v>
      </c>
      <c r="J66" s="9" t="s">
        <v>4485</v>
      </c>
      <c r="K66" s="9" t="s">
        <v>4486</v>
      </c>
      <c r="L66" s="9" t="s">
        <v>4487</v>
      </c>
      <c r="M66" s="6" t="s">
        <v>4488</v>
      </c>
      <c r="O66" s="4" t="s">
        <v>4489</v>
      </c>
      <c r="P66" s="7">
        <v>81611.0</v>
      </c>
      <c r="Q66" s="6" t="s">
        <v>1215</v>
      </c>
      <c r="R66" s="6" t="s">
        <v>32</v>
      </c>
      <c r="S66" s="6">
        <v>8.285778539E9</v>
      </c>
      <c r="T66" s="6" t="s">
        <v>1216</v>
      </c>
    </row>
    <row r="67" ht="15.75" customHeight="1">
      <c r="A67" s="22" t="s">
        <v>216</v>
      </c>
      <c r="C67" s="6" t="s">
        <v>22</v>
      </c>
      <c r="D67" s="11" t="s">
        <v>23</v>
      </c>
      <c r="E67" s="6" t="s">
        <v>4490</v>
      </c>
      <c r="F67" s="7" t="s">
        <v>4491</v>
      </c>
      <c r="G67" s="6">
        <v>1.0</v>
      </c>
      <c r="H67" s="8" t="s">
        <v>3428</v>
      </c>
      <c r="I67" s="12" t="str">
        <f t="shared" si="1"/>
        <v>HOODIE RAGLAN SLEEVE / L / All Print</v>
      </c>
      <c r="J67" s="9" t="s">
        <v>533</v>
      </c>
      <c r="K67" s="9" t="s">
        <v>4492</v>
      </c>
      <c r="L67" s="9" t="s">
        <v>4493</v>
      </c>
      <c r="M67" s="6"/>
      <c r="O67" s="4" t="s">
        <v>4494</v>
      </c>
      <c r="P67" s="7">
        <v>99524.0</v>
      </c>
      <c r="Q67" s="6" t="s">
        <v>1302</v>
      </c>
      <c r="R67" s="6" t="s">
        <v>32</v>
      </c>
      <c r="S67" s="6">
        <v>2.312456783E9</v>
      </c>
      <c r="T67" s="6" t="s">
        <v>1303</v>
      </c>
    </row>
    <row r="68" ht="15.75" hidden="1" customHeight="1">
      <c r="A68" s="19" t="s">
        <v>48</v>
      </c>
      <c r="C68" s="6" t="s">
        <v>80</v>
      </c>
      <c r="D68" s="11" t="s">
        <v>23</v>
      </c>
      <c r="E68" s="6" t="s">
        <v>4495</v>
      </c>
      <c r="F68" s="7" t="s">
        <v>4496</v>
      </c>
      <c r="G68" s="6">
        <v>1.0</v>
      </c>
      <c r="H68" s="8" t="s">
        <v>4497</v>
      </c>
      <c r="I68" s="12" t="str">
        <f t="shared" si="1"/>
        <v>One size / All print</v>
      </c>
      <c r="J68" s="9" t="s">
        <v>1118</v>
      </c>
      <c r="K68" s="9" t="s">
        <v>4498</v>
      </c>
      <c r="L68" s="9" t="s">
        <v>4499</v>
      </c>
      <c r="M68" s="6"/>
      <c r="O68" s="4" t="s">
        <v>4500</v>
      </c>
      <c r="P68" s="7">
        <v>24839.0</v>
      </c>
      <c r="Q68" s="6" t="s">
        <v>1651</v>
      </c>
      <c r="R68" s="6" t="s">
        <v>32</v>
      </c>
      <c r="S68" s="6">
        <v>3.049230653E9</v>
      </c>
      <c r="T68" s="6" t="s">
        <v>1652</v>
      </c>
    </row>
    <row r="69" ht="15.75" hidden="1" customHeight="1">
      <c r="A69" s="18" t="s">
        <v>259</v>
      </c>
      <c r="C69" s="6" t="s">
        <v>22</v>
      </c>
      <c r="D69" s="11" t="s">
        <v>4316</v>
      </c>
      <c r="E69" s="6" t="s">
        <v>4501</v>
      </c>
      <c r="F69" s="7" t="s">
        <v>4502</v>
      </c>
      <c r="G69" s="6">
        <v>1.0</v>
      </c>
      <c r="H69" s="8" t="s">
        <v>4503</v>
      </c>
      <c r="I69" s="12" t="str">
        <f t="shared" si="1"/>
        <v>M / Full Print</v>
      </c>
      <c r="J69" s="9" t="s">
        <v>4504</v>
      </c>
      <c r="K69" s="9" t="s">
        <v>4505</v>
      </c>
      <c r="L69" s="9" t="s">
        <v>4506</v>
      </c>
      <c r="M69" s="6"/>
      <c r="O69" s="4" t="s">
        <v>4507</v>
      </c>
      <c r="P69" s="7">
        <v>93436.0</v>
      </c>
      <c r="Q69" s="6" t="s">
        <v>268</v>
      </c>
      <c r="R69" s="6" t="s">
        <v>32</v>
      </c>
      <c r="S69" s="6">
        <v>8.052910824E9</v>
      </c>
      <c r="T69" s="6" t="s">
        <v>269</v>
      </c>
    </row>
    <row r="70" ht="15.75" hidden="1" customHeight="1">
      <c r="A70" s="18" t="s">
        <v>259</v>
      </c>
      <c r="C70" s="6" t="s">
        <v>22</v>
      </c>
      <c r="D70" s="11" t="s">
        <v>4316</v>
      </c>
      <c r="E70" s="6" t="s">
        <v>4501</v>
      </c>
      <c r="F70" s="7" t="s">
        <v>4502</v>
      </c>
      <c r="G70" s="6">
        <v>1.0</v>
      </c>
      <c r="H70" s="8" t="s">
        <v>4508</v>
      </c>
      <c r="I70" s="12" t="str">
        <f t="shared" si="1"/>
        <v>L / Full Print</v>
      </c>
      <c r="J70" s="9" t="s">
        <v>4509</v>
      </c>
      <c r="K70" s="9" t="s">
        <v>4505</v>
      </c>
      <c r="L70" s="9" t="s">
        <v>4506</v>
      </c>
      <c r="M70" s="6"/>
      <c r="O70" s="4" t="s">
        <v>4507</v>
      </c>
      <c r="P70" s="7">
        <v>93436.0</v>
      </c>
      <c r="Q70" s="6" t="s">
        <v>268</v>
      </c>
      <c r="R70" s="6" t="s">
        <v>32</v>
      </c>
      <c r="S70" s="6">
        <v>8.052910824E9</v>
      </c>
      <c r="T70" s="6" t="s">
        <v>269</v>
      </c>
    </row>
    <row r="71" ht="15.75" hidden="1" customHeight="1">
      <c r="A71" s="18" t="s">
        <v>259</v>
      </c>
      <c r="C71" s="6" t="s">
        <v>22</v>
      </c>
      <c r="D71" s="11" t="s">
        <v>4316</v>
      </c>
      <c r="E71" s="6" t="s">
        <v>4501</v>
      </c>
      <c r="F71" s="7" t="s">
        <v>4502</v>
      </c>
      <c r="G71" s="6">
        <v>1.0</v>
      </c>
      <c r="H71" s="8" t="s">
        <v>4510</v>
      </c>
      <c r="I71" s="12" t="str">
        <f t="shared" si="1"/>
        <v>XL / Full Print</v>
      </c>
      <c r="J71" s="9" t="s">
        <v>4511</v>
      </c>
      <c r="K71" s="9" t="s">
        <v>4505</v>
      </c>
      <c r="L71" s="9" t="s">
        <v>4506</v>
      </c>
      <c r="M71" s="6"/>
      <c r="O71" s="4" t="s">
        <v>4507</v>
      </c>
      <c r="P71" s="7">
        <v>93436.0</v>
      </c>
      <c r="Q71" s="6" t="s">
        <v>268</v>
      </c>
      <c r="R71" s="6" t="s">
        <v>32</v>
      </c>
      <c r="S71" s="6">
        <v>8.052910824E9</v>
      </c>
      <c r="T71" s="6" t="s">
        <v>269</v>
      </c>
    </row>
    <row r="72" ht="15.75" hidden="1" customHeight="1">
      <c r="A72" s="20" t="s">
        <v>37</v>
      </c>
      <c r="C72" s="6" t="s">
        <v>80</v>
      </c>
      <c r="D72" s="11" t="s">
        <v>23</v>
      </c>
      <c r="E72" s="6" t="s">
        <v>4512</v>
      </c>
      <c r="F72" s="7" t="s">
        <v>4513</v>
      </c>
      <c r="G72" s="6">
        <v>1.0</v>
      </c>
      <c r="H72" s="8" t="s">
        <v>4514</v>
      </c>
      <c r="I72" s="12" t="str">
        <f t="shared" si="1"/>
        <v>S2 / All print</v>
      </c>
      <c r="J72" s="9" t="s">
        <v>4515</v>
      </c>
      <c r="K72" s="9" t="s">
        <v>4516</v>
      </c>
      <c r="L72" s="9" t="s">
        <v>4517</v>
      </c>
      <c r="M72" s="6"/>
      <c r="O72" s="4" t="s">
        <v>4518</v>
      </c>
      <c r="P72" s="7">
        <v>32779.0</v>
      </c>
      <c r="Q72" s="6" t="s">
        <v>68</v>
      </c>
      <c r="R72" s="6" t="s">
        <v>32</v>
      </c>
      <c r="S72" s="6">
        <v>4.074270839E9</v>
      </c>
      <c r="T72" s="6" t="s">
        <v>69</v>
      </c>
    </row>
    <row r="73" ht="15.75" hidden="1" customHeight="1">
      <c r="A73" s="19" t="s">
        <v>48</v>
      </c>
      <c r="C73" s="6" t="s">
        <v>22</v>
      </c>
      <c r="D73" s="11" t="s">
        <v>23</v>
      </c>
      <c r="E73" s="6" t="s">
        <v>4519</v>
      </c>
      <c r="F73" s="7" t="s">
        <v>4520</v>
      </c>
      <c r="G73" s="6">
        <v>1.0</v>
      </c>
      <c r="H73" s="8" t="s">
        <v>4521</v>
      </c>
      <c r="I73" s="12" t="str">
        <f t="shared" si="1"/>
        <v>AOP Unisex Raglan Hoodie / XL / All print</v>
      </c>
      <c r="J73" s="9" t="s">
        <v>3986</v>
      </c>
      <c r="K73" s="9" t="s">
        <v>4522</v>
      </c>
      <c r="L73" s="9" t="s">
        <v>4523</v>
      </c>
      <c r="M73" s="6">
        <v>127.0</v>
      </c>
      <c r="O73" s="4" t="s">
        <v>4524</v>
      </c>
      <c r="P73" s="7">
        <v>1843.0</v>
      </c>
      <c r="Q73" s="6" t="s">
        <v>301</v>
      </c>
      <c r="R73" s="6" t="s">
        <v>32</v>
      </c>
      <c r="S73" s="6">
        <v>9.783274712E9</v>
      </c>
      <c r="T73" s="6" t="s">
        <v>302</v>
      </c>
    </row>
    <row r="74" ht="15.75" hidden="1" customHeight="1">
      <c r="A74" s="19" t="s">
        <v>48</v>
      </c>
      <c r="C74" s="6" t="s">
        <v>22</v>
      </c>
      <c r="D74" s="11" t="s">
        <v>23</v>
      </c>
      <c r="E74" s="6" t="s">
        <v>4519</v>
      </c>
      <c r="F74" s="7" t="s">
        <v>4520</v>
      </c>
      <c r="G74" s="6">
        <v>1.0</v>
      </c>
      <c r="H74" s="8" t="s">
        <v>4521</v>
      </c>
      <c r="I74" s="12" t="str">
        <f t="shared" si="1"/>
        <v>AOP Unisex Raglan Hoodie / XL / All print</v>
      </c>
      <c r="J74" s="9" t="s">
        <v>3986</v>
      </c>
      <c r="K74" s="9" t="s">
        <v>4522</v>
      </c>
      <c r="L74" s="9" t="s">
        <v>4523</v>
      </c>
      <c r="M74" s="6">
        <v>127.0</v>
      </c>
      <c r="O74" s="4" t="s">
        <v>4524</v>
      </c>
      <c r="P74" s="7">
        <v>1843.0</v>
      </c>
      <c r="Q74" s="6" t="s">
        <v>301</v>
      </c>
      <c r="R74" s="6" t="s">
        <v>32</v>
      </c>
      <c r="S74" s="6">
        <v>9.783274712E9</v>
      </c>
      <c r="T74" s="6" t="s">
        <v>302</v>
      </c>
    </row>
    <row r="75" ht="15.75" hidden="1" customHeight="1">
      <c r="A75" s="10" t="s">
        <v>21</v>
      </c>
      <c r="C75" s="6" t="s">
        <v>123</v>
      </c>
      <c r="D75" s="11" t="s">
        <v>23</v>
      </c>
      <c r="E75" s="6" t="s">
        <v>4525</v>
      </c>
      <c r="F75" s="7" t="s">
        <v>4526</v>
      </c>
      <c r="G75" s="6">
        <v>1.0</v>
      </c>
      <c r="H75" s="8" t="s">
        <v>4527</v>
      </c>
      <c r="I75" s="12" t="str">
        <f t="shared" si="1"/>
        <v>24X36in</v>
      </c>
      <c r="J75" s="9" t="s">
        <v>3880</v>
      </c>
      <c r="K75" s="9" t="s">
        <v>4528</v>
      </c>
      <c r="L75" s="9" t="s">
        <v>4529</v>
      </c>
      <c r="M75" s="6"/>
      <c r="O75" s="4" t="s">
        <v>4530</v>
      </c>
      <c r="P75" s="7">
        <v>56537.0</v>
      </c>
      <c r="Q75" s="6" t="s">
        <v>537</v>
      </c>
      <c r="R75" s="6" t="s">
        <v>32</v>
      </c>
      <c r="S75" s="6">
        <v>2.187707024E9</v>
      </c>
      <c r="T75" s="6" t="s">
        <v>538</v>
      </c>
    </row>
    <row r="76" ht="15.75" hidden="1" customHeight="1">
      <c r="A76" s="10" t="s">
        <v>21</v>
      </c>
      <c r="C76" s="6" t="s">
        <v>22</v>
      </c>
      <c r="D76" s="11" t="s">
        <v>23</v>
      </c>
      <c r="E76" s="6" t="s">
        <v>4531</v>
      </c>
      <c r="F76" s="7" t="s">
        <v>4532</v>
      </c>
      <c r="G76" s="6">
        <v>1.0</v>
      </c>
      <c r="H76" s="8" t="s">
        <v>4533</v>
      </c>
      <c r="I76" s="12" t="str">
        <f t="shared" si="1"/>
        <v>AOP Unisex Raglan Hoodie / L / All print</v>
      </c>
      <c r="J76" s="26">
        <v>1.0E15</v>
      </c>
      <c r="K76" s="9" t="s">
        <v>4534</v>
      </c>
      <c r="L76" s="9" t="s">
        <v>4535</v>
      </c>
      <c r="M76" s="6"/>
      <c r="O76" s="4" t="s">
        <v>2237</v>
      </c>
      <c r="P76" s="7">
        <v>95242.0</v>
      </c>
      <c r="Q76" s="6" t="s">
        <v>268</v>
      </c>
      <c r="R76" s="6" t="s">
        <v>32</v>
      </c>
      <c r="S76" s="6" t="s">
        <v>4536</v>
      </c>
      <c r="T76" s="6" t="s">
        <v>269</v>
      </c>
    </row>
    <row r="77" ht="15.75" hidden="1" customHeight="1">
      <c r="A77" s="22" t="s">
        <v>293</v>
      </c>
      <c r="C77" s="6" t="s">
        <v>22</v>
      </c>
      <c r="D77" s="11" t="s">
        <v>23</v>
      </c>
      <c r="E77" s="6" t="s">
        <v>4537</v>
      </c>
      <c r="F77" s="7" t="s">
        <v>4538</v>
      </c>
      <c r="G77" s="6">
        <v>1.0</v>
      </c>
      <c r="H77" s="8" t="s">
        <v>4539</v>
      </c>
      <c r="I77" s="12" t="str">
        <f t="shared" si="1"/>
        <v>AOP Unisex Raglan Hoodie / 2XL / All print</v>
      </c>
      <c r="J77" s="9" t="s">
        <v>4540</v>
      </c>
      <c r="K77" s="9" t="s">
        <v>4541</v>
      </c>
      <c r="L77" s="9" t="s">
        <v>4542</v>
      </c>
      <c r="M77" s="6"/>
      <c r="O77" s="4" t="s">
        <v>4543</v>
      </c>
      <c r="P77" s="7">
        <v>81507.0</v>
      </c>
      <c r="Q77" s="6" t="s">
        <v>1215</v>
      </c>
      <c r="R77" s="6" t="s">
        <v>32</v>
      </c>
      <c r="S77" s="6">
        <v>9.708582029E9</v>
      </c>
      <c r="T77" s="6" t="s">
        <v>1216</v>
      </c>
    </row>
    <row r="78" ht="15.75" hidden="1" customHeight="1">
      <c r="A78" s="22" t="s">
        <v>293</v>
      </c>
      <c r="C78" s="6" t="s">
        <v>22</v>
      </c>
      <c r="D78" s="11" t="s">
        <v>23</v>
      </c>
      <c r="E78" s="6" t="s">
        <v>4537</v>
      </c>
      <c r="F78" s="7" t="s">
        <v>4538</v>
      </c>
      <c r="G78" s="6">
        <v>1.0</v>
      </c>
      <c r="H78" s="8" t="s">
        <v>4544</v>
      </c>
      <c r="I78" s="12" t="str">
        <f t="shared" si="1"/>
        <v>AOP Unisex Raglan Hoodie / 2XL / All Print</v>
      </c>
      <c r="J78" s="9" t="s">
        <v>328</v>
      </c>
      <c r="K78" s="9" t="s">
        <v>4541</v>
      </c>
      <c r="L78" s="9" t="s">
        <v>4542</v>
      </c>
      <c r="M78" s="6"/>
      <c r="O78" s="4" t="s">
        <v>4543</v>
      </c>
      <c r="P78" s="7">
        <v>81507.0</v>
      </c>
      <c r="Q78" s="6" t="s">
        <v>1215</v>
      </c>
      <c r="R78" s="6" t="s">
        <v>32</v>
      </c>
      <c r="S78" s="6">
        <v>9.708582029E9</v>
      </c>
      <c r="T78" s="6" t="s">
        <v>1216</v>
      </c>
    </row>
    <row r="79" ht="15.75" hidden="1" customHeight="1">
      <c r="A79" s="19" t="s">
        <v>70</v>
      </c>
      <c r="C79" s="6" t="s">
        <v>80</v>
      </c>
      <c r="D79" s="11" t="s">
        <v>23</v>
      </c>
      <c r="E79" s="6" t="s">
        <v>4537</v>
      </c>
      <c r="F79" s="7" t="s">
        <v>4538</v>
      </c>
      <c r="G79" s="6">
        <v>1.0</v>
      </c>
      <c r="H79" s="8" t="s">
        <v>4545</v>
      </c>
      <c r="I79" s="12" t="str">
        <f t="shared" si="1"/>
        <v>2XL / All Print</v>
      </c>
      <c r="J79" s="9" t="s">
        <v>4546</v>
      </c>
      <c r="K79" s="9" t="s">
        <v>4541</v>
      </c>
      <c r="L79" s="9" t="s">
        <v>4542</v>
      </c>
      <c r="M79" s="6"/>
      <c r="O79" s="4" t="s">
        <v>4543</v>
      </c>
      <c r="P79" s="7">
        <v>81507.0</v>
      </c>
      <c r="Q79" s="6" t="s">
        <v>1215</v>
      </c>
      <c r="R79" s="6" t="s">
        <v>32</v>
      </c>
      <c r="S79" s="6">
        <v>9.708582029E9</v>
      </c>
      <c r="T79" s="6" t="s">
        <v>1216</v>
      </c>
    </row>
    <row r="80" ht="15.75" hidden="1" customHeight="1">
      <c r="A80" s="21" t="s">
        <v>173</v>
      </c>
      <c r="C80" s="6" t="s">
        <v>22</v>
      </c>
      <c r="D80" s="11" t="s">
        <v>23</v>
      </c>
      <c r="E80" s="6" t="s">
        <v>4547</v>
      </c>
      <c r="F80" s="7" t="s">
        <v>4548</v>
      </c>
      <c r="G80" s="6">
        <v>1.0</v>
      </c>
      <c r="H80" s="8" t="s">
        <v>4549</v>
      </c>
      <c r="I80" s="12" t="str">
        <f t="shared" si="1"/>
        <v>hirt 2D - 2XL / Full Print</v>
      </c>
      <c r="J80" s="9" t="s">
        <v>4550</v>
      </c>
      <c r="K80" s="9" t="s">
        <v>4551</v>
      </c>
      <c r="L80" s="9" t="s">
        <v>4552</v>
      </c>
      <c r="M80" s="6"/>
      <c r="O80" s="4" t="s">
        <v>4553</v>
      </c>
      <c r="P80" s="7">
        <v>31407.0</v>
      </c>
      <c r="Q80" s="6" t="s">
        <v>78</v>
      </c>
      <c r="R80" s="6" t="s">
        <v>32</v>
      </c>
      <c r="S80" s="6">
        <v>6.628894017E9</v>
      </c>
      <c r="T80" s="6" t="s">
        <v>79</v>
      </c>
    </row>
    <row r="81" ht="15.75" hidden="1" customHeight="1">
      <c r="A81" s="10" t="s">
        <v>21</v>
      </c>
      <c r="C81" s="6" t="s">
        <v>22</v>
      </c>
      <c r="D81" s="11" t="s">
        <v>23</v>
      </c>
      <c r="E81" s="6" t="s">
        <v>4554</v>
      </c>
      <c r="F81" s="7" t="s">
        <v>4555</v>
      </c>
      <c r="G81" s="6">
        <v>1.0</v>
      </c>
      <c r="H81" s="8" t="s">
        <v>4556</v>
      </c>
      <c r="I81" s="12" t="str">
        <f t="shared" si="1"/>
        <v>hirt - Unisex Short Sleeve Classic Tee / Black / 2XL</v>
      </c>
      <c r="J81" s="9" t="s">
        <v>4557</v>
      </c>
      <c r="K81" s="9" t="s">
        <v>4558</v>
      </c>
      <c r="L81" s="9" t="s">
        <v>4559</v>
      </c>
      <c r="M81" s="6"/>
      <c r="O81" s="4" t="s">
        <v>4560</v>
      </c>
      <c r="P81" s="7">
        <v>11518.0</v>
      </c>
      <c r="Q81" s="6" t="s">
        <v>171</v>
      </c>
      <c r="R81" s="6" t="s">
        <v>32</v>
      </c>
      <c r="S81" s="6">
        <v>5.169848265E9</v>
      </c>
      <c r="T81" s="6" t="s">
        <v>172</v>
      </c>
    </row>
    <row r="82" ht="15.75" hidden="1" customHeight="1">
      <c r="A82" s="19" t="s">
        <v>70</v>
      </c>
      <c r="C82" s="6" t="s">
        <v>22</v>
      </c>
      <c r="D82" s="11" t="s">
        <v>23</v>
      </c>
      <c r="E82" s="6" t="s">
        <v>4561</v>
      </c>
      <c r="F82" s="7" t="s">
        <v>4562</v>
      </c>
      <c r="G82" s="6">
        <v>1.0</v>
      </c>
      <c r="H82" s="8" t="s">
        <v>4563</v>
      </c>
      <c r="I82" s="12" t="str">
        <f t="shared" si="1"/>
        <v>HOODIE RAGLAN SLEEVE / L / All Print</v>
      </c>
      <c r="J82" s="9" t="s">
        <v>4564</v>
      </c>
      <c r="K82" s="9" t="s">
        <v>4565</v>
      </c>
      <c r="L82" s="9" t="s">
        <v>4566</v>
      </c>
      <c r="M82" s="6"/>
      <c r="O82" s="4" t="s">
        <v>4567</v>
      </c>
      <c r="P82" s="7">
        <v>55057.0</v>
      </c>
      <c r="Q82" s="6" t="s">
        <v>537</v>
      </c>
      <c r="R82" s="6" t="s">
        <v>32</v>
      </c>
      <c r="S82" s="6">
        <v>6.125981483E9</v>
      </c>
      <c r="T82" s="6" t="s">
        <v>538</v>
      </c>
    </row>
    <row r="83" ht="15.75" hidden="1" customHeight="1">
      <c r="A83" s="55" t="s">
        <v>70</v>
      </c>
      <c r="C83" s="6" t="s">
        <v>22</v>
      </c>
      <c r="D83" s="11" t="s">
        <v>23</v>
      </c>
      <c r="E83" s="6" t="s">
        <v>4561</v>
      </c>
      <c r="F83" s="7" t="s">
        <v>4562</v>
      </c>
      <c r="G83" s="6">
        <v>1.0</v>
      </c>
      <c r="H83" s="8" t="s">
        <v>4568</v>
      </c>
      <c r="I83" s="12" t="str">
        <f t="shared" si="1"/>
        <v>HOODIE RAGLAN SLEEVE / XL / All Print</v>
      </c>
      <c r="J83" s="9" t="s">
        <v>4564</v>
      </c>
      <c r="K83" s="9" t="s">
        <v>4565</v>
      </c>
      <c r="L83" s="9" t="s">
        <v>4566</v>
      </c>
      <c r="M83" s="6"/>
      <c r="O83" s="4" t="s">
        <v>4567</v>
      </c>
      <c r="P83" s="7">
        <v>55057.0</v>
      </c>
      <c r="Q83" s="6" t="s">
        <v>537</v>
      </c>
      <c r="R83" s="6" t="s">
        <v>32</v>
      </c>
      <c r="S83" s="6">
        <v>6.125981483E9</v>
      </c>
      <c r="T83" s="6" t="s">
        <v>538</v>
      </c>
    </row>
    <row r="84" ht="15.75" hidden="1" customHeight="1">
      <c r="A84" s="55" t="s">
        <v>70</v>
      </c>
      <c r="C84" s="6" t="s">
        <v>22</v>
      </c>
      <c r="D84" s="11" t="s">
        <v>23</v>
      </c>
      <c r="E84" s="6" t="s">
        <v>4561</v>
      </c>
      <c r="F84" s="7" t="s">
        <v>4562</v>
      </c>
      <c r="G84" s="6">
        <v>1.0</v>
      </c>
      <c r="H84" s="8" t="s">
        <v>4568</v>
      </c>
      <c r="I84" s="12" t="str">
        <f t="shared" si="1"/>
        <v>HOODIE RAGLAN SLEEVE / XL / All Print</v>
      </c>
      <c r="J84" s="9" t="s">
        <v>4564</v>
      </c>
      <c r="K84" s="9" t="s">
        <v>4565</v>
      </c>
      <c r="L84" s="9" t="s">
        <v>4566</v>
      </c>
      <c r="M84" s="6"/>
      <c r="O84" s="4" t="s">
        <v>4567</v>
      </c>
      <c r="P84" s="7">
        <v>55057.0</v>
      </c>
      <c r="Q84" s="6" t="s">
        <v>537</v>
      </c>
      <c r="R84" s="6" t="s">
        <v>32</v>
      </c>
      <c r="S84" s="6">
        <v>6.125981483E9</v>
      </c>
      <c r="T84" s="6" t="s">
        <v>538</v>
      </c>
    </row>
    <row r="85" ht="15.75" hidden="1" customHeight="1">
      <c r="A85" s="55" t="s">
        <v>70</v>
      </c>
      <c r="C85" s="6" t="s">
        <v>22</v>
      </c>
      <c r="D85" s="11" t="s">
        <v>23</v>
      </c>
      <c r="E85" s="6" t="s">
        <v>4561</v>
      </c>
      <c r="F85" s="7" t="s">
        <v>4562</v>
      </c>
      <c r="G85" s="6">
        <v>1.0</v>
      </c>
      <c r="H85" s="8" t="s">
        <v>4563</v>
      </c>
      <c r="I85" s="12" t="str">
        <f t="shared" si="1"/>
        <v>HOODIE RAGLAN SLEEVE / L / All Print</v>
      </c>
      <c r="J85" s="9" t="s">
        <v>4564</v>
      </c>
      <c r="K85" s="9" t="s">
        <v>4565</v>
      </c>
      <c r="L85" s="9" t="s">
        <v>4566</v>
      </c>
      <c r="M85" s="6"/>
      <c r="O85" s="4" t="s">
        <v>4567</v>
      </c>
      <c r="P85" s="7">
        <v>55057.0</v>
      </c>
      <c r="Q85" s="6" t="s">
        <v>537</v>
      </c>
      <c r="R85" s="6" t="s">
        <v>32</v>
      </c>
      <c r="S85" s="6">
        <v>6.125981483E9</v>
      </c>
      <c r="T85" s="6" t="s">
        <v>538</v>
      </c>
    </row>
    <row r="86" ht="15.75" hidden="1" customHeight="1">
      <c r="A86" s="55" t="s">
        <v>70</v>
      </c>
      <c r="C86" s="6" t="s">
        <v>22</v>
      </c>
      <c r="D86" s="11" t="s">
        <v>23</v>
      </c>
      <c r="E86" s="6" t="s">
        <v>4561</v>
      </c>
      <c r="F86" s="7" t="s">
        <v>4562</v>
      </c>
      <c r="G86" s="6">
        <v>1.0</v>
      </c>
      <c r="H86" s="8" t="s">
        <v>4569</v>
      </c>
      <c r="I86" s="12" t="str">
        <f t="shared" si="1"/>
        <v>HOODIE RAGLAN SLEEVE / 2XL / All Print</v>
      </c>
      <c r="J86" s="9" t="s">
        <v>4564</v>
      </c>
      <c r="K86" s="9" t="s">
        <v>4565</v>
      </c>
      <c r="L86" s="9" t="s">
        <v>4566</v>
      </c>
      <c r="M86" s="6"/>
      <c r="O86" s="4" t="s">
        <v>4567</v>
      </c>
      <c r="P86" s="7">
        <v>55057.0</v>
      </c>
      <c r="Q86" s="6" t="s">
        <v>537</v>
      </c>
      <c r="R86" s="6" t="s">
        <v>32</v>
      </c>
      <c r="S86" s="6">
        <v>6.125981483E9</v>
      </c>
      <c r="T86" s="6" t="s">
        <v>538</v>
      </c>
    </row>
    <row r="87" ht="15.75" hidden="1" customHeight="1">
      <c r="A87" s="19" t="s">
        <v>70</v>
      </c>
      <c r="C87" s="6" t="s">
        <v>22</v>
      </c>
      <c r="D87" s="11" t="s">
        <v>23</v>
      </c>
      <c r="E87" s="6" t="s">
        <v>4570</v>
      </c>
      <c r="F87" s="7" t="s">
        <v>4571</v>
      </c>
      <c r="G87" s="6">
        <v>1.0</v>
      </c>
      <c r="H87" s="8" t="s">
        <v>4572</v>
      </c>
      <c r="I87" s="12" t="str">
        <f t="shared" si="1"/>
        <v>AOP UNISEX HOODIE / S / All Print</v>
      </c>
      <c r="J87" s="9" t="s">
        <v>4573</v>
      </c>
      <c r="K87" s="9" t="s">
        <v>4574</v>
      </c>
      <c r="L87" s="9" t="s">
        <v>4575</v>
      </c>
      <c r="M87" s="6"/>
      <c r="O87" s="4" t="s">
        <v>1574</v>
      </c>
      <c r="P87" s="7">
        <v>34953.0</v>
      </c>
      <c r="Q87" s="6" t="s">
        <v>68</v>
      </c>
      <c r="R87" s="6" t="s">
        <v>32</v>
      </c>
      <c r="S87" s="6">
        <v>1.7864737127E10</v>
      </c>
      <c r="T87" s="6" t="s">
        <v>69</v>
      </c>
    </row>
    <row r="88" ht="15.75" hidden="1" customHeight="1">
      <c r="A88" s="22" t="s">
        <v>181</v>
      </c>
      <c r="C88" s="6" t="s">
        <v>80</v>
      </c>
      <c r="D88" s="11" t="s">
        <v>23</v>
      </c>
      <c r="E88" s="6" t="s">
        <v>4576</v>
      </c>
      <c r="F88" s="7" t="s">
        <v>4577</v>
      </c>
      <c r="G88" s="6">
        <v>1.0</v>
      </c>
      <c r="H88" s="8" t="s">
        <v>4578</v>
      </c>
      <c r="I88" s="12" t="str">
        <f t="shared" si="1"/>
        <v>M / RED</v>
      </c>
      <c r="J88" s="9" t="s">
        <v>4579</v>
      </c>
      <c r="K88" s="9" t="s">
        <v>4580</v>
      </c>
      <c r="L88" s="9" t="s">
        <v>4581</v>
      </c>
      <c r="M88" s="6"/>
      <c r="O88" s="4" t="s">
        <v>4582</v>
      </c>
      <c r="P88" s="7">
        <v>60004.0</v>
      </c>
      <c r="Q88" s="6" t="s">
        <v>114</v>
      </c>
      <c r="R88" s="6" t="s">
        <v>32</v>
      </c>
      <c r="S88" s="6">
        <v>2.393520297E9</v>
      </c>
      <c r="T88" s="6" t="s">
        <v>115</v>
      </c>
    </row>
    <row r="89" ht="15.75" hidden="1" customHeight="1">
      <c r="A89" s="20" t="s">
        <v>37</v>
      </c>
      <c r="C89" s="6" t="s">
        <v>22</v>
      </c>
      <c r="D89" s="11" t="s">
        <v>23</v>
      </c>
      <c r="E89" s="6" t="s">
        <v>4583</v>
      </c>
      <c r="F89" s="7" t="s">
        <v>4584</v>
      </c>
      <c r="G89" s="6">
        <v>1.0</v>
      </c>
      <c r="H89" s="8" t="s">
        <v>4585</v>
      </c>
      <c r="I89" s="12" t="str">
        <f t="shared" si="1"/>
        <v>hirt 3D #KV - 3XL / Full Print</v>
      </c>
      <c r="J89" s="9" t="s">
        <v>4586</v>
      </c>
      <c r="K89" s="9" t="s">
        <v>4587</v>
      </c>
      <c r="L89" s="9" t="s">
        <v>4588</v>
      </c>
      <c r="M89" s="6"/>
      <c r="O89" s="4" t="s">
        <v>4589</v>
      </c>
      <c r="P89" s="7">
        <v>27028.0</v>
      </c>
      <c r="Q89" s="6" t="s">
        <v>225</v>
      </c>
      <c r="R89" s="6" t="s">
        <v>32</v>
      </c>
      <c r="S89" s="6">
        <v>3.363547673E9</v>
      </c>
      <c r="T89" s="6" t="s">
        <v>226</v>
      </c>
    </row>
    <row r="90" ht="15.75" hidden="1" customHeight="1">
      <c r="A90" s="18" t="s">
        <v>259</v>
      </c>
      <c r="C90" s="6" t="s">
        <v>22</v>
      </c>
      <c r="D90" s="11" t="s">
        <v>4316</v>
      </c>
      <c r="E90" s="6" t="s">
        <v>4590</v>
      </c>
      <c r="F90" s="7" t="s">
        <v>4591</v>
      </c>
      <c r="G90" s="6">
        <v>1.0</v>
      </c>
      <c r="H90" s="8" t="s">
        <v>4236</v>
      </c>
      <c r="I90" s="12" t="str">
        <f t="shared" si="1"/>
        <v>XL / Full Print</v>
      </c>
      <c r="J90" s="9" t="s">
        <v>4237</v>
      </c>
      <c r="K90" s="9" t="s">
        <v>4592</v>
      </c>
      <c r="L90" s="9" t="s">
        <v>4593</v>
      </c>
      <c r="M90" s="6"/>
      <c r="O90" s="4" t="s">
        <v>4594</v>
      </c>
      <c r="P90" s="7">
        <v>54963.0</v>
      </c>
      <c r="Q90" s="6" t="s">
        <v>158</v>
      </c>
      <c r="R90" s="6" t="s">
        <v>32</v>
      </c>
      <c r="S90" s="6">
        <v>1.920290421E10</v>
      </c>
      <c r="T90" s="6" t="s">
        <v>159</v>
      </c>
    </row>
    <row r="91" ht="15.75" hidden="1" customHeight="1">
      <c r="A91" s="22" t="s">
        <v>181</v>
      </c>
      <c r="C91" s="6" t="s">
        <v>60</v>
      </c>
      <c r="D91" s="11" t="s">
        <v>23</v>
      </c>
      <c r="E91" s="6" t="s">
        <v>4595</v>
      </c>
      <c r="F91" s="7" t="s">
        <v>4596</v>
      </c>
      <c r="G91" s="6">
        <v>1.0</v>
      </c>
      <c r="H91" s="8" t="s">
        <v>3821</v>
      </c>
      <c r="I91" s="12" t="str">
        <f t="shared" si="1"/>
        <v>Queen (200x230)cm</v>
      </c>
      <c r="J91" s="9" t="s">
        <v>2185</v>
      </c>
      <c r="K91" s="9" t="s">
        <v>4597</v>
      </c>
      <c r="L91" s="9" t="s">
        <v>4598</v>
      </c>
      <c r="M91" s="6"/>
      <c r="O91" s="4" t="s">
        <v>4599</v>
      </c>
      <c r="P91" s="7">
        <v>83858.0</v>
      </c>
      <c r="Q91" s="6" t="s">
        <v>346</v>
      </c>
      <c r="R91" s="6" t="s">
        <v>32</v>
      </c>
      <c r="S91" s="6">
        <v>5.092512747E9</v>
      </c>
      <c r="T91" s="6" t="s">
        <v>347</v>
      </c>
    </row>
    <row r="92" ht="15.75" hidden="1" customHeight="1">
      <c r="A92" s="19" t="s">
        <v>48</v>
      </c>
      <c r="C92" s="6" t="s">
        <v>22</v>
      </c>
      <c r="D92" s="11" t="s">
        <v>23</v>
      </c>
      <c r="E92" s="6" t="s">
        <v>4600</v>
      </c>
      <c r="F92" s="7" t="s">
        <v>4601</v>
      </c>
      <c r="G92" s="6">
        <v>1.0</v>
      </c>
      <c r="H92" s="8" t="s">
        <v>4602</v>
      </c>
      <c r="I92" s="12" t="str">
        <f t="shared" si="1"/>
        <v>AOP Unisex Raglan Hoodie / 4XL / All print</v>
      </c>
      <c r="J92" s="9" t="s">
        <v>4603</v>
      </c>
      <c r="K92" s="9" t="s">
        <v>4604</v>
      </c>
      <c r="L92" s="9" t="s">
        <v>4605</v>
      </c>
      <c r="M92" s="6"/>
      <c r="O92" s="4" t="s">
        <v>4606</v>
      </c>
      <c r="P92" s="7">
        <v>20120.0</v>
      </c>
      <c r="Q92" s="6" t="s">
        <v>389</v>
      </c>
      <c r="R92" s="6" t="s">
        <v>32</v>
      </c>
      <c r="S92" s="6">
        <v>7.034076118E9</v>
      </c>
      <c r="T92" s="6" t="s">
        <v>390</v>
      </c>
    </row>
    <row r="93" ht="15.75" customHeight="1">
      <c r="A93" s="22" t="s">
        <v>216</v>
      </c>
      <c r="C93" s="6" t="s">
        <v>60</v>
      </c>
      <c r="D93" s="11" t="s">
        <v>23</v>
      </c>
      <c r="E93" s="6" t="s">
        <v>4607</v>
      </c>
      <c r="F93" s="7" t="s">
        <v>4608</v>
      </c>
      <c r="G93" s="6">
        <v>1.0</v>
      </c>
      <c r="H93" s="8" t="s">
        <v>4609</v>
      </c>
      <c r="I93" s="12" t="str">
        <f t="shared" si="1"/>
        <v>XL / Full Print</v>
      </c>
      <c r="J93" s="9" t="s">
        <v>2220</v>
      </c>
      <c r="K93" s="9" t="s">
        <v>4610</v>
      </c>
      <c r="L93" s="9" t="s">
        <v>4611</v>
      </c>
      <c r="M93" s="6"/>
      <c r="O93" s="4" t="s">
        <v>4612</v>
      </c>
      <c r="P93" s="7">
        <v>15323.0</v>
      </c>
      <c r="Q93" s="6" t="s">
        <v>284</v>
      </c>
      <c r="R93" s="6" t="s">
        <v>32</v>
      </c>
      <c r="S93" s="6">
        <v>7.244137782E9</v>
      </c>
      <c r="T93" s="6" t="s">
        <v>285</v>
      </c>
    </row>
    <row r="94" ht="15.75" customHeight="1">
      <c r="A94" s="10" t="s">
        <v>162</v>
      </c>
      <c r="C94" s="6" t="s">
        <v>80</v>
      </c>
      <c r="D94" s="11" t="s">
        <v>23</v>
      </c>
      <c r="E94" s="6" t="s">
        <v>4613</v>
      </c>
      <c r="F94" s="7" t="s">
        <v>4614</v>
      </c>
      <c r="G94" s="6">
        <v>1.0</v>
      </c>
      <c r="H94" s="8" t="s">
        <v>4615</v>
      </c>
      <c r="I94" s="12" t="str">
        <f t="shared" si="1"/>
        <v>Women / 7 / Blue</v>
      </c>
      <c r="J94" s="9" t="s">
        <v>166</v>
      </c>
      <c r="K94" s="9" t="s">
        <v>4616</v>
      </c>
      <c r="L94" s="9" t="s">
        <v>4617</v>
      </c>
      <c r="M94" s="6"/>
      <c r="O94" s="4" t="s">
        <v>3413</v>
      </c>
      <c r="P94" s="7">
        <v>80239.0</v>
      </c>
      <c r="Q94" s="6" t="s">
        <v>1215</v>
      </c>
      <c r="R94" s="6" t="s">
        <v>32</v>
      </c>
      <c r="S94" s="6">
        <v>1.720404876E10</v>
      </c>
      <c r="T94" s="6" t="s">
        <v>1216</v>
      </c>
    </row>
    <row r="95" ht="15.75" customHeight="1">
      <c r="A95" s="10" t="s">
        <v>162</v>
      </c>
      <c r="C95" s="6" t="s">
        <v>80</v>
      </c>
      <c r="D95" s="11" t="s">
        <v>23</v>
      </c>
      <c r="E95" s="6" t="s">
        <v>4613</v>
      </c>
      <c r="F95" s="7" t="s">
        <v>4614</v>
      </c>
      <c r="G95" s="6">
        <v>1.0</v>
      </c>
      <c r="H95" s="8" t="s">
        <v>4618</v>
      </c>
      <c r="I95" s="12" t="str">
        <f t="shared" si="1"/>
        <v>Women / 5 / Red</v>
      </c>
      <c r="J95" s="9" t="s">
        <v>4619</v>
      </c>
      <c r="K95" s="9" t="s">
        <v>4616</v>
      </c>
      <c r="L95" s="9" t="s">
        <v>4617</v>
      </c>
      <c r="M95" s="6"/>
      <c r="O95" s="4" t="s">
        <v>3413</v>
      </c>
      <c r="P95" s="7">
        <v>80239.0</v>
      </c>
      <c r="Q95" s="6" t="s">
        <v>1215</v>
      </c>
      <c r="R95" s="6" t="s">
        <v>32</v>
      </c>
      <c r="S95" s="6">
        <v>1.720404876E10</v>
      </c>
      <c r="T95" s="6" t="s">
        <v>1216</v>
      </c>
    </row>
    <row r="96" ht="15.75" hidden="1" customHeight="1">
      <c r="A96" s="10" t="s">
        <v>4620</v>
      </c>
      <c r="C96" s="6" t="s">
        <v>22</v>
      </c>
      <c r="D96" s="11" t="s">
        <v>23</v>
      </c>
      <c r="E96" s="6" t="s">
        <v>4621</v>
      </c>
      <c r="F96" s="7" t="s">
        <v>4622</v>
      </c>
      <c r="G96" s="6">
        <v>2.0</v>
      </c>
      <c r="H96" s="8" t="s">
        <v>4623</v>
      </c>
      <c r="I96" s="12" t="str">
        <f t="shared" si="1"/>
        <v>AOP Unisex Raglan Hoodie / L / All Print</v>
      </c>
      <c r="J96" s="9" t="s">
        <v>4624</v>
      </c>
      <c r="K96" s="9" t="s">
        <v>4625</v>
      </c>
      <c r="L96" s="9" t="s">
        <v>4626</v>
      </c>
      <c r="M96" s="6"/>
      <c r="O96" s="4" t="s">
        <v>4627</v>
      </c>
      <c r="P96" s="7">
        <v>93311.0</v>
      </c>
      <c r="Q96" s="6" t="s">
        <v>268</v>
      </c>
      <c r="R96" s="6" t="s">
        <v>32</v>
      </c>
      <c r="S96" s="6">
        <v>7.145042905E9</v>
      </c>
      <c r="T96" s="6" t="s">
        <v>269</v>
      </c>
    </row>
    <row r="97" ht="15.75" hidden="1" customHeight="1">
      <c r="A97" s="10" t="s">
        <v>21</v>
      </c>
      <c r="C97" s="6" t="s">
        <v>22</v>
      </c>
      <c r="D97" s="11" t="s">
        <v>23</v>
      </c>
      <c r="E97" s="6" t="s">
        <v>4621</v>
      </c>
      <c r="F97" s="7" t="s">
        <v>4622</v>
      </c>
      <c r="G97" s="6">
        <v>1.0</v>
      </c>
      <c r="H97" s="8" t="s">
        <v>4628</v>
      </c>
      <c r="I97" s="12" t="str">
        <f t="shared" si="1"/>
        <v>HOODIE RAGLAN SLEEVE / M / All Print</v>
      </c>
      <c r="J97" s="26">
        <v>1.0E15</v>
      </c>
      <c r="K97" s="9" t="s">
        <v>4625</v>
      </c>
      <c r="L97" s="9" t="s">
        <v>4626</v>
      </c>
      <c r="M97" s="6"/>
      <c r="O97" s="4" t="s">
        <v>4627</v>
      </c>
      <c r="P97" s="7">
        <v>93311.0</v>
      </c>
      <c r="Q97" s="6" t="s">
        <v>268</v>
      </c>
      <c r="R97" s="6" t="s">
        <v>32</v>
      </c>
      <c r="S97" s="6">
        <v>7.145042905E9</v>
      </c>
      <c r="T97" s="6" t="s">
        <v>269</v>
      </c>
    </row>
    <row r="98" ht="15.75" hidden="1" customHeight="1">
      <c r="A98" s="10" t="s">
        <v>271</v>
      </c>
      <c r="C98" s="6" t="s">
        <v>22</v>
      </c>
      <c r="D98" s="11" t="s">
        <v>838</v>
      </c>
      <c r="E98" s="6" t="s">
        <v>4621</v>
      </c>
      <c r="F98" s="7" t="s">
        <v>4622</v>
      </c>
      <c r="G98" s="6">
        <v>1.0</v>
      </c>
      <c r="H98" s="56" t="s">
        <v>4629</v>
      </c>
      <c r="I98" s="57" t="str">
        <f t="shared" si="1"/>
        <v>Legging 3D - M / ALL PRINT</v>
      </c>
      <c r="J98" s="9" t="s">
        <v>4630</v>
      </c>
      <c r="K98" s="9" t="s">
        <v>4625</v>
      </c>
      <c r="L98" s="9" t="s">
        <v>4626</v>
      </c>
      <c r="M98" s="6"/>
      <c r="O98" s="4" t="s">
        <v>4627</v>
      </c>
      <c r="P98" s="7">
        <v>93311.0</v>
      </c>
      <c r="Q98" s="6" t="s">
        <v>268</v>
      </c>
      <c r="R98" s="6" t="s">
        <v>32</v>
      </c>
      <c r="S98" s="6">
        <v>7.145042905E9</v>
      </c>
      <c r="T98" s="6" t="s">
        <v>269</v>
      </c>
    </row>
    <row r="99" ht="15.75" hidden="1" customHeight="1">
      <c r="A99" s="20" t="s">
        <v>37</v>
      </c>
      <c r="C99" s="6" t="s">
        <v>22</v>
      </c>
      <c r="D99" s="11" t="s">
        <v>23</v>
      </c>
      <c r="E99" s="6" t="s">
        <v>4631</v>
      </c>
      <c r="F99" s="7" t="s">
        <v>4632</v>
      </c>
      <c r="G99" s="6">
        <v>1.0</v>
      </c>
      <c r="H99" s="8" t="s">
        <v>4633</v>
      </c>
      <c r="I99" s="12" t="str">
        <f t="shared" si="1"/>
        <v>AOP Unisex Raglan Hoodie / 4XL / All print</v>
      </c>
      <c r="J99" s="9" t="s">
        <v>4603</v>
      </c>
      <c r="K99" s="9" t="s">
        <v>4634</v>
      </c>
      <c r="L99" s="9" t="s">
        <v>4635</v>
      </c>
      <c r="M99" s="6"/>
      <c r="O99" s="4" t="s">
        <v>4636</v>
      </c>
      <c r="P99" s="7">
        <v>70454.0</v>
      </c>
      <c r="Q99" s="6" t="s">
        <v>201</v>
      </c>
      <c r="R99" s="6" t="s">
        <v>32</v>
      </c>
      <c r="S99" s="6">
        <v>5.012665E7</v>
      </c>
      <c r="T99" s="6" t="s">
        <v>202</v>
      </c>
    </row>
    <row r="100" ht="15.75" hidden="1" customHeight="1">
      <c r="A100" s="19" t="s">
        <v>48</v>
      </c>
      <c r="C100" s="6" t="s">
        <v>22</v>
      </c>
      <c r="D100" s="11" t="s">
        <v>23</v>
      </c>
      <c r="E100" s="6" t="s">
        <v>4637</v>
      </c>
      <c r="F100" s="7" t="s">
        <v>4638</v>
      </c>
      <c r="G100" s="6">
        <v>1.0</v>
      </c>
      <c r="H100" s="8" t="s">
        <v>4639</v>
      </c>
      <c r="I100" s="12" t="str">
        <f t="shared" si="1"/>
        <v>AOP Unisex Raglan Zip Hoodie / L / All print</v>
      </c>
      <c r="J100" s="9" t="s">
        <v>4640</v>
      </c>
      <c r="K100" s="9" t="s">
        <v>4641</v>
      </c>
      <c r="L100" s="9" t="s">
        <v>4642</v>
      </c>
      <c r="M100" s="6"/>
      <c r="O100" s="4" t="s">
        <v>4643</v>
      </c>
      <c r="P100" s="7">
        <v>95988.0</v>
      </c>
      <c r="Q100" s="6" t="s">
        <v>268</v>
      </c>
      <c r="R100" s="6" t="s">
        <v>32</v>
      </c>
      <c r="S100" s="6">
        <v>5.305149529E9</v>
      </c>
      <c r="T100" s="6" t="s">
        <v>269</v>
      </c>
    </row>
    <row r="101" ht="15.75" hidden="1" customHeight="1">
      <c r="A101" s="10" t="s">
        <v>21</v>
      </c>
      <c r="C101" s="6" t="s">
        <v>80</v>
      </c>
      <c r="D101" s="11" t="s">
        <v>23</v>
      </c>
      <c r="E101" s="6" t="s">
        <v>4644</v>
      </c>
      <c r="F101" s="7" t="s">
        <v>4645</v>
      </c>
      <c r="G101" s="6">
        <v>1.0</v>
      </c>
      <c r="H101" s="8" t="s">
        <v>3454</v>
      </c>
      <c r="I101" s="12" t="str">
        <f t="shared" si="1"/>
        <v>Fleece hoodie / 2XL / Black</v>
      </c>
      <c r="J101" s="9" t="s">
        <v>1901</v>
      </c>
      <c r="K101" s="9" t="s">
        <v>4646</v>
      </c>
      <c r="L101" s="9" t="s">
        <v>4647</v>
      </c>
      <c r="M101" s="6"/>
      <c r="O101" s="4" t="s">
        <v>4648</v>
      </c>
      <c r="P101" s="7">
        <v>47842.0</v>
      </c>
      <c r="Q101" s="6" t="s">
        <v>190</v>
      </c>
      <c r="R101" s="6" t="s">
        <v>32</v>
      </c>
      <c r="S101" s="6">
        <v>1.7656060443E10</v>
      </c>
      <c r="T101" s="6" t="s">
        <v>191</v>
      </c>
    </row>
    <row r="102" ht="15.75" hidden="1" customHeight="1">
      <c r="A102" s="10" t="s">
        <v>21</v>
      </c>
      <c r="C102" s="6" t="s">
        <v>22</v>
      </c>
      <c r="D102" s="11" t="s">
        <v>23</v>
      </c>
      <c r="E102" s="6" t="s">
        <v>4644</v>
      </c>
      <c r="F102" s="7" t="s">
        <v>4645</v>
      </c>
      <c r="G102" s="6">
        <v>1.0</v>
      </c>
      <c r="H102" s="8" t="s">
        <v>4649</v>
      </c>
      <c r="I102" s="12" t="str">
        <f t="shared" si="1"/>
        <v>hirt 3d - S / All print</v>
      </c>
      <c r="J102" s="9" t="s">
        <v>4650</v>
      </c>
      <c r="K102" s="9" t="s">
        <v>4646</v>
      </c>
      <c r="L102" s="9" t="s">
        <v>4647</v>
      </c>
      <c r="M102" s="6"/>
      <c r="O102" s="4" t="s">
        <v>4648</v>
      </c>
      <c r="P102" s="7">
        <v>47842.0</v>
      </c>
      <c r="Q102" s="6" t="s">
        <v>190</v>
      </c>
      <c r="R102" s="6" t="s">
        <v>32</v>
      </c>
      <c r="S102" s="6">
        <v>1.7656060443E10</v>
      </c>
      <c r="T102" s="6" t="s">
        <v>191</v>
      </c>
    </row>
    <row r="103" ht="15.75" hidden="1" customHeight="1">
      <c r="A103" s="22" t="s">
        <v>2342</v>
      </c>
      <c r="C103" s="6" t="s">
        <v>22</v>
      </c>
      <c r="D103" s="11" t="s">
        <v>23</v>
      </c>
      <c r="E103" s="6" t="s">
        <v>4651</v>
      </c>
      <c r="F103" s="7" t="s">
        <v>4652</v>
      </c>
      <c r="G103" s="6">
        <v>1.0</v>
      </c>
      <c r="H103" s="8" t="s">
        <v>4653</v>
      </c>
      <c r="I103" s="12" t="str">
        <f t="shared" si="1"/>
        <v>HOODIE RAGLAN SLEEVE / M / All Print</v>
      </c>
      <c r="J103" s="9" t="s">
        <v>1464</v>
      </c>
      <c r="K103" s="9" t="s">
        <v>4654</v>
      </c>
      <c r="L103" s="9" t="s">
        <v>4655</v>
      </c>
      <c r="M103" s="6"/>
      <c r="O103" s="4" t="s">
        <v>4627</v>
      </c>
      <c r="P103" s="7">
        <v>93301.0</v>
      </c>
      <c r="Q103" s="6" t="s">
        <v>268</v>
      </c>
      <c r="R103" s="6" t="s">
        <v>32</v>
      </c>
      <c r="S103" s="6">
        <v>6.612038911E9</v>
      </c>
      <c r="T103" s="6" t="s">
        <v>269</v>
      </c>
    </row>
    <row r="104" ht="15.75" hidden="1" customHeight="1">
      <c r="A104" s="19" t="s">
        <v>892</v>
      </c>
      <c r="C104" s="6" t="s">
        <v>22</v>
      </c>
      <c r="D104" s="11" t="s">
        <v>23</v>
      </c>
      <c r="E104" s="6" t="s">
        <v>4656</v>
      </c>
      <c r="F104" s="7" t="s">
        <v>4657</v>
      </c>
      <c r="G104" s="6">
        <v>1.0</v>
      </c>
      <c r="H104" s="8" t="s">
        <v>4658</v>
      </c>
      <c r="I104" s="12" t="str">
        <f t="shared" si="1"/>
        <v>AOP UNISEX HOODIE / 2XL / All Print</v>
      </c>
      <c r="J104" s="9" t="s">
        <v>4659</v>
      </c>
      <c r="K104" s="9" t="s">
        <v>4660</v>
      </c>
      <c r="L104" s="9" t="s">
        <v>4661</v>
      </c>
      <c r="M104" s="6"/>
      <c r="O104" s="4" t="s">
        <v>4662</v>
      </c>
      <c r="P104" s="7">
        <v>44281.0</v>
      </c>
      <c r="Q104" s="6" t="s">
        <v>46</v>
      </c>
      <c r="R104" s="6" t="s">
        <v>32</v>
      </c>
      <c r="S104" s="6">
        <v>2.347885937E9</v>
      </c>
      <c r="T104" s="6" t="s">
        <v>47</v>
      </c>
    </row>
    <row r="105" ht="15.75" hidden="1" customHeight="1">
      <c r="A105" s="19" t="s">
        <v>48</v>
      </c>
      <c r="C105" s="6" t="s">
        <v>80</v>
      </c>
      <c r="D105" s="11" t="s">
        <v>23</v>
      </c>
      <c r="E105" s="6" t="s">
        <v>4663</v>
      </c>
      <c r="F105" s="7" t="s">
        <v>4664</v>
      </c>
      <c r="G105" s="6">
        <v>1.0</v>
      </c>
      <c r="H105" s="8" t="s">
        <v>4665</v>
      </c>
      <c r="I105" s="12" t="str">
        <f t="shared" si="1"/>
        <v>4XL / Full Print</v>
      </c>
      <c r="J105" s="9" t="s">
        <v>1337</v>
      </c>
      <c r="K105" s="9" t="s">
        <v>4666</v>
      </c>
      <c r="L105" s="9" t="s">
        <v>4667</v>
      </c>
      <c r="M105" s="6"/>
      <c r="O105" s="4" t="s">
        <v>4668</v>
      </c>
      <c r="P105" s="7">
        <v>35126.0</v>
      </c>
      <c r="Q105" s="6" t="s">
        <v>140</v>
      </c>
      <c r="R105" s="6" t="s">
        <v>32</v>
      </c>
      <c r="S105" s="6">
        <v>2.054900454E9</v>
      </c>
      <c r="T105" s="6" t="s">
        <v>141</v>
      </c>
    </row>
    <row r="106" ht="15.75" hidden="1" customHeight="1">
      <c r="A106" s="19" t="s">
        <v>48</v>
      </c>
      <c r="C106" s="6" t="s">
        <v>80</v>
      </c>
      <c r="D106" s="11" t="s">
        <v>23</v>
      </c>
      <c r="E106" s="6" t="s">
        <v>4663</v>
      </c>
      <c r="F106" s="7" t="s">
        <v>4664</v>
      </c>
      <c r="G106" s="6">
        <v>1.0</v>
      </c>
      <c r="H106" s="8" t="s">
        <v>4669</v>
      </c>
      <c r="I106" s="12" t="str">
        <f t="shared" si="1"/>
        <v>4XL / Full Print</v>
      </c>
      <c r="J106" s="9" t="s">
        <v>4670</v>
      </c>
      <c r="K106" s="9" t="s">
        <v>4666</v>
      </c>
      <c r="L106" s="9" t="s">
        <v>4667</v>
      </c>
      <c r="M106" s="6"/>
      <c r="O106" s="4" t="s">
        <v>4668</v>
      </c>
      <c r="P106" s="7">
        <v>35126.0</v>
      </c>
      <c r="Q106" s="6" t="s">
        <v>140</v>
      </c>
      <c r="R106" s="6" t="s">
        <v>32</v>
      </c>
      <c r="S106" s="6">
        <v>2.054900454E9</v>
      </c>
      <c r="T106" s="6" t="s">
        <v>141</v>
      </c>
    </row>
    <row r="107" ht="15.75" hidden="1" customHeight="1">
      <c r="A107" s="10" t="s">
        <v>271</v>
      </c>
      <c r="C107" s="6" t="s">
        <v>22</v>
      </c>
      <c r="D107" s="11" t="s">
        <v>23</v>
      </c>
      <c r="E107" s="6" t="s">
        <v>4671</v>
      </c>
      <c r="F107" s="7" t="s">
        <v>4672</v>
      </c>
      <c r="G107" s="6">
        <v>1.0</v>
      </c>
      <c r="H107" s="8" t="s">
        <v>4673</v>
      </c>
      <c r="I107" s="12" t="str">
        <f t="shared" si="1"/>
        <v>AOP UNISEX HOODIE / S / All Print</v>
      </c>
      <c r="J107" s="9" t="s">
        <v>4674</v>
      </c>
      <c r="K107" s="9" t="s">
        <v>4675</v>
      </c>
      <c r="L107" s="9" t="s">
        <v>4676</v>
      </c>
      <c r="M107" s="6"/>
      <c r="O107" s="4" t="s">
        <v>4677</v>
      </c>
      <c r="P107" s="7">
        <v>44017.0</v>
      </c>
      <c r="Q107" s="6" t="s">
        <v>46</v>
      </c>
      <c r="R107" s="6" t="s">
        <v>32</v>
      </c>
      <c r="S107" s="6">
        <v>2.164029577E9</v>
      </c>
      <c r="T107" s="6" t="s">
        <v>47</v>
      </c>
    </row>
    <row r="108" ht="15.75" hidden="1" customHeight="1">
      <c r="A108" s="10" t="s">
        <v>271</v>
      </c>
      <c r="C108" s="6" t="s">
        <v>22</v>
      </c>
      <c r="D108" s="11" t="s">
        <v>23</v>
      </c>
      <c r="E108" s="6" t="s">
        <v>4671</v>
      </c>
      <c r="F108" s="7" t="s">
        <v>4672</v>
      </c>
      <c r="G108" s="6">
        <v>1.0</v>
      </c>
      <c r="H108" s="8" t="s">
        <v>4673</v>
      </c>
      <c r="I108" s="12" t="str">
        <f t="shared" si="1"/>
        <v>AOP UNISEX HOODIE / S / All Print</v>
      </c>
      <c r="J108" s="9" t="s">
        <v>4674</v>
      </c>
      <c r="K108" s="9" t="s">
        <v>4675</v>
      </c>
      <c r="L108" s="9" t="s">
        <v>4676</v>
      </c>
      <c r="M108" s="6"/>
      <c r="O108" s="4" t="s">
        <v>4677</v>
      </c>
      <c r="P108" s="7">
        <v>44017.0</v>
      </c>
      <c r="Q108" s="6" t="s">
        <v>46</v>
      </c>
      <c r="R108" s="6" t="s">
        <v>32</v>
      </c>
      <c r="S108" s="6">
        <v>2.164029577E9</v>
      </c>
      <c r="T108" s="6" t="s">
        <v>47</v>
      </c>
    </row>
    <row r="109" ht="15.75" hidden="1" customHeight="1">
      <c r="A109" s="19" t="s">
        <v>70</v>
      </c>
      <c r="C109" s="6" t="s">
        <v>80</v>
      </c>
      <c r="D109" s="11" t="s">
        <v>23</v>
      </c>
      <c r="E109" s="6" t="s">
        <v>4678</v>
      </c>
      <c r="F109" s="7" t="s">
        <v>4664</v>
      </c>
      <c r="G109" s="6">
        <v>1.0</v>
      </c>
      <c r="H109" s="8" t="s">
        <v>4679</v>
      </c>
      <c r="I109" s="12" t="str">
        <f t="shared" si="1"/>
        <v>One size / All print</v>
      </c>
      <c r="J109" s="9" t="s">
        <v>4680</v>
      </c>
      <c r="K109" s="9" t="s">
        <v>4666</v>
      </c>
      <c r="L109" s="9" t="s">
        <v>4667</v>
      </c>
      <c r="M109" s="6"/>
      <c r="O109" s="4" t="s">
        <v>4668</v>
      </c>
      <c r="P109" s="7">
        <v>35126.0</v>
      </c>
      <c r="Q109" s="6" t="s">
        <v>140</v>
      </c>
      <c r="R109" s="6" t="s">
        <v>32</v>
      </c>
      <c r="S109" s="6">
        <v>2.054900454E9</v>
      </c>
      <c r="T109" s="6" t="s">
        <v>141</v>
      </c>
    </row>
    <row r="110" ht="15.75" hidden="1" customHeight="1">
      <c r="A110" s="20" t="s">
        <v>37</v>
      </c>
      <c r="C110" s="6" t="s">
        <v>22</v>
      </c>
      <c r="D110" s="11" t="s">
        <v>4316</v>
      </c>
      <c r="E110" s="6" t="s">
        <v>4681</v>
      </c>
      <c r="F110" s="7" t="s">
        <v>4682</v>
      </c>
      <c r="G110" s="6">
        <v>1.0</v>
      </c>
      <c r="H110" s="8" t="s">
        <v>4683</v>
      </c>
      <c r="I110" s="12" t="str">
        <f t="shared" si="1"/>
        <v>hirt 3D #KV - L / Full Print</v>
      </c>
      <c r="J110" s="9" t="s">
        <v>4684</v>
      </c>
      <c r="K110" s="9" t="s">
        <v>4685</v>
      </c>
      <c r="L110" s="9" t="s">
        <v>4686</v>
      </c>
      <c r="M110" s="6"/>
      <c r="O110" s="4" t="s">
        <v>3733</v>
      </c>
      <c r="P110" s="7">
        <v>68005.0</v>
      </c>
      <c r="Q110" s="6" t="s">
        <v>1064</v>
      </c>
      <c r="R110" s="6" t="s">
        <v>32</v>
      </c>
      <c r="S110" s="6" t="s">
        <v>4687</v>
      </c>
      <c r="T110" s="6" t="s">
        <v>1065</v>
      </c>
    </row>
    <row r="111" ht="15.75" hidden="1" customHeight="1">
      <c r="A111" s="20" t="s">
        <v>37</v>
      </c>
      <c r="B111" s="13"/>
      <c r="C111" s="14" t="s">
        <v>22</v>
      </c>
      <c r="D111" s="14" t="s">
        <v>34</v>
      </c>
      <c r="E111" s="14" t="s">
        <v>4681</v>
      </c>
      <c r="F111" s="15" t="s">
        <v>4682</v>
      </c>
      <c r="G111" s="14">
        <v>1.0</v>
      </c>
      <c r="H111" s="16" t="s">
        <v>4688</v>
      </c>
      <c r="I111" s="13" t="str">
        <f t="shared" si="1"/>
        <v>hirt 3D #KV - S / Full Print</v>
      </c>
      <c r="J111" s="17" t="s">
        <v>4689</v>
      </c>
      <c r="K111" s="17" t="s">
        <v>4685</v>
      </c>
      <c r="L111" s="17" t="s">
        <v>4686</v>
      </c>
      <c r="M111" s="14"/>
      <c r="N111" s="13"/>
      <c r="O111" s="13" t="s">
        <v>3733</v>
      </c>
      <c r="P111" s="15">
        <v>68005.0</v>
      </c>
      <c r="Q111" s="14" t="s">
        <v>1064</v>
      </c>
      <c r="R111" s="14" t="s">
        <v>32</v>
      </c>
      <c r="S111" s="14" t="s">
        <v>4687</v>
      </c>
      <c r="T111" s="14" t="s">
        <v>1065</v>
      </c>
      <c r="U111" s="13"/>
      <c r="V111" s="13"/>
      <c r="W111" s="13"/>
      <c r="X111" s="13"/>
      <c r="Y111" s="13"/>
      <c r="Z111" s="13"/>
      <c r="AA111" s="13"/>
    </row>
    <row r="112" ht="15.75" hidden="1" customHeight="1">
      <c r="A112" s="19" t="s">
        <v>48</v>
      </c>
      <c r="C112" s="6" t="s">
        <v>22</v>
      </c>
      <c r="D112" s="11" t="s">
        <v>23</v>
      </c>
      <c r="E112" s="6" t="s">
        <v>4690</v>
      </c>
      <c r="F112" s="7" t="s">
        <v>4691</v>
      </c>
      <c r="G112" s="6">
        <v>1.0</v>
      </c>
      <c r="H112" s="8" t="s">
        <v>4692</v>
      </c>
      <c r="I112" s="12" t="str">
        <f t="shared" si="1"/>
        <v>jogger 3d #v - AOP Unisex Raglan Hoodie / L / Navy</v>
      </c>
      <c r="J112" s="9" t="s">
        <v>1672</v>
      </c>
      <c r="K112" s="9" t="s">
        <v>4693</v>
      </c>
      <c r="L112" s="9" t="s">
        <v>4694</v>
      </c>
      <c r="M112" s="6"/>
      <c r="O112" s="4" t="s">
        <v>4695</v>
      </c>
      <c r="P112" s="7">
        <v>11758.0</v>
      </c>
      <c r="Q112" s="6" t="s">
        <v>171</v>
      </c>
      <c r="R112" s="6" t="s">
        <v>32</v>
      </c>
      <c r="S112" s="6">
        <v>9.177956875E9</v>
      </c>
      <c r="T112" s="6" t="s">
        <v>172</v>
      </c>
    </row>
    <row r="113" ht="15.75" hidden="1" customHeight="1">
      <c r="A113" s="20" t="s">
        <v>37</v>
      </c>
      <c r="C113" s="6" t="s">
        <v>60</v>
      </c>
      <c r="D113" s="11" t="s">
        <v>23</v>
      </c>
      <c r="E113" s="6" t="s">
        <v>4696</v>
      </c>
      <c r="F113" s="7" t="s">
        <v>4697</v>
      </c>
      <c r="G113" s="6">
        <v>1.0</v>
      </c>
      <c r="H113" s="8" t="s">
        <v>4698</v>
      </c>
      <c r="I113" s="12" t="str">
        <f t="shared" si="1"/>
        <v>L / Black</v>
      </c>
      <c r="J113" s="9" t="s">
        <v>342</v>
      </c>
      <c r="K113" s="9" t="s">
        <v>4699</v>
      </c>
      <c r="L113" s="9" t="s">
        <v>4700</v>
      </c>
      <c r="M113" s="6"/>
      <c r="O113" s="4" t="s">
        <v>4701</v>
      </c>
      <c r="P113" s="7">
        <v>28173.0</v>
      </c>
      <c r="Q113" s="6" t="s">
        <v>225</v>
      </c>
      <c r="R113" s="6" t="s">
        <v>32</v>
      </c>
      <c r="S113" s="6">
        <v>7.608058303E9</v>
      </c>
      <c r="T113" s="6" t="s">
        <v>226</v>
      </c>
    </row>
    <row r="114" ht="15.75" hidden="1" customHeight="1">
      <c r="A114" s="20" t="s">
        <v>37</v>
      </c>
      <c r="C114" s="6" t="s">
        <v>22</v>
      </c>
      <c r="D114" s="11" t="s">
        <v>4316</v>
      </c>
      <c r="E114" s="6" t="s">
        <v>4702</v>
      </c>
      <c r="F114" s="7" t="s">
        <v>4703</v>
      </c>
      <c r="G114" s="6">
        <v>1.0</v>
      </c>
      <c r="H114" s="8" t="s">
        <v>4704</v>
      </c>
      <c r="I114" s="12" t="str">
        <f t="shared" si="1"/>
        <v>All print / 34 inches</v>
      </c>
      <c r="J114" s="26">
        <v>1.0E15</v>
      </c>
      <c r="K114" s="9" t="s">
        <v>4705</v>
      </c>
      <c r="L114" s="9" t="s">
        <v>4706</v>
      </c>
      <c r="M114" s="6"/>
      <c r="O114" s="4" t="s">
        <v>4707</v>
      </c>
      <c r="P114" s="7">
        <v>26337.0</v>
      </c>
      <c r="Q114" s="6" t="s">
        <v>1651</v>
      </c>
      <c r="R114" s="6" t="s">
        <v>32</v>
      </c>
      <c r="S114" s="6">
        <v>3.044831555E9</v>
      </c>
      <c r="T114" s="6" t="s">
        <v>1652</v>
      </c>
    </row>
    <row r="115" ht="15.75" hidden="1" customHeight="1">
      <c r="A115" s="10" t="s">
        <v>21</v>
      </c>
      <c r="C115" s="6" t="s">
        <v>22</v>
      </c>
      <c r="D115" s="11" t="s">
        <v>23</v>
      </c>
      <c r="E115" s="6" t="s">
        <v>4708</v>
      </c>
      <c r="F115" s="7" t="s">
        <v>4709</v>
      </c>
      <c r="G115" s="6">
        <v>1.0</v>
      </c>
      <c r="H115" s="8" t="s">
        <v>2655</v>
      </c>
      <c r="I115" s="12" t="str">
        <f t="shared" si="1"/>
        <v>All print / 32 inches / Spare Tire Cover</v>
      </c>
      <c r="J115" s="26">
        <v>1.0E15</v>
      </c>
      <c r="K115" s="9" t="s">
        <v>4710</v>
      </c>
      <c r="L115" s="9" t="s">
        <v>4711</v>
      </c>
      <c r="M115" s="6"/>
      <c r="O115" s="4" t="s">
        <v>4712</v>
      </c>
      <c r="P115" s="7">
        <v>29056.0</v>
      </c>
      <c r="Q115" s="6" t="s">
        <v>56</v>
      </c>
      <c r="R115" s="6" t="s">
        <v>32</v>
      </c>
      <c r="S115" s="6">
        <v>8.433720065E9</v>
      </c>
      <c r="T115" s="6" t="s">
        <v>57</v>
      </c>
    </row>
    <row r="116" ht="15.75" hidden="1" customHeight="1">
      <c r="A116" s="18" t="s">
        <v>915</v>
      </c>
      <c r="B116" s="29"/>
      <c r="C116" s="11" t="s">
        <v>22</v>
      </c>
      <c r="D116" s="11" t="s">
        <v>3734</v>
      </c>
      <c r="E116" s="11" t="s">
        <v>4713</v>
      </c>
      <c r="F116" s="30" t="s">
        <v>4714</v>
      </c>
      <c r="G116" s="11">
        <v>2.0</v>
      </c>
      <c r="H116" s="32" t="s">
        <v>4715</v>
      </c>
      <c r="I116" s="29" t="str">
        <f t="shared" si="1"/>
        <v>AOP Unisex Raglan Hoodie / S / All print</v>
      </c>
      <c r="J116" s="58">
        <v>6.70014E17</v>
      </c>
      <c r="K116" s="33" t="s">
        <v>4716</v>
      </c>
      <c r="L116" s="33" t="s">
        <v>4717</v>
      </c>
      <c r="M116" s="11"/>
      <c r="N116" s="29"/>
      <c r="O116" s="29" t="s">
        <v>4718</v>
      </c>
      <c r="P116" s="30">
        <v>65013.0</v>
      </c>
      <c r="Q116" s="11" t="s">
        <v>105</v>
      </c>
      <c r="R116" s="11" t="s">
        <v>32</v>
      </c>
      <c r="S116" s="11">
        <v>5.738593182E9</v>
      </c>
      <c r="T116" s="11" t="s">
        <v>106</v>
      </c>
      <c r="U116" s="29"/>
      <c r="V116" s="29"/>
      <c r="W116" s="29"/>
      <c r="X116" s="29"/>
      <c r="Y116" s="29"/>
      <c r="Z116" s="29"/>
      <c r="AA116" s="29"/>
    </row>
    <row r="117" ht="15.75" hidden="1" customHeight="1">
      <c r="A117" s="20" t="s">
        <v>37</v>
      </c>
      <c r="C117" s="6" t="s">
        <v>123</v>
      </c>
      <c r="D117" s="11" t="s">
        <v>23</v>
      </c>
      <c r="E117" s="6" t="s">
        <v>4719</v>
      </c>
      <c r="F117" s="7" t="s">
        <v>4720</v>
      </c>
      <c r="G117" s="6">
        <v>1.0</v>
      </c>
      <c r="H117" s="8" t="s">
        <v>377</v>
      </c>
      <c r="I117" s="12" t="str">
        <f t="shared" si="1"/>
        <v>60x80 in</v>
      </c>
      <c r="J117" s="9" t="s">
        <v>127</v>
      </c>
      <c r="K117" s="9" t="s">
        <v>4721</v>
      </c>
      <c r="L117" s="9" t="s">
        <v>4722</v>
      </c>
      <c r="M117" s="6"/>
      <c r="O117" s="4" t="s">
        <v>2690</v>
      </c>
      <c r="P117" s="7">
        <v>78418.0</v>
      </c>
      <c r="Q117" s="6" t="s">
        <v>131</v>
      </c>
      <c r="R117" s="6" t="s">
        <v>32</v>
      </c>
      <c r="S117" s="6">
        <v>6.085203692E9</v>
      </c>
      <c r="T117" s="6" t="s">
        <v>132</v>
      </c>
    </row>
    <row r="118" ht="15.75" hidden="1" customHeight="1">
      <c r="A118" s="20" t="s">
        <v>37</v>
      </c>
      <c r="C118" s="6" t="s">
        <v>123</v>
      </c>
      <c r="D118" s="11" t="s">
        <v>23</v>
      </c>
      <c r="E118" s="6" t="s">
        <v>4719</v>
      </c>
      <c r="F118" s="7" t="s">
        <v>4720</v>
      </c>
      <c r="G118" s="6">
        <v>1.0</v>
      </c>
      <c r="H118" s="8" t="s">
        <v>377</v>
      </c>
      <c r="I118" s="12" t="str">
        <f t="shared" si="1"/>
        <v>60x80 in</v>
      </c>
      <c r="J118" s="9" t="s">
        <v>127</v>
      </c>
      <c r="K118" s="9" t="s">
        <v>4721</v>
      </c>
      <c r="L118" s="9" t="s">
        <v>4722</v>
      </c>
      <c r="M118" s="6"/>
      <c r="O118" s="4" t="s">
        <v>2690</v>
      </c>
      <c r="P118" s="7">
        <v>78418.0</v>
      </c>
      <c r="Q118" s="6" t="s">
        <v>131</v>
      </c>
      <c r="R118" s="6" t="s">
        <v>32</v>
      </c>
      <c r="S118" s="6">
        <v>6.085203692E9</v>
      </c>
      <c r="T118" s="6" t="s">
        <v>132</v>
      </c>
    </row>
    <row r="119" ht="15.75" hidden="1" customHeight="1">
      <c r="A119" s="19" t="s">
        <v>70</v>
      </c>
      <c r="C119" s="6" t="s">
        <v>80</v>
      </c>
      <c r="D119" s="11" t="s">
        <v>23</v>
      </c>
      <c r="E119" s="6" t="s">
        <v>4723</v>
      </c>
      <c r="F119" s="7" t="s">
        <v>4724</v>
      </c>
      <c r="G119" s="6">
        <v>1.0</v>
      </c>
      <c r="H119" s="8" t="s">
        <v>4725</v>
      </c>
      <c r="I119" s="12" t="str">
        <f t="shared" si="1"/>
        <v>Fleece Hoodie / XL / All print</v>
      </c>
      <c r="J119" s="9" t="s">
        <v>4726</v>
      </c>
      <c r="K119" s="9" t="s">
        <v>4727</v>
      </c>
      <c r="L119" s="9" t="s">
        <v>4728</v>
      </c>
      <c r="M119" s="6"/>
      <c r="O119" s="4" t="s">
        <v>233</v>
      </c>
      <c r="P119" s="7">
        <v>30114.0</v>
      </c>
      <c r="Q119" s="6" t="s">
        <v>78</v>
      </c>
      <c r="R119" s="6" t="s">
        <v>32</v>
      </c>
      <c r="S119" s="6">
        <v>7.066696068E9</v>
      </c>
      <c r="T119" s="6" t="s">
        <v>79</v>
      </c>
    </row>
    <row r="120" ht="15.75" hidden="1" customHeight="1">
      <c r="A120" s="19" t="s">
        <v>48</v>
      </c>
      <c r="C120" s="6" t="s">
        <v>22</v>
      </c>
      <c r="D120" s="11" t="s">
        <v>23</v>
      </c>
      <c r="E120" s="6" t="s">
        <v>4729</v>
      </c>
      <c r="F120" s="7" t="s">
        <v>4730</v>
      </c>
      <c r="G120" s="6">
        <v>1.0</v>
      </c>
      <c r="H120" s="8" t="s">
        <v>4731</v>
      </c>
      <c r="I120" s="12" t="str">
        <f t="shared" si="1"/>
        <v>Legging 3D - HOODIE RAGLAN SLEEVE / L / All Print</v>
      </c>
      <c r="J120" s="9" t="s">
        <v>4732</v>
      </c>
      <c r="K120" s="9" t="s">
        <v>4733</v>
      </c>
      <c r="L120" s="9" t="s">
        <v>4734</v>
      </c>
      <c r="M120" s="6"/>
      <c r="O120" s="4" t="s">
        <v>1559</v>
      </c>
      <c r="P120" s="7">
        <v>77091.0</v>
      </c>
      <c r="Q120" s="6" t="s">
        <v>131</v>
      </c>
      <c r="R120" s="6" t="s">
        <v>32</v>
      </c>
      <c r="S120" s="6">
        <v>1.8328201273E10</v>
      </c>
      <c r="T120" s="6" t="s">
        <v>132</v>
      </c>
    </row>
    <row r="121" ht="15.75" hidden="1" customHeight="1">
      <c r="A121" s="20" t="s">
        <v>37</v>
      </c>
      <c r="C121" s="6" t="s">
        <v>22</v>
      </c>
      <c r="D121" s="11" t="s">
        <v>23</v>
      </c>
      <c r="E121" s="6" t="s">
        <v>4735</v>
      </c>
      <c r="F121" s="7" t="s">
        <v>4736</v>
      </c>
      <c r="G121" s="6">
        <v>1.0</v>
      </c>
      <c r="H121" s="8" t="s">
        <v>4737</v>
      </c>
      <c r="I121" s="12" t="str">
        <f t="shared" si="1"/>
        <v>HOODIE RAGLAN SLEEVE / XL / All Print</v>
      </c>
      <c r="J121" s="26">
        <v>1.0E15</v>
      </c>
      <c r="K121" s="9" t="s">
        <v>4738</v>
      </c>
      <c r="L121" s="9" t="s">
        <v>4739</v>
      </c>
      <c r="M121" s="6"/>
      <c r="O121" s="4" t="s">
        <v>4740</v>
      </c>
      <c r="P121" s="7">
        <v>51364.0</v>
      </c>
      <c r="Q121" s="6" t="s">
        <v>629</v>
      </c>
      <c r="R121" s="6" t="s">
        <v>32</v>
      </c>
      <c r="S121" s="6">
        <v>7.123301115E9</v>
      </c>
      <c r="T121" s="6" t="s">
        <v>630</v>
      </c>
    </row>
    <row r="122" ht="15.75" hidden="1" customHeight="1">
      <c r="A122" s="19" t="s">
        <v>48</v>
      </c>
      <c r="C122" s="6" t="s">
        <v>80</v>
      </c>
      <c r="D122" s="11" t="s">
        <v>23</v>
      </c>
      <c r="E122" s="6" t="s">
        <v>4741</v>
      </c>
      <c r="F122" s="7" t="s">
        <v>4742</v>
      </c>
      <c r="G122" s="6">
        <v>1.0</v>
      </c>
      <c r="H122" s="8" t="s">
        <v>4743</v>
      </c>
      <c r="I122" s="12" t="str">
        <f t="shared" si="1"/>
        <v>XL / Full Print</v>
      </c>
      <c r="J122" s="9" t="s">
        <v>4744</v>
      </c>
      <c r="K122" s="9" t="s">
        <v>4745</v>
      </c>
      <c r="L122" s="9" t="s">
        <v>4746</v>
      </c>
      <c r="M122" s="6"/>
      <c r="O122" s="4" t="s">
        <v>4747</v>
      </c>
      <c r="P122" s="7">
        <v>34761.0</v>
      </c>
      <c r="Q122" s="6" t="s">
        <v>68</v>
      </c>
      <c r="R122" s="6" t="s">
        <v>32</v>
      </c>
      <c r="S122" s="6">
        <v>4.072190282E9</v>
      </c>
      <c r="T122" s="6" t="s">
        <v>69</v>
      </c>
    </row>
    <row r="123" ht="15.75" hidden="1" customHeight="1">
      <c r="A123" s="10" t="s">
        <v>21</v>
      </c>
      <c r="C123" s="6" t="s">
        <v>22</v>
      </c>
      <c r="D123" s="11" t="s">
        <v>23</v>
      </c>
      <c r="E123" s="6" t="s">
        <v>4748</v>
      </c>
      <c r="F123" s="7" t="s">
        <v>4749</v>
      </c>
      <c r="G123" s="6">
        <v>2.0</v>
      </c>
      <c r="H123" s="8" t="s">
        <v>4750</v>
      </c>
      <c r="I123" s="12" t="str">
        <f t="shared" si="1"/>
        <v>HOODIE RAGLAN SLEEVE / S / All Print</v>
      </c>
      <c r="J123" s="9" t="s">
        <v>4751</v>
      </c>
      <c r="K123" s="9" t="s">
        <v>4752</v>
      </c>
      <c r="L123" s="9" t="s">
        <v>4753</v>
      </c>
      <c r="M123" s="6" t="s">
        <v>4754</v>
      </c>
      <c r="O123" s="4" t="s">
        <v>1559</v>
      </c>
      <c r="P123" s="7">
        <v>77074.0</v>
      </c>
      <c r="Q123" s="6" t="s">
        <v>131</v>
      </c>
      <c r="R123" s="6" t="s">
        <v>32</v>
      </c>
      <c r="S123" s="6">
        <v>4.027077539E9</v>
      </c>
      <c r="T123" s="6" t="s">
        <v>132</v>
      </c>
    </row>
    <row r="124" ht="15.75" hidden="1" customHeight="1">
      <c r="A124" s="22" t="s">
        <v>181</v>
      </c>
      <c r="C124" s="6" t="s">
        <v>22</v>
      </c>
      <c r="D124" s="11" t="s">
        <v>23</v>
      </c>
      <c r="E124" s="6" t="s">
        <v>4755</v>
      </c>
      <c r="F124" s="7" t="s">
        <v>4756</v>
      </c>
      <c r="G124" s="6">
        <v>1.0</v>
      </c>
      <c r="H124" s="8" t="s">
        <v>4757</v>
      </c>
      <c r="I124" s="12" t="str">
        <f t="shared" si="1"/>
        <v>AOP Unisex Raglan Hoodie / 2XL / All print</v>
      </c>
      <c r="J124" s="9" t="s">
        <v>4758</v>
      </c>
      <c r="K124" s="9" t="s">
        <v>4759</v>
      </c>
      <c r="L124" s="9" t="s">
        <v>4760</v>
      </c>
      <c r="M124" s="6" t="s">
        <v>4761</v>
      </c>
      <c r="O124" s="4" t="s">
        <v>4762</v>
      </c>
      <c r="P124" s="7">
        <v>81233.0</v>
      </c>
      <c r="Q124" s="6" t="s">
        <v>1215</v>
      </c>
      <c r="R124" s="6" t="s">
        <v>32</v>
      </c>
      <c r="S124" s="6">
        <v>7.192071454E9</v>
      </c>
      <c r="T124" s="6" t="s">
        <v>1216</v>
      </c>
    </row>
    <row r="125" ht="15.75" hidden="1" customHeight="1">
      <c r="A125" s="20" t="s">
        <v>37</v>
      </c>
      <c r="C125" s="6" t="s">
        <v>22</v>
      </c>
      <c r="D125" s="11" t="s">
        <v>23</v>
      </c>
      <c r="E125" s="6" t="s">
        <v>4763</v>
      </c>
      <c r="F125" s="7" t="s">
        <v>4764</v>
      </c>
      <c r="G125" s="6">
        <v>1.0</v>
      </c>
      <c r="H125" s="8" t="s">
        <v>4765</v>
      </c>
      <c r="I125" s="12" t="str">
        <f t="shared" si="1"/>
        <v>HOODIE RAGLAN SLEEVE ZIP-UP / L / All Print</v>
      </c>
      <c r="J125" s="9" t="s">
        <v>4766</v>
      </c>
      <c r="K125" s="9" t="s">
        <v>4767</v>
      </c>
      <c r="L125" s="9" t="s">
        <v>4768</v>
      </c>
      <c r="M125" s="6"/>
      <c r="O125" s="4" t="s">
        <v>4769</v>
      </c>
      <c r="P125" s="7">
        <v>79072.0</v>
      </c>
      <c r="Q125" s="6" t="s">
        <v>131</v>
      </c>
      <c r="R125" s="6" t="s">
        <v>32</v>
      </c>
      <c r="S125" s="6">
        <v>8.065184131E9</v>
      </c>
      <c r="T125" s="6" t="s">
        <v>132</v>
      </c>
    </row>
    <row r="126" ht="15.75" hidden="1" customHeight="1">
      <c r="A126" s="20" t="s">
        <v>37</v>
      </c>
      <c r="C126" s="6" t="s">
        <v>22</v>
      </c>
      <c r="D126" s="11" t="s">
        <v>23</v>
      </c>
      <c r="E126" s="6" t="s">
        <v>4763</v>
      </c>
      <c r="F126" s="7" t="s">
        <v>4764</v>
      </c>
      <c r="G126" s="6">
        <v>1.0</v>
      </c>
      <c r="H126" s="8" t="s">
        <v>4765</v>
      </c>
      <c r="I126" s="12" t="str">
        <f t="shared" si="1"/>
        <v>HOODIE RAGLAN SLEEVE ZIP-UP / L / All Print</v>
      </c>
      <c r="J126" s="9" t="s">
        <v>4766</v>
      </c>
      <c r="K126" s="9" t="s">
        <v>4767</v>
      </c>
      <c r="L126" s="9" t="s">
        <v>4768</v>
      </c>
      <c r="M126" s="6"/>
      <c r="O126" s="4" t="s">
        <v>4769</v>
      </c>
      <c r="P126" s="7">
        <v>79072.0</v>
      </c>
      <c r="Q126" s="6" t="s">
        <v>131</v>
      </c>
      <c r="R126" s="6" t="s">
        <v>32</v>
      </c>
      <c r="S126" s="6">
        <v>8.065184131E9</v>
      </c>
      <c r="T126" s="6" t="s">
        <v>132</v>
      </c>
    </row>
    <row r="127" ht="15.75" hidden="1" customHeight="1">
      <c r="A127" s="20" t="s">
        <v>37</v>
      </c>
      <c r="C127" s="6" t="s">
        <v>22</v>
      </c>
      <c r="D127" s="11" t="s">
        <v>23</v>
      </c>
      <c r="E127" s="6" t="s">
        <v>4763</v>
      </c>
      <c r="F127" s="7" t="s">
        <v>4764</v>
      </c>
      <c r="G127" s="6">
        <v>1.0</v>
      </c>
      <c r="H127" s="8" t="s">
        <v>4770</v>
      </c>
      <c r="I127" s="12" t="str">
        <f t="shared" si="1"/>
        <v>HOODIE RAGLAN SLEEVE ZIP-UP / M / All Print</v>
      </c>
      <c r="J127" s="9" t="s">
        <v>4771</v>
      </c>
      <c r="K127" s="9" t="s">
        <v>4767</v>
      </c>
      <c r="L127" s="9" t="s">
        <v>4768</v>
      </c>
      <c r="M127" s="6"/>
      <c r="O127" s="4" t="s">
        <v>4769</v>
      </c>
      <c r="P127" s="7">
        <v>79072.0</v>
      </c>
      <c r="Q127" s="6" t="s">
        <v>131</v>
      </c>
      <c r="R127" s="6" t="s">
        <v>32</v>
      </c>
      <c r="S127" s="6">
        <v>8.065184131E9</v>
      </c>
      <c r="T127" s="6" t="s">
        <v>132</v>
      </c>
    </row>
    <row r="128" ht="15.75" hidden="1" customHeight="1">
      <c r="A128" s="20" t="s">
        <v>37</v>
      </c>
      <c r="C128" s="6" t="s">
        <v>22</v>
      </c>
      <c r="D128" s="11" t="s">
        <v>23</v>
      </c>
      <c r="E128" s="6" t="s">
        <v>4763</v>
      </c>
      <c r="F128" s="7" t="s">
        <v>4764</v>
      </c>
      <c r="G128" s="6">
        <v>1.0</v>
      </c>
      <c r="H128" s="8" t="s">
        <v>4770</v>
      </c>
      <c r="I128" s="12" t="str">
        <f t="shared" si="1"/>
        <v>HOODIE RAGLAN SLEEVE ZIP-UP / M / All Print</v>
      </c>
      <c r="J128" s="9" t="s">
        <v>4771</v>
      </c>
      <c r="K128" s="9" t="s">
        <v>4767</v>
      </c>
      <c r="L128" s="9" t="s">
        <v>4768</v>
      </c>
      <c r="M128" s="6"/>
      <c r="O128" s="4" t="s">
        <v>4769</v>
      </c>
      <c r="P128" s="7">
        <v>79072.0</v>
      </c>
      <c r="Q128" s="6" t="s">
        <v>131</v>
      </c>
      <c r="R128" s="6" t="s">
        <v>32</v>
      </c>
      <c r="S128" s="6">
        <v>8.065184131E9</v>
      </c>
      <c r="T128" s="6" t="s">
        <v>132</v>
      </c>
    </row>
    <row r="129" ht="15.75" hidden="1" customHeight="1">
      <c r="A129" s="13" t="s">
        <v>2342</v>
      </c>
      <c r="B129" s="13"/>
      <c r="C129" s="14" t="s">
        <v>22</v>
      </c>
      <c r="D129" s="14" t="s">
        <v>34</v>
      </c>
      <c r="E129" s="14" t="s">
        <v>4772</v>
      </c>
      <c r="F129" s="15" t="s">
        <v>4652</v>
      </c>
      <c r="G129" s="14">
        <v>1.0</v>
      </c>
      <c r="H129" s="16" t="s">
        <v>4653</v>
      </c>
      <c r="I129" s="13" t="str">
        <f t="shared" si="1"/>
        <v>HOODIE RAGLAN SLEEVE / M / All Print</v>
      </c>
      <c r="J129" s="17" t="s">
        <v>1464</v>
      </c>
      <c r="K129" s="17" t="s">
        <v>4654</v>
      </c>
      <c r="L129" s="17" t="s">
        <v>4655</v>
      </c>
      <c r="M129" s="14"/>
      <c r="N129" s="13"/>
      <c r="O129" s="13" t="s">
        <v>4627</v>
      </c>
      <c r="P129" s="15">
        <v>93301.0</v>
      </c>
      <c r="Q129" s="14" t="s">
        <v>268</v>
      </c>
      <c r="R129" s="14" t="s">
        <v>32</v>
      </c>
      <c r="S129" s="14">
        <v>6.612038911E9</v>
      </c>
      <c r="T129" s="14" t="s">
        <v>269</v>
      </c>
      <c r="U129" s="13"/>
      <c r="V129" s="13"/>
      <c r="W129" s="13"/>
      <c r="X129" s="13"/>
      <c r="Y129" s="13"/>
      <c r="Z129" s="13"/>
      <c r="AA129" s="13"/>
    </row>
    <row r="130" ht="15.75" hidden="1" customHeight="1">
      <c r="A130" s="20" t="s">
        <v>37</v>
      </c>
      <c r="C130" s="6" t="s">
        <v>123</v>
      </c>
      <c r="D130" s="11" t="s">
        <v>23</v>
      </c>
      <c r="E130" s="6" t="s">
        <v>4773</v>
      </c>
      <c r="F130" s="7" t="s">
        <v>4774</v>
      </c>
      <c r="G130" s="6">
        <v>1.0</v>
      </c>
      <c r="H130" s="8" t="s">
        <v>4775</v>
      </c>
      <c r="I130" s="12" t="str">
        <f t="shared" si="1"/>
        <v>24X36in / All print</v>
      </c>
      <c r="J130" s="9" t="s">
        <v>1393</v>
      </c>
      <c r="K130" s="9" t="s">
        <v>4776</v>
      </c>
      <c r="L130" s="9" t="s">
        <v>4777</v>
      </c>
      <c r="M130" s="6"/>
      <c r="O130" s="4" t="s">
        <v>30</v>
      </c>
      <c r="P130" s="7">
        <v>37604.0</v>
      </c>
      <c r="Q130" s="6" t="s">
        <v>31</v>
      </c>
      <c r="R130" s="6" t="s">
        <v>32</v>
      </c>
      <c r="S130" s="6">
        <v>8.636057023E9</v>
      </c>
      <c r="T130" s="6" t="s">
        <v>33</v>
      </c>
    </row>
    <row r="131" ht="15.75" hidden="1" customHeight="1">
      <c r="A131" s="20" t="s">
        <v>37</v>
      </c>
      <c r="C131" s="6" t="s">
        <v>123</v>
      </c>
      <c r="D131" s="11" t="s">
        <v>23</v>
      </c>
      <c r="E131" s="6" t="s">
        <v>4773</v>
      </c>
      <c r="F131" s="7" t="s">
        <v>4774</v>
      </c>
      <c r="G131" s="6">
        <v>1.0</v>
      </c>
      <c r="H131" s="8" t="s">
        <v>4778</v>
      </c>
      <c r="I131" s="12" t="str">
        <f t="shared" si="1"/>
        <v>24X36in / All print</v>
      </c>
      <c r="J131" s="9" t="s">
        <v>1393</v>
      </c>
      <c r="K131" s="9" t="s">
        <v>4776</v>
      </c>
      <c r="L131" s="9" t="s">
        <v>4777</v>
      </c>
      <c r="M131" s="6"/>
      <c r="O131" s="4" t="s">
        <v>30</v>
      </c>
      <c r="P131" s="7">
        <v>37604.0</v>
      </c>
      <c r="Q131" s="6" t="s">
        <v>31</v>
      </c>
      <c r="R131" s="6" t="s">
        <v>32</v>
      </c>
      <c r="S131" s="6">
        <v>8.636057023E9</v>
      </c>
      <c r="T131" s="6" t="s">
        <v>33</v>
      </c>
    </row>
    <row r="132" ht="15.75" hidden="1" customHeight="1">
      <c r="A132" s="22" t="s">
        <v>181</v>
      </c>
      <c r="C132" s="6" t="s">
        <v>22</v>
      </c>
      <c r="D132" s="11" t="s">
        <v>23</v>
      </c>
      <c r="E132" s="6" t="s">
        <v>4779</v>
      </c>
      <c r="F132" s="7" t="s">
        <v>4780</v>
      </c>
      <c r="G132" s="6">
        <v>1.0</v>
      </c>
      <c r="H132" s="8" t="s">
        <v>315</v>
      </c>
      <c r="I132" s="12" t="str">
        <f t="shared" si="1"/>
        <v>HOODIE RAGLAN SLEEVE / 3XL / All Print</v>
      </c>
      <c r="J132" s="28" t="s">
        <v>911</v>
      </c>
      <c r="K132" s="9" t="s">
        <v>4781</v>
      </c>
      <c r="L132" s="9" t="s">
        <v>4782</v>
      </c>
      <c r="M132" s="6"/>
      <c r="O132" s="4" t="s">
        <v>2900</v>
      </c>
      <c r="P132" s="7">
        <v>44053.0</v>
      </c>
      <c r="Q132" s="6" t="s">
        <v>46</v>
      </c>
      <c r="R132" s="6" t="s">
        <v>32</v>
      </c>
      <c r="S132" s="6">
        <v>4.409908166E9</v>
      </c>
      <c r="T132" s="6" t="s">
        <v>47</v>
      </c>
    </row>
    <row r="133" ht="15.75" hidden="1" customHeight="1">
      <c r="A133" s="22" t="s">
        <v>181</v>
      </c>
      <c r="C133" s="6" t="s">
        <v>22</v>
      </c>
      <c r="D133" s="11" t="s">
        <v>23</v>
      </c>
      <c r="E133" s="6" t="s">
        <v>4783</v>
      </c>
      <c r="F133" s="7" t="s">
        <v>4784</v>
      </c>
      <c r="G133" s="6">
        <v>1.0</v>
      </c>
      <c r="H133" s="8" t="s">
        <v>4785</v>
      </c>
      <c r="I133" s="12" t="str">
        <f t="shared" si="1"/>
        <v>Beach Shorts #260721h - Hawaiian shirt / XL / Full Print</v>
      </c>
      <c r="J133" s="9" t="s">
        <v>4786</v>
      </c>
      <c r="K133" s="9" t="s">
        <v>4787</v>
      </c>
      <c r="L133" s="9" t="s">
        <v>4788</v>
      </c>
      <c r="M133" s="6" t="s">
        <v>4789</v>
      </c>
      <c r="O133" s="4" t="s">
        <v>4790</v>
      </c>
      <c r="P133" s="7">
        <v>98012.0</v>
      </c>
      <c r="Q133" s="6" t="s">
        <v>454</v>
      </c>
      <c r="R133" s="6" t="s">
        <v>32</v>
      </c>
      <c r="S133" s="6">
        <v>4.083907406E9</v>
      </c>
      <c r="T133" s="6" t="s">
        <v>455</v>
      </c>
    </row>
    <row r="134" ht="15.75" hidden="1" customHeight="1">
      <c r="A134" s="22" t="s">
        <v>1470</v>
      </c>
      <c r="C134" s="6" t="s">
        <v>80</v>
      </c>
      <c r="D134" s="11" t="s">
        <v>23</v>
      </c>
      <c r="E134" s="6" t="s">
        <v>4791</v>
      </c>
      <c r="F134" s="7" t="s">
        <v>4792</v>
      </c>
      <c r="G134" s="6">
        <v>1.0</v>
      </c>
      <c r="H134" s="8" t="s">
        <v>4793</v>
      </c>
      <c r="I134" s="12" t="str">
        <f t="shared" si="1"/>
        <v>L / All Print</v>
      </c>
      <c r="J134" s="9" t="s">
        <v>4794</v>
      </c>
      <c r="K134" s="9" t="s">
        <v>4795</v>
      </c>
      <c r="L134" s="9" t="s">
        <v>4796</v>
      </c>
      <c r="M134" s="6"/>
      <c r="O134" s="4" t="s">
        <v>4797</v>
      </c>
      <c r="P134" s="7">
        <v>42164.0</v>
      </c>
      <c r="Q134" s="6" t="s">
        <v>1142</v>
      </c>
      <c r="R134" s="6" t="s">
        <v>32</v>
      </c>
      <c r="S134" s="6" t="s">
        <v>4798</v>
      </c>
      <c r="T134" s="6" t="s">
        <v>1143</v>
      </c>
    </row>
    <row r="135" ht="15.75" hidden="1" customHeight="1">
      <c r="A135" s="10" t="s">
        <v>21</v>
      </c>
      <c r="C135" s="6" t="s">
        <v>22</v>
      </c>
      <c r="D135" s="11" t="s">
        <v>23</v>
      </c>
      <c r="E135" s="6" t="s">
        <v>4791</v>
      </c>
      <c r="F135" s="7" t="s">
        <v>4792</v>
      </c>
      <c r="G135" s="6">
        <v>1.0</v>
      </c>
      <c r="H135" s="8" t="s">
        <v>4799</v>
      </c>
      <c r="I135" s="12" t="str">
        <f t="shared" si="1"/>
        <v>HOODIE RAGLAN SLEEVE / XL / All Print</v>
      </c>
      <c r="J135" s="9" t="s">
        <v>306</v>
      </c>
      <c r="K135" s="9" t="s">
        <v>4795</v>
      </c>
      <c r="L135" s="9" t="s">
        <v>4796</v>
      </c>
      <c r="M135" s="6"/>
      <c r="O135" s="4" t="s">
        <v>4797</v>
      </c>
      <c r="P135" s="7">
        <v>42164.0</v>
      </c>
      <c r="Q135" s="6" t="s">
        <v>1142</v>
      </c>
      <c r="R135" s="6" t="s">
        <v>32</v>
      </c>
      <c r="S135" s="6" t="s">
        <v>4798</v>
      </c>
      <c r="T135" s="6" t="s">
        <v>1143</v>
      </c>
    </row>
    <row r="136" ht="15.75" hidden="1" customHeight="1">
      <c r="A136" s="20" t="s">
        <v>37</v>
      </c>
      <c r="C136" s="6" t="s">
        <v>123</v>
      </c>
      <c r="D136" s="11" t="s">
        <v>23</v>
      </c>
      <c r="E136" s="6" t="s">
        <v>4800</v>
      </c>
      <c r="F136" s="7" t="s">
        <v>4801</v>
      </c>
      <c r="G136" s="6">
        <v>1.0</v>
      </c>
      <c r="H136" s="8" t="s">
        <v>126</v>
      </c>
      <c r="I136" s="12" t="str">
        <f t="shared" si="1"/>
        <v>50x60 in</v>
      </c>
      <c r="J136" s="9" t="s">
        <v>127</v>
      </c>
      <c r="K136" s="9" t="s">
        <v>4802</v>
      </c>
      <c r="L136" s="9" t="s">
        <v>4803</v>
      </c>
      <c r="M136" s="6">
        <v>7.0</v>
      </c>
      <c r="O136" s="4" t="s">
        <v>2818</v>
      </c>
      <c r="P136" s="7">
        <v>90048.0</v>
      </c>
      <c r="Q136" s="6" t="s">
        <v>268</v>
      </c>
      <c r="R136" s="6" t="s">
        <v>32</v>
      </c>
      <c r="S136" s="6">
        <v>3.022907431E9</v>
      </c>
      <c r="T136" s="6" t="s">
        <v>269</v>
      </c>
    </row>
    <row r="137" ht="15.75" hidden="1" customHeight="1">
      <c r="A137" s="20" t="s">
        <v>37</v>
      </c>
      <c r="C137" s="6" t="s">
        <v>80</v>
      </c>
      <c r="D137" s="11" t="s">
        <v>23</v>
      </c>
      <c r="E137" s="6" t="s">
        <v>4804</v>
      </c>
      <c r="F137" s="7" t="s">
        <v>4805</v>
      </c>
      <c r="G137" s="6">
        <v>1.0</v>
      </c>
      <c r="H137" s="8" t="s">
        <v>4806</v>
      </c>
      <c r="I137" s="12" t="str">
        <f t="shared" si="1"/>
        <v>All print / 18 x 18 inch</v>
      </c>
      <c r="J137" s="9" t="s">
        <v>527</v>
      </c>
      <c r="K137" s="9" t="s">
        <v>4807</v>
      </c>
      <c r="L137" s="9" t="s">
        <v>4808</v>
      </c>
      <c r="M137" s="6"/>
      <c r="O137" s="4" t="s">
        <v>4809</v>
      </c>
      <c r="P137" s="7">
        <v>60527.0</v>
      </c>
      <c r="Q137" s="6" t="s">
        <v>114</v>
      </c>
      <c r="R137" s="6" t="s">
        <v>32</v>
      </c>
      <c r="S137" s="6">
        <v>6.302070587E9</v>
      </c>
      <c r="T137" s="6" t="s">
        <v>115</v>
      </c>
    </row>
    <row r="138" ht="15.75" hidden="1" customHeight="1">
      <c r="A138" s="20" t="s">
        <v>37</v>
      </c>
      <c r="C138" s="6" t="s">
        <v>123</v>
      </c>
      <c r="D138" s="11" t="s">
        <v>23</v>
      </c>
      <c r="E138" s="6" t="s">
        <v>4810</v>
      </c>
      <c r="F138" s="7" t="s">
        <v>4811</v>
      </c>
      <c r="G138" s="6">
        <v>1.0</v>
      </c>
      <c r="H138" s="8" t="s">
        <v>126</v>
      </c>
      <c r="I138" s="12" t="str">
        <f t="shared" si="1"/>
        <v>50x60 in</v>
      </c>
      <c r="J138" s="9" t="s">
        <v>127</v>
      </c>
      <c r="K138" s="9" t="s">
        <v>4812</v>
      </c>
      <c r="L138" s="9" t="s">
        <v>4813</v>
      </c>
      <c r="M138" s="6"/>
      <c r="O138" s="4" t="s">
        <v>4814</v>
      </c>
      <c r="P138" s="7">
        <v>8215.0</v>
      </c>
      <c r="Q138" s="6" t="s">
        <v>257</v>
      </c>
      <c r="R138" s="6" t="s">
        <v>32</v>
      </c>
      <c r="S138" s="6">
        <v>6.095411197E9</v>
      </c>
      <c r="T138" s="6" t="s">
        <v>258</v>
      </c>
    </row>
    <row r="139" ht="15.75" hidden="1" customHeight="1">
      <c r="A139" s="22" t="s">
        <v>293</v>
      </c>
      <c r="C139" s="6" t="s">
        <v>22</v>
      </c>
      <c r="D139" s="11" t="s">
        <v>23</v>
      </c>
      <c r="E139" s="6" t="s">
        <v>4815</v>
      </c>
      <c r="F139" s="7" t="s">
        <v>4816</v>
      </c>
      <c r="G139" s="6">
        <v>1.0</v>
      </c>
      <c r="H139" s="8" t="s">
        <v>4817</v>
      </c>
      <c r="I139" s="12" t="str">
        <f t="shared" si="1"/>
        <v>AOP UNISEX HOODIE / L / All Print</v>
      </c>
      <c r="J139" s="9" t="s">
        <v>74</v>
      </c>
      <c r="K139" s="9" t="s">
        <v>4818</v>
      </c>
      <c r="L139" s="9" t="s">
        <v>4819</v>
      </c>
      <c r="M139" s="6"/>
      <c r="O139" s="4" t="s">
        <v>4820</v>
      </c>
      <c r="P139" s="7">
        <v>97141.0</v>
      </c>
      <c r="Q139" s="6" t="s">
        <v>1038</v>
      </c>
      <c r="R139" s="6" t="s">
        <v>32</v>
      </c>
      <c r="S139" s="6">
        <v>5.038123407E9</v>
      </c>
      <c r="T139" s="6" t="s">
        <v>1039</v>
      </c>
    </row>
    <row r="140" ht="15.75" hidden="1" customHeight="1">
      <c r="A140" s="20" t="s">
        <v>37</v>
      </c>
      <c r="C140" s="6" t="s">
        <v>22</v>
      </c>
      <c r="D140" s="11" t="s">
        <v>4316</v>
      </c>
      <c r="E140" s="6" t="s">
        <v>4821</v>
      </c>
      <c r="F140" s="7" t="s">
        <v>4822</v>
      </c>
      <c r="G140" s="6">
        <v>3.0</v>
      </c>
      <c r="H140" s="8" t="s">
        <v>4823</v>
      </c>
      <c r="I140" s="12" t="str">
        <f t="shared" si="1"/>
        <v>hirt 2D #KV - 2XL / BLACK</v>
      </c>
      <c r="J140" s="9" t="s">
        <v>4824</v>
      </c>
      <c r="K140" s="9" t="s">
        <v>4825</v>
      </c>
      <c r="L140" s="9" t="s">
        <v>4826</v>
      </c>
      <c r="M140" s="6"/>
      <c r="O140" s="4" t="s">
        <v>4827</v>
      </c>
      <c r="P140" s="7">
        <v>64491.0</v>
      </c>
      <c r="Q140" s="6" t="s">
        <v>105</v>
      </c>
      <c r="R140" s="6" t="s">
        <v>32</v>
      </c>
      <c r="S140" s="6">
        <v>6.606230838E9</v>
      </c>
      <c r="T140" s="6" t="s">
        <v>106</v>
      </c>
    </row>
    <row r="141" ht="15.75" hidden="1" customHeight="1">
      <c r="A141" s="20" t="s">
        <v>37</v>
      </c>
      <c r="C141" s="6" t="s">
        <v>22</v>
      </c>
      <c r="D141" s="11" t="s">
        <v>4316</v>
      </c>
      <c r="E141" s="6" t="s">
        <v>4821</v>
      </c>
      <c r="F141" s="7" t="s">
        <v>4822</v>
      </c>
      <c r="G141" s="6">
        <v>1.0</v>
      </c>
      <c r="H141" s="8" t="s">
        <v>3279</v>
      </c>
      <c r="I141" s="12" t="str">
        <f t="shared" si="1"/>
        <v>hirt 2D #KV - S / BLACK</v>
      </c>
      <c r="J141" s="9" t="s">
        <v>3280</v>
      </c>
      <c r="K141" s="9" t="s">
        <v>4825</v>
      </c>
      <c r="L141" s="9" t="s">
        <v>4826</v>
      </c>
      <c r="M141" s="6"/>
      <c r="O141" s="4" t="s">
        <v>4827</v>
      </c>
      <c r="P141" s="7">
        <v>64491.0</v>
      </c>
      <c r="Q141" s="6" t="s">
        <v>105</v>
      </c>
      <c r="R141" s="6" t="s">
        <v>32</v>
      </c>
      <c r="S141" s="6">
        <v>6.606230838E9</v>
      </c>
      <c r="T141" s="6" t="s">
        <v>106</v>
      </c>
    </row>
    <row r="142" ht="15.75" hidden="1" customHeight="1">
      <c r="A142" s="22" t="s">
        <v>181</v>
      </c>
      <c r="C142" s="6" t="s">
        <v>22</v>
      </c>
      <c r="D142" s="11" t="s">
        <v>23</v>
      </c>
      <c r="E142" s="6" t="s">
        <v>4828</v>
      </c>
      <c r="F142" s="7" t="s">
        <v>4829</v>
      </c>
      <c r="G142" s="6">
        <v>1.0</v>
      </c>
      <c r="H142" s="8" t="s">
        <v>4830</v>
      </c>
      <c r="I142" s="12" t="str">
        <f t="shared" si="1"/>
        <v>HOODIE RAGLAN SLEEVE / 4XL / All Print</v>
      </c>
      <c r="J142" s="9" t="s">
        <v>4831</v>
      </c>
      <c r="K142" s="9" t="s">
        <v>4832</v>
      </c>
      <c r="L142" s="9" t="s">
        <v>4833</v>
      </c>
      <c r="M142" s="6"/>
      <c r="O142" s="4" t="s">
        <v>4834</v>
      </c>
      <c r="P142" s="7">
        <v>64048.0</v>
      </c>
      <c r="Q142" s="6" t="s">
        <v>105</v>
      </c>
      <c r="R142" s="6" t="s">
        <v>32</v>
      </c>
      <c r="S142" s="6">
        <v>8.164913103E9</v>
      </c>
      <c r="T142" s="6" t="s">
        <v>106</v>
      </c>
    </row>
    <row r="143" ht="15.75" hidden="1" customHeight="1">
      <c r="A143" s="19" t="s">
        <v>48</v>
      </c>
      <c r="C143" s="6" t="s">
        <v>22</v>
      </c>
      <c r="D143" s="11" t="s">
        <v>23</v>
      </c>
      <c r="E143" s="6" t="s">
        <v>4835</v>
      </c>
      <c r="F143" s="7" t="s">
        <v>4836</v>
      </c>
      <c r="G143" s="6">
        <v>1.0</v>
      </c>
      <c r="H143" s="8" t="s">
        <v>4837</v>
      </c>
      <c r="I143" s="12" t="str">
        <f t="shared" si="1"/>
        <v>AOP Unisex Raglan Hoodie / 4XL / All print</v>
      </c>
      <c r="J143" s="9" t="s">
        <v>4838</v>
      </c>
      <c r="K143" s="9" t="s">
        <v>4832</v>
      </c>
      <c r="L143" s="9" t="s">
        <v>4839</v>
      </c>
      <c r="M143" s="6"/>
      <c r="O143" s="4" t="s">
        <v>4834</v>
      </c>
      <c r="P143" s="7">
        <v>64048.0</v>
      </c>
      <c r="Q143" s="6" t="s">
        <v>105</v>
      </c>
      <c r="R143" s="6" t="s">
        <v>32</v>
      </c>
      <c r="S143" s="6">
        <v>8.164913103E9</v>
      </c>
      <c r="T143" s="6" t="s">
        <v>106</v>
      </c>
    </row>
    <row r="144" ht="15.75" hidden="1" customHeight="1">
      <c r="A144" s="19" t="s">
        <v>70</v>
      </c>
      <c r="C144" s="6" t="s">
        <v>80</v>
      </c>
      <c r="D144" s="11" t="s">
        <v>23</v>
      </c>
      <c r="E144" s="6" t="s">
        <v>4840</v>
      </c>
      <c r="F144" s="7" t="s">
        <v>4841</v>
      </c>
      <c r="G144" s="6">
        <v>1.0</v>
      </c>
      <c r="H144" s="8" t="s">
        <v>4842</v>
      </c>
      <c r="I144" s="12" t="str">
        <f t="shared" si="1"/>
        <v>Fleece Hoodie / S / All print</v>
      </c>
      <c r="J144" s="9" t="s">
        <v>3314</v>
      </c>
      <c r="K144" s="9" t="s">
        <v>4843</v>
      </c>
      <c r="L144" s="9" t="s">
        <v>4844</v>
      </c>
      <c r="M144" s="6"/>
      <c r="O144" s="4" t="s">
        <v>300</v>
      </c>
      <c r="P144" s="7">
        <v>80021.0</v>
      </c>
      <c r="Q144" s="6" t="s">
        <v>1215</v>
      </c>
      <c r="R144" s="6" t="s">
        <v>32</v>
      </c>
      <c r="S144" s="6">
        <v>3.035038051E9</v>
      </c>
      <c r="T144" s="6" t="s">
        <v>1216</v>
      </c>
    </row>
    <row r="145" ht="15.75" hidden="1" customHeight="1">
      <c r="A145" s="10" t="s">
        <v>21</v>
      </c>
      <c r="C145" s="6" t="s">
        <v>123</v>
      </c>
      <c r="D145" s="11" t="s">
        <v>23</v>
      </c>
      <c r="E145" s="6" t="s">
        <v>4845</v>
      </c>
      <c r="F145" s="7" t="s">
        <v>4846</v>
      </c>
      <c r="G145" s="6">
        <v>1.0</v>
      </c>
      <c r="H145" s="8" t="s">
        <v>4847</v>
      </c>
      <c r="I145" s="12" t="str">
        <f t="shared" si="1"/>
        <v>50x60 in</v>
      </c>
      <c r="J145" s="9" t="s">
        <v>1420</v>
      </c>
      <c r="K145" s="9" t="s">
        <v>4848</v>
      </c>
      <c r="L145" s="9" t="s">
        <v>4849</v>
      </c>
      <c r="M145" s="6"/>
      <c r="O145" s="4" t="s">
        <v>4850</v>
      </c>
      <c r="P145" s="7">
        <v>19070.0</v>
      </c>
      <c r="Q145" s="6" t="s">
        <v>284</v>
      </c>
      <c r="R145" s="6" t="s">
        <v>32</v>
      </c>
      <c r="S145" s="6">
        <v>6.104573941E9</v>
      </c>
      <c r="T145" s="6" t="s">
        <v>285</v>
      </c>
    </row>
    <row r="146" ht="15.75" hidden="1" customHeight="1">
      <c r="A146" s="10" t="s">
        <v>21</v>
      </c>
      <c r="C146" s="6" t="s">
        <v>123</v>
      </c>
      <c r="D146" s="11" t="s">
        <v>23</v>
      </c>
      <c r="E146" s="6" t="s">
        <v>4845</v>
      </c>
      <c r="F146" s="7" t="s">
        <v>4846</v>
      </c>
      <c r="G146" s="6">
        <v>1.0</v>
      </c>
      <c r="H146" s="8" t="s">
        <v>2389</v>
      </c>
      <c r="I146" s="12" t="str">
        <f t="shared" si="1"/>
        <v>50x60 in</v>
      </c>
      <c r="J146" s="9" t="s">
        <v>1420</v>
      </c>
      <c r="K146" s="9" t="s">
        <v>4848</v>
      </c>
      <c r="L146" s="9" t="s">
        <v>4849</v>
      </c>
      <c r="M146" s="6"/>
      <c r="O146" s="4" t="s">
        <v>4850</v>
      </c>
      <c r="P146" s="7">
        <v>19070.0</v>
      </c>
      <c r="Q146" s="6" t="s">
        <v>284</v>
      </c>
      <c r="R146" s="6" t="s">
        <v>32</v>
      </c>
      <c r="S146" s="6">
        <v>6.104573941E9</v>
      </c>
      <c r="T146" s="6" t="s">
        <v>285</v>
      </c>
    </row>
    <row r="147" ht="15.75" hidden="1" customHeight="1">
      <c r="A147" s="20" t="s">
        <v>37</v>
      </c>
      <c r="C147" s="6" t="s">
        <v>60</v>
      </c>
      <c r="D147" s="11" t="s">
        <v>23</v>
      </c>
      <c r="E147" s="6" t="s">
        <v>4851</v>
      </c>
      <c r="F147" s="7" t="s">
        <v>4852</v>
      </c>
      <c r="G147" s="6">
        <v>1.0</v>
      </c>
      <c r="H147" s="8" t="s">
        <v>4853</v>
      </c>
      <c r="I147" s="12" t="str">
        <f t="shared" si="1"/>
        <v>XL / Black</v>
      </c>
      <c r="J147" s="9" t="s">
        <v>2373</v>
      </c>
      <c r="K147" s="9" t="s">
        <v>4854</v>
      </c>
      <c r="L147" s="9" t="s">
        <v>4855</v>
      </c>
      <c r="M147" s="6"/>
      <c r="O147" s="4" t="s">
        <v>688</v>
      </c>
      <c r="P147" s="7">
        <v>28315.0</v>
      </c>
      <c r="Q147" s="6" t="s">
        <v>225</v>
      </c>
      <c r="R147" s="6" t="s">
        <v>32</v>
      </c>
      <c r="S147" s="6">
        <v>8.282433057E9</v>
      </c>
      <c r="T147" s="6" t="s">
        <v>226</v>
      </c>
    </row>
    <row r="148" ht="15.75" hidden="1" customHeight="1">
      <c r="A148" s="22" t="s">
        <v>181</v>
      </c>
      <c r="C148" s="6" t="s">
        <v>22</v>
      </c>
      <c r="D148" s="11" t="s">
        <v>23</v>
      </c>
      <c r="E148" s="6" t="s">
        <v>4856</v>
      </c>
      <c r="F148" s="7" t="s">
        <v>4857</v>
      </c>
      <c r="G148" s="6">
        <v>1.0</v>
      </c>
      <c r="H148" s="8" t="s">
        <v>184</v>
      </c>
      <c r="I148" s="12" t="str">
        <f t="shared" si="1"/>
        <v>Spare Tire Cover / All print / 32 inches</v>
      </c>
      <c r="J148" s="26">
        <v>1.0E15</v>
      </c>
      <c r="K148" s="9" t="s">
        <v>4858</v>
      </c>
      <c r="L148" s="9" t="s">
        <v>4859</v>
      </c>
      <c r="M148" s="6"/>
      <c r="O148" s="4" t="s">
        <v>4860</v>
      </c>
      <c r="P148" s="7">
        <v>42458.0</v>
      </c>
      <c r="Q148" s="6" t="s">
        <v>1142</v>
      </c>
      <c r="R148" s="6" t="s">
        <v>32</v>
      </c>
      <c r="S148" s="6">
        <v>2.705703844E9</v>
      </c>
      <c r="T148" s="6" t="s">
        <v>1143</v>
      </c>
    </row>
    <row r="149" ht="15.75" hidden="1" customHeight="1">
      <c r="A149" s="20" t="s">
        <v>37</v>
      </c>
      <c r="C149" s="6" t="s">
        <v>60</v>
      </c>
      <c r="D149" s="11" t="s">
        <v>23</v>
      </c>
      <c r="E149" s="6" t="s">
        <v>4861</v>
      </c>
      <c r="F149" s="7" t="s">
        <v>4862</v>
      </c>
      <c r="G149" s="6">
        <v>1.0</v>
      </c>
      <c r="H149" s="8" t="s">
        <v>4863</v>
      </c>
      <c r="I149" s="12" t="str">
        <f t="shared" si="1"/>
        <v>M / Full Print</v>
      </c>
      <c r="J149" s="9" t="s">
        <v>64</v>
      </c>
      <c r="K149" s="9" t="s">
        <v>4864</v>
      </c>
      <c r="L149" s="9" t="s">
        <v>4865</v>
      </c>
      <c r="M149" s="6"/>
      <c r="O149" s="4" t="s">
        <v>4866</v>
      </c>
      <c r="P149" s="7">
        <v>84093.0</v>
      </c>
      <c r="Q149" s="6" t="s">
        <v>1318</v>
      </c>
      <c r="R149" s="6" t="s">
        <v>32</v>
      </c>
      <c r="S149" s="6">
        <v>8.012592779E9</v>
      </c>
      <c r="T149" s="6" t="s">
        <v>1319</v>
      </c>
    </row>
    <row r="150" ht="15.75" hidden="1" customHeight="1">
      <c r="A150" s="22" t="s">
        <v>293</v>
      </c>
      <c r="C150" s="6" t="s">
        <v>60</v>
      </c>
      <c r="D150" s="11" t="s">
        <v>23</v>
      </c>
      <c r="E150" s="6" t="s">
        <v>4867</v>
      </c>
      <c r="F150" s="7" t="s">
        <v>4868</v>
      </c>
      <c r="G150" s="6">
        <v>1.0</v>
      </c>
      <c r="H150" s="8" t="s">
        <v>4869</v>
      </c>
      <c r="I150" s="12" t="str">
        <f t="shared" si="1"/>
        <v>2XL / Brown</v>
      </c>
      <c r="J150" s="9" t="s">
        <v>800</v>
      </c>
      <c r="K150" s="9" t="s">
        <v>4870</v>
      </c>
      <c r="L150" s="9" t="s">
        <v>4871</v>
      </c>
      <c r="M150" s="6"/>
      <c r="O150" s="4" t="s">
        <v>1135</v>
      </c>
      <c r="P150" s="7">
        <v>76209.0</v>
      </c>
      <c r="Q150" s="6" t="s">
        <v>131</v>
      </c>
      <c r="R150" s="6" t="s">
        <v>32</v>
      </c>
      <c r="S150" s="6">
        <v>4.796847197E9</v>
      </c>
      <c r="T150" s="6" t="s">
        <v>132</v>
      </c>
    </row>
    <row r="151" ht="15.75" hidden="1" customHeight="1">
      <c r="A151" s="20" t="s">
        <v>37</v>
      </c>
      <c r="C151" s="6" t="s">
        <v>22</v>
      </c>
      <c r="D151" s="11" t="s">
        <v>4316</v>
      </c>
      <c r="E151" s="6" t="s">
        <v>4872</v>
      </c>
      <c r="F151" s="7" t="s">
        <v>4873</v>
      </c>
      <c r="G151" s="6">
        <v>1.0</v>
      </c>
      <c r="H151" s="8" t="s">
        <v>4874</v>
      </c>
      <c r="I151" s="12" t="str">
        <f t="shared" si="1"/>
        <v>HOODIE RAGLAN SLEEVE / L / All Print</v>
      </c>
      <c r="J151" s="9" t="s">
        <v>4875</v>
      </c>
      <c r="K151" s="9" t="s">
        <v>4876</v>
      </c>
      <c r="L151" s="9" t="s">
        <v>4877</v>
      </c>
      <c r="M151" s="6">
        <v>131.0</v>
      </c>
      <c r="O151" s="4" t="s">
        <v>4078</v>
      </c>
      <c r="P151" s="7">
        <v>88220.0</v>
      </c>
      <c r="Q151" s="6" t="s">
        <v>599</v>
      </c>
      <c r="R151" s="6" t="s">
        <v>32</v>
      </c>
      <c r="S151" s="6">
        <v>6.184028617E9</v>
      </c>
      <c r="T151" s="6" t="s">
        <v>600</v>
      </c>
    </row>
    <row r="152" ht="15.75" hidden="1" customHeight="1">
      <c r="A152" s="10" t="s">
        <v>21</v>
      </c>
      <c r="C152" s="6" t="s">
        <v>22</v>
      </c>
      <c r="D152" s="11" t="s">
        <v>23</v>
      </c>
      <c r="E152" s="6" t="s">
        <v>4878</v>
      </c>
      <c r="F152" s="7" t="s">
        <v>4879</v>
      </c>
      <c r="G152" s="6">
        <v>1.0</v>
      </c>
      <c r="H152" s="8" t="s">
        <v>4880</v>
      </c>
      <c r="I152" s="12" t="str">
        <f t="shared" si="1"/>
        <v>HOODIE RAGLAN SLEEVE / L / All Print</v>
      </c>
      <c r="J152" s="9" t="s">
        <v>4881</v>
      </c>
      <c r="K152" s="9" t="s">
        <v>4882</v>
      </c>
      <c r="L152" s="9" t="s">
        <v>4883</v>
      </c>
      <c r="M152" s="6"/>
      <c r="O152" s="4" t="s">
        <v>4884</v>
      </c>
      <c r="P152" s="7" t="s">
        <v>4885</v>
      </c>
      <c r="Q152" s="6" t="s">
        <v>475</v>
      </c>
      <c r="R152" s="6" t="s">
        <v>476</v>
      </c>
      <c r="S152" s="6">
        <v>5.195894037E9</v>
      </c>
      <c r="T152" s="6" t="s">
        <v>477</v>
      </c>
    </row>
    <row r="153" ht="15.75" hidden="1" customHeight="1">
      <c r="A153" s="10" t="s">
        <v>21</v>
      </c>
      <c r="C153" s="6" t="s">
        <v>22</v>
      </c>
      <c r="D153" s="11" t="s">
        <v>23</v>
      </c>
      <c r="E153" s="6" t="s">
        <v>4878</v>
      </c>
      <c r="F153" s="7" t="s">
        <v>4879</v>
      </c>
      <c r="G153" s="6">
        <v>1.0</v>
      </c>
      <c r="H153" s="8" t="s">
        <v>4886</v>
      </c>
      <c r="I153" s="12" t="str">
        <f t="shared" si="1"/>
        <v>HOODIE RAGLAN SLEEVE / M / All Print</v>
      </c>
      <c r="J153" s="9" t="s">
        <v>4881</v>
      </c>
      <c r="K153" s="9" t="s">
        <v>4882</v>
      </c>
      <c r="L153" s="9" t="s">
        <v>4883</v>
      </c>
      <c r="M153" s="6"/>
      <c r="O153" s="4" t="s">
        <v>4884</v>
      </c>
      <c r="P153" s="7" t="s">
        <v>4885</v>
      </c>
      <c r="Q153" s="6" t="s">
        <v>475</v>
      </c>
      <c r="R153" s="6" t="s">
        <v>476</v>
      </c>
      <c r="S153" s="6">
        <v>5.195894037E9</v>
      </c>
      <c r="T153" s="6" t="s">
        <v>477</v>
      </c>
    </row>
    <row r="154" ht="15.75" hidden="1" customHeight="1">
      <c r="A154" s="19" t="s">
        <v>48</v>
      </c>
      <c r="C154" s="6" t="s">
        <v>22</v>
      </c>
      <c r="D154" s="11" t="s">
        <v>23</v>
      </c>
      <c r="E154" s="6" t="s">
        <v>4887</v>
      </c>
      <c r="F154" s="7" t="s">
        <v>4888</v>
      </c>
      <c r="G154" s="6">
        <v>1.0</v>
      </c>
      <c r="H154" s="8" t="s">
        <v>4889</v>
      </c>
      <c r="I154" s="12" t="str">
        <f t="shared" si="1"/>
        <v>joggers 3D #v - AOP Unisex Raglan Hoodie / 2XL / All print</v>
      </c>
      <c r="J154" s="9" t="s">
        <v>237</v>
      </c>
      <c r="K154" s="9" t="s">
        <v>4890</v>
      </c>
      <c r="L154" s="9" t="s">
        <v>4891</v>
      </c>
      <c r="M154" s="6"/>
      <c r="O154" s="4" t="s">
        <v>2451</v>
      </c>
      <c r="P154" s="7">
        <v>57005.0</v>
      </c>
      <c r="Q154" s="6" t="s">
        <v>1173</v>
      </c>
      <c r="R154" s="6" t="s">
        <v>32</v>
      </c>
      <c r="S154" s="6">
        <v>6.054083699E9</v>
      </c>
      <c r="T154" s="6" t="s">
        <v>1174</v>
      </c>
    </row>
    <row r="155" ht="15.75" hidden="1" customHeight="1">
      <c r="A155" s="18" t="s">
        <v>259</v>
      </c>
      <c r="C155" s="6" t="s">
        <v>22</v>
      </c>
      <c r="D155" s="11" t="s">
        <v>4316</v>
      </c>
      <c r="E155" s="6" t="s">
        <v>4892</v>
      </c>
      <c r="F155" s="7" t="s">
        <v>4893</v>
      </c>
      <c r="G155" s="6">
        <v>1.0</v>
      </c>
      <c r="H155" s="8" t="s">
        <v>4236</v>
      </c>
      <c r="I155" s="12" t="str">
        <f t="shared" si="1"/>
        <v>XL / Full Print</v>
      </c>
      <c r="J155" s="9" t="s">
        <v>4237</v>
      </c>
      <c r="K155" s="9" t="s">
        <v>4894</v>
      </c>
      <c r="L155" s="9" t="s">
        <v>4895</v>
      </c>
      <c r="M155" s="6"/>
      <c r="O155" s="4" t="s">
        <v>4896</v>
      </c>
      <c r="P155" s="7">
        <v>50833.0</v>
      </c>
      <c r="Q155" s="6" t="s">
        <v>629</v>
      </c>
      <c r="R155" s="6" t="s">
        <v>32</v>
      </c>
      <c r="S155" s="6">
        <v>7.124270303E9</v>
      </c>
      <c r="T155" s="6" t="s">
        <v>630</v>
      </c>
    </row>
    <row r="156" ht="15.75" hidden="1" customHeight="1">
      <c r="A156" s="21" t="s">
        <v>428</v>
      </c>
      <c r="C156" s="6" t="s">
        <v>22</v>
      </c>
      <c r="D156" s="11" t="s">
        <v>23</v>
      </c>
      <c r="E156" s="6" t="s">
        <v>4897</v>
      </c>
      <c r="F156" s="7" t="s">
        <v>4898</v>
      </c>
      <c r="G156" s="6">
        <v>1.0</v>
      </c>
      <c r="H156" s="8" t="s">
        <v>4899</v>
      </c>
      <c r="I156" s="12" t="str">
        <f t="shared" si="1"/>
        <v>XL / All Print</v>
      </c>
      <c r="J156" s="9" t="s">
        <v>2421</v>
      </c>
      <c r="K156" s="9" t="s">
        <v>4900</v>
      </c>
      <c r="L156" s="9" t="s">
        <v>4901</v>
      </c>
      <c r="M156" s="6"/>
      <c r="O156" s="4" t="s">
        <v>4902</v>
      </c>
      <c r="P156" s="7">
        <v>22066.0</v>
      </c>
      <c r="Q156" s="6" t="s">
        <v>389</v>
      </c>
      <c r="R156" s="6" t="s">
        <v>32</v>
      </c>
      <c r="S156" s="6">
        <v>5.71294663E9</v>
      </c>
      <c r="T156" s="6" t="s">
        <v>390</v>
      </c>
    </row>
    <row r="157" ht="15.75" hidden="1" customHeight="1">
      <c r="A157" s="21" t="s">
        <v>428</v>
      </c>
      <c r="C157" s="6" t="s">
        <v>22</v>
      </c>
      <c r="D157" s="11" t="s">
        <v>838</v>
      </c>
      <c r="E157" s="6" t="s">
        <v>4897</v>
      </c>
      <c r="F157" s="7" t="s">
        <v>4898</v>
      </c>
      <c r="G157" s="6">
        <v>1.0</v>
      </c>
      <c r="H157" s="8" t="s">
        <v>4903</v>
      </c>
      <c r="I157" s="12" t="str">
        <f t="shared" si="1"/>
        <v>S / All Print</v>
      </c>
      <c r="J157" s="9" t="s">
        <v>4904</v>
      </c>
      <c r="K157" s="9" t="s">
        <v>4900</v>
      </c>
      <c r="L157" s="9" t="s">
        <v>4901</v>
      </c>
      <c r="M157" s="6"/>
      <c r="O157" s="4" t="s">
        <v>4902</v>
      </c>
      <c r="P157" s="7">
        <v>22066.0</v>
      </c>
      <c r="Q157" s="6" t="s">
        <v>389</v>
      </c>
      <c r="R157" s="6" t="s">
        <v>32</v>
      </c>
      <c r="S157" s="6">
        <v>5.71294663E9</v>
      </c>
      <c r="T157" s="6" t="s">
        <v>390</v>
      </c>
    </row>
    <row r="158" ht="15.75" hidden="1" customHeight="1">
      <c r="A158" s="22" t="s">
        <v>181</v>
      </c>
      <c r="C158" s="6" t="s">
        <v>22</v>
      </c>
      <c r="D158" s="11" t="s">
        <v>23</v>
      </c>
      <c r="E158" s="6" t="s">
        <v>4905</v>
      </c>
      <c r="F158" s="7" t="s">
        <v>4906</v>
      </c>
      <c r="G158" s="6">
        <v>1.0</v>
      </c>
      <c r="H158" s="8" t="s">
        <v>4907</v>
      </c>
      <c r="I158" s="12" t="str">
        <f t="shared" si="1"/>
        <v>HOODIE RAGLAN SLEEVE ZIP-UP / 4XL / All Print</v>
      </c>
      <c r="J158" s="9" t="s">
        <v>4908</v>
      </c>
      <c r="K158" s="9" t="s">
        <v>4909</v>
      </c>
      <c r="L158" s="9" t="s">
        <v>4910</v>
      </c>
      <c r="M158" s="6" t="s">
        <v>4911</v>
      </c>
      <c r="O158" s="4" t="s">
        <v>4912</v>
      </c>
      <c r="P158" s="7">
        <v>28443.0</v>
      </c>
      <c r="Q158" s="6" t="s">
        <v>225</v>
      </c>
      <c r="R158" s="6" t="s">
        <v>32</v>
      </c>
      <c r="S158" s="6">
        <v>9.105236827E9</v>
      </c>
      <c r="T158" s="6" t="s">
        <v>226</v>
      </c>
    </row>
    <row r="159" ht="15.75" hidden="1" customHeight="1">
      <c r="A159" s="22" t="s">
        <v>181</v>
      </c>
      <c r="C159" s="6" t="s">
        <v>22</v>
      </c>
      <c r="D159" s="11" t="s">
        <v>23</v>
      </c>
      <c r="E159" s="6" t="s">
        <v>4905</v>
      </c>
      <c r="F159" s="7" t="s">
        <v>4906</v>
      </c>
      <c r="G159" s="6">
        <v>1.0</v>
      </c>
      <c r="H159" s="8" t="s">
        <v>4913</v>
      </c>
      <c r="I159" s="12" t="str">
        <f t="shared" si="1"/>
        <v>HOODIE RAGLAN SLEEVE ZIP-UP / XL / All Print</v>
      </c>
      <c r="J159" s="9" t="s">
        <v>4908</v>
      </c>
      <c r="K159" s="9" t="s">
        <v>4909</v>
      </c>
      <c r="L159" s="9" t="s">
        <v>4910</v>
      </c>
      <c r="M159" s="6" t="s">
        <v>4911</v>
      </c>
      <c r="O159" s="4" t="s">
        <v>4912</v>
      </c>
      <c r="P159" s="7">
        <v>28443.0</v>
      </c>
      <c r="Q159" s="6" t="s">
        <v>225</v>
      </c>
      <c r="R159" s="6" t="s">
        <v>32</v>
      </c>
      <c r="S159" s="6">
        <v>9.105236827E9</v>
      </c>
      <c r="T159" s="6" t="s">
        <v>226</v>
      </c>
    </row>
    <row r="160" ht="15.75" hidden="1" customHeight="1">
      <c r="A160" s="19" t="s">
        <v>70</v>
      </c>
      <c r="C160" s="6" t="s">
        <v>80</v>
      </c>
      <c r="D160" s="11" t="s">
        <v>23</v>
      </c>
      <c r="E160" s="6" t="s">
        <v>4914</v>
      </c>
      <c r="F160" s="7" t="s">
        <v>4915</v>
      </c>
      <c r="G160" s="6">
        <v>1.0</v>
      </c>
      <c r="H160" s="8" t="s">
        <v>4916</v>
      </c>
      <c r="I160" s="12" t="str">
        <f t="shared" si="1"/>
        <v>Men / 11 / Black</v>
      </c>
      <c r="J160" s="9" t="s">
        <v>1094</v>
      </c>
      <c r="K160" s="9" t="s">
        <v>4917</v>
      </c>
      <c r="L160" s="9" t="s">
        <v>4918</v>
      </c>
      <c r="M160" s="6"/>
      <c r="O160" s="4" t="s">
        <v>2368</v>
      </c>
      <c r="P160" s="7">
        <v>32536.0</v>
      </c>
      <c r="Q160" s="6" t="s">
        <v>68</v>
      </c>
      <c r="R160" s="6" t="s">
        <v>32</v>
      </c>
      <c r="S160" s="6">
        <v>8.506123E8</v>
      </c>
      <c r="T160" s="6" t="s">
        <v>69</v>
      </c>
    </row>
    <row r="161" ht="15.75" hidden="1" customHeight="1">
      <c r="A161" s="20" t="s">
        <v>37</v>
      </c>
      <c r="C161" s="6" t="s">
        <v>22</v>
      </c>
      <c r="D161" s="11" t="s">
        <v>4316</v>
      </c>
      <c r="E161" s="6" t="s">
        <v>4919</v>
      </c>
      <c r="F161" s="7" t="s">
        <v>4920</v>
      </c>
      <c r="G161" s="6">
        <v>1.0</v>
      </c>
      <c r="H161" s="8" t="s">
        <v>4921</v>
      </c>
      <c r="I161" s="12" t="str">
        <f t="shared" si="1"/>
        <v>Shorts / L / Full Print</v>
      </c>
      <c r="J161" s="9" t="s">
        <v>4922</v>
      </c>
      <c r="K161" s="9" t="s">
        <v>4923</v>
      </c>
      <c r="L161" s="9" t="s">
        <v>4924</v>
      </c>
      <c r="M161" s="6"/>
      <c r="O161" s="4" t="s">
        <v>4925</v>
      </c>
      <c r="P161" s="7">
        <v>52001.0</v>
      </c>
      <c r="Q161" s="6" t="s">
        <v>629</v>
      </c>
      <c r="R161" s="6" t="s">
        <v>32</v>
      </c>
      <c r="S161" s="6">
        <v>5.63690863E9</v>
      </c>
      <c r="T161" s="6" t="s">
        <v>630</v>
      </c>
    </row>
    <row r="162" ht="15.75" hidden="1" customHeight="1">
      <c r="A162" s="20" t="s">
        <v>37</v>
      </c>
      <c r="C162" s="6" t="s">
        <v>22</v>
      </c>
      <c r="D162" s="11" t="s">
        <v>4316</v>
      </c>
      <c r="E162" s="6" t="s">
        <v>4926</v>
      </c>
      <c r="F162" s="7" t="s">
        <v>4927</v>
      </c>
      <c r="G162" s="6">
        <v>1.0</v>
      </c>
      <c r="H162" s="8" t="s">
        <v>4928</v>
      </c>
      <c r="I162" s="12" t="str">
        <f t="shared" si="1"/>
        <v>All print / 34 inches</v>
      </c>
      <c r="J162" s="26">
        <v>1.0E15</v>
      </c>
      <c r="K162" s="9" t="s">
        <v>4929</v>
      </c>
      <c r="L162" s="9" t="s">
        <v>4930</v>
      </c>
      <c r="M162" s="6"/>
      <c r="O162" s="4" t="s">
        <v>4931</v>
      </c>
      <c r="P162" s="7">
        <v>32958.0</v>
      </c>
      <c r="Q162" s="6" t="s">
        <v>68</v>
      </c>
      <c r="R162" s="6" t="s">
        <v>32</v>
      </c>
      <c r="S162" s="6">
        <v>3.215142925E9</v>
      </c>
      <c r="T162" s="6" t="s">
        <v>69</v>
      </c>
    </row>
    <row r="163" ht="15.75" hidden="1" customHeight="1">
      <c r="A163" s="22" t="s">
        <v>181</v>
      </c>
      <c r="C163" s="6" t="s">
        <v>22</v>
      </c>
      <c r="D163" s="11" t="s">
        <v>23</v>
      </c>
      <c r="E163" s="6" t="s">
        <v>4926</v>
      </c>
      <c r="F163" s="7" t="s">
        <v>4927</v>
      </c>
      <c r="G163" s="6">
        <v>1.0</v>
      </c>
      <c r="H163" s="8" t="s">
        <v>4932</v>
      </c>
      <c r="I163" s="12" t="str">
        <f t="shared" si="1"/>
        <v>All print / 34 inches</v>
      </c>
      <c r="J163" s="26">
        <v>1.0E15</v>
      </c>
      <c r="K163" s="9" t="s">
        <v>4929</v>
      </c>
      <c r="L163" s="9" t="s">
        <v>4930</v>
      </c>
      <c r="M163" s="6"/>
      <c r="O163" s="4" t="s">
        <v>4931</v>
      </c>
      <c r="P163" s="7">
        <v>32958.0</v>
      </c>
      <c r="Q163" s="6" t="s">
        <v>68</v>
      </c>
      <c r="R163" s="6" t="s">
        <v>32</v>
      </c>
      <c r="S163" s="6">
        <v>3.215142925E9</v>
      </c>
      <c r="T163" s="6" t="s">
        <v>69</v>
      </c>
    </row>
    <row r="164" ht="15.75" hidden="1" customHeight="1">
      <c r="A164" s="22" t="s">
        <v>181</v>
      </c>
      <c r="C164" s="6" t="s">
        <v>22</v>
      </c>
      <c r="D164" s="11" t="s">
        <v>23</v>
      </c>
      <c r="E164" s="6" t="s">
        <v>4926</v>
      </c>
      <c r="F164" s="7" t="s">
        <v>4927</v>
      </c>
      <c r="G164" s="6">
        <v>2.0</v>
      </c>
      <c r="H164" s="8" t="s">
        <v>4933</v>
      </c>
      <c r="I164" s="12" t="str">
        <f t="shared" si="1"/>
        <v>All print / 32 inches</v>
      </c>
      <c r="J164" s="26">
        <v>1.0E15</v>
      </c>
      <c r="K164" s="9" t="s">
        <v>4929</v>
      </c>
      <c r="L164" s="9" t="s">
        <v>4930</v>
      </c>
      <c r="M164" s="6"/>
      <c r="O164" s="4" t="s">
        <v>4931</v>
      </c>
      <c r="P164" s="7">
        <v>32958.0</v>
      </c>
      <c r="Q164" s="6" t="s">
        <v>68</v>
      </c>
      <c r="R164" s="6" t="s">
        <v>32</v>
      </c>
      <c r="S164" s="6">
        <v>3.215142925E9</v>
      </c>
      <c r="T164" s="6" t="s">
        <v>69</v>
      </c>
    </row>
    <row r="165" ht="15.75" hidden="1" customHeight="1">
      <c r="A165" s="10" t="s">
        <v>21</v>
      </c>
      <c r="C165" s="6" t="s">
        <v>22</v>
      </c>
      <c r="D165" s="11" t="s">
        <v>23</v>
      </c>
      <c r="E165" s="6" t="s">
        <v>4934</v>
      </c>
      <c r="F165" s="7" t="s">
        <v>4935</v>
      </c>
      <c r="G165" s="6">
        <v>1.0</v>
      </c>
      <c r="H165" s="8" t="s">
        <v>4936</v>
      </c>
      <c r="I165" s="12" t="str">
        <f t="shared" si="1"/>
        <v>hirt #100621l - XL / Full Print</v>
      </c>
      <c r="J165" s="9" t="s">
        <v>4937</v>
      </c>
      <c r="K165" s="9" t="s">
        <v>4938</v>
      </c>
      <c r="L165" s="9" t="s">
        <v>4939</v>
      </c>
      <c r="M165" s="6"/>
      <c r="O165" s="4" t="s">
        <v>4940</v>
      </c>
      <c r="P165" s="7">
        <v>15136.0</v>
      </c>
      <c r="Q165" s="6" t="s">
        <v>284</v>
      </c>
      <c r="R165" s="6" t="s">
        <v>32</v>
      </c>
      <c r="S165" s="6">
        <v>4.077916417E9</v>
      </c>
      <c r="T165" s="6" t="s">
        <v>285</v>
      </c>
    </row>
    <row r="166" ht="15.75" hidden="1" customHeight="1">
      <c r="A166" s="13" t="s">
        <v>181</v>
      </c>
      <c r="B166" s="13"/>
      <c r="C166" s="14" t="s">
        <v>80</v>
      </c>
      <c r="D166" s="14" t="s">
        <v>3252</v>
      </c>
      <c r="E166" s="14" t="s">
        <v>4941</v>
      </c>
      <c r="F166" s="15" t="s">
        <v>4942</v>
      </c>
      <c r="G166" s="14">
        <v>1.0</v>
      </c>
      <c r="H166" s="16" t="s">
        <v>4943</v>
      </c>
      <c r="I166" s="13" t="str">
        <f t="shared" si="1"/>
        <v>Fleece hoodie / S / Black</v>
      </c>
      <c r="J166" s="17" t="s">
        <v>4944</v>
      </c>
      <c r="K166" s="17" t="s">
        <v>4945</v>
      </c>
      <c r="L166" s="17" t="s">
        <v>4946</v>
      </c>
      <c r="M166" s="14"/>
      <c r="N166" s="13"/>
      <c r="O166" s="13" t="s">
        <v>4947</v>
      </c>
      <c r="P166" s="15">
        <v>23922.0</v>
      </c>
      <c r="Q166" s="14" t="s">
        <v>389</v>
      </c>
      <c r="R166" s="14" t="s">
        <v>32</v>
      </c>
      <c r="S166" s="14">
        <v>8.564516927E9</v>
      </c>
      <c r="T166" s="14" t="s">
        <v>390</v>
      </c>
      <c r="U166" s="13"/>
      <c r="V166" s="13"/>
      <c r="W166" s="13"/>
      <c r="X166" s="13"/>
      <c r="Y166" s="13"/>
      <c r="Z166" s="13"/>
      <c r="AA166" s="13"/>
    </row>
    <row r="167" ht="15.75" hidden="1" customHeight="1">
      <c r="A167" s="13" t="s">
        <v>21</v>
      </c>
      <c r="B167" s="13"/>
      <c r="C167" s="14" t="s">
        <v>22</v>
      </c>
      <c r="D167" s="14" t="s">
        <v>3252</v>
      </c>
      <c r="E167" s="14" t="s">
        <v>4941</v>
      </c>
      <c r="F167" s="15" t="s">
        <v>4942</v>
      </c>
      <c r="G167" s="14">
        <v>1.0</v>
      </c>
      <c r="H167" s="16" t="s">
        <v>4948</v>
      </c>
      <c r="I167" s="13" t="str">
        <f t="shared" si="1"/>
        <v>Legging 3D All Over Print #181121l - TANK TOP / S / All Print</v>
      </c>
      <c r="J167" s="17" t="s">
        <v>408</v>
      </c>
      <c r="K167" s="17" t="s">
        <v>4945</v>
      </c>
      <c r="L167" s="17" t="s">
        <v>4946</v>
      </c>
      <c r="M167" s="14"/>
      <c r="N167" s="13"/>
      <c r="O167" s="13" t="s">
        <v>4947</v>
      </c>
      <c r="P167" s="15">
        <v>23922.0</v>
      </c>
      <c r="Q167" s="14" t="s">
        <v>389</v>
      </c>
      <c r="R167" s="14" t="s">
        <v>32</v>
      </c>
      <c r="S167" s="14">
        <v>8.564516927E9</v>
      </c>
      <c r="T167" s="14" t="s">
        <v>390</v>
      </c>
      <c r="U167" s="13"/>
      <c r="V167" s="13"/>
      <c r="W167" s="13"/>
      <c r="X167" s="13"/>
      <c r="Y167" s="13"/>
      <c r="Z167" s="13"/>
      <c r="AA167" s="13"/>
    </row>
    <row r="168" ht="15.75" hidden="1" customHeight="1">
      <c r="A168" s="13" t="s">
        <v>181</v>
      </c>
      <c r="B168" s="13"/>
      <c r="C168" s="14" t="s">
        <v>80</v>
      </c>
      <c r="D168" s="14" t="s">
        <v>3252</v>
      </c>
      <c r="E168" s="14" t="s">
        <v>4941</v>
      </c>
      <c r="F168" s="15" t="s">
        <v>4942</v>
      </c>
      <c r="G168" s="14">
        <v>1.0</v>
      </c>
      <c r="H168" s="16" t="s">
        <v>4949</v>
      </c>
      <c r="I168" s="13" t="str">
        <f t="shared" si="1"/>
        <v>Fleece hoodie / 2XL / Black</v>
      </c>
      <c r="J168" s="17" t="s">
        <v>3652</v>
      </c>
      <c r="K168" s="17" t="s">
        <v>4945</v>
      </c>
      <c r="L168" s="17" t="s">
        <v>4946</v>
      </c>
      <c r="M168" s="14"/>
      <c r="N168" s="13"/>
      <c r="O168" s="13" t="s">
        <v>4947</v>
      </c>
      <c r="P168" s="15">
        <v>23922.0</v>
      </c>
      <c r="Q168" s="14" t="s">
        <v>389</v>
      </c>
      <c r="R168" s="14" t="s">
        <v>32</v>
      </c>
      <c r="S168" s="14">
        <v>8.564516927E9</v>
      </c>
      <c r="T168" s="14" t="s">
        <v>390</v>
      </c>
      <c r="U168" s="13"/>
      <c r="V168" s="13"/>
      <c r="W168" s="13"/>
      <c r="X168" s="13"/>
      <c r="Y168" s="13"/>
      <c r="Z168" s="13"/>
      <c r="AA168" s="13"/>
    </row>
    <row r="169" ht="15.75" hidden="1" customHeight="1">
      <c r="A169" s="22" t="s">
        <v>181</v>
      </c>
      <c r="C169" s="6" t="s">
        <v>22</v>
      </c>
      <c r="D169" s="11" t="s">
        <v>23</v>
      </c>
      <c r="E169" s="6" t="s">
        <v>4950</v>
      </c>
      <c r="F169" s="7" t="s">
        <v>4951</v>
      </c>
      <c r="G169" s="6">
        <v>1.0</v>
      </c>
      <c r="H169" s="8" t="s">
        <v>4952</v>
      </c>
      <c r="I169" s="12" t="str">
        <f t="shared" si="1"/>
        <v>hirt 3D #211221h - 3XL / Full Print</v>
      </c>
      <c r="J169" s="26">
        <v>1.0E15</v>
      </c>
      <c r="K169" s="9" t="s">
        <v>4953</v>
      </c>
      <c r="L169" s="9" t="s">
        <v>4954</v>
      </c>
      <c r="M169" s="6"/>
      <c r="O169" s="4" t="s">
        <v>2388</v>
      </c>
      <c r="P169" s="7">
        <v>87114.0</v>
      </c>
      <c r="Q169" s="6" t="s">
        <v>599</v>
      </c>
      <c r="R169" s="6" t="s">
        <v>32</v>
      </c>
      <c r="S169" s="6">
        <v>5054808.0</v>
      </c>
      <c r="T169" s="6" t="s">
        <v>600</v>
      </c>
    </row>
    <row r="170" ht="15.75" hidden="1" customHeight="1">
      <c r="A170" s="10" t="s">
        <v>271</v>
      </c>
      <c r="C170" s="6" t="s">
        <v>22</v>
      </c>
      <c r="D170" s="11" t="s">
        <v>23</v>
      </c>
      <c r="E170" s="6" t="s">
        <v>4950</v>
      </c>
      <c r="F170" s="7" t="s">
        <v>4951</v>
      </c>
      <c r="G170" s="6">
        <v>1.0</v>
      </c>
      <c r="H170" s="8" t="s">
        <v>4955</v>
      </c>
      <c r="I170" s="12" t="str">
        <f t="shared" si="1"/>
        <v>hirt - 3XL / Full Print</v>
      </c>
      <c r="J170" s="9" t="s">
        <v>4956</v>
      </c>
      <c r="K170" s="9" t="s">
        <v>4953</v>
      </c>
      <c r="L170" s="9" t="s">
        <v>4954</v>
      </c>
      <c r="M170" s="6"/>
      <c r="O170" s="4" t="s">
        <v>2388</v>
      </c>
      <c r="P170" s="7">
        <v>87114.0</v>
      </c>
      <c r="Q170" s="6" t="s">
        <v>599</v>
      </c>
      <c r="R170" s="6" t="s">
        <v>32</v>
      </c>
      <c r="S170" s="6">
        <v>5054808.0</v>
      </c>
      <c r="T170" s="6" t="s">
        <v>600</v>
      </c>
    </row>
    <row r="171" ht="15.75" hidden="1" customHeight="1">
      <c r="A171" s="22" t="s">
        <v>181</v>
      </c>
      <c r="C171" s="6" t="s">
        <v>22</v>
      </c>
      <c r="D171" s="11" t="s">
        <v>23</v>
      </c>
      <c r="E171" s="6" t="s">
        <v>4950</v>
      </c>
      <c r="F171" s="7" t="s">
        <v>4951</v>
      </c>
      <c r="G171" s="6">
        <v>1.0</v>
      </c>
      <c r="H171" s="8" t="s">
        <v>4957</v>
      </c>
      <c r="I171" s="12" t="str">
        <f t="shared" si="1"/>
        <v>hirt 3D #021121h - 3XL / Full Print</v>
      </c>
      <c r="J171" s="26">
        <v>1.0E15</v>
      </c>
      <c r="K171" s="9" t="s">
        <v>4953</v>
      </c>
      <c r="L171" s="9" t="s">
        <v>4954</v>
      </c>
      <c r="M171" s="6"/>
      <c r="O171" s="4" t="s">
        <v>2388</v>
      </c>
      <c r="P171" s="7">
        <v>87114.0</v>
      </c>
      <c r="Q171" s="6" t="s">
        <v>599</v>
      </c>
      <c r="R171" s="6" t="s">
        <v>32</v>
      </c>
      <c r="S171" s="6">
        <v>5054808.0</v>
      </c>
      <c r="T171" s="6" t="s">
        <v>600</v>
      </c>
    </row>
    <row r="172" ht="15.75" hidden="1" customHeight="1">
      <c r="A172" s="22" t="s">
        <v>181</v>
      </c>
      <c r="C172" s="6" t="s">
        <v>22</v>
      </c>
      <c r="D172" s="11" t="s">
        <v>23</v>
      </c>
      <c r="E172" s="6" t="s">
        <v>4950</v>
      </c>
      <c r="F172" s="7" t="s">
        <v>4951</v>
      </c>
      <c r="G172" s="6">
        <v>1.0</v>
      </c>
      <c r="H172" s="8" t="s">
        <v>4958</v>
      </c>
      <c r="I172" s="12" t="str">
        <f t="shared" si="1"/>
        <v>hirt 3D #021121h - 3XL / Full Print</v>
      </c>
      <c r="J172" s="9" t="s">
        <v>4959</v>
      </c>
      <c r="K172" s="9" t="s">
        <v>4953</v>
      </c>
      <c r="L172" s="9" t="s">
        <v>4954</v>
      </c>
      <c r="M172" s="6"/>
      <c r="O172" s="4" t="s">
        <v>2388</v>
      </c>
      <c r="P172" s="7">
        <v>87114.0</v>
      </c>
      <c r="Q172" s="6" t="s">
        <v>599</v>
      </c>
      <c r="R172" s="6" t="s">
        <v>32</v>
      </c>
      <c r="S172" s="6">
        <v>5054808.0</v>
      </c>
      <c r="T172" s="6" t="s">
        <v>600</v>
      </c>
    </row>
    <row r="173" ht="15.75" hidden="1" customHeight="1">
      <c r="A173" s="19" t="s">
        <v>48</v>
      </c>
      <c r="C173" s="6" t="s">
        <v>22</v>
      </c>
      <c r="D173" s="11" t="s">
        <v>23</v>
      </c>
      <c r="E173" s="6" t="s">
        <v>4950</v>
      </c>
      <c r="F173" s="7" t="s">
        <v>4951</v>
      </c>
      <c r="G173" s="6">
        <v>1.0</v>
      </c>
      <c r="H173" s="8" t="s">
        <v>4960</v>
      </c>
      <c r="I173" s="12" t="str">
        <f t="shared" si="1"/>
        <v>AOP Unisex Raglan Zip Hoodie / 2XL / All print</v>
      </c>
      <c r="J173" s="9" t="s">
        <v>3652</v>
      </c>
      <c r="K173" s="9" t="s">
        <v>4953</v>
      </c>
      <c r="L173" s="9" t="s">
        <v>4954</v>
      </c>
      <c r="M173" s="6"/>
      <c r="O173" s="4" t="s">
        <v>2388</v>
      </c>
      <c r="P173" s="7">
        <v>87114.0</v>
      </c>
      <c r="Q173" s="6" t="s">
        <v>599</v>
      </c>
      <c r="R173" s="6" t="s">
        <v>32</v>
      </c>
      <c r="S173" s="6">
        <v>5054808.0</v>
      </c>
      <c r="T173" s="6" t="s">
        <v>600</v>
      </c>
    </row>
    <row r="174" ht="15.75" hidden="1" customHeight="1">
      <c r="A174" s="20" t="s">
        <v>37</v>
      </c>
      <c r="C174" s="6" t="s">
        <v>22</v>
      </c>
      <c r="D174" s="11" t="s">
        <v>23</v>
      </c>
      <c r="E174" s="6" t="s">
        <v>4961</v>
      </c>
      <c r="F174" s="7" t="s">
        <v>4962</v>
      </c>
      <c r="G174" s="6">
        <v>1.0</v>
      </c>
      <c r="H174" s="8" t="s">
        <v>4963</v>
      </c>
      <c r="I174" s="12" t="str">
        <f t="shared" si="1"/>
        <v>AOP UNISEX HOODIE / 3XL / All Print</v>
      </c>
      <c r="J174" s="9" t="s">
        <v>4964</v>
      </c>
      <c r="K174" s="9" t="s">
        <v>4965</v>
      </c>
      <c r="L174" s="9" t="s">
        <v>4966</v>
      </c>
      <c r="M174" s="6"/>
      <c r="O174" s="4" t="s">
        <v>4967</v>
      </c>
      <c r="P174" s="7">
        <v>56021.0</v>
      </c>
      <c r="Q174" s="6" t="s">
        <v>537</v>
      </c>
      <c r="R174" s="6" t="s">
        <v>32</v>
      </c>
      <c r="S174" s="6">
        <v>5.073513561E9</v>
      </c>
      <c r="T174" s="6" t="s">
        <v>538</v>
      </c>
    </row>
    <row r="175" ht="15.75" hidden="1" customHeight="1">
      <c r="A175" s="20" t="s">
        <v>37</v>
      </c>
      <c r="C175" s="6" t="s">
        <v>22</v>
      </c>
      <c r="D175" s="11" t="s">
        <v>23</v>
      </c>
      <c r="E175" s="6" t="s">
        <v>4961</v>
      </c>
      <c r="F175" s="7" t="s">
        <v>4962</v>
      </c>
      <c r="G175" s="6">
        <v>1.0</v>
      </c>
      <c r="H175" s="8" t="s">
        <v>2002</v>
      </c>
      <c r="I175" s="12" t="str">
        <f t="shared" si="1"/>
        <v>AOP UNISEX HOODIE / XL / All Print</v>
      </c>
      <c r="J175" s="9" t="s">
        <v>2003</v>
      </c>
      <c r="K175" s="9" t="s">
        <v>4965</v>
      </c>
      <c r="L175" s="9" t="s">
        <v>4966</v>
      </c>
      <c r="M175" s="6"/>
      <c r="O175" s="4" t="s">
        <v>4967</v>
      </c>
      <c r="P175" s="7">
        <v>56021.0</v>
      </c>
      <c r="Q175" s="6" t="s">
        <v>537</v>
      </c>
      <c r="R175" s="6" t="s">
        <v>32</v>
      </c>
      <c r="S175" s="6">
        <v>5.073513561E9</v>
      </c>
      <c r="T175" s="6" t="s">
        <v>538</v>
      </c>
    </row>
    <row r="176" ht="15.75" hidden="1" customHeight="1">
      <c r="A176" s="19" t="s">
        <v>48</v>
      </c>
      <c r="C176" s="6" t="s">
        <v>22</v>
      </c>
      <c r="D176" s="11" t="s">
        <v>23</v>
      </c>
      <c r="E176" s="6" t="s">
        <v>4968</v>
      </c>
      <c r="F176" s="7" t="s">
        <v>4969</v>
      </c>
      <c r="G176" s="6">
        <v>1.0</v>
      </c>
      <c r="H176" s="8" t="s">
        <v>4970</v>
      </c>
      <c r="I176" s="12" t="str">
        <f t="shared" si="1"/>
        <v>AOP Unisex Raglan Hoodie / XL / All print</v>
      </c>
      <c r="J176" s="9" t="s">
        <v>110</v>
      </c>
      <c r="K176" s="9" t="s">
        <v>4971</v>
      </c>
      <c r="L176" s="9" t="s">
        <v>4972</v>
      </c>
      <c r="M176" s="6"/>
      <c r="O176" s="4" t="s">
        <v>4973</v>
      </c>
      <c r="P176" s="7">
        <v>53916.0</v>
      </c>
      <c r="Q176" s="6" t="s">
        <v>158</v>
      </c>
      <c r="R176" s="6" t="s">
        <v>32</v>
      </c>
      <c r="S176" s="6">
        <v>9.20344685E9</v>
      </c>
      <c r="T176" s="6" t="s">
        <v>159</v>
      </c>
    </row>
    <row r="177" ht="15.75" hidden="1" customHeight="1">
      <c r="A177" s="22" t="s">
        <v>1470</v>
      </c>
      <c r="C177" s="6" t="s">
        <v>22</v>
      </c>
      <c r="D177" s="11" t="s">
        <v>23</v>
      </c>
      <c r="E177" s="6" t="s">
        <v>4974</v>
      </c>
      <c r="F177" s="7" t="s">
        <v>4975</v>
      </c>
      <c r="G177" s="6">
        <v>1.0</v>
      </c>
      <c r="H177" s="8" t="s">
        <v>4976</v>
      </c>
      <c r="I177" s="12" t="str">
        <f t="shared" si="1"/>
        <v>L / Full Print</v>
      </c>
      <c r="J177" s="9" t="s">
        <v>4977</v>
      </c>
      <c r="K177" s="9" t="s">
        <v>4978</v>
      </c>
      <c r="L177" s="9" t="s">
        <v>4979</v>
      </c>
      <c r="M177" s="6"/>
      <c r="O177" s="4" t="s">
        <v>1771</v>
      </c>
      <c r="P177" s="7">
        <v>47630.0</v>
      </c>
      <c r="Q177" s="6" t="s">
        <v>190</v>
      </c>
      <c r="R177" s="6" t="s">
        <v>32</v>
      </c>
      <c r="S177" s="6">
        <v>8.124576862E9</v>
      </c>
      <c r="T177" s="6" t="s">
        <v>191</v>
      </c>
    </row>
    <row r="178" ht="15.75" hidden="1" customHeight="1">
      <c r="A178" s="18" t="s">
        <v>915</v>
      </c>
      <c r="C178" s="6" t="s">
        <v>22</v>
      </c>
      <c r="D178" s="11" t="s">
        <v>4316</v>
      </c>
      <c r="E178" s="6" t="s">
        <v>4980</v>
      </c>
      <c r="F178" s="7" t="s">
        <v>4981</v>
      </c>
      <c r="G178" s="6">
        <v>1.0</v>
      </c>
      <c r="H178" s="8" t="s">
        <v>4982</v>
      </c>
      <c r="I178" s="12" t="str">
        <f t="shared" si="1"/>
        <v>Hawaiian shirt / M / Full Print</v>
      </c>
      <c r="J178" s="26">
        <v>6.84186E17</v>
      </c>
      <c r="K178" s="9" t="s">
        <v>4983</v>
      </c>
      <c r="L178" s="9" t="s">
        <v>4984</v>
      </c>
      <c r="M178" s="6"/>
      <c r="O178" s="4" t="s">
        <v>4985</v>
      </c>
      <c r="P178" s="7">
        <v>64093.0</v>
      </c>
      <c r="Q178" s="6" t="s">
        <v>105</v>
      </c>
      <c r="R178" s="6" t="s">
        <v>32</v>
      </c>
      <c r="S178" s="6">
        <v>6.606244678E9</v>
      </c>
      <c r="T178" s="6" t="s">
        <v>106</v>
      </c>
    </row>
    <row r="179" ht="15.75" hidden="1" customHeight="1">
      <c r="A179" s="19" t="s">
        <v>48</v>
      </c>
      <c r="C179" s="6" t="s">
        <v>123</v>
      </c>
      <c r="D179" s="11" t="s">
        <v>23</v>
      </c>
      <c r="E179" s="6" t="s">
        <v>4986</v>
      </c>
      <c r="F179" s="7" t="s">
        <v>4987</v>
      </c>
      <c r="G179" s="6">
        <v>1.0</v>
      </c>
      <c r="H179" s="8" t="s">
        <v>4988</v>
      </c>
      <c r="I179" s="12" t="str">
        <f t="shared" si="1"/>
        <v>50x60 in</v>
      </c>
      <c r="J179" s="9" t="s">
        <v>4989</v>
      </c>
      <c r="K179" s="9" t="s">
        <v>4990</v>
      </c>
      <c r="L179" s="9" t="s">
        <v>4991</v>
      </c>
      <c r="M179" s="6"/>
      <c r="O179" s="4" t="s">
        <v>4992</v>
      </c>
      <c r="P179" s="7">
        <v>27607.0</v>
      </c>
      <c r="Q179" s="6" t="s">
        <v>225</v>
      </c>
      <c r="R179" s="6" t="s">
        <v>32</v>
      </c>
      <c r="S179" s="6">
        <v>9.196215288E9</v>
      </c>
      <c r="T179" s="6" t="s">
        <v>226</v>
      </c>
    </row>
    <row r="180" ht="15.75" hidden="1" customHeight="1">
      <c r="A180" s="22" t="s">
        <v>181</v>
      </c>
      <c r="C180" s="6" t="s">
        <v>60</v>
      </c>
      <c r="D180" s="11" t="s">
        <v>23</v>
      </c>
      <c r="E180" s="6" t="s">
        <v>4993</v>
      </c>
      <c r="F180" s="7" t="s">
        <v>4994</v>
      </c>
      <c r="G180" s="6">
        <v>1.0</v>
      </c>
      <c r="H180" s="8" t="s">
        <v>3821</v>
      </c>
      <c r="I180" s="12" t="str">
        <f t="shared" si="1"/>
        <v>Queen (200x230)cm</v>
      </c>
      <c r="J180" s="9" t="s">
        <v>2185</v>
      </c>
      <c r="K180" s="9" t="s">
        <v>4995</v>
      </c>
      <c r="L180" s="9" t="s">
        <v>4996</v>
      </c>
      <c r="M180" s="6"/>
      <c r="O180" s="4" t="s">
        <v>4997</v>
      </c>
      <c r="P180" s="7">
        <v>14111.0</v>
      </c>
      <c r="Q180" s="6" t="s">
        <v>171</v>
      </c>
      <c r="R180" s="6" t="s">
        <v>32</v>
      </c>
      <c r="S180" s="6">
        <v>1.7169846075E10</v>
      </c>
      <c r="T180" s="6" t="s">
        <v>172</v>
      </c>
    </row>
    <row r="181" ht="15.75" hidden="1" customHeight="1">
      <c r="A181" s="19" t="s">
        <v>48</v>
      </c>
      <c r="C181" s="6" t="s">
        <v>22</v>
      </c>
      <c r="D181" s="11" t="s">
        <v>23</v>
      </c>
      <c r="E181" s="6" t="s">
        <v>4998</v>
      </c>
      <c r="F181" s="7" t="s">
        <v>4999</v>
      </c>
      <c r="G181" s="6">
        <v>1.0</v>
      </c>
      <c r="H181" s="8" t="s">
        <v>5000</v>
      </c>
      <c r="I181" s="12" t="str">
        <f t="shared" si="1"/>
        <v>AOP Unisex Raglan Zip Hoodie / XL / All print</v>
      </c>
      <c r="J181" s="9" t="s">
        <v>5001</v>
      </c>
      <c r="K181" s="9" t="s">
        <v>5002</v>
      </c>
      <c r="L181" s="9" t="s">
        <v>5003</v>
      </c>
      <c r="M181" s="6"/>
      <c r="O181" s="4" t="s">
        <v>5004</v>
      </c>
      <c r="P181" s="7">
        <v>56069.0</v>
      </c>
      <c r="Q181" s="6" t="s">
        <v>537</v>
      </c>
      <c r="R181" s="6" t="s">
        <v>32</v>
      </c>
      <c r="S181" s="6">
        <v>1.5076614949E10</v>
      </c>
      <c r="T181" s="6" t="s">
        <v>538</v>
      </c>
    </row>
    <row r="182" ht="15.75" hidden="1" customHeight="1">
      <c r="A182" s="22" t="s">
        <v>181</v>
      </c>
      <c r="C182" s="6" t="s">
        <v>123</v>
      </c>
      <c r="D182" s="11" t="s">
        <v>23</v>
      </c>
      <c r="E182" s="6" t="s">
        <v>5005</v>
      </c>
      <c r="F182" s="7" t="s">
        <v>5006</v>
      </c>
      <c r="G182" s="6">
        <v>1.0</v>
      </c>
      <c r="H182" s="8" t="s">
        <v>5007</v>
      </c>
      <c r="I182" s="12" t="str">
        <f t="shared" si="1"/>
        <v>24X36in / Full Print</v>
      </c>
      <c r="J182" s="9" t="s">
        <v>5008</v>
      </c>
      <c r="K182" s="9" t="s">
        <v>5009</v>
      </c>
      <c r="L182" s="9" t="s">
        <v>5010</v>
      </c>
      <c r="M182" s="6" t="s">
        <v>5011</v>
      </c>
      <c r="O182" s="4" t="s">
        <v>5012</v>
      </c>
      <c r="P182" s="7">
        <v>22079.0</v>
      </c>
      <c r="Q182" s="6" t="s">
        <v>389</v>
      </c>
      <c r="R182" s="6" t="s">
        <v>32</v>
      </c>
      <c r="S182" s="6">
        <v>3.012374517E9</v>
      </c>
      <c r="T182" s="6" t="s">
        <v>390</v>
      </c>
    </row>
    <row r="183" ht="15.75" hidden="1" customHeight="1">
      <c r="A183" s="22" t="s">
        <v>181</v>
      </c>
      <c r="C183" s="6" t="s">
        <v>123</v>
      </c>
      <c r="D183" s="11" t="s">
        <v>23</v>
      </c>
      <c r="E183" s="6" t="s">
        <v>5005</v>
      </c>
      <c r="F183" s="7" t="s">
        <v>5006</v>
      </c>
      <c r="G183" s="6">
        <v>1.0</v>
      </c>
      <c r="H183" s="8" t="s">
        <v>5013</v>
      </c>
      <c r="I183" s="12" t="str">
        <f t="shared" si="1"/>
        <v>Just Breathe Vintage Art Canvas Prints Wall Art #h - 24X36in / Full print</v>
      </c>
      <c r="J183" s="9" t="s">
        <v>5014</v>
      </c>
      <c r="K183" s="9" t="s">
        <v>5009</v>
      </c>
      <c r="L183" s="9" t="s">
        <v>5010</v>
      </c>
      <c r="M183" s="6" t="s">
        <v>5011</v>
      </c>
      <c r="O183" s="4" t="s">
        <v>5012</v>
      </c>
      <c r="P183" s="7">
        <v>22079.0</v>
      </c>
      <c r="Q183" s="6" t="s">
        <v>389</v>
      </c>
      <c r="R183" s="6" t="s">
        <v>32</v>
      </c>
      <c r="S183" s="6">
        <v>3.012374517E9</v>
      </c>
      <c r="T183" s="6" t="s">
        <v>390</v>
      </c>
    </row>
    <row r="184" ht="15.75" hidden="1" customHeight="1">
      <c r="A184" s="19" t="s">
        <v>48</v>
      </c>
      <c r="C184" s="6" t="s">
        <v>22</v>
      </c>
      <c r="D184" s="11" t="s">
        <v>838</v>
      </c>
      <c r="E184" s="6" t="s">
        <v>5015</v>
      </c>
      <c r="F184" s="7" t="s">
        <v>5016</v>
      </c>
      <c r="G184" s="6">
        <v>1.0</v>
      </c>
      <c r="H184" s="8" t="s">
        <v>5017</v>
      </c>
      <c r="I184" s="12" t="str">
        <f t="shared" si="1"/>
        <v>Just a girl who loves her postal service pink black t-shirt 3D - 2XL / Full Print</v>
      </c>
      <c r="J184" s="9" t="s">
        <v>5018</v>
      </c>
      <c r="K184" s="9" t="s">
        <v>5019</v>
      </c>
      <c r="L184" s="9" t="s">
        <v>5020</v>
      </c>
      <c r="M184" s="6" t="s">
        <v>5021</v>
      </c>
      <c r="O184" s="4" t="s">
        <v>5022</v>
      </c>
      <c r="P184" s="7">
        <v>29404.0</v>
      </c>
      <c r="Q184" s="6" t="s">
        <v>56</v>
      </c>
      <c r="R184" s="6" t="s">
        <v>32</v>
      </c>
      <c r="S184" s="6">
        <v>3.012663144E9</v>
      </c>
      <c r="T184" s="6" t="s">
        <v>57</v>
      </c>
    </row>
    <row r="185" ht="15.75" hidden="1" customHeight="1">
      <c r="A185" s="20" t="s">
        <v>37</v>
      </c>
      <c r="C185" s="6" t="s">
        <v>80</v>
      </c>
      <c r="D185" s="11" t="s">
        <v>23</v>
      </c>
      <c r="E185" s="6" t="s">
        <v>5023</v>
      </c>
      <c r="F185" s="7" t="s">
        <v>5024</v>
      </c>
      <c r="G185" s="6">
        <v>1.0</v>
      </c>
      <c r="H185" s="8" t="s">
        <v>4283</v>
      </c>
      <c r="I185" s="12" t="str">
        <f t="shared" si="1"/>
        <v>One size / All print</v>
      </c>
      <c r="J185" s="9" t="s">
        <v>4284</v>
      </c>
      <c r="K185" s="9" t="s">
        <v>5025</v>
      </c>
      <c r="L185" s="9" t="s">
        <v>5026</v>
      </c>
      <c r="M185" s="6"/>
      <c r="O185" s="4" t="s">
        <v>5027</v>
      </c>
      <c r="P185" s="7">
        <v>4038.0</v>
      </c>
      <c r="Q185" s="6" t="s">
        <v>1697</v>
      </c>
      <c r="R185" s="6" t="s">
        <v>32</v>
      </c>
      <c r="S185" s="6">
        <v>1.2078380406E10</v>
      </c>
      <c r="T185" s="6" t="s">
        <v>1698</v>
      </c>
    </row>
    <row r="186" ht="15.75" hidden="1" customHeight="1">
      <c r="A186" s="19" t="s">
        <v>48</v>
      </c>
      <c r="C186" s="6" t="s">
        <v>80</v>
      </c>
      <c r="D186" s="11" t="s">
        <v>23</v>
      </c>
      <c r="E186" s="6" t="s">
        <v>5028</v>
      </c>
      <c r="F186" s="7" t="s">
        <v>5016</v>
      </c>
      <c r="G186" s="6">
        <v>1.0</v>
      </c>
      <c r="H186" s="8" t="s">
        <v>5029</v>
      </c>
      <c r="I186" s="12" t="str">
        <f t="shared" si="1"/>
        <v>XL / Full Print</v>
      </c>
      <c r="J186" s="9" t="s">
        <v>1337</v>
      </c>
      <c r="K186" s="9" t="s">
        <v>5019</v>
      </c>
      <c r="L186" s="9" t="s">
        <v>5020</v>
      </c>
      <c r="M186" s="6" t="s">
        <v>5021</v>
      </c>
      <c r="O186" s="4" t="s">
        <v>5022</v>
      </c>
      <c r="P186" s="7">
        <v>29404.0</v>
      </c>
      <c r="Q186" s="6" t="s">
        <v>56</v>
      </c>
      <c r="R186" s="6" t="s">
        <v>32</v>
      </c>
      <c r="S186" s="6">
        <v>3.012663144E9</v>
      </c>
      <c r="T186" s="6" t="s">
        <v>57</v>
      </c>
    </row>
    <row r="187" ht="15.75" hidden="1" customHeight="1">
      <c r="A187" s="22" t="s">
        <v>181</v>
      </c>
      <c r="C187" s="6" t="s">
        <v>22</v>
      </c>
      <c r="D187" s="11" t="s">
        <v>23</v>
      </c>
      <c r="E187" s="6" t="s">
        <v>5030</v>
      </c>
      <c r="F187" s="7" t="s">
        <v>5031</v>
      </c>
      <c r="G187" s="6">
        <v>1.0</v>
      </c>
      <c r="H187" s="8" t="s">
        <v>5032</v>
      </c>
      <c r="I187" s="12" t="str">
        <f t="shared" si="1"/>
        <v>AOP Unisex Raglan Hoodie / M / All print</v>
      </c>
      <c r="J187" s="9" t="s">
        <v>314</v>
      </c>
      <c r="K187" s="9" t="s">
        <v>5033</v>
      </c>
      <c r="L187" s="9" t="s">
        <v>5034</v>
      </c>
      <c r="M187" s="6"/>
      <c r="O187" s="4" t="s">
        <v>5035</v>
      </c>
      <c r="P187" s="7">
        <v>84062.0</v>
      </c>
      <c r="Q187" s="6" t="s">
        <v>1318</v>
      </c>
      <c r="R187" s="6" t="s">
        <v>32</v>
      </c>
      <c r="S187" s="6">
        <v>8.018858172E9</v>
      </c>
      <c r="T187" s="6" t="s">
        <v>1319</v>
      </c>
    </row>
    <row r="188" ht="15.75" hidden="1" customHeight="1">
      <c r="A188" s="19" t="s">
        <v>70</v>
      </c>
      <c r="C188" s="6" t="s">
        <v>80</v>
      </c>
      <c r="D188" s="11" t="s">
        <v>23</v>
      </c>
      <c r="E188" s="6" t="s">
        <v>5036</v>
      </c>
      <c r="F188" s="7" t="s">
        <v>5037</v>
      </c>
      <c r="G188" s="6">
        <v>1.0</v>
      </c>
      <c r="H188" s="8" t="s">
        <v>5038</v>
      </c>
      <c r="I188" s="12" t="str">
        <f t="shared" si="1"/>
        <v>L 19.5" x W 18.7" / All print</v>
      </c>
      <c r="J188" s="9" t="s">
        <v>5039</v>
      </c>
      <c r="K188" s="9" t="s">
        <v>5040</v>
      </c>
      <c r="L188" s="9" t="s">
        <v>5041</v>
      </c>
      <c r="M188" s="6"/>
      <c r="O188" s="4" t="s">
        <v>5042</v>
      </c>
      <c r="P188" s="7">
        <v>53530.0</v>
      </c>
      <c r="Q188" s="6" t="s">
        <v>158</v>
      </c>
      <c r="R188" s="6" t="s">
        <v>32</v>
      </c>
      <c r="S188" s="6" t="s">
        <v>5043</v>
      </c>
      <c r="T188" s="6" t="s">
        <v>159</v>
      </c>
    </row>
    <row r="189" ht="15.75" hidden="1" customHeight="1">
      <c r="A189" s="21" t="s">
        <v>173</v>
      </c>
      <c r="C189" s="6" t="s">
        <v>22</v>
      </c>
      <c r="D189" s="11" t="s">
        <v>23</v>
      </c>
      <c r="E189" s="6" t="s">
        <v>5044</v>
      </c>
      <c r="F189" s="7" t="s">
        <v>5045</v>
      </c>
      <c r="G189" s="6">
        <v>1.0</v>
      </c>
      <c r="H189" s="8" t="s">
        <v>5046</v>
      </c>
      <c r="I189" s="12" t="str">
        <f t="shared" si="1"/>
        <v>XL / Full Print</v>
      </c>
      <c r="J189" s="9" t="s">
        <v>5047</v>
      </c>
      <c r="K189" s="9" t="s">
        <v>5048</v>
      </c>
      <c r="L189" s="9">
        <v>1404.0</v>
      </c>
      <c r="M189" s="6" t="s">
        <v>5049</v>
      </c>
      <c r="O189" s="4" t="s">
        <v>5050</v>
      </c>
      <c r="P189" s="7">
        <v>57104.0</v>
      </c>
      <c r="Q189" s="6" t="s">
        <v>1173</v>
      </c>
      <c r="R189" s="6" t="s">
        <v>32</v>
      </c>
      <c r="S189" s="6">
        <v>6.053104318E9</v>
      </c>
      <c r="T189" s="6" t="s">
        <v>1174</v>
      </c>
    </row>
    <row r="190" ht="15.75" hidden="1" customHeight="1">
      <c r="A190" s="21" t="s">
        <v>5051</v>
      </c>
      <c r="C190" s="6" t="s">
        <v>22</v>
      </c>
      <c r="D190" s="11" t="s">
        <v>23</v>
      </c>
      <c r="E190" s="6" t="s">
        <v>5044</v>
      </c>
      <c r="F190" s="7" t="s">
        <v>5045</v>
      </c>
      <c r="G190" s="6">
        <v>1.0</v>
      </c>
      <c r="H190" s="8" t="s">
        <v>5052</v>
      </c>
      <c r="I190" s="12" t="str">
        <f t="shared" si="1"/>
        <v>2XL / Full Print</v>
      </c>
      <c r="J190" s="9" t="s">
        <v>5053</v>
      </c>
      <c r="K190" s="9" t="s">
        <v>5048</v>
      </c>
      <c r="L190" s="9">
        <v>1404.0</v>
      </c>
      <c r="M190" s="6" t="s">
        <v>5049</v>
      </c>
      <c r="O190" s="4" t="s">
        <v>5050</v>
      </c>
      <c r="P190" s="7">
        <v>57104.0</v>
      </c>
      <c r="Q190" s="6" t="s">
        <v>1173</v>
      </c>
      <c r="R190" s="6" t="s">
        <v>32</v>
      </c>
      <c r="S190" s="6">
        <v>6.053104318E9</v>
      </c>
      <c r="T190" s="6" t="s">
        <v>1174</v>
      </c>
    </row>
    <row r="191" ht="15.75" hidden="1" customHeight="1">
      <c r="A191" s="19" t="s">
        <v>70</v>
      </c>
      <c r="C191" s="6" t="s">
        <v>60</v>
      </c>
      <c r="D191" s="11" t="s">
        <v>23</v>
      </c>
      <c r="E191" s="6" t="s">
        <v>5054</v>
      </c>
      <c r="F191" s="7" t="s">
        <v>5055</v>
      </c>
      <c r="G191" s="6">
        <v>1.0</v>
      </c>
      <c r="H191" s="8" t="s">
        <v>5056</v>
      </c>
      <c r="I191" s="12" t="str">
        <f t="shared" si="1"/>
        <v>Queen (200x230)cm</v>
      </c>
      <c r="J191" s="9" t="s">
        <v>2185</v>
      </c>
      <c r="K191" s="9" t="s">
        <v>5057</v>
      </c>
      <c r="L191" s="9" t="s">
        <v>5058</v>
      </c>
      <c r="M191" s="6"/>
      <c r="O191" s="4" t="s">
        <v>2140</v>
      </c>
      <c r="P191" s="7">
        <v>40217.0</v>
      </c>
      <c r="Q191" s="6" t="s">
        <v>1142</v>
      </c>
      <c r="R191" s="6" t="s">
        <v>32</v>
      </c>
      <c r="S191" s="6">
        <v>5.029531285E9</v>
      </c>
      <c r="T191" s="6" t="s">
        <v>1143</v>
      </c>
    </row>
    <row r="192" ht="15.75" hidden="1" customHeight="1">
      <c r="A192" s="19" t="s">
        <v>48</v>
      </c>
      <c r="C192" s="6" t="s">
        <v>22</v>
      </c>
      <c r="D192" s="11" t="s">
        <v>23</v>
      </c>
      <c r="E192" s="6" t="s">
        <v>5059</v>
      </c>
      <c r="F192" s="7" t="s">
        <v>5060</v>
      </c>
      <c r="G192" s="6">
        <v>1.0</v>
      </c>
      <c r="H192" s="8" t="s">
        <v>5061</v>
      </c>
      <c r="I192" s="23" t="s">
        <v>5062</v>
      </c>
      <c r="J192" s="9" t="s">
        <v>2847</v>
      </c>
      <c r="K192" s="9" t="s">
        <v>5063</v>
      </c>
      <c r="L192" s="9" t="s">
        <v>5064</v>
      </c>
      <c r="M192" s="6"/>
      <c r="O192" s="4" t="s">
        <v>5065</v>
      </c>
      <c r="P192" s="7">
        <v>27516.0</v>
      </c>
      <c r="Q192" s="6" t="s">
        <v>225</v>
      </c>
      <c r="R192" s="6" t="s">
        <v>32</v>
      </c>
      <c r="S192" s="6">
        <v>9.193575949E9</v>
      </c>
      <c r="T192" s="6" t="s">
        <v>226</v>
      </c>
    </row>
    <row r="193" ht="15.75" customHeight="1">
      <c r="A193" s="22" t="s">
        <v>216</v>
      </c>
      <c r="C193" s="6" t="s">
        <v>22</v>
      </c>
      <c r="D193" s="11" t="s">
        <v>23</v>
      </c>
      <c r="E193" s="6" t="s">
        <v>5066</v>
      </c>
      <c r="F193" s="7" t="s">
        <v>5067</v>
      </c>
      <c r="G193" s="6">
        <v>1.0</v>
      </c>
      <c r="H193" s="8" t="s">
        <v>5068</v>
      </c>
      <c r="I193" s="12" t="str">
        <f t="shared" ref="I193:I272" si="2">RIGHT(H193,LEN(H193) - (FIND("-",H193) + 1))</f>
        <v>HOODIE RAGLAN SLEEVE ZIP-UP / 2XL / All Print</v>
      </c>
      <c r="J193" s="9" t="s">
        <v>5069</v>
      </c>
      <c r="K193" s="9" t="s">
        <v>5070</v>
      </c>
      <c r="L193" s="9" t="s">
        <v>5071</v>
      </c>
      <c r="M193" s="6"/>
      <c r="O193" s="4" t="s">
        <v>5072</v>
      </c>
      <c r="P193" s="7">
        <v>77590.0</v>
      </c>
      <c r="Q193" s="6" t="s">
        <v>131</v>
      </c>
      <c r="R193" s="6" t="s">
        <v>32</v>
      </c>
      <c r="S193" s="6">
        <v>4.097897372E9</v>
      </c>
      <c r="T193" s="6" t="s">
        <v>132</v>
      </c>
    </row>
    <row r="194" ht="15.75" hidden="1" customHeight="1">
      <c r="A194" s="20" t="s">
        <v>37</v>
      </c>
      <c r="C194" s="6" t="s">
        <v>80</v>
      </c>
      <c r="D194" s="11" t="s">
        <v>23</v>
      </c>
      <c r="E194" s="6" t="s">
        <v>5073</v>
      </c>
      <c r="F194" s="7" t="s">
        <v>5074</v>
      </c>
      <c r="G194" s="6">
        <v>1.0</v>
      </c>
      <c r="H194" s="8" t="s">
        <v>5075</v>
      </c>
      <c r="I194" s="12" t="str">
        <f t="shared" si="2"/>
        <v>L / Full Print</v>
      </c>
      <c r="J194" s="26">
        <v>1.0E15</v>
      </c>
      <c r="K194" s="9" t="s">
        <v>5076</v>
      </c>
      <c r="L194" s="9" t="s">
        <v>5077</v>
      </c>
      <c r="M194" s="6"/>
      <c r="O194" s="4" t="s">
        <v>5078</v>
      </c>
      <c r="P194" s="7">
        <v>43119.0</v>
      </c>
      <c r="Q194" s="6" t="s">
        <v>46</v>
      </c>
      <c r="R194" s="6" t="s">
        <v>32</v>
      </c>
      <c r="S194" s="6">
        <v>6.149159927E9</v>
      </c>
      <c r="T194" s="6" t="s">
        <v>47</v>
      </c>
    </row>
    <row r="195" ht="15.75" hidden="1" customHeight="1">
      <c r="A195" s="20" t="s">
        <v>37</v>
      </c>
      <c r="C195" s="6" t="s">
        <v>80</v>
      </c>
      <c r="D195" s="11" t="s">
        <v>23</v>
      </c>
      <c r="E195" s="6" t="s">
        <v>5073</v>
      </c>
      <c r="F195" s="7" t="s">
        <v>5074</v>
      </c>
      <c r="G195" s="6">
        <v>1.0</v>
      </c>
      <c r="H195" s="8" t="s">
        <v>5079</v>
      </c>
      <c r="I195" s="12" t="str">
        <f t="shared" si="2"/>
        <v>M / Full Print</v>
      </c>
      <c r="J195" s="26">
        <v>1.0E15</v>
      </c>
      <c r="K195" s="9" t="s">
        <v>5076</v>
      </c>
      <c r="L195" s="9" t="s">
        <v>5077</v>
      </c>
      <c r="M195" s="6"/>
      <c r="O195" s="4" t="s">
        <v>5078</v>
      </c>
      <c r="P195" s="7">
        <v>43119.0</v>
      </c>
      <c r="Q195" s="6" t="s">
        <v>46</v>
      </c>
      <c r="R195" s="6" t="s">
        <v>32</v>
      </c>
      <c r="S195" s="6">
        <v>6.149159927E9</v>
      </c>
      <c r="T195" s="6" t="s">
        <v>47</v>
      </c>
    </row>
    <row r="196" ht="15.75" hidden="1" customHeight="1">
      <c r="A196" s="20" t="s">
        <v>37</v>
      </c>
      <c r="C196" s="6" t="s">
        <v>80</v>
      </c>
      <c r="D196" s="11" t="s">
        <v>23</v>
      </c>
      <c r="E196" s="6" t="s">
        <v>5073</v>
      </c>
      <c r="F196" s="7" t="s">
        <v>5074</v>
      </c>
      <c r="G196" s="6">
        <v>1.0</v>
      </c>
      <c r="H196" s="8" t="s">
        <v>5075</v>
      </c>
      <c r="I196" s="12" t="str">
        <f t="shared" si="2"/>
        <v>L / Full Print</v>
      </c>
      <c r="J196" s="26">
        <v>1.0E15</v>
      </c>
      <c r="K196" s="9" t="s">
        <v>5076</v>
      </c>
      <c r="L196" s="9" t="s">
        <v>5077</v>
      </c>
      <c r="M196" s="6"/>
      <c r="O196" s="4" t="s">
        <v>5078</v>
      </c>
      <c r="P196" s="7">
        <v>43119.0</v>
      </c>
      <c r="Q196" s="6" t="s">
        <v>46</v>
      </c>
      <c r="R196" s="6" t="s">
        <v>32</v>
      </c>
      <c r="S196" s="6">
        <v>6.149159927E9</v>
      </c>
      <c r="T196" s="6" t="s">
        <v>47</v>
      </c>
    </row>
    <row r="197" ht="15.75" hidden="1" customHeight="1">
      <c r="A197" s="20" t="s">
        <v>37</v>
      </c>
      <c r="C197" s="6" t="s">
        <v>80</v>
      </c>
      <c r="D197" s="11" t="s">
        <v>23</v>
      </c>
      <c r="E197" s="6" t="s">
        <v>5073</v>
      </c>
      <c r="F197" s="7" t="s">
        <v>5074</v>
      </c>
      <c r="G197" s="6">
        <v>1.0</v>
      </c>
      <c r="H197" s="8" t="s">
        <v>5080</v>
      </c>
      <c r="I197" s="12" t="str">
        <f t="shared" si="2"/>
        <v>XL / Full Print</v>
      </c>
      <c r="J197" s="26">
        <v>1.0E15</v>
      </c>
      <c r="K197" s="9" t="s">
        <v>5076</v>
      </c>
      <c r="L197" s="9" t="s">
        <v>5077</v>
      </c>
      <c r="M197" s="6"/>
      <c r="O197" s="4" t="s">
        <v>5078</v>
      </c>
      <c r="P197" s="7">
        <v>43119.0</v>
      </c>
      <c r="Q197" s="6" t="s">
        <v>46</v>
      </c>
      <c r="R197" s="6" t="s">
        <v>32</v>
      </c>
      <c r="S197" s="6">
        <v>6.149159927E9</v>
      </c>
      <c r="T197" s="6" t="s">
        <v>47</v>
      </c>
    </row>
    <row r="198" ht="15.75" hidden="1" customHeight="1">
      <c r="A198" s="19" t="s">
        <v>48</v>
      </c>
      <c r="C198" s="6" t="s">
        <v>22</v>
      </c>
      <c r="D198" s="11" t="s">
        <v>23</v>
      </c>
      <c r="E198" s="6" t="s">
        <v>5081</v>
      </c>
      <c r="F198" s="7" t="s">
        <v>5082</v>
      </c>
      <c r="G198" s="6">
        <v>1.0</v>
      </c>
      <c r="H198" s="8" t="s">
        <v>5083</v>
      </c>
      <c r="I198" s="12" t="str">
        <f t="shared" si="2"/>
        <v>HOODIE RAGLAN SLEEVE / 2XL / All Print</v>
      </c>
      <c r="J198" s="9" t="s">
        <v>1464</v>
      </c>
      <c r="K198" s="9" t="s">
        <v>5084</v>
      </c>
      <c r="L198" s="9" t="s">
        <v>5085</v>
      </c>
      <c r="M198" s="6" t="s">
        <v>4186</v>
      </c>
      <c r="O198" s="4" t="s">
        <v>5086</v>
      </c>
      <c r="P198" s="7">
        <v>2188.0</v>
      </c>
      <c r="Q198" s="6" t="s">
        <v>301</v>
      </c>
      <c r="R198" s="6" t="s">
        <v>32</v>
      </c>
      <c r="S198" s="6">
        <v>7.819012867E9</v>
      </c>
      <c r="T198" s="6" t="s">
        <v>302</v>
      </c>
    </row>
    <row r="199" ht="15.75" hidden="1" customHeight="1">
      <c r="A199" s="22" t="s">
        <v>293</v>
      </c>
      <c r="C199" s="6" t="s">
        <v>22</v>
      </c>
      <c r="D199" s="11" t="s">
        <v>23</v>
      </c>
      <c r="E199" s="6" t="s">
        <v>5087</v>
      </c>
      <c r="F199" s="7" t="s">
        <v>5088</v>
      </c>
      <c r="G199" s="6">
        <v>1.0</v>
      </c>
      <c r="H199" s="8" t="s">
        <v>5089</v>
      </c>
      <c r="I199" s="12" t="str">
        <f t="shared" si="2"/>
        <v>Legging 3D #310521H - HOODIE RAGLAN SLEEVE / XL / All Print</v>
      </c>
      <c r="J199" s="9" t="s">
        <v>5090</v>
      </c>
      <c r="K199" s="9" t="s">
        <v>3257</v>
      </c>
      <c r="L199" s="9" t="s">
        <v>5091</v>
      </c>
      <c r="M199" s="6" t="s">
        <v>5092</v>
      </c>
      <c r="O199" s="4" t="s">
        <v>3259</v>
      </c>
      <c r="P199" s="7">
        <v>1331.0</v>
      </c>
      <c r="Q199" s="6" t="s">
        <v>301</v>
      </c>
      <c r="R199" s="6" t="s">
        <v>32</v>
      </c>
      <c r="S199" s="6">
        <v>9.784906181E9</v>
      </c>
      <c r="T199" s="6" t="s">
        <v>302</v>
      </c>
    </row>
    <row r="200" ht="15.75" hidden="1" customHeight="1">
      <c r="A200" s="22" t="s">
        <v>293</v>
      </c>
      <c r="C200" s="6" t="s">
        <v>22</v>
      </c>
      <c r="D200" s="11" t="s">
        <v>23</v>
      </c>
      <c r="E200" s="6" t="s">
        <v>5087</v>
      </c>
      <c r="F200" s="7" t="s">
        <v>5088</v>
      </c>
      <c r="G200" s="6">
        <v>1.0</v>
      </c>
      <c r="H200" s="8" t="s">
        <v>5093</v>
      </c>
      <c r="I200" s="12" t="str">
        <f t="shared" si="2"/>
        <v>Legging 3D #310521H - LEGGING / XL / All Print</v>
      </c>
      <c r="J200" s="9" t="s">
        <v>5094</v>
      </c>
      <c r="K200" s="9" t="s">
        <v>3257</v>
      </c>
      <c r="L200" s="9" t="s">
        <v>5091</v>
      </c>
      <c r="M200" s="6" t="s">
        <v>5092</v>
      </c>
      <c r="O200" s="4" t="s">
        <v>3259</v>
      </c>
      <c r="P200" s="7">
        <v>1331.0</v>
      </c>
      <c r="Q200" s="6" t="s">
        <v>301</v>
      </c>
      <c r="R200" s="6" t="s">
        <v>32</v>
      </c>
      <c r="S200" s="6">
        <v>9.784906181E9</v>
      </c>
      <c r="T200" s="6" t="s">
        <v>302</v>
      </c>
    </row>
    <row r="201" ht="15.75" hidden="1" customHeight="1">
      <c r="A201" s="20" t="s">
        <v>37</v>
      </c>
      <c r="C201" s="6" t="s">
        <v>22</v>
      </c>
      <c r="D201" s="11" t="s">
        <v>4316</v>
      </c>
      <c r="E201" s="6" t="s">
        <v>5095</v>
      </c>
      <c r="F201" s="7" t="s">
        <v>5096</v>
      </c>
      <c r="G201" s="6">
        <v>1.0</v>
      </c>
      <c r="H201" s="8" t="s">
        <v>5097</v>
      </c>
      <c r="I201" s="12" t="str">
        <f t="shared" si="2"/>
        <v>S / all print</v>
      </c>
      <c r="J201" s="9" t="s">
        <v>5098</v>
      </c>
      <c r="K201" s="9" t="s">
        <v>5099</v>
      </c>
      <c r="L201" s="9" t="s">
        <v>5100</v>
      </c>
      <c r="M201" s="6"/>
      <c r="O201" s="4" t="s">
        <v>5101</v>
      </c>
      <c r="P201" s="7">
        <v>68785.0</v>
      </c>
      <c r="Q201" s="6" t="s">
        <v>1064</v>
      </c>
      <c r="R201" s="6" t="s">
        <v>32</v>
      </c>
      <c r="S201" s="6">
        <v>1.4024049919E10</v>
      </c>
      <c r="T201" s="6" t="s">
        <v>1065</v>
      </c>
    </row>
    <row r="202" ht="15.75" hidden="1" customHeight="1">
      <c r="A202" s="22" t="s">
        <v>181</v>
      </c>
      <c r="C202" s="6" t="s">
        <v>22</v>
      </c>
      <c r="D202" s="11" t="s">
        <v>23</v>
      </c>
      <c r="E202" s="6" t="s">
        <v>5095</v>
      </c>
      <c r="F202" s="7" t="s">
        <v>5096</v>
      </c>
      <c r="G202" s="6">
        <v>1.0</v>
      </c>
      <c r="H202" s="8" t="s">
        <v>5102</v>
      </c>
      <c r="I202" s="12" t="str">
        <f t="shared" si="2"/>
        <v>S / Full print</v>
      </c>
      <c r="J202" s="9" t="s">
        <v>5103</v>
      </c>
      <c r="K202" s="9" t="s">
        <v>5099</v>
      </c>
      <c r="L202" s="9" t="s">
        <v>5100</v>
      </c>
      <c r="M202" s="6"/>
      <c r="O202" s="4" t="s">
        <v>5101</v>
      </c>
      <c r="P202" s="7">
        <v>68785.0</v>
      </c>
      <c r="Q202" s="6" t="s">
        <v>1064</v>
      </c>
      <c r="R202" s="6" t="s">
        <v>32</v>
      </c>
      <c r="S202" s="6">
        <v>1.4024049919E10</v>
      </c>
      <c r="T202" s="6" t="s">
        <v>1065</v>
      </c>
    </row>
    <row r="203" ht="15.75" hidden="1" customHeight="1">
      <c r="A203" s="19" t="s">
        <v>48</v>
      </c>
      <c r="C203" s="6" t="s">
        <v>22</v>
      </c>
      <c r="D203" s="11" t="s">
        <v>23</v>
      </c>
      <c r="E203" s="6" t="s">
        <v>5104</v>
      </c>
      <c r="F203" s="7" t="s">
        <v>5105</v>
      </c>
      <c r="G203" s="6">
        <v>1.0</v>
      </c>
      <c r="H203" s="8" t="s">
        <v>3537</v>
      </c>
      <c r="I203" s="12" t="str">
        <f t="shared" si="2"/>
        <v>AOP Unisex Raglan Hoodie / 2XL / All print</v>
      </c>
      <c r="J203" s="9" t="s">
        <v>3538</v>
      </c>
      <c r="K203" s="9" t="s">
        <v>5106</v>
      </c>
      <c r="L203" s="9" t="s">
        <v>5107</v>
      </c>
      <c r="M203" s="6"/>
      <c r="O203" s="4" t="s">
        <v>5108</v>
      </c>
      <c r="P203" s="7">
        <v>58474.0</v>
      </c>
      <c r="Q203" s="6" t="s">
        <v>5109</v>
      </c>
      <c r="R203" s="6" t="s">
        <v>32</v>
      </c>
      <c r="S203" s="6">
        <v>7.016807267E9</v>
      </c>
      <c r="T203" s="6" t="s">
        <v>5110</v>
      </c>
    </row>
    <row r="204" ht="15.75" hidden="1" customHeight="1">
      <c r="A204" s="19" t="s">
        <v>48</v>
      </c>
      <c r="C204" s="6" t="s">
        <v>22</v>
      </c>
      <c r="D204" s="11" t="s">
        <v>838</v>
      </c>
      <c r="E204" s="6" t="s">
        <v>5104</v>
      </c>
      <c r="F204" s="7" t="s">
        <v>5105</v>
      </c>
      <c r="G204" s="6">
        <v>1.0</v>
      </c>
      <c r="H204" s="8" t="s">
        <v>5111</v>
      </c>
      <c r="I204" s="12" t="str">
        <f t="shared" si="2"/>
        <v>hirt 3d #v - S / Full print</v>
      </c>
      <c r="J204" s="26">
        <v>1.0E15</v>
      </c>
      <c r="K204" s="9" t="s">
        <v>5106</v>
      </c>
      <c r="L204" s="9" t="s">
        <v>5107</v>
      </c>
      <c r="M204" s="6"/>
      <c r="O204" s="4" t="s">
        <v>5108</v>
      </c>
      <c r="P204" s="7">
        <v>58474.0</v>
      </c>
      <c r="Q204" s="6" t="s">
        <v>5109</v>
      </c>
      <c r="R204" s="6" t="s">
        <v>32</v>
      </c>
      <c r="S204" s="6">
        <v>7.016807267E9</v>
      </c>
      <c r="T204" s="6" t="s">
        <v>5110</v>
      </c>
    </row>
    <row r="205" ht="15.75" hidden="1" customHeight="1">
      <c r="A205" s="19" t="s">
        <v>48</v>
      </c>
      <c r="C205" s="6" t="s">
        <v>22</v>
      </c>
      <c r="D205" s="11" t="s">
        <v>838</v>
      </c>
      <c r="E205" s="6" t="s">
        <v>5104</v>
      </c>
      <c r="F205" s="7" t="s">
        <v>5105</v>
      </c>
      <c r="G205" s="6">
        <v>1.0</v>
      </c>
      <c r="H205" s="8" t="s">
        <v>5112</v>
      </c>
      <c r="I205" s="12" t="str">
        <f t="shared" si="2"/>
        <v>hirt 3d - S / Full print</v>
      </c>
      <c r="J205" s="26">
        <v>1.0E15</v>
      </c>
      <c r="K205" s="9" t="s">
        <v>5106</v>
      </c>
      <c r="L205" s="9" t="s">
        <v>5107</v>
      </c>
      <c r="M205" s="6"/>
      <c r="O205" s="4" t="s">
        <v>5108</v>
      </c>
      <c r="P205" s="7">
        <v>58474.0</v>
      </c>
      <c r="Q205" s="6" t="s">
        <v>5109</v>
      </c>
      <c r="R205" s="6" t="s">
        <v>32</v>
      </c>
      <c r="S205" s="6">
        <v>7.016807267E9</v>
      </c>
      <c r="T205" s="6" t="s">
        <v>5110</v>
      </c>
    </row>
    <row r="206" ht="15.75" hidden="1" customHeight="1">
      <c r="A206" s="10" t="s">
        <v>271</v>
      </c>
      <c r="C206" s="6" t="s">
        <v>80</v>
      </c>
      <c r="D206" s="11" t="s">
        <v>23</v>
      </c>
      <c r="E206" s="6" t="s">
        <v>5104</v>
      </c>
      <c r="F206" s="7" t="s">
        <v>5105</v>
      </c>
      <c r="G206" s="6">
        <v>1.0</v>
      </c>
      <c r="H206" s="8" t="s">
        <v>5113</v>
      </c>
      <c r="I206" s="12" t="str">
        <f t="shared" si="2"/>
        <v>Men / 12 / White</v>
      </c>
      <c r="J206" s="9" t="s">
        <v>5114</v>
      </c>
      <c r="K206" s="9" t="s">
        <v>5106</v>
      </c>
      <c r="L206" s="9" t="s">
        <v>5107</v>
      </c>
      <c r="M206" s="6"/>
      <c r="O206" s="4" t="s">
        <v>5108</v>
      </c>
      <c r="P206" s="7">
        <v>58474.0</v>
      </c>
      <c r="Q206" s="6" t="s">
        <v>5109</v>
      </c>
      <c r="R206" s="6" t="s">
        <v>32</v>
      </c>
      <c r="S206" s="6">
        <v>7.016807267E9</v>
      </c>
      <c r="T206" s="6" t="s">
        <v>5110</v>
      </c>
    </row>
    <row r="207" ht="15.75" hidden="1" customHeight="1">
      <c r="A207" s="18" t="s">
        <v>37</v>
      </c>
      <c r="C207" s="6" t="s">
        <v>80</v>
      </c>
      <c r="D207" s="11" t="s">
        <v>23</v>
      </c>
      <c r="E207" s="6" t="s">
        <v>5104</v>
      </c>
      <c r="F207" s="7" t="s">
        <v>5105</v>
      </c>
      <c r="G207" s="6">
        <v>1.0</v>
      </c>
      <c r="H207" s="8" t="s">
        <v>5115</v>
      </c>
      <c r="I207" s="12" t="str">
        <f t="shared" si="2"/>
        <v>AOP Unisex Joggers / XL / All Print</v>
      </c>
      <c r="J207" s="9" t="s">
        <v>5116</v>
      </c>
      <c r="K207" s="9" t="s">
        <v>5106</v>
      </c>
      <c r="L207" s="9" t="s">
        <v>5107</v>
      </c>
      <c r="M207" s="6"/>
      <c r="O207" s="4" t="s">
        <v>5108</v>
      </c>
      <c r="P207" s="7">
        <v>58474.0</v>
      </c>
      <c r="Q207" s="6" t="s">
        <v>5109</v>
      </c>
      <c r="R207" s="6" t="s">
        <v>32</v>
      </c>
      <c r="S207" s="6">
        <v>7.016807267E9</v>
      </c>
      <c r="T207" s="6" t="s">
        <v>5110</v>
      </c>
    </row>
    <row r="208" ht="15.75" hidden="1" customHeight="1">
      <c r="A208" s="19" t="s">
        <v>48</v>
      </c>
      <c r="C208" s="6" t="s">
        <v>22</v>
      </c>
      <c r="D208" s="11" t="s">
        <v>23</v>
      </c>
      <c r="E208" s="6" t="s">
        <v>5117</v>
      </c>
      <c r="F208" s="7" t="s">
        <v>5118</v>
      </c>
      <c r="G208" s="6">
        <v>1.0</v>
      </c>
      <c r="H208" s="8" t="s">
        <v>5119</v>
      </c>
      <c r="I208" s="12" t="str">
        <f t="shared" si="2"/>
        <v>Legging 3D - HOODIE RAGLAN SLEEVE / L / All Print</v>
      </c>
      <c r="J208" s="9" t="s">
        <v>5120</v>
      </c>
      <c r="K208" s="9" t="s">
        <v>5121</v>
      </c>
      <c r="L208" s="9" t="s">
        <v>5122</v>
      </c>
      <c r="M208" s="6"/>
      <c r="O208" s="4" t="s">
        <v>5123</v>
      </c>
      <c r="P208" s="7">
        <v>72633.0</v>
      </c>
      <c r="Q208" s="6" t="s">
        <v>310</v>
      </c>
      <c r="R208" s="6" t="s">
        <v>32</v>
      </c>
      <c r="S208" s="6">
        <v>8.707540824E9</v>
      </c>
      <c r="T208" s="6" t="s">
        <v>311</v>
      </c>
    </row>
    <row r="209" ht="15.75" hidden="1" customHeight="1">
      <c r="A209" s="20" t="s">
        <v>37</v>
      </c>
      <c r="C209" s="6" t="s">
        <v>80</v>
      </c>
      <c r="D209" s="11" t="s">
        <v>23</v>
      </c>
      <c r="E209" s="6" t="s">
        <v>5124</v>
      </c>
      <c r="F209" s="7" t="s">
        <v>5125</v>
      </c>
      <c r="G209" s="6">
        <v>1.0</v>
      </c>
      <c r="H209" s="8" t="s">
        <v>274</v>
      </c>
      <c r="I209" s="12" t="str">
        <f t="shared" si="2"/>
        <v>One size / All print</v>
      </c>
      <c r="J209" s="9" t="s">
        <v>275</v>
      </c>
      <c r="K209" s="9" t="s">
        <v>5126</v>
      </c>
      <c r="L209" s="9" t="s">
        <v>5127</v>
      </c>
      <c r="M209" s="6"/>
      <c r="O209" s="4" t="s">
        <v>5128</v>
      </c>
      <c r="P209" s="7">
        <v>83651.0</v>
      </c>
      <c r="Q209" s="6" t="s">
        <v>346</v>
      </c>
      <c r="R209" s="6" t="s">
        <v>32</v>
      </c>
      <c r="S209" s="6">
        <v>2.082498987E9</v>
      </c>
      <c r="T209" s="6" t="s">
        <v>347</v>
      </c>
    </row>
    <row r="210" ht="15.75" hidden="1" customHeight="1">
      <c r="A210" s="19" t="s">
        <v>48</v>
      </c>
      <c r="C210" s="6" t="s">
        <v>80</v>
      </c>
      <c r="D210" s="11" t="s">
        <v>5129</v>
      </c>
      <c r="E210" s="6" t="s">
        <v>5130</v>
      </c>
      <c r="F210" s="7" t="s">
        <v>5131</v>
      </c>
      <c r="G210" s="6">
        <v>1.0</v>
      </c>
      <c r="H210" s="8" t="s">
        <v>5132</v>
      </c>
      <c r="I210" s="12" t="str">
        <f t="shared" si="2"/>
        <v>Fleece hoodie / Black / S</v>
      </c>
      <c r="J210" s="9" t="s">
        <v>5133</v>
      </c>
      <c r="K210" s="9" t="s">
        <v>5134</v>
      </c>
      <c r="L210" s="9" t="s">
        <v>5135</v>
      </c>
      <c r="M210" s="6"/>
      <c r="O210" s="4" t="s">
        <v>5136</v>
      </c>
      <c r="P210" s="7">
        <v>19901.0</v>
      </c>
      <c r="Q210" s="6" t="s">
        <v>3510</v>
      </c>
      <c r="R210" s="6" t="s">
        <v>32</v>
      </c>
      <c r="S210" s="6">
        <v>3.02399655E9</v>
      </c>
      <c r="T210" s="6" t="s">
        <v>3511</v>
      </c>
    </row>
    <row r="211" ht="15.75" hidden="1" customHeight="1">
      <c r="A211" s="19" t="s">
        <v>48</v>
      </c>
      <c r="C211" s="6" t="s">
        <v>80</v>
      </c>
      <c r="D211" s="11" t="s">
        <v>5129</v>
      </c>
      <c r="E211" s="6" t="s">
        <v>5130</v>
      </c>
      <c r="F211" s="7" t="s">
        <v>5131</v>
      </c>
      <c r="G211" s="6">
        <v>1.0</v>
      </c>
      <c r="H211" s="8" t="s">
        <v>5137</v>
      </c>
      <c r="I211" s="12" t="str">
        <f t="shared" si="2"/>
        <v>Fleece hoodie / Black / S</v>
      </c>
      <c r="J211" s="9" t="s">
        <v>5138</v>
      </c>
      <c r="K211" s="9" t="s">
        <v>5134</v>
      </c>
      <c r="L211" s="9" t="s">
        <v>5135</v>
      </c>
      <c r="M211" s="6"/>
      <c r="O211" s="4" t="s">
        <v>5136</v>
      </c>
      <c r="P211" s="7">
        <v>19901.0</v>
      </c>
      <c r="Q211" s="6" t="s">
        <v>3510</v>
      </c>
      <c r="R211" s="6" t="s">
        <v>32</v>
      </c>
      <c r="S211" s="6">
        <v>3.02399655E9</v>
      </c>
      <c r="T211" s="6" t="s">
        <v>3511</v>
      </c>
    </row>
    <row r="212" ht="15.75" hidden="1" customHeight="1">
      <c r="A212" s="19" t="s">
        <v>48</v>
      </c>
      <c r="C212" s="6" t="s">
        <v>80</v>
      </c>
      <c r="D212" s="11" t="s">
        <v>5129</v>
      </c>
      <c r="E212" s="6" t="s">
        <v>5130</v>
      </c>
      <c r="F212" s="7" t="s">
        <v>5131</v>
      </c>
      <c r="G212" s="6">
        <v>1.0</v>
      </c>
      <c r="H212" s="8" t="s">
        <v>5139</v>
      </c>
      <c r="I212" s="12" t="str">
        <f t="shared" si="2"/>
        <v>Fleece hoodie / Black / S</v>
      </c>
      <c r="J212" s="9" t="s">
        <v>1690</v>
      </c>
      <c r="K212" s="9" t="s">
        <v>5134</v>
      </c>
      <c r="L212" s="9" t="s">
        <v>5135</v>
      </c>
      <c r="M212" s="6"/>
      <c r="O212" s="4" t="s">
        <v>5136</v>
      </c>
      <c r="P212" s="7">
        <v>19901.0</v>
      </c>
      <c r="Q212" s="6" t="s">
        <v>3510</v>
      </c>
      <c r="R212" s="6" t="s">
        <v>32</v>
      </c>
      <c r="S212" s="6">
        <v>3.02399655E9</v>
      </c>
      <c r="T212" s="6" t="s">
        <v>3511</v>
      </c>
    </row>
    <row r="213" ht="15.75" hidden="1" customHeight="1">
      <c r="A213" s="19" t="s">
        <v>48</v>
      </c>
      <c r="C213" s="6" t="s">
        <v>80</v>
      </c>
      <c r="D213" s="11" t="s">
        <v>5129</v>
      </c>
      <c r="E213" s="6" t="s">
        <v>5130</v>
      </c>
      <c r="F213" s="7" t="s">
        <v>5131</v>
      </c>
      <c r="G213" s="6">
        <v>1.0</v>
      </c>
      <c r="H213" s="8" t="s">
        <v>5140</v>
      </c>
      <c r="I213" s="12" t="str">
        <f t="shared" si="2"/>
        <v>Fleece hoodie / Black / S</v>
      </c>
      <c r="J213" s="9" t="s">
        <v>5141</v>
      </c>
      <c r="K213" s="9" t="s">
        <v>5134</v>
      </c>
      <c r="L213" s="9" t="s">
        <v>5135</v>
      </c>
      <c r="M213" s="6"/>
      <c r="O213" s="4" t="s">
        <v>5136</v>
      </c>
      <c r="P213" s="7">
        <v>19901.0</v>
      </c>
      <c r="Q213" s="6" t="s">
        <v>3510</v>
      </c>
      <c r="R213" s="6" t="s">
        <v>32</v>
      </c>
      <c r="S213" s="6">
        <v>3.02399655E9</v>
      </c>
      <c r="T213" s="6" t="s">
        <v>3511</v>
      </c>
    </row>
    <row r="214" ht="15.75" hidden="1" customHeight="1">
      <c r="A214" s="21" t="s">
        <v>173</v>
      </c>
      <c r="C214" s="6" t="s">
        <v>80</v>
      </c>
      <c r="D214" s="25" t="s">
        <v>5142</v>
      </c>
      <c r="E214" s="6" t="s">
        <v>5143</v>
      </c>
      <c r="F214" s="7" t="s">
        <v>5144</v>
      </c>
      <c r="G214" s="6">
        <v>1.0</v>
      </c>
      <c r="H214" s="8" t="s">
        <v>5145</v>
      </c>
      <c r="I214" s="12" t="str">
        <f t="shared" si="2"/>
        <v>XL / All Print</v>
      </c>
      <c r="J214" s="9" t="s">
        <v>5146</v>
      </c>
      <c r="K214" s="9" t="s">
        <v>5147</v>
      </c>
      <c r="L214" s="9" t="s">
        <v>5148</v>
      </c>
      <c r="M214" s="6" t="s">
        <v>5149</v>
      </c>
      <c r="O214" s="4" t="s">
        <v>5150</v>
      </c>
      <c r="P214" s="7">
        <v>47586.0</v>
      </c>
      <c r="Q214" s="6" t="s">
        <v>190</v>
      </c>
      <c r="R214" s="6" t="s">
        <v>32</v>
      </c>
      <c r="S214" s="6">
        <v>4.1433903E9</v>
      </c>
      <c r="T214" s="6" t="s">
        <v>191</v>
      </c>
    </row>
    <row r="215" ht="15.75" hidden="1" customHeight="1">
      <c r="A215" s="21" t="s">
        <v>173</v>
      </c>
      <c r="C215" s="6" t="s">
        <v>80</v>
      </c>
      <c r="D215" s="25" t="s">
        <v>5142</v>
      </c>
      <c r="E215" s="6" t="s">
        <v>5143</v>
      </c>
      <c r="F215" s="7" t="s">
        <v>5144</v>
      </c>
      <c r="G215" s="6">
        <v>1.0</v>
      </c>
      <c r="H215" s="8" t="s">
        <v>5145</v>
      </c>
      <c r="I215" s="12" t="str">
        <f t="shared" si="2"/>
        <v>XL / All Print</v>
      </c>
      <c r="J215" s="9" t="s">
        <v>5146</v>
      </c>
      <c r="K215" s="9" t="s">
        <v>5147</v>
      </c>
      <c r="L215" s="9" t="s">
        <v>5148</v>
      </c>
      <c r="M215" s="6" t="s">
        <v>5149</v>
      </c>
      <c r="O215" s="4" t="s">
        <v>5150</v>
      </c>
      <c r="P215" s="7">
        <v>47586.0</v>
      </c>
      <c r="Q215" s="6" t="s">
        <v>190</v>
      </c>
      <c r="R215" s="6" t="s">
        <v>32</v>
      </c>
      <c r="S215" s="6">
        <v>4.1433903E9</v>
      </c>
      <c r="T215" s="6" t="s">
        <v>191</v>
      </c>
    </row>
    <row r="216" ht="15.75" hidden="1" customHeight="1">
      <c r="A216" s="21" t="s">
        <v>173</v>
      </c>
      <c r="C216" s="6" t="s">
        <v>80</v>
      </c>
      <c r="D216" s="25" t="s">
        <v>5142</v>
      </c>
      <c r="E216" s="6" t="s">
        <v>5143</v>
      </c>
      <c r="F216" s="7" t="s">
        <v>5144</v>
      </c>
      <c r="G216" s="6">
        <v>1.0</v>
      </c>
      <c r="H216" s="8" t="s">
        <v>4379</v>
      </c>
      <c r="I216" s="12" t="str">
        <f t="shared" si="2"/>
        <v>XL / All Print</v>
      </c>
      <c r="J216" s="9" t="s">
        <v>4380</v>
      </c>
      <c r="K216" s="9" t="s">
        <v>5147</v>
      </c>
      <c r="L216" s="9" t="s">
        <v>5148</v>
      </c>
      <c r="M216" s="6" t="s">
        <v>5149</v>
      </c>
      <c r="O216" s="4" t="s">
        <v>5150</v>
      </c>
      <c r="P216" s="7">
        <v>47586.0</v>
      </c>
      <c r="Q216" s="6" t="s">
        <v>190</v>
      </c>
      <c r="R216" s="6" t="s">
        <v>32</v>
      </c>
      <c r="S216" s="6">
        <v>4.1433903E9</v>
      </c>
      <c r="T216" s="6" t="s">
        <v>191</v>
      </c>
    </row>
    <row r="217" ht="15.75" hidden="1" customHeight="1">
      <c r="A217" s="21" t="s">
        <v>173</v>
      </c>
      <c r="C217" s="6" t="s">
        <v>80</v>
      </c>
      <c r="D217" s="25" t="s">
        <v>5142</v>
      </c>
      <c r="E217" s="6" t="s">
        <v>5143</v>
      </c>
      <c r="F217" s="7" t="s">
        <v>5144</v>
      </c>
      <c r="G217" s="6">
        <v>1.0</v>
      </c>
      <c r="H217" s="8" t="s">
        <v>4379</v>
      </c>
      <c r="I217" s="12" t="str">
        <f t="shared" si="2"/>
        <v>XL / All Print</v>
      </c>
      <c r="J217" s="9" t="s">
        <v>4380</v>
      </c>
      <c r="K217" s="9" t="s">
        <v>5147</v>
      </c>
      <c r="L217" s="9" t="s">
        <v>5148</v>
      </c>
      <c r="M217" s="6" t="s">
        <v>5149</v>
      </c>
      <c r="O217" s="4" t="s">
        <v>5150</v>
      </c>
      <c r="P217" s="7">
        <v>47586.0</v>
      </c>
      <c r="Q217" s="6" t="s">
        <v>190</v>
      </c>
      <c r="R217" s="6" t="s">
        <v>32</v>
      </c>
      <c r="S217" s="6">
        <v>4.1433903E9</v>
      </c>
      <c r="T217" s="6" t="s">
        <v>191</v>
      </c>
    </row>
    <row r="218" ht="15.75" hidden="1" customHeight="1">
      <c r="A218" s="19" t="s">
        <v>48</v>
      </c>
      <c r="B218" s="29"/>
      <c r="C218" s="11" t="s">
        <v>22</v>
      </c>
      <c r="D218" s="11" t="s">
        <v>5151</v>
      </c>
      <c r="E218" s="11" t="s">
        <v>5152</v>
      </c>
      <c r="F218" s="30" t="s">
        <v>5153</v>
      </c>
      <c r="G218" s="11">
        <v>1.0</v>
      </c>
      <c r="H218" s="32" t="s">
        <v>5154</v>
      </c>
      <c r="I218" s="29" t="str">
        <f t="shared" si="2"/>
        <v>XL / Full Print</v>
      </c>
      <c r="J218" s="33" t="s">
        <v>1986</v>
      </c>
      <c r="K218" s="33" t="s">
        <v>5155</v>
      </c>
      <c r="L218" s="33" t="s">
        <v>5156</v>
      </c>
      <c r="M218" s="11"/>
      <c r="N218" s="29"/>
      <c r="O218" s="29" t="s">
        <v>5157</v>
      </c>
      <c r="P218" s="30">
        <v>3062.0</v>
      </c>
      <c r="Q218" s="11" t="s">
        <v>4459</v>
      </c>
      <c r="R218" s="11" t="s">
        <v>32</v>
      </c>
      <c r="S218" s="11">
        <v>5.088295322E9</v>
      </c>
      <c r="T218" s="11" t="s">
        <v>4460</v>
      </c>
      <c r="U218" s="29"/>
      <c r="V218" s="29"/>
      <c r="W218" s="29"/>
      <c r="X218" s="29"/>
      <c r="Y218" s="29"/>
      <c r="Z218" s="29"/>
      <c r="AA218" s="29"/>
    </row>
    <row r="219" ht="15.75" hidden="1" customHeight="1">
      <c r="A219" s="19" t="s">
        <v>48</v>
      </c>
      <c r="B219" s="29"/>
      <c r="C219" s="11" t="s">
        <v>22</v>
      </c>
      <c r="D219" s="11" t="s">
        <v>5151</v>
      </c>
      <c r="E219" s="11" t="s">
        <v>5152</v>
      </c>
      <c r="F219" s="30" t="s">
        <v>5153</v>
      </c>
      <c r="G219" s="11">
        <v>1.0</v>
      </c>
      <c r="H219" s="32" t="s">
        <v>5154</v>
      </c>
      <c r="I219" s="29" t="str">
        <f t="shared" si="2"/>
        <v>XL / Full Print</v>
      </c>
      <c r="J219" s="33" t="s">
        <v>1986</v>
      </c>
      <c r="K219" s="33" t="s">
        <v>5155</v>
      </c>
      <c r="L219" s="33" t="s">
        <v>5156</v>
      </c>
      <c r="M219" s="11"/>
      <c r="N219" s="29"/>
      <c r="O219" s="29" t="s">
        <v>5157</v>
      </c>
      <c r="P219" s="30">
        <v>3062.0</v>
      </c>
      <c r="Q219" s="11" t="s">
        <v>4459</v>
      </c>
      <c r="R219" s="11" t="s">
        <v>32</v>
      </c>
      <c r="S219" s="11">
        <v>5.088295322E9</v>
      </c>
      <c r="T219" s="11" t="s">
        <v>4460</v>
      </c>
      <c r="U219" s="29"/>
      <c r="V219" s="29"/>
      <c r="W219" s="29"/>
      <c r="X219" s="29"/>
      <c r="Y219" s="29"/>
      <c r="Z219" s="29"/>
      <c r="AA219" s="29"/>
    </row>
    <row r="220" ht="15.75" hidden="1" customHeight="1">
      <c r="A220" s="19" t="s">
        <v>48</v>
      </c>
      <c r="B220" s="29"/>
      <c r="C220" s="11" t="s">
        <v>22</v>
      </c>
      <c r="D220" s="11" t="s">
        <v>5151</v>
      </c>
      <c r="E220" s="11" t="s">
        <v>5152</v>
      </c>
      <c r="F220" s="30" t="s">
        <v>5153</v>
      </c>
      <c r="G220" s="11">
        <v>1.0</v>
      </c>
      <c r="H220" s="32" t="s">
        <v>5158</v>
      </c>
      <c r="I220" s="29" t="str">
        <f t="shared" si="2"/>
        <v>M / Full Print</v>
      </c>
      <c r="J220" s="33" t="s">
        <v>1986</v>
      </c>
      <c r="K220" s="33" t="s">
        <v>5155</v>
      </c>
      <c r="L220" s="33" t="s">
        <v>5156</v>
      </c>
      <c r="M220" s="11"/>
      <c r="N220" s="29"/>
      <c r="O220" s="29" t="s">
        <v>5157</v>
      </c>
      <c r="P220" s="30">
        <v>3062.0</v>
      </c>
      <c r="Q220" s="11" t="s">
        <v>4459</v>
      </c>
      <c r="R220" s="11" t="s">
        <v>32</v>
      </c>
      <c r="S220" s="11">
        <v>5.088295322E9</v>
      </c>
      <c r="T220" s="11" t="s">
        <v>4460</v>
      </c>
      <c r="U220" s="29"/>
      <c r="V220" s="29"/>
      <c r="W220" s="29"/>
      <c r="X220" s="29"/>
      <c r="Y220" s="29"/>
      <c r="Z220" s="29"/>
      <c r="AA220" s="29"/>
    </row>
    <row r="221" ht="15.75" hidden="1" customHeight="1">
      <c r="A221" s="19" t="s">
        <v>48</v>
      </c>
      <c r="B221" s="29"/>
      <c r="C221" s="11" t="s">
        <v>22</v>
      </c>
      <c r="D221" s="11" t="s">
        <v>5151</v>
      </c>
      <c r="E221" s="11" t="s">
        <v>5152</v>
      </c>
      <c r="F221" s="30" t="s">
        <v>5153</v>
      </c>
      <c r="G221" s="11">
        <v>1.0</v>
      </c>
      <c r="H221" s="32" t="s">
        <v>5158</v>
      </c>
      <c r="I221" s="29" t="str">
        <f t="shared" si="2"/>
        <v>M / Full Print</v>
      </c>
      <c r="J221" s="33" t="s">
        <v>1986</v>
      </c>
      <c r="K221" s="33" t="s">
        <v>5155</v>
      </c>
      <c r="L221" s="33" t="s">
        <v>5156</v>
      </c>
      <c r="M221" s="11"/>
      <c r="N221" s="29"/>
      <c r="O221" s="29" t="s">
        <v>5157</v>
      </c>
      <c r="P221" s="30">
        <v>3062.0</v>
      </c>
      <c r="Q221" s="11" t="s">
        <v>4459</v>
      </c>
      <c r="R221" s="11" t="s">
        <v>32</v>
      </c>
      <c r="S221" s="11">
        <v>5.088295322E9</v>
      </c>
      <c r="T221" s="11" t="s">
        <v>4460</v>
      </c>
      <c r="U221" s="29"/>
      <c r="V221" s="29"/>
      <c r="W221" s="29"/>
      <c r="X221" s="29"/>
      <c r="Y221" s="29"/>
      <c r="Z221" s="29"/>
      <c r="AA221" s="29"/>
    </row>
    <row r="222" ht="15.75" hidden="1" customHeight="1">
      <c r="A222" s="10" t="s">
        <v>21</v>
      </c>
      <c r="C222" s="6" t="s">
        <v>22</v>
      </c>
      <c r="D222" s="11" t="s">
        <v>23</v>
      </c>
      <c r="E222" s="6" t="s">
        <v>5159</v>
      </c>
      <c r="F222" s="7" t="s">
        <v>5160</v>
      </c>
      <c r="G222" s="6">
        <v>1.0</v>
      </c>
      <c r="H222" s="8" t="s">
        <v>5161</v>
      </c>
      <c r="I222" s="12" t="str">
        <f t="shared" si="2"/>
        <v>AOP Unisex Raglan Hoodie / M / All print</v>
      </c>
      <c r="J222" s="9" t="s">
        <v>3328</v>
      </c>
      <c r="K222" s="9" t="s">
        <v>5162</v>
      </c>
      <c r="L222" s="9" t="s">
        <v>5163</v>
      </c>
      <c r="M222" s="6"/>
      <c r="O222" s="4" t="s">
        <v>5164</v>
      </c>
      <c r="P222" s="7">
        <v>86314.0</v>
      </c>
      <c r="Q222" s="6" t="s">
        <v>419</v>
      </c>
      <c r="R222" s="6" t="s">
        <v>32</v>
      </c>
      <c r="S222" s="6">
        <v>9.287102214E9</v>
      </c>
      <c r="T222" s="6" t="s">
        <v>420</v>
      </c>
    </row>
    <row r="223" ht="15.75" hidden="1" customHeight="1">
      <c r="A223" s="22" t="s">
        <v>181</v>
      </c>
      <c r="C223" s="6" t="s">
        <v>22</v>
      </c>
      <c r="D223" s="11" t="s">
        <v>23</v>
      </c>
      <c r="E223" s="6" t="s">
        <v>5165</v>
      </c>
      <c r="F223" s="7" t="s">
        <v>5166</v>
      </c>
      <c r="G223" s="6">
        <v>1.0</v>
      </c>
      <c r="H223" s="8" t="s">
        <v>1919</v>
      </c>
      <c r="I223" s="12" t="str">
        <f t="shared" si="2"/>
        <v>Spare Tire Cover With Backup Camera Hole / All print / 34 inches</v>
      </c>
      <c r="J223" s="26">
        <v>1.0E15</v>
      </c>
      <c r="K223" s="9" t="s">
        <v>5167</v>
      </c>
      <c r="L223" s="9" t="s">
        <v>5168</v>
      </c>
      <c r="M223" s="6"/>
      <c r="O223" s="4" t="s">
        <v>5169</v>
      </c>
      <c r="P223" s="7">
        <v>18344.0</v>
      </c>
      <c r="Q223" s="6" t="s">
        <v>284</v>
      </c>
      <c r="R223" s="6" t="s">
        <v>32</v>
      </c>
      <c r="S223" s="6">
        <v>5.702368203E9</v>
      </c>
      <c r="T223" s="6" t="s">
        <v>285</v>
      </c>
    </row>
    <row r="224" ht="15.75" hidden="1" customHeight="1">
      <c r="A224" s="22" t="s">
        <v>181</v>
      </c>
      <c r="C224" s="6" t="s">
        <v>80</v>
      </c>
      <c r="D224" s="11" t="s">
        <v>23</v>
      </c>
      <c r="E224" s="6" t="s">
        <v>5165</v>
      </c>
      <c r="F224" s="7" t="s">
        <v>5166</v>
      </c>
      <c r="G224" s="6">
        <v>1.0</v>
      </c>
      <c r="H224" s="8" t="s">
        <v>5170</v>
      </c>
      <c r="I224" s="12" t="str">
        <f t="shared" si="2"/>
        <v>One size / All print</v>
      </c>
      <c r="J224" s="26">
        <v>7.00367E17</v>
      </c>
      <c r="K224" s="9" t="s">
        <v>5167</v>
      </c>
      <c r="L224" s="9" t="s">
        <v>5168</v>
      </c>
      <c r="M224" s="6"/>
      <c r="O224" s="4" t="s">
        <v>5169</v>
      </c>
      <c r="P224" s="7">
        <v>18344.0</v>
      </c>
      <c r="Q224" s="6" t="s">
        <v>284</v>
      </c>
      <c r="R224" s="6" t="s">
        <v>32</v>
      </c>
      <c r="S224" s="6">
        <v>5.702368203E9</v>
      </c>
      <c r="T224" s="6" t="s">
        <v>285</v>
      </c>
    </row>
    <row r="225" ht="15.75" customHeight="1">
      <c r="A225" s="21" t="s">
        <v>97</v>
      </c>
      <c r="C225" s="6" t="s">
        <v>22</v>
      </c>
      <c r="D225" s="11" t="s">
        <v>23</v>
      </c>
      <c r="E225" s="6" t="s">
        <v>5171</v>
      </c>
      <c r="F225" s="7" t="s">
        <v>1752</v>
      </c>
      <c r="G225" s="6">
        <v>1.0</v>
      </c>
      <c r="H225" s="8" t="s">
        <v>1753</v>
      </c>
      <c r="I225" s="12" t="str">
        <f t="shared" si="2"/>
        <v>HOODIE RAGLAN SLEEVE / 3XL / All Print</v>
      </c>
      <c r="J225" s="9" t="s">
        <v>1754</v>
      </c>
      <c r="K225" s="9" t="s">
        <v>5172</v>
      </c>
      <c r="L225" s="6" t="s">
        <v>1756</v>
      </c>
      <c r="N225" s="4"/>
      <c r="O225" s="7" t="s">
        <v>1757</v>
      </c>
      <c r="P225" s="6">
        <v>46038.0</v>
      </c>
      <c r="Q225" s="6" t="s">
        <v>190</v>
      </c>
      <c r="R225" s="6" t="s">
        <v>32</v>
      </c>
      <c r="S225" s="6" t="s">
        <v>5173</v>
      </c>
      <c r="T225" s="4" t="s">
        <v>191</v>
      </c>
    </row>
    <row r="226" ht="15.75" customHeight="1">
      <c r="A226" s="21" t="s">
        <v>97</v>
      </c>
      <c r="C226" s="6" t="s">
        <v>22</v>
      </c>
      <c r="D226" s="11" t="s">
        <v>23</v>
      </c>
      <c r="E226" s="6" t="s">
        <v>5171</v>
      </c>
      <c r="F226" s="7" t="s">
        <v>1752</v>
      </c>
      <c r="G226" s="6">
        <v>1.0</v>
      </c>
      <c r="H226" s="8" t="s">
        <v>5174</v>
      </c>
      <c r="I226" s="12" t="str">
        <f t="shared" si="2"/>
        <v>HOODIE RAGLAN SLEEVE / L / All Print</v>
      </c>
      <c r="J226" s="9" t="s">
        <v>533</v>
      </c>
      <c r="K226" s="9" t="s">
        <v>5172</v>
      </c>
      <c r="L226" s="6" t="s">
        <v>1756</v>
      </c>
      <c r="N226" s="4"/>
      <c r="O226" s="7" t="s">
        <v>1757</v>
      </c>
      <c r="P226" s="6">
        <v>46038.0</v>
      </c>
      <c r="Q226" s="6" t="s">
        <v>190</v>
      </c>
      <c r="R226" s="6" t="s">
        <v>32</v>
      </c>
      <c r="S226" s="6" t="s">
        <v>5173</v>
      </c>
      <c r="T226" s="4" t="s">
        <v>191</v>
      </c>
    </row>
    <row r="227" ht="15.75" hidden="1" customHeight="1">
      <c r="A227" s="19" t="s">
        <v>48</v>
      </c>
      <c r="C227" s="6" t="s">
        <v>22</v>
      </c>
      <c r="D227" s="11" t="s">
        <v>23</v>
      </c>
      <c r="E227" s="6" t="s">
        <v>5175</v>
      </c>
      <c r="F227" s="7" t="s">
        <v>5176</v>
      </c>
      <c r="G227" s="6">
        <v>3.0</v>
      </c>
      <c r="H227" s="8" t="s">
        <v>3719</v>
      </c>
      <c r="I227" s="12" t="str">
        <f t="shared" si="2"/>
        <v>hirt 3D #v - XL / Full Print</v>
      </c>
      <c r="J227" s="9" t="s">
        <v>1578</v>
      </c>
      <c r="K227" s="9" t="s">
        <v>5177</v>
      </c>
      <c r="L227" s="6" t="s">
        <v>5178</v>
      </c>
      <c r="N227" s="4"/>
      <c r="O227" s="7" t="s">
        <v>5179</v>
      </c>
      <c r="P227" s="6">
        <v>15767.0</v>
      </c>
      <c r="Q227" s="6" t="s">
        <v>284</v>
      </c>
      <c r="R227" s="6" t="s">
        <v>32</v>
      </c>
      <c r="S227" s="6">
        <v>8.149522464E9</v>
      </c>
      <c r="T227" s="4" t="s">
        <v>285</v>
      </c>
    </row>
    <row r="228" ht="15.75" hidden="1" customHeight="1">
      <c r="A228" s="20" t="s">
        <v>37</v>
      </c>
      <c r="C228" s="6" t="s">
        <v>22</v>
      </c>
      <c r="D228" s="11" t="s">
        <v>4316</v>
      </c>
      <c r="E228" s="6" t="s">
        <v>5180</v>
      </c>
      <c r="F228" s="7" t="s">
        <v>5181</v>
      </c>
      <c r="G228" s="6">
        <v>1.0</v>
      </c>
      <c r="H228" s="8" t="s">
        <v>5182</v>
      </c>
      <c r="I228" s="12" t="str">
        <f t="shared" si="2"/>
        <v>hirt 3D #KV - XL / Full Print</v>
      </c>
      <c r="J228" s="9" t="s">
        <v>2278</v>
      </c>
      <c r="K228" s="9" t="s">
        <v>5183</v>
      </c>
      <c r="L228" s="6" t="s">
        <v>5184</v>
      </c>
      <c r="N228" s="4"/>
      <c r="O228" s="7" t="s">
        <v>5185</v>
      </c>
      <c r="P228" s="6">
        <v>47303.0</v>
      </c>
      <c r="Q228" s="6" t="s">
        <v>190</v>
      </c>
      <c r="R228" s="6" t="s">
        <v>32</v>
      </c>
      <c r="S228" s="6">
        <v>7.65744335E9</v>
      </c>
      <c r="T228" s="4" t="s">
        <v>191</v>
      </c>
    </row>
    <row r="229" ht="15.75" hidden="1" customHeight="1">
      <c r="A229" s="10" t="s">
        <v>21</v>
      </c>
      <c r="C229" s="6" t="s">
        <v>80</v>
      </c>
      <c r="D229" s="11" t="s">
        <v>23</v>
      </c>
      <c r="E229" s="6" t="s">
        <v>5186</v>
      </c>
      <c r="F229" s="7" t="s">
        <v>5187</v>
      </c>
      <c r="G229" s="6">
        <v>1.0</v>
      </c>
      <c r="H229" s="8" t="s">
        <v>5188</v>
      </c>
      <c r="I229" s="12" t="str">
        <f t="shared" si="2"/>
        <v>XL / Full Print</v>
      </c>
      <c r="J229" s="9" t="s">
        <v>5189</v>
      </c>
      <c r="K229" s="9" t="s">
        <v>5190</v>
      </c>
      <c r="L229" s="6" t="s">
        <v>5191</v>
      </c>
      <c r="N229" s="4"/>
      <c r="O229" s="7" t="s">
        <v>1502</v>
      </c>
      <c r="P229" s="6">
        <v>80924.0</v>
      </c>
      <c r="Q229" s="6" t="s">
        <v>1215</v>
      </c>
      <c r="R229" s="6" t="s">
        <v>32</v>
      </c>
      <c r="S229" s="6">
        <v>7.204694032E9</v>
      </c>
      <c r="T229" s="4" t="s">
        <v>1216</v>
      </c>
    </row>
    <row r="230" ht="15.75" hidden="1" customHeight="1">
      <c r="A230" s="10" t="s">
        <v>21</v>
      </c>
      <c r="C230" s="6" t="s">
        <v>80</v>
      </c>
      <c r="D230" s="11" t="s">
        <v>23</v>
      </c>
      <c r="E230" s="6" t="s">
        <v>5186</v>
      </c>
      <c r="F230" s="7" t="s">
        <v>5187</v>
      </c>
      <c r="G230" s="6">
        <v>1.0</v>
      </c>
      <c r="H230" s="8" t="s">
        <v>5188</v>
      </c>
      <c r="I230" s="12" t="str">
        <f t="shared" si="2"/>
        <v>XL / Full Print</v>
      </c>
      <c r="J230" s="9" t="s">
        <v>5189</v>
      </c>
      <c r="K230" s="9" t="s">
        <v>5190</v>
      </c>
      <c r="L230" s="6" t="s">
        <v>5191</v>
      </c>
      <c r="N230" s="4"/>
      <c r="O230" s="7" t="s">
        <v>1502</v>
      </c>
      <c r="P230" s="6">
        <v>80924.0</v>
      </c>
      <c r="Q230" s="6" t="s">
        <v>1215</v>
      </c>
      <c r="R230" s="6" t="s">
        <v>32</v>
      </c>
      <c r="S230" s="6">
        <v>7.204694032E9</v>
      </c>
      <c r="T230" s="4" t="s">
        <v>1216</v>
      </c>
    </row>
    <row r="231" ht="15.75" hidden="1" customHeight="1">
      <c r="A231" s="10" t="s">
        <v>21</v>
      </c>
      <c r="C231" s="6" t="s">
        <v>80</v>
      </c>
      <c r="D231" s="11" t="s">
        <v>23</v>
      </c>
      <c r="E231" s="6" t="s">
        <v>5186</v>
      </c>
      <c r="F231" s="7" t="s">
        <v>5187</v>
      </c>
      <c r="G231" s="6">
        <v>1.0</v>
      </c>
      <c r="H231" s="8" t="s">
        <v>5188</v>
      </c>
      <c r="I231" s="12" t="str">
        <f t="shared" si="2"/>
        <v>XL / Full Print</v>
      </c>
      <c r="J231" s="9" t="s">
        <v>5189</v>
      </c>
      <c r="K231" s="9" t="s">
        <v>5190</v>
      </c>
      <c r="L231" s="6" t="s">
        <v>5191</v>
      </c>
      <c r="N231" s="4"/>
      <c r="O231" s="7" t="s">
        <v>1502</v>
      </c>
      <c r="P231" s="6">
        <v>80924.0</v>
      </c>
      <c r="Q231" s="6" t="s">
        <v>1215</v>
      </c>
      <c r="R231" s="6" t="s">
        <v>32</v>
      </c>
      <c r="S231" s="6">
        <v>7.204694032E9</v>
      </c>
      <c r="T231" s="4" t="s">
        <v>1216</v>
      </c>
    </row>
    <row r="232" ht="15.75" hidden="1" customHeight="1">
      <c r="A232" s="10" t="s">
        <v>21</v>
      </c>
      <c r="C232" s="6" t="s">
        <v>80</v>
      </c>
      <c r="D232" s="11" t="s">
        <v>23</v>
      </c>
      <c r="E232" s="6" t="s">
        <v>5186</v>
      </c>
      <c r="F232" s="7" t="s">
        <v>5187</v>
      </c>
      <c r="G232" s="6">
        <v>1.0</v>
      </c>
      <c r="H232" s="8" t="s">
        <v>5192</v>
      </c>
      <c r="I232" s="12" t="str">
        <f t="shared" si="2"/>
        <v>2XL / Full Print</v>
      </c>
      <c r="J232" s="9" t="s">
        <v>5193</v>
      </c>
      <c r="K232" s="9" t="s">
        <v>5190</v>
      </c>
      <c r="L232" s="6" t="s">
        <v>5191</v>
      </c>
      <c r="N232" s="4"/>
      <c r="O232" s="7" t="s">
        <v>1502</v>
      </c>
      <c r="P232" s="6">
        <v>80924.0</v>
      </c>
      <c r="Q232" s="6" t="s">
        <v>1215</v>
      </c>
      <c r="R232" s="6" t="s">
        <v>32</v>
      </c>
      <c r="S232" s="6">
        <v>7.204694032E9</v>
      </c>
      <c r="T232" s="4" t="s">
        <v>1216</v>
      </c>
    </row>
    <row r="233" ht="15.75" hidden="1" customHeight="1">
      <c r="A233" s="19" t="s">
        <v>48</v>
      </c>
      <c r="C233" s="6" t="s">
        <v>22</v>
      </c>
      <c r="D233" s="11" t="s">
        <v>23</v>
      </c>
      <c r="E233" s="6" t="s">
        <v>5194</v>
      </c>
      <c r="F233" s="7" t="s">
        <v>5195</v>
      </c>
      <c r="G233" s="6">
        <v>1.0</v>
      </c>
      <c r="H233" s="8" t="s">
        <v>5196</v>
      </c>
      <c r="I233" s="12" t="str">
        <f t="shared" si="2"/>
        <v>AOP Unisex Raglan Hoodie / XL / All print</v>
      </c>
      <c r="J233" s="9" t="s">
        <v>110</v>
      </c>
      <c r="K233" s="9" t="s">
        <v>5197</v>
      </c>
      <c r="L233" s="6" t="s">
        <v>5198</v>
      </c>
      <c r="N233" s="4"/>
      <c r="O233" s="7" t="s">
        <v>5199</v>
      </c>
      <c r="P233" s="6">
        <v>94066.0</v>
      </c>
      <c r="Q233" s="6" t="s">
        <v>268</v>
      </c>
      <c r="R233" s="6" t="s">
        <v>32</v>
      </c>
      <c r="S233" s="6">
        <v>6.502916206E9</v>
      </c>
      <c r="T233" s="4" t="s">
        <v>269</v>
      </c>
    </row>
    <row r="234" ht="15.75" hidden="1" customHeight="1">
      <c r="A234" s="19" t="s">
        <v>70</v>
      </c>
      <c r="C234" s="6" t="s">
        <v>22</v>
      </c>
      <c r="D234" s="11" t="s">
        <v>23</v>
      </c>
      <c r="E234" s="6" t="s">
        <v>5200</v>
      </c>
      <c r="F234" s="7" t="s">
        <v>5201</v>
      </c>
      <c r="G234" s="6">
        <v>1.0</v>
      </c>
      <c r="H234" s="8" t="s">
        <v>5202</v>
      </c>
      <c r="I234" s="12" t="str">
        <f t="shared" si="2"/>
        <v>UNISEX HOODIE ZIP-UP / S / All Print</v>
      </c>
      <c r="J234" s="9" t="s">
        <v>5203</v>
      </c>
      <c r="K234" s="9" t="s">
        <v>5204</v>
      </c>
      <c r="L234" s="6" t="s">
        <v>5205</v>
      </c>
      <c r="N234" s="4"/>
      <c r="O234" s="7" t="s">
        <v>5078</v>
      </c>
      <c r="P234" s="6">
        <v>8205.0</v>
      </c>
      <c r="Q234" s="6" t="s">
        <v>257</v>
      </c>
      <c r="R234" s="6" t="s">
        <v>32</v>
      </c>
      <c r="S234" s="6">
        <v>6.09992247E9</v>
      </c>
      <c r="T234" s="4" t="s">
        <v>258</v>
      </c>
    </row>
    <row r="235" ht="15.75" hidden="1" customHeight="1">
      <c r="A235" s="20" t="s">
        <v>37</v>
      </c>
      <c r="C235" s="6" t="s">
        <v>22</v>
      </c>
      <c r="D235" s="11" t="s">
        <v>23</v>
      </c>
      <c r="E235" s="6" t="s">
        <v>5206</v>
      </c>
      <c r="F235" s="7" t="s">
        <v>5207</v>
      </c>
      <c r="G235" s="6">
        <v>1.0</v>
      </c>
      <c r="H235" s="8" t="s">
        <v>5208</v>
      </c>
      <c r="I235" s="12" t="str">
        <f t="shared" si="2"/>
        <v>hirt 2D #KV - M / Black</v>
      </c>
      <c r="J235" s="9" t="s">
        <v>5209</v>
      </c>
      <c r="K235" s="9" t="s">
        <v>5210</v>
      </c>
      <c r="L235" s="6" t="s">
        <v>5211</v>
      </c>
      <c r="N235" s="4"/>
      <c r="O235" s="7" t="s">
        <v>5212</v>
      </c>
      <c r="P235" s="6">
        <v>95076.0</v>
      </c>
      <c r="Q235" s="6" t="s">
        <v>268</v>
      </c>
      <c r="R235" s="6" t="s">
        <v>32</v>
      </c>
      <c r="S235" s="6">
        <v>8.317228825E9</v>
      </c>
      <c r="T235" s="4" t="s">
        <v>269</v>
      </c>
    </row>
    <row r="236" ht="15.75" hidden="1" customHeight="1">
      <c r="A236" s="20" t="s">
        <v>37</v>
      </c>
      <c r="C236" s="6" t="s">
        <v>22</v>
      </c>
      <c r="D236" s="11" t="s">
        <v>23</v>
      </c>
      <c r="E236" s="6" t="s">
        <v>5206</v>
      </c>
      <c r="F236" s="7" t="s">
        <v>5207</v>
      </c>
      <c r="G236" s="6">
        <v>1.0</v>
      </c>
      <c r="H236" s="8" t="s">
        <v>5213</v>
      </c>
      <c r="I236" s="12" t="str">
        <f t="shared" si="2"/>
        <v>hirt 2D #KV - L / Black</v>
      </c>
      <c r="J236" s="9" t="s">
        <v>5214</v>
      </c>
      <c r="K236" s="9" t="s">
        <v>5210</v>
      </c>
      <c r="L236" s="6" t="s">
        <v>5211</v>
      </c>
      <c r="N236" s="4"/>
      <c r="O236" s="7" t="s">
        <v>5212</v>
      </c>
      <c r="P236" s="6">
        <v>95076.0</v>
      </c>
      <c r="Q236" s="6" t="s">
        <v>268</v>
      </c>
      <c r="R236" s="6" t="s">
        <v>32</v>
      </c>
      <c r="S236" s="6">
        <v>8.317228825E9</v>
      </c>
      <c r="T236" s="4" t="s">
        <v>269</v>
      </c>
    </row>
    <row r="237" ht="15.75" hidden="1" customHeight="1">
      <c r="A237" s="22" t="s">
        <v>181</v>
      </c>
      <c r="C237" s="6" t="s">
        <v>80</v>
      </c>
      <c r="D237" s="11" t="s">
        <v>23</v>
      </c>
      <c r="E237" s="6" t="s">
        <v>5206</v>
      </c>
      <c r="F237" s="7" t="s">
        <v>5207</v>
      </c>
      <c r="G237" s="6">
        <v>1.0</v>
      </c>
      <c r="H237" s="8" t="s">
        <v>5215</v>
      </c>
      <c r="I237" s="12" t="str">
        <f t="shared" si="2"/>
        <v>M / BLACK</v>
      </c>
      <c r="J237" s="9" t="s">
        <v>4579</v>
      </c>
      <c r="K237" s="9" t="s">
        <v>5210</v>
      </c>
      <c r="L237" s="6" t="s">
        <v>5211</v>
      </c>
      <c r="N237" s="4"/>
      <c r="O237" s="7" t="s">
        <v>5212</v>
      </c>
      <c r="P237" s="6">
        <v>95076.0</v>
      </c>
      <c r="Q237" s="6" t="s">
        <v>268</v>
      </c>
      <c r="R237" s="6" t="s">
        <v>32</v>
      </c>
      <c r="S237" s="6">
        <v>8.317228825E9</v>
      </c>
      <c r="T237" s="4" t="s">
        <v>269</v>
      </c>
    </row>
    <row r="238" ht="15.75" customHeight="1">
      <c r="A238" s="10" t="s">
        <v>162</v>
      </c>
      <c r="C238" s="6" t="s">
        <v>22</v>
      </c>
      <c r="D238" s="11" t="s">
        <v>23</v>
      </c>
      <c r="E238" s="6" t="s">
        <v>5206</v>
      </c>
      <c r="F238" s="7" t="s">
        <v>5207</v>
      </c>
      <c r="G238" s="6">
        <v>1.0</v>
      </c>
      <c r="H238" s="8" t="s">
        <v>5216</v>
      </c>
      <c r="I238" s="12" t="str">
        <f t="shared" si="2"/>
        <v>Candle Holder With Heart / 1 HOLDER+ 2 CANDLES</v>
      </c>
      <c r="J238" s="9" t="s">
        <v>5217</v>
      </c>
      <c r="K238" s="9" t="s">
        <v>5210</v>
      </c>
      <c r="L238" s="6" t="s">
        <v>5211</v>
      </c>
      <c r="N238" s="4"/>
      <c r="O238" s="7" t="s">
        <v>5212</v>
      </c>
      <c r="P238" s="6">
        <v>95076.0</v>
      </c>
      <c r="Q238" s="6" t="s">
        <v>268</v>
      </c>
      <c r="R238" s="6" t="s">
        <v>32</v>
      </c>
      <c r="S238" s="6">
        <v>8.317228825E9</v>
      </c>
      <c r="T238" s="4" t="s">
        <v>269</v>
      </c>
    </row>
    <row r="239" ht="15.75" hidden="1" customHeight="1">
      <c r="A239" s="19" t="s">
        <v>70</v>
      </c>
      <c r="C239" s="6" t="s">
        <v>80</v>
      </c>
      <c r="D239" s="11" t="s">
        <v>23</v>
      </c>
      <c r="E239" s="6" t="s">
        <v>5218</v>
      </c>
      <c r="F239" s="7" t="s">
        <v>5219</v>
      </c>
      <c r="G239" s="6">
        <v>1.0</v>
      </c>
      <c r="H239" s="8" t="s">
        <v>5220</v>
      </c>
      <c r="I239" s="12" t="str">
        <f t="shared" si="2"/>
        <v>2XL / Full Print</v>
      </c>
      <c r="J239" s="9" t="s">
        <v>5221</v>
      </c>
      <c r="K239" s="9" t="s">
        <v>5222</v>
      </c>
      <c r="L239" s="6" t="s">
        <v>5223</v>
      </c>
      <c r="N239" s="4"/>
      <c r="O239" s="7" t="s">
        <v>5224</v>
      </c>
      <c r="P239" s="6">
        <v>55306.0</v>
      </c>
      <c r="Q239" s="6" t="s">
        <v>537</v>
      </c>
      <c r="R239" s="6" t="s">
        <v>32</v>
      </c>
      <c r="S239" s="6">
        <f>16125006217</f>
        <v>16125006217</v>
      </c>
      <c r="T239" s="4" t="s">
        <v>538</v>
      </c>
    </row>
    <row r="240" ht="15.75" hidden="1" customHeight="1">
      <c r="A240" s="20" t="s">
        <v>37</v>
      </c>
      <c r="C240" s="6" t="s">
        <v>22</v>
      </c>
      <c r="D240" s="11" t="s">
        <v>4316</v>
      </c>
      <c r="E240" s="6" t="s">
        <v>5225</v>
      </c>
      <c r="F240" s="7" t="s">
        <v>5226</v>
      </c>
      <c r="G240" s="6">
        <v>1.0</v>
      </c>
      <c r="H240" s="8" t="s">
        <v>5227</v>
      </c>
      <c r="I240" s="12" t="str">
        <f t="shared" si="2"/>
        <v>All print / 30 inches / Spare Tire Cover With Backup Camera Hole</v>
      </c>
      <c r="J240" s="9" t="s">
        <v>185</v>
      </c>
      <c r="K240" s="9" t="s">
        <v>5228</v>
      </c>
      <c r="L240" s="6" t="s">
        <v>5229</v>
      </c>
      <c r="N240" s="4"/>
      <c r="O240" s="7" t="s">
        <v>5230</v>
      </c>
      <c r="P240" s="6">
        <v>44224.0</v>
      </c>
      <c r="Q240" s="6" t="s">
        <v>46</v>
      </c>
      <c r="R240" s="6" t="s">
        <v>32</v>
      </c>
      <c r="S240" s="6">
        <v>2.342330501E9</v>
      </c>
      <c r="T240" s="4" t="s">
        <v>47</v>
      </c>
    </row>
    <row r="241" ht="15.75" hidden="1" customHeight="1">
      <c r="A241" s="19" t="s">
        <v>48</v>
      </c>
      <c r="C241" s="6" t="s">
        <v>80</v>
      </c>
      <c r="D241" s="11" t="s">
        <v>23</v>
      </c>
      <c r="E241" s="6" t="s">
        <v>5231</v>
      </c>
      <c r="F241" s="7" t="s">
        <v>5232</v>
      </c>
      <c r="G241" s="6">
        <v>1.0</v>
      </c>
      <c r="H241" s="8" t="s">
        <v>4055</v>
      </c>
      <c r="I241" s="12" t="str">
        <f t="shared" si="2"/>
        <v>jogger #v - Fleece hoodie / Full print / M</v>
      </c>
      <c r="J241" s="9" t="s">
        <v>4056</v>
      </c>
      <c r="K241" s="9" t="s">
        <v>5233</v>
      </c>
      <c r="L241" s="6" t="s">
        <v>5234</v>
      </c>
      <c r="N241" s="4"/>
      <c r="O241" s="7" t="s">
        <v>591</v>
      </c>
      <c r="P241" s="6">
        <v>60656.0</v>
      </c>
      <c r="Q241" s="6" t="s">
        <v>114</v>
      </c>
      <c r="R241" s="6" t="s">
        <v>32</v>
      </c>
      <c r="S241" s="6">
        <v>7.735017053E9</v>
      </c>
      <c r="T241" s="4" t="s">
        <v>115</v>
      </c>
    </row>
    <row r="242" ht="15.75" hidden="1" customHeight="1">
      <c r="A242" s="22" t="s">
        <v>181</v>
      </c>
      <c r="C242" s="6" t="s">
        <v>22</v>
      </c>
      <c r="D242" s="11" t="s">
        <v>23</v>
      </c>
      <c r="E242" s="6" t="s">
        <v>5235</v>
      </c>
      <c r="F242" s="7" t="s">
        <v>5236</v>
      </c>
      <c r="G242" s="6">
        <v>1.0</v>
      </c>
      <c r="H242" s="8" t="s">
        <v>3016</v>
      </c>
      <c r="I242" s="12" t="str">
        <f t="shared" si="2"/>
        <v>Spare Tire Cover / 30 inches / All print</v>
      </c>
      <c r="J242" s="9" t="s">
        <v>185</v>
      </c>
      <c r="K242" s="9" t="s">
        <v>5237</v>
      </c>
      <c r="L242" s="6" t="s">
        <v>5238</v>
      </c>
      <c r="N242" s="4"/>
      <c r="O242" s="7" t="s">
        <v>3890</v>
      </c>
      <c r="P242" s="6">
        <v>30047.0</v>
      </c>
      <c r="Q242" s="6" t="s">
        <v>78</v>
      </c>
      <c r="R242" s="6" t="s">
        <v>32</v>
      </c>
      <c r="S242" s="6">
        <v>6.788582799E9</v>
      </c>
    </row>
    <row r="243" ht="15.75" hidden="1" customHeight="1">
      <c r="A243" s="22" t="s">
        <v>293</v>
      </c>
      <c r="C243" s="6" t="s">
        <v>80</v>
      </c>
      <c r="D243" s="11" t="s">
        <v>23</v>
      </c>
      <c r="E243" s="6" t="s">
        <v>5239</v>
      </c>
      <c r="F243" s="7" t="s">
        <v>5240</v>
      </c>
      <c r="G243" s="6">
        <v>1.0</v>
      </c>
      <c r="H243" s="8" t="s">
        <v>5241</v>
      </c>
      <c r="I243" s="12" t="str">
        <f t="shared" si="2"/>
        <v>XL / All Print</v>
      </c>
      <c r="J243" s="9" t="s">
        <v>5242</v>
      </c>
      <c r="K243" s="9" t="s">
        <v>5243</v>
      </c>
      <c r="L243" s="6" t="s">
        <v>5244</v>
      </c>
      <c r="N243" s="4"/>
      <c r="O243" s="7" t="s">
        <v>2966</v>
      </c>
      <c r="P243" s="6">
        <v>33185.0</v>
      </c>
      <c r="Q243" s="6" t="s">
        <v>68</v>
      </c>
      <c r="R243" s="6" t="s">
        <v>32</v>
      </c>
      <c r="S243" s="6" t="s">
        <v>5245</v>
      </c>
    </row>
    <row r="244" ht="15.75" hidden="1" customHeight="1">
      <c r="A244" s="22" t="s">
        <v>181</v>
      </c>
      <c r="C244" s="6" t="s">
        <v>80</v>
      </c>
      <c r="D244" s="11" t="s">
        <v>23</v>
      </c>
      <c r="E244" s="6" t="s">
        <v>5239</v>
      </c>
      <c r="F244" s="7" t="s">
        <v>5240</v>
      </c>
      <c r="G244" s="6">
        <v>1.0</v>
      </c>
      <c r="H244" s="8" t="s">
        <v>5246</v>
      </c>
      <c r="I244" s="12" t="str">
        <f t="shared" si="2"/>
        <v>L / Full Print</v>
      </c>
      <c r="J244" s="9" t="s">
        <v>5247</v>
      </c>
      <c r="K244" s="9" t="s">
        <v>5243</v>
      </c>
      <c r="L244" s="6" t="s">
        <v>5244</v>
      </c>
      <c r="N244" s="4"/>
      <c r="O244" s="7" t="s">
        <v>2966</v>
      </c>
      <c r="P244" s="6">
        <v>33185.0</v>
      </c>
      <c r="Q244" s="6" t="s">
        <v>68</v>
      </c>
      <c r="R244" s="6" t="s">
        <v>32</v>
      </c>
      <c r="S244" s="6" t="s">
        <v>5245</v>
      </c>
    </row>
    <row r="245" ht="15.75" hidden="1" customHeight="1">
      <c r="A245" s="22" t="s">
        <v>181</v>
      </c>
      <c r="C245" s="6" t="s">
        <v>80</v>
      </c>
      <c r="D245" s="11" t="s">
        <v>23</v>
      </c>
      <c r="E245" s="6" t="s">
        <v>5239</v>
      </c>
      <c r="F245" s="7" t="s">
        <v>5240</v>
      </c>
      <c r="G245" s="6">
        <v>1.0</v>
      </c>
      <c r="H245" s="8" t="s">
        <v>5246</v>
      </c>
      <c r="I245" s="12" t="str">
        <f t="shared" si="2"/>
        <v>L / Full Print</v>
      </c>
      <c r="J245" s="9" t="s">
        <v>5247</v>
      </c>
      <c r="K245" s="9" t="s">
        <v>5243</v>
      </c>
      <c r="L245" s="6" t="s">
        <v>5244</v>
      </c>
      <c r="N245" s="4"/>
      <c r="O245" s="7" t="s">
        <v>2966</v>
      </c>
      <c r="P245" s="6">
        <v>33185.0</v>
      </c>
      <c r="Q245" s="6" t="s">
        <v>68</v>
      </c>
      <c r="R245" s="6" t="s">
        <v>32</v>
      </c>
      <c r="S245" s="6" t="s">
        <v>5245</v>
      </c>
    </row>
    <row r="246" ht="15.75" hidden="1" customHeight="1">
      <c r="A246" s="22" t="s">
        <v>181</v>
      </c>
      <c r="C246" s="6" t="s">
        <v>80</v>
      </c>
      <c r="D246" s="11" t="s">
        <v>23</v>
      </c>
      <c r="E246" s="6" t="s">
        <v>5239</v>
      </c>
      <c r="F246" s="7" t="s">
        <v>5240</v>
      </c>
      <c r="G246" s="6">
        <v>1.0</v>
      </c>
      <c r="H246" s="8" t="s">
        <v>5248</v>
      </c>
      <c r="I246" s="12" t="str">
        <f t="shared" si="2"/>
        <v>M / Full Print</v>
      </c>
      <c r="J246" s="9" t="s">
        <v>5249</v>
      </c>
      <c r="K246" s="9" t="s">
        <v>5243</v>
      </c>
      <c r="L246" s="6" t="s">
        <v>5244</v>
      </c>
      <c r="N246" s="4"/>
      <c r="O246" s="7" t="s">
        <v>2966</v>
      </c>
      <c r="P246" s="6">
        <v>33185.0</v>
      </c>
      <c r="Q246" s="6" t="s">
        <v>68</v>
      </c>
      <c r="R246" s="6" t="s">
        <v>32</v>
      </c>
      <c r="S246" s="6" t="s">
        <v>5245</v>
      </c>
    </row>
    <row r="247" ht="15.75" hidden="1" customHeight="1">
      <c r="A247" s="22" t="s">
        <v>181</v>
      </c>
      <c r="B247" s="13"/>
      <c r="C247" s="14" t="s">
        <v>22</v>
      </c>
      <c r="D247" s="14" t="s">
        <v>34</v>
      </c>
      <c r="E247" s="14" t="s">
        <v>5250</v>
      </c>
      <c r="F247" s="15" t="s">
        <v>5251</v>
      </c>
      <c r="G247" s="14">
        <v>1.0</v>
      </c>
      <c r="H247" s="16" t="s">
        <v>184</v>
      </c>
      <c r="I247" s="13" t="str">
        <f t="shared" si="2"/>
        <v>Spare Tire Cover / All print / 32 inches</v>
      </c>
      <c r="J247" s="17" t="s">
        <v>185</v>
      </c>
      <c r="K247" s="17" t="s">
        <v>5252</v>
      </c>
      <c r="L247" s="14" t="s">
        <v>5253</v>
      </c>
      <c r="M247" s="13"/>
      <c r="N247" s="13"/>
      <c r="O247" s="15" t="s">
        <v>5254</v>
      </c>
      <c r="P247" s="14">
        <v>17324.0</v>
      </c>
      <c r="Q247" s="14" t="s">
        <v>284</v>
      </c>
      <c r="R247" s="14" t="s">
        <v>32</v>
      </c>
      <c r="S247" s="14">
        <v>7.176776174E9</v>
      </c>
      <c r="T247" s="13"/>
      <c r="U247" s="13"/>
      <c r="V247" s="13"/>
      <c r="W247" s="13"/>
      <c r="X247" s="13"/>
      <c r="Y247" s="13"/>
      <c r="Z247" s="13"/>
      <c r="AA247" s="13"/>
    </row>
    <row r="248" ht="15.75" hidden="1" customHeight="1">
      <c r="A248" s="27" t="s">
        <v>37</v>
      </c>
      <c r="C248" s="6" t="s">
        <v>22</v>
      </c>
      <c r="D248" s="11" t="s">
        <v>4316</v>
      </c>
      <c r="E248" s="6" t="s">
        <v>5255</v>
      </c>
      <c r="F248" s="7" t="s">
        <v>5256</v>
      </c>
      <c r="G248" s="6">
        <v>1.0</v>
      </c>
      <c r="H248" s="8" t="s">
        <v>5257</v>
      </c>
      <c r="I248" s="12" t="str">
        <f t="shared" si="2"/>
        <v>Legging 3D #KV - HOODIE RAGLAN SLEEVE / M / All Print</v>
      </c>
      <c r="J248" s="26">
        <v>1.0E15</v>
      </c>
      <c r="K248" s="9" t="s">
        <v>5258</v>
      </c>
      <c r="L248" s="6" t="s">
        <v>5259</v>
      </c>
      <c r="N248" s="4"/>
      <c r="O248" s="7" t="s">
        <v>5260</v>
      </c>
      <c r="P248" s="6">
        <v>13626.0</v>
      </c>
      <c r="Q248" s="6" t="s">
        <v>171</v>
      </c>
      <c r="R248" s="6" t="s">
        <v>32</v>
      </c>
      <c r="S248" s="6">
        <v>5.187094756E9</v>
      </c>
    </row>
    <row r="249" ht="15.75" hidden="1" customHeight="1">
      <c r="A249" s="19" t="s">
        <v>48</v>
      </c>
      <c r="C249" s="6" t="s">
        <v>22</v>
      </c>
      <c r="D249" s="11" t="s">
        <v>23</v>
      </c>
      <c r="E249" s="6" t="s">
        <v>5261</v>
      </c>
      <c r="F249" s="7" t="s">
        <v>5262</v>
      </c>
      <c r="G249" s="6">
        <v>1.0</v>
      </c>
      <c r="H249" s="8" t="s">
        <v>5263</v>
      </c>
      <c r="I249" s="12" t="str">
        <f t="shared" si="2"/>
        <v>jogger 3D #v - AOP Unisex Raglan Zip Hoodie / S / Full print</v>
      </c>
      <c r="J249" s="9" t="s">
        <v>4944</v>
      </c>
      <c r="K249" s="9" t="s">
        <v>5264</v>
      </c>
      <c r="L249" s="6" t="s">
        <v>5265</v>
      </c>
      <c r="N249" s="4"/>
      <c r="O249" s="7" t="s">
        <v>5266</v>
      </c>
      <c r="P249" s="6">
        <v>83835.0</v>
      </c>
      <c r="Q249" s="6" t="s">
        <v>346</v>
      </c>
      <c r="R249" s="6" t="s">
        <v>32</v>
      </c>
      <c r="S249" s="6">
        <v>6.3036392E9</v>
      </c>
    </row>
    <row r="250" ht="15.75" hidden="1" customHeight="1">
      <c r="A250" s="27" t="s">
        <v>37</v>
      </c>
      <c r="C250" s="6" t="s">
        <v>22</v>
      </c>
      <c r="D250" s="11" t="s">
        <v>4316</v>
      </c>
      <c r="E250" s="6" t="s">
        <v>5267</v>
      </c>
      <c r="F250" s="7" t="s">
        <v>5268</v>
      </c>
      <c r="G250" s="6">
        <v>1.0</v>
      </c>
      <c r="H250" s="8" t="s">
        <v>5269</v>
      </c>
      <c r="I250" s="12" t="str">
        <f t="shared" si="2"/>
        <v>HOODIE RAGLAN SLEEVE / 5XL / All Print</v>
      </c>
      <c r="J250" s="9" t="s">
        <v>5270</v>
      </c>
      <c r="K250" s="9" t="s">
        <v>5271</v>
      </c>
      <c r="L250" s="6" t="s">
        <v>5272</v>
      </c>
      <c r="N250" s="4"/>
      <c r="O250" s="7" t="s">
        <v>3604</v>
      </c>
      <c r="P250" s="6">
        <v>93277.0</v>
      </c>
      <c r="Q250" s="6" t="s">
        <v>268</v>
      </c>
      <c r="R250" s="6" t="s">
        <v>32</v>
      </c>
      <c r="S250" s="6">
        <v>5.597366598E9</v>
      </c>
    </row>
    <row r="251" ht="15.75" hidden="1" customHeight="1">
      <c r="A251" s="27" t="s">
        <v>37</v>
      </c>
      <c r="C251" s="6" t="s">
        <v>22</v>
      </c>
      <c r="D251" s="11" t="s">
        <v>4316</v>
      </c>
      <c r="E251" s="6" t="s">
        <v>5273</v>
      </c>
      <c r="F251" s="7" t="s">
        <v>5274</v>
      </c>
      <c r="G251" s="6">
        <v>1.0</v>
      </c>
      <c r="H251" s="8" t="s">
        <v>5275</v>
      </c>
      <c r="I251" s="12" t="str">
        <f t="shared" si="2"/>
        <v>hirt #KV - Unisex Short Sleeve Classic Tee / BLACK / 5XL</v>
      </c>
      <c r="J251" s="9" t="s">
        <v>5276</v>
      </c>
      <c r="K251" s="9" t="s">
        <v>5277</v>
      </c>
      <c r="L251" s="6" t="s">
        <v>5278</v>
      </c>
      <c r="N251" s="4"/>
      <c r="O251" s="7" t="s">
        <v>5279</v>
      </c>
      <c r="P251" s="6">
        <v>83303.0</v>
      </c>
      <c r="Q251" s="6" t="s">
        <v>346</v>
      </c>
      <c r="R251" s="6" t="s">
        <v>32</v>
      </c>
      <c r="S251" s="6">
        <v>2.084103754E9</v>
      </c>
    </row>
    <row r="252" ht="15.75" hidden="1" customHeight="1">
      <c r="A252" s="27" t="s">
        <v>37</v>
      </c>
      <c r="C252" s="6" t="s">
        <v>22</v>
      </c>
      <c r="D252" s="11" t="s">
        <v>23</v>
      </c>
      <c r="E252" s="6" t="s">
        <v>5273</v>
      </c>
      <c r="F252" s="7" t="s">
        <v>5274</v>
      </c>
      <c r="G252" s="6">
        <v>1.0</v>
      </c>
      <c r="H252" s="8" t="s">
        <v>5280</v>
      </c>
      <c r="I252" s="12" t="str">
        <f t="shared" si="2"/>
        <v>hirt #KV - Unisex Short Sleeve Classic Tee / BLACK / S</v>
      </c>
      <c r="J252" s="9" t="s">
        <v>5281</v>
      </c>
      <c r="K252" s="9" t="s">
        <v>5277</v>
      </c>
      <c r="L252" s="6" t="s">
        <v>5278</v>
      </c>
      <c r="N252" s="4"/>
      <c r="O252" s="7" t="s">
        <v>5279</v>
      </c>
      <c r="P252" s="6">
        <v>83303.0</v>
      </c>
      <c r="Q252" s="6" t="s">
        <v>346</v>
      </c>
      <c r="R252" s="6" t="s">
        <v>32</v>
      </c>
      <c r="S252" s="6">
        <v>2.084103754E9</v>
      </c>
    </row>
    <row r="253" ht="15.75" hidden="1" customHeight="1">
      <c r="A253" s="19" t="s">
        <v>48</v>
      </c>
      <c r="C253" s="6" t="s">
        <v>22</v>
      </c>
      <c r="D253" s="11" t="s">
        <v>23</v>
      </c>
      <c r="E253" s="6" t="s">
        <v>5282</v>
      </c>
      <c r="F253" s="7" t="s">
        <v>5283</v>
      </c>
      <c r="G253" s="6">
        <v>1.0</v>
      </c>
      <c r="H253" s="8" t="s">
        <v>5284</v>
      </c>
      <c r="I253" s="12" t="str">
        <f t="shared" si="2"/>
        <v>Classic Unisex Hoodie / 5XL / Black</v>
      </c>
      <c r="J253" s="9" t="s">
        <v>1681</v>
      </c>
      <c r="K253" s="9" t="s">
        <v>5285</v>
      </c>
      <c r="L253" s="6" t="s">
        <v>5286</v>
      </c>
      <c r="N253" s="4"/>
      <c r="O253" s="7" t="s">
        <v>1072</v>
      </c>
      <c r="P253" s="6">
        <v>2180.0</v>
      </c>
      <c r="Q253" s="6" t="s">
        <v>301</v>
      </c>
      <c r="R253" s="6" t="s">
        <v>32</v>
      </c>
      <c r="S253" s="6">
        <v>6.17990755E9</v>
      </c>
    </row>
    <row r="254" ht="15.75" hidden="1" customHeight="1">
      <c r="A254" s="19" t="s">
        <v>48</v>
      </c>
      <c r="C254" s="6" t="s">
        <v>22</v>
      </c>
      <c r="D254" s="11" t="s">
        <v>23</v>
      </c>
      <c r="E254" s="6" t="s">
        <v>5282</v>
      </c>
      <c r="F254" s="7" t="s">
        <v>5283</v>
      </c>
      <c r="G254" s="6">
        <v>1.0</v>
      </c>
      <c r="H254" s="8" t="s">
        <v>5287</v>
      </c>
      <c r="I254" s="12" t="str">
        <f t="shared" si="2"/>
        <v>hirt #v - 5XL / Brown</v>
      </c>
      <c r="J254" s="9" t="s">
        <v>5288</v>
      </c>
      <c r="K254" s="9" t="s">
        <v>5285</v>
      </c>
      <c r="L254" s="6" t="s">
        <v>5286</v>
      </c>
      <c r="N254" s="4"/>
      <c r="O254" s="7" t="s">
        <v>1072</v>
      </c>
      <c r="P254" s="6">
        <v>2180.0</v>
      </c>
      <c r="Q254" s="6" t="s">
        <v>301</v>
      </c>
      <c r="R254" s="6" t="s">
        <v>32</v>
      </c>
      <c r="S254" s="6">
        <v>6.17990755E9</v>
      </c>
    </row>
    <row r="255" ht="15.75" hidden="1" customHeight="1">
      <c r="A255" s="19" t="s">
        <v>70</v>
      </c>
      <c r="C255" s="6" t="s">
        <v>80</v>
      </c>
      <c r="D255" s="11" t="s">
        <v>23</v>
      </c>
      <c r="E255" s="6" t="s">
        <v>5289</v>
      </c>
      <c r="F255" s="7" t="s">
        <v>5290</v>
      </c>
      <c r="G255" s="6">
        <v>1.0</v>
      </c>
      <c r="H255" s="8" t="s">
        <v>5291</v>
      </c>
      <c r="I255" s="12" t="str">
        <f t="shared" si="2"/>
        <v>L / Full Print</v>
      </c>
      <c r="J255" s="9" t="s">
        <v>5292</v>
      </c>
      <c r="K255" s="9" t="s">
        <v>5293</v>
      </c>
      <c r="L255" s="6" t="s">
        <v>5294</v>
      </c>
      <c r="N255" s="4"/>
      <c r="O255" s="7" t="s">
        <v>5295</v>
      </c>
      <c r="P255" s="6">
        <v>65705.0</v>
      </c>
      <c r="Q255" s="6" t="s">
        <v>105</v>
      </c>
      <c r="R255" s="6" t="s">
        <v>32</v>
      </c>
      <c r="S255" s="6">
        <v>4.173655059E9</v>
      </c>
    </row>
    <row r="256" ht="15.75" hidden="1" customHeight="1">
      <c r="A256" s="19" t="s">
        <v>70</v>
      </c>
      <c r="C256" s="6" t="s">
        <v>22</v>
      </c>
      <c r="D256" s="11" t="s">
        <v>23</v>
      </c>
      <c r="E256" s="6" t="s">
        <v>5296</v>
      </c>
      <c r="F256" s="7" t="s">
        <v>5297</v>
      </c>
      <c r="G256" s="6">
        <v>1.0</v>
      </c>
      <c r="H256" s="8" t="s">
        <v>5298</v>
      </c>
      <c r="I256" s="12" t="str">
        <f t="shared" si="2"/>
        <v>AOP UNISEX HOODIE / XL / All Print</v>
      </c>
      <c r="J256" s="9" t="s">
        <v>5299</v>
      </c>
      <c r="K256" s="9" t="s">
        <v>5300</v>
      </c>
      <c r="L256" s="6" t="s">
        <v>5301</v>
      </c>
      <c r="M256" s="4" t="s">
        <v>3870</v>
      </c>
      <c r="N256" s="4"/>
      <c r="O256" s="7" t="s">
        <v>3290</v>
      </c>
      <c r="P256" s="6">
        <v>92201.0</v>
      </c>
      <c r="Q256" s="6" t="s">
        <v>268</v>
      </c>
      <c r="R256" s="6" t="s">
        <v>32</v>
      </c>
      <c r="S256" s="6">
        <v>7.604099812E9</v>
      </c>
    </row>
    <row r="257" ht="15.75" hidden="1" customHeight="1">
      <c r="A257" s="19" t="s">
        <v>70</v>
      </c>
      <c r="C257" s="6" t="s">
        <v>22</v>
      </c>
      <c r="D257" s="11" t="s">
        <v>23</v>
      </c>
      <c r="E257" s="6" t="s">
        <v>5296</v>
      </c>
      <c r="F257" s="7" t="s">
        <v>5297</v>
      </c>
      <c r="G257" s="6">
        <v>1.0</v>
      </c>
      <c r="H257" s="8" t="s">
        <v>5302</v>
      </c>
      <c r="I257" s="12" t="str">
        <f t="shared" si="2"/>
        <v>AOP UNISEX HOODIE / 2XL / All Print</v>
      </c>
      <c r="J257" s="9" t="s">
        <v>5303</v>
      </c>
      <c r="K257" s="9" t="s">
        <v>5300</v>
      </c>
      <c r="L257" s="6" t="s">
        <v>5301</v>
      </c>
      <c r="M257" s="4" t="s">
        <v>3870</v>
      </c>
      <c r="N257" s="4"/>
      <c r="O257" s="7" t="s">
        <v>3290</v>
      </c>
      <c r="P257" s="6">
        <v>92201.0</v>
      </c>
      <c r="Q257" s="6" t="s">
        <v>268</v>
      </c>
      <c r="R257" s="6" t="s">
        <v>32</v>
      </c>
      <c r="S257" s="6">
        <v>7.604099812E9</v>
      </c>
    </row>
    <row r="258" ht="15.75" customHeight="1">
      <c r="A258" s="21" t="s">
        <v>97</v>
      </c>
      <c r="C258" s="6" t="s">
        <v>22</v>
      </c>
      <c r="D258" s="11" t="s">
        <v>23</v>
      </c>
      <c r="E258" s="6" t="s">
        <v>5304</v>
      </c>
      <c r="F258" s="7" t="s">
        <v>5305</v>
      </c>
      <c r="G258" s="6">
        <v>1.0</v>
      </c>
      <c r="H258" s="8" t="s">
        <v>5306</v>
      </c>
      <c r="I258" s="12" t="str">
        <f t="shared" si="2"/>
        <v>2XL / Full Print</v>
      </c>
      <c r="J258" s="9" t="s">
        <v>5307</v>
      </c>
      <c r="K258" s="9" t="s">
        <v>5308</v>
      </c>
      <c r="L258" s="6" t="s">
        <v>5309</v>
      </c>
      <c r="N258" s="4"/>
      <c r="O258" s="7" t="s">
        <v>5310</v>
      </c>
      <c r="P258" s="6">
        <v>94014.0</v>
      </c>
      <c r="Q258" s="6" t="s">
        <v>268</v>
      </c>
      <c r="R258" s="6" t="s">
        <v>32</v>
      </c>
      <c r="S258" s="6">
        <v>4.156375031E9</v>
      </c>
    </row>
    <row r="259" ht="15.75" hidden="1" customHeight="1">
      <c r="A259" s="19" t="s">
        <v>48</v>
      </c>
      <c r="C259" s="6" t="s">
        <v>22</v>
      </c>
      <c r="D259" s="11" t="s">
        <v>23</v>
      </c>
      <c r="E259" s="6" t="s">
        <v>5311</v>
      </c>
      <c r="F259" s="7" t="s">
        <v>5312</v>
      </c>
      <c r="G259" s="6">
        <v>1.0</v>
      </c>
      <c r="H259" s="8" t="s">
        <v>5313</v>
      </c>
      <c r="I259" s="12" t="str">
        <f t="shared" si="2"/>
        <v>AOP Unisex Raglan Zip Hoodie / L / All print</v>
      </c>
      <c r="J259" s="9" t="s">
        <v>4359</v>
      </c>
      <c r="K259" s="9" t="s">
        <v>5314</v>
      </c>
      <c r="L259" s="6" t="s">
        <v>5315</v>
      </c>
      <c r="N259" s="4"/>
      <c r="O259" s="7" t="s">
        <v>2171</v>
      </c>
      <c r="P259" s="6">
        <v>53210.0</v>
      </c>
      <c r="Q259" s="6" t="s">
        <v>158</v>
      </c>
      <c r="R259" s="6" t="s">
        <v>32</v>
      </c>
      <c r="S259" s="6">
        <v>4.143509554E9</v>
      </c>
    </row>
    <row r="260" ht="15.75" hidden="1" customHeight="1">
      <c r="A260" s="19" t="s">
        <v>48</v>
      </c>
      <c r="C260" s="6" t="s">
        <v>22</v>
      </c>
      <c r="D260" s="11" t="s">
        <v>23</v>
      </c>
      <c r="E260" s="6" t="s">
        <v>5311</v>
      </c>
      <c r="F260" s="7" t="s">
        <v>5312</v>
      </c>
      <c r="G260" s="6">
        <v>1.0</v>
      </c>
      <c r="H260" s="8" t="s">
        <v>5316</v>
      </c>
      <c r="I260" s="12" t="str">
        <f t="shared" si="2"/>
        <v>AOP Unisex Raglan Zip Hoodie / M / All print</v>
      </c>
      <c r="J260" s="9" t="s">
        <v>2940</v>
      </c>
      <c r="K260" s="9" t="s">
        <v>5314</v>
      </c>
      <c r="L260" s="6" t="s">
        <v>5315</v>
      </c>
      <c r="N260" s="4"/>
      <c r="O260" s="7" t="s">
        <v>2171</v>
      </c>
      <c r="P260" s="6">
        <v>53210.0</v>
      </c>
      <c r="Q260" s="6" t="s">
        <v>158</v>
      </c>
      <c r="R260" s="6" t="s">
        <v>32</v>
      </c>
      <c r="S260" s="6">
        <v>4.143509554E9</v>
      </c>
    </row>
    <row r="261" ht="15.75" hidden="1" customHeight="1">
      <c r="A261" s="19" t="s">
        <v>48</v>
      </c>
      <c r="C261" s="6" t="s">
        <v>22</v>
      </c>
      <c r="D261" s="11" t="s">
        <v>23</v>
      </c>
      <c r="E261" s="6" t="s">
        <v>5317</v>
      </c>
      <c r="F261" s="7" t="s">
        <v>5318</v>
      </c>
      <c r="G261" s="6">
        <v>1.0</v>
      </c>
      <c r="H261" s="8" t="s">
        <v>5319</v>
      </c>
      <c r="I261" s="12" t="str">
        <f t="shared" si="2"/>
        <v>Proud postal worker woman pink hoodie 3D #v - AOP Unisex Raglan Hoodie / XL / All print</v>
      </c>
      <c r="J261" s="9" t="s">
        <v>110</v>
      </c>
      <c r="K261" s="9" t="s">
        <v>5320</v>
      </c>
      <c r="L261" s="6" t="s">
        <v>5321</v>
      </c>
      <c r="N261" s="4"/>
      <c r="O261" s="7" t="s">
        <v>5322</v>
      </c>
      <c r="P261" s="6">
        <v>54843.0</v>
      </c>
      <c r="Q261" s="6" t="s">
        <v>158</v>
      </c>
      <c r="R261" s="6" t="s">
        <v>32</v>
      </c>
      <c r="S261" s="6">
        <v>7.155580971E9</v>
      </c>
    </row>
    <row r="262" ht="15.75" hidden="1" customHeight="1">
      <c r="A262" s="21" t="s">
        <v>876</v>
      </c>
      <c r="C262" s="6" t="s">
        <v>22</v>
      </c>
      <c r="D262" s="11" t="s">
        <v>23</v>
      </c>
      <c r="E262" s="6" t="s">
        <v>5317</v>
      </c>
      <c r="F262" s="7" t="s">
        <v>5318</v>
      </c>
      <c r="G262" s="6">
        <v>1.0</v>
      </c>
      <c r="H262" s="8" t="s">
        <v>5323</v>
      </c>
      <c r="I262" s="12" t="str">
        <f t="shared" si="2"/>
        <v>AOP Unisex Raglan Hoodie / XL / All print</v>
      </c>
      <c r="J262" s="9" t="s">
        <v>1732</v>
      </c>
      <c r="K262" s="9" t="s">
        <v>5320</v>
      </c>
      <c r="L262" s="6" t="s">
        <v>5321</v>
      </c>
      <c r="N262" s="4"/>
      <c r="O262" s="7" t="s">
        <v>5322</v>
      </c>
      <c r="P262" s="6">
        <v>54843.0</v>
      </c>
      <c r="Q262" s="6" t="s">
        <v>158</v>
      </c>
      <c r="R262" s="6" t="s">
        <v>32</v>
      </c>
      <c r="S262" s="6">
        <v>7.155580971E9</v>
      </c>
    </row>
    <row r="263" ht="15.75" hidden="1" customHeight="1">
      <c r="A263" s="27" t="s">
        <v>37</v>
      </c>
      <c r="C263" s="6" t="s">
        <v>22</v>
      </c>
      <c r="D263" s="11" t="s">
        <v>23</v>
      </c>
      <c r="E263" s="6" t="s">
        <v>5317</v>
      </c>
      <c r="F263" s="7" t="s">
        <v>5318</v>
      </c>
      <c r="G263" s="6">
        <v>1.0</v>
      </c>
      <c r="H263" s="8" t="s">
        <v>5324</v>
      </c>
      <c r="I263" s="12" t="str">
        <f t="shared" si="2"/>
        <v>AOP Unisex Raglan Hoodie / XL / All print</v>
      </c>
      <c r="J263" s="9" t="s">
        <v>4726</v>
      </c>
      <c r="K263" s="9" t="s">
        <v>5320</v>
      </c>
      <c r="L263" s="6" t="s">
        <v>5321</v>
      </c>
      <c r="N263" s="4"/>
      <c r="O263" s="7" t="s">
        <v>5322</v>
      </c>
      <c r="P263" s="6">
        <v>54843.0</v>
      </c>
      <c r="Q263" s="6" t="s">
        <v>158</v>
      </c>
      <c r="R263" s="6" t="s">
        <v>32</v>
      </c>
      <c r="S263" s="6">
        <v>7.155580971E9</v>
      </c>
    </row>
    <row r="264" ht="15.75" hidden="1" customHeight="1">
      <c r="A264" s="22" t="s">
        <v>181</v>
      </c>
      <c r="C264" s="6" t="s">
        <v>22</v>
      </c>
      <c r="D264" s="11" t="s">
        <v>23</v>
      </c>
      <c r="E264" s="6" t="s">
        <v>5317</v>
      </c>
      <c r="F264" s="7" t="s">
        <v>5318</v>
      </c>
      <c r="G264" s="6">
        <v>1.0</v>
      </c>
      <c r="H264" s="8" t="s">
        <v>5325</v>
      </c>
      <c r="I264" s="12" t="str">
        <f t="shared" si="2"/>
        <v>AOP Unisex Raglan Hoodie / XL / All print</v>
      </c>
      <c r="J264" s="9" t="s">
        <v>1732</v>
      </c>
      <c r="K264" s="9" t="s">
        <v>5320</v>
      </c>
      <c r="L264" s="6" t="s">
        <v>5321</v>
      </c>
      <c r="N264" s="4"/>
      <c r="O264" s="7" t="s">
        <v>5322</v>
      </c>
      <c r="P264" s="6">
        <v>54843.0</v>
      </c>
      <c r="Q264" s="6" t="s">
        <v>158</v>
      </c>
      <c r="R264" s="6" t="s">
        <v>32</v>
      </c>
      <c r="S264" s="6">
        <v>7.155580971E9</v>
      </c>
    </row>
    <row r="265" ht="15.75" hidden="1" customHeight="1">
      <c r="A265" s="22" t="s">
        <v>181</v>
      </c>
      <c r="C265" s="6" t="s">
        <v>22</v>
      </c>
      <c r="D265" s="11" t="s">
        <v>23</v>
      </c>
      <c r="E265" s="6" t="s">
        <v>5326</v>
      </c>
      <c r="F265" s="7" t="s">
        <v>5327</v>
      </c>
      <c r="G265" s="6">
        <v>1.0</v>
      </c>
      <c r="H265" s="8" t="s">
        <v>5328</v>
      </c>
      <c r="I265" s="12" t="str">
        <f t="shared" si="2"/>
        <v>HOODIE RAGLAN SLEEVE / 2XL / All Print</v>
      </c>
      <c r="J265" s="9" t="s">
        <v>5329</v>
      </c>
      <c r="K265" s="9" t="s">
        <v>5330</v>
      </c>
      <c r="L265" s="6" t="s">
        <v>5331</v>
      </c>
      <c r="N265" s="4"/>
      <c r="O265" s="7" t="s">
        <v>5332</v>
      </c>
      <c r="P265" s="6">
        <v>17756.0</v>
      </c>
      <c r="Q265" s="6" t="s">
        <v>284</v>
      </c>
      <c r="R265" s="6" t="s">
        <v>32</v>
      </c>
      <c r="S265" s="6">
        <v>5.702747301E9</v>
      </c>
    </row>
    <row r="266" ht="15.75" hidden="1" customHeight="1">
      <c r="A266" s="22" t="s">
        <v>181</v>
      </c>
      <c r="C266" s="6" t="s">
        <v>22</v>
      </c>
      <c r="D266" s="11" t="s">
        <v>23</v>
      </c>
      <c r="E266" s="6" t="s">
        <v>5326</v>
      </c>
      <c r="F266" s="7" t="s">
        <v>5327</v>
      </c>
      <c r="G266" s="6">
        <v>1.0</v>
      </c>
      <c r="H266" s="8" t="s">
        <v>5333</v>
      </c>
      <c r="I266" s="12" t="str">
        <f t="shared" si="2"/>
        <v>HOODIE RAGLAN SLEEVE / M / All Print</v>
      </c>
      <c r="J266" s="9" t="s">
        <v>5329</v>
      </c>
      <c r="K266" s="9" t="s">
        <v>5330</v>
      </c>
      <c r="L266" s="6" t="s">
        <v>5331</v>
      </c>
      <c r="N266" s="4"/>
      <c r="O266" s="7" t="s">
        <v>5332</v>
      </c>
      <c r="P266" s="6">
        <v>17756.0</v>
      </c>
      <c r="Q266" s="6" t="s">
        <v>284</v>
      </c>
      <c r="R266" s="6" t="s">
        <v>32</v>
      </c>
      <c r="S266" s="6">
        <v>5.702747301E9</v>
      </c>
    </row>
    <row r="267" ht="15.75" hidden="1" customHeight="1">
      <c r="A267" s="19" t="s">
        <v>70</v>
      </c>
      <c r="C267" s="6" t="s">
        <v>80</v>
      </c>
      <c r="D267" s="11" t="s">
        <v>23</v>
      </c>
      <c r="E267" s="6" t="s">
        <v>5334</v>
      </c>
      <c r="F267" s="7" t="s">
        <v>5335</v>
      </c>
      <c r="G267" s="6">
        <v>1.0</v>
      </c>
      <c r="H267" s="8" t="s">
        <v>5336</v>
      </c>
      <c r="I267" s="12" t="str">
        <f t="shared" si="2"/>
        <v>Fleece Hoodie / S / All print</v>
      </c>
      <c r="J267" s="9" t="s">
        <v>5337</v>
      </c>
      <c r="K267" s="9" t="s">
        <v>5338</v>
      </c>
      <c r="L267" s="6" t="s">
        <v>5339</v>
      </c>
      <c r="M267" s="4" t="s">
        <v>5340</v>
      </c>
      <c r="N267" s="4"/>
      <c r="O267" s="7" t="s">
        <v>5341</v>
      </c>
      <c r="P267" s="6">
        <v>98026.0</v>
      </c>
      <c r="Q267" s="6" t="s">
        <v>454</v>
      </c>
      <c r="R267" s="6" t="s">
        <v>32</v>
      </c>
      <c r="S267" s="6">
        <v>2.067717207E9</v>
      </c>
    </row>
    <row r="268" ht="15.75" hidden="1" customHeight="1">
      <c r="A268" s="21" t="s">
        <v>173</v>
      </c>
      <c r="C268" s="6" t="s">
        <v>22</v>
      </c>
      <c r="D268" s="11" t="s">
        <v>23</v>
      </c>
      <c r="E268" s="6" t="s">
        <v>5342</v>
      </c>
      <c r="F268" s="7" t="s">
        <v>5343</v>
      </c>
      <c r="G268" s="6">
        <v>1.0</v>
      </c>
      <c r="H268" s="8" t="s">
        <v>5344</v>
      </c>
      <c r="I268" s="12" t="str">
        <f t="shared" si="2"/>
        <v>AOP Unisex Raglan Hoodie / 2XL / All Print</v>
      </c>
      <c r="J268" s="9" t="s">
        <v>5345</v>
      </c>
      <c r="K268" s="9" t="s">
        <v>5346</v>
      </c>
      <c r="L268" s="6" t="s">
        <v>5347</v>
      </c>
      <c r="N268" s="4"/>
      <c r="O268" s="7" t="s">
        <v>5348</v>
      </c>
      <c r="P268" s="6">
        <v>94513.0</v>
      </c>
      <c r="Q268" s="6" t="s">
        <v>268</v>
      </c>
      <c r="R268" s="6" t="s">
        <v>32</v>
      </c>
      <c r="S268" s="6">
        <f>17012645011</f>
        <v>17012645011</v>
      </c>
    </row>
    <row r="269" ht="15.75" hidden="1" customHeight="1">
      <c r="A269" s="19" t="s">
        <v>48</v>
      </c>
      <c r="C269" s="6" t="s">
        <v>22</v>
      </c>
      <c r="D269" s="11" t="s">
        <v>23</v>
      </c>
      <c r="E269" s="6" t="s">
        <v>5349</v>
      </c>
      <c r="F269" s="7" t="s">
        <v>5350</v>
      </c>
      <c r="G269" s="6">
        <v>1.0</v>
      </c>
      <c r="H269" s="8" t="s">
        <v>2811</v>
      </c>
      <c r="I269" s="12" t="str">
        <f t="shared" si="2"/>
        <v>L / All print / AOP Long Sleeve Shirt</v>
      </c>
      <c r="J269" s="9" t="s">
        <v>5351</v>
      </c>
      <c r="K269" s="9" t="s">
        <v>5352</v>
      </c>
      <c r="L269" s="6" t="s">
        <v>5353</v>
      </c>
      <c r="N269" s="4"/>
      <c r="O269" s="7" t="s">
        <v>5354</v>
      </c>
      <c r="P269" s="6">
        <v>22193.0</v>
      </c>
      <c r="Q269" s="6" t="s">
        <v>389</v>
      </c>
      <c r="R269" s="6" t="s">
        <v>32</v>
      </c>
      <c r="S269" s="6">
        <f t="shared" ref="S269:S271" si="3">15715941990</f>
        <v>15715941990</v>
      </c>
    </row>
    <row r="270" ht="15.75" hidden="1" customHeight="1">
      <c r="A270" s="21" t="s">
        <v>173</v>
      </c>
      <c r="C270" s="6" t="s">
        <v>22</v>
      </c>
      <c r="D270" s="11" t="s">
        <v>23</v>
      </c>
      <c r="E270" s="6" t="s">
        <v>5349</v>
      </c>
      <c r="F270" s="7" t="s">
        <v>5350</v>
      </c>
      <c r="G270" s="6">
        <v>1.0</v>
      </c>
      <c r="H270" s="8" t="s">
        <v>5355</v>
      </c>
      <c r="I270" s="12" t="str">
        <f t="shared" si="2"/>
        <v>hirt - Hoodie 3D #DH - AOP Unisex Raglan Hoodie / L / All print</v>
      </c>
      <c r="J270" s="9" t="s">
        <v>5356</v>
      </c>
      <c r="K270" s="9" t="s">
        <v>5352</v>
      </c>
      <c r="L270" s="6" t="s">
        <v>5353</v>
      </c>
      <c r="N270" s="4"/>
      <c r="O270" s="7" t="s">
        <v>5354</v>
      </c>
      <c r="P270" s="6">
        <v>22193.0</v>
      </c>
      <c r="Q270" s="6" t="s">
        <v>389</v>
      </c>
      <c r="R270" s="6" t="s">
        <v>32</v>
      </c>
      <c r="S270" s="6">
        <f t="shared" si="3"/>
        <v>15715941990</v>
      </c>
    </row>
    <row r="271" ht="15.75" hidden="1" customHeight="1">
      <c r="A271" s="19" t="s">
        <v>48</v>
      </c>
      <c r="C271" s="6" t="s">
        <v>22</v>
      </c>
      <c r="D271" s="11" t="s">
        <v>23</v>
      </c>
      <c r="E271" s="6" t="s">
        <v>5349</v>
      </c>
      <c r="F271" s="7" t="s">
        <v>5350</v>
      </c>
      <c r="G271" s="6">
        <v>1.0</v>
      </c>
      <c r="H271" s="8" t="s">
        <v>5357</v>
      </c>
      <c r="I271" s="12" t="str">
        <f t="shared" si="2"/>
        <v>AOP Unisex Raglan Hoodie / L / All print</v>
      </c>
      <c r="J271" s="9" t="s">
        <v>5358</v>
      </c>
      <c r="K271" s="9" t="s">
        <v>5352</v>
      </c>
      <c r="L271" s="6" t="s">
        <v>5353</v>
      </c>
      <c r="N271" s="4"/>
      <c r="O271" s="7" t="s">
        <v>5354</v>
      </c>
      <c r="P271" s="6">
        <v>22193.0</v>
      </c>
      <c r="Q271" s="6" t="s">
        <v>389</v>
      </c>
      <c r="R271" s="6" t="s">
        <v>32</v>
      </c>
      <c r="S271" s="6">
        <f t="shared" si="3"/>
        <v>15715941990</v>
      </c>
    </row>
    <row r="272" ht="15.75" hidden="1" customHeight="1">
      <c r="A272" s="18" t="s">
        <v>259</v>
      </c>
      <c r="C272" s="6" t="s">
        <v>22</v>
      </c>
      <c r="D272" s="11" t="s">
        <v>4316</v>
      </c>
      <c r="E272" s="6" t="s">
        <v>5359</v>
      </c>
      <c r="F272" s="7" t="s">
        <v>5360</v>
      </c>
      <c r="G272" s="6">
        <v>1.0</v>
      </c>
      <c r="H272" s="8" t="s">
        <v>5361</v>
      </c>
      <c r="I272" s="12" t="str">
        <f t="shared" si="2"/>
        <v>L / Full Print</v>
      </c>
      <c r="J272" s="9" t="s">
        <v>5362</v>
      </c>
      <c r="K272" s="9" t="s">
        <v>5363</v>
      </c>
      <c r="L272" s="6" t="s">
        <v>5364</v>
      </c>
      <c r="N272" s="4"/>
      <c r="O272" s="7" t="s">
        <v>2700</v>
      </c>
      <c r="P272" s="6">
        <v>89074.0</v>
      </c>
      <c r="Q272" s="6" t="s">
        <v>2701</v>
      </c>
      <c r="R272" s="6" t="s">
        <v>32</v>
      </c>
      <c r="S272" s="6">
        <v>9.092610251E9</v>
      </c>
    </row>
    <row r="273" ht="15.75" hidden="1" customHeight="1">
      <c r="A273" s="40"/>
      <c r="B273" s="40"/>
      <c r="C273" s="41"/>
      <c r="D273" s="41"/>
      <c r="E273" s="41"/>
      <c r="F273" s="42"/>
      <c r="G273" s="41"/>
      <c r="H273" s="43"/>
      <c r="I273" s="44"/>
      <c r="J273" s="44"/>
      <c r="K273" s="44"/>
      <c r="L273" s="41"/>
      <c r="M273" s="40"/>
      <c r="N273" s="40"/>
      <c r="O273" s="42"/>
      <c r="P273" s="41"/>
      <c r="Q273" s="41"/>
      <c r="R273" s="41"/>
      <c r="S273" s="41"/>
      <c r="T273" s="40"/>
      <c r="U273" s="40"/>
      <c r="V273" s="40"/>
      <c r="W273" s="40"/>
      <c r="X273" s="40"/>
      <c r="Y273" s="40"/>
      <c r="Z273" s="40"/>
      <c r="AA273" s="40"/>
    </row>
    <row r="274" ht="15.75" hidden="1" customHeight="1">
      <c r="A274" s="4"/>
      <c r="C274" s="6"/>
      <c r="D274" s="6"/>
      <c r="E274" s="6"/>
      <c r="F274" s="7"/>
      <c r="G274" s="6"/>
      <c r="H274" s="8"/>
      <c r="I274" s="9"/>
      <c r="J274" s="9"/>
      <c r="K274" s="9"/>
      <c r="L274" s="6"/>
      <c r="N274" s="4"/>
      <c r="O274" s="7"/>
      <c r="P274" s="6"/>
      <c r="Q274" s="6"/>
      <c r="R274" s="6"/>
      <c r="S274" s="6"/>
    </row>
    <row r="275" ht="15.75" hidden="1" customHeight="1">
      <c r="A275" s="4"/>
      <c r="C275" s="6"/>
      <c r="D275" s="6"/>
      <c r="E275" s="6"/>
      <c r="F275" s="7"/>
      <c r="G275" s="6"/>
      <c r="H275" s="8"/>
      <c r="I275" s="9"/>
      <c r="J275" s="9"/>
      <c r="K275" s="9"/>
      <c r="L275" s="6"/>
      <c r="N275" s="4"/>
      <c r="O275" s="7"/>
      <c r="P275" s="6"/>
      <c r="Q275" s="6"/>
      <c r="R275" s="6"/>
      <c r="S275" s="6"/>
    </row>
    <row r="276" ht="15.75" hidden="1" customHeight="1">
      <c r="A276" s="4"/>
      <c r="B276" s="45">
        <v>44571.0</v>
      </c>
      <c r="C276" s="59"/>
      <c r="D276" s="6"/>
      <c r="E276" s="6"/>
      <c r="F276" s="7"/>
      <c r="G276" s="6"/>
      <c r="H276" s="8"/>
      <c r="I276" s="9"/>
      <c r="J276" s="9"/>
      <c r="K276" s="9"/>
      <c r="L276" s="6"/>
      <c r="N276" s="4"/>
      <c r="O276" s="7"/>
      <c r="P276" s="6"/>
      <c r="Q276" s="6"/>
      <c r="R276" s="6"/>
      <c r="S276" s="6"/>
    </row>
    <row r="277" ht="15.75" hidden="1" customHeight="1">
      <c r="A277" s="18" t="s">
        <v>37</v>
      </c>
      <c r="C277" s="6" t="s">
        <v>60</v>
      </c>
      <c r="D277" s="11" t="s">
        <v>23</v>
      </c>
      <c r="E277" s="6" t="s">
        <v>5365</v>
      </c>
      <c r="F277" s="7" t="s">
        <v>5366</v>
      </c>
      <c r="G277" s="6">
        <v>1.0</v>
      </c>
      <c r="H277" s="8" t="s">
        <v>5367</v>
      </c>
      <c r="I277" s="12" t="str">
        <f t="shared" ref="I277:I369" si="4">RIGHT(H277,LEN(H277) - (FIND("-",H277) + 1))</f>
        <v>20 oz / All print</v>
      </c>
      <c r="J277" s="9" t="s">
        <v>1716</v>
      </c>
      <c r="K277" s="9" t="s">
        <v>5368</v>
      </c>
      <c r="L277" s="9" t="s">
        <v>5369</v>
      </c>
      <c r="M277" s="6"/>
      <c r="O277" s="4" t="s">
        <v>5370</v>
      </c>
      <c r="P277" s="7">
        <v>98626.0</v>
      </c>
      <c r="Q277" s="6" t="s">
        <v>454</v>
      </c>
      <c r="R277" s="6" t="s">
        <v>32</v>
      </c>
      <c r="S277" s="6">
        <v>5.642448809E9</v>
      </c>
      <c r="T277" s="6" t="s">
        <v>455</v>
      </c>
    </row>
    <row r="278" ht="15.75" hidden="1" customHeight="1">
      <c r="A278" s="19" t="s">
        <v>48</v>
      </c>
      <c r="C278" s="6" t="s">
        <v>22</v>
      </c>
      <c r="D278" s="11" t="s">
        <v>23</v>
      </c>
      <c r="E278" s="6" t="s">
        <v>5371</v>
      </c>
      <c r="F278" s="7" t="s">
        <v>5372</v>
      </c>
      <c r="G278" s="6">
        <v>1.0</v>
      </c>
      <c r="H278" s="8" t="s">
        <v>5373</v>
      </c>
      <c r="I278" s="12" t="str">
        <f t="shared" si="4"/>
        <v>hirt 3D #v - M / Full Print</v>
      </c>
      <c r="J278" s="9" t="s">
        <v>2571</v>
      </c>
      <c r="K278" s="9" t="s">
        <v>5374</v>
      </c>
      <c r="L278" s="9" t="s">
        <v>5375</v>
      </c>
      <c r="M278" s="6" t="s">
        <v>5376</v>
      </c>
      <c r="O278" s="4" t="s">
        <v>5377</v>
      </c>
      <c r="P278" s="7">
        <v>96789.0</v>
      </c>
      <c r="Q278" s="6" t="s">
        <v>951</v>
      </c>
      <c r="R278" s="6" t="s">
        <v>32</v>
      </c>
      <c r="S278" s="6">
        <v>8.087822699E9</v>
      </c>
      <c r="T278" s="6" t="s">
        <v>952</v>
      </c>
    </row>
    <row r="279" ht="15.75" hidden="1" customHeight="1">
      <c r="A279" s="19" t="s">
        <v>48</v>
      </c>
      <c r="C279" s="6" t="s">
        <v>22</v>
      </c>
      <c r="D279" s="11" t="s">
        <v>23</v>
      </c>
      <c r="E279" s="6" t="s">
        <v>5371</v>
      </c>
      <c r="F279" s="7" t="s">
        <v>5372</v>
      </c>
      <c r="G279" s="6">
        <v>1.0</v>
      </c>
      <c r="H279" s="8" t="s">
        <v>5378</v>
      </c>
      <c r="I279" s="12" t="str">
        <f t="shared" si="4"/>
        <v>hirt 3D #v - 5XL / Full Print</v>
      </c>
      <c r="J279" s="9" t="s">
        <v>5379</v>
      </c>
      <c r="K279" s="9" t="s">
        <v>5374</v>
      </c>
      <c r="L279" s="9" t="s">
        <v>5375</v>
      </c>
      <c r="M279" s="6" t="s">
        <v>5376</v>
      </c>
      <c r="O279" s="4" t="s">
        <v>5377</v>
      </c>
      <c r="P279" s="7">
        <v>96789.0</v>
      </c>
      <c r="Q279" s="6" t="s">
        <v>951</v>
      </c>
      <c r="R279" s="6" t="s">
        <v>32</v>
      </c>
      <c r="S279" s="6">
        <v>8.087822699E9</v>
      </c>
      <c r="T279" s="6" t="s">
        <v>952</v>
      </c>
    </row>
    <row r="280" ht="15.75" hidden="1" customHeight="1">
      <c r="A280" s="22" t="s">
        <v>1470</v>
      </c>
      <c r="C280" s="6" t="s">
        <v>22</v>
      </c>
      <c r="D280" s="11" t="s">
        <v>23</v>
      </c>
      <c r="E280" s="6" t="s">
        <v>5380</v>
      </c>
      <c r="F280" s="7" t="s">
        <v>5381</v>
      </c>
      <c r="G280" s="6">
        <v>1.0</v>
      </c>
      <c r="H280" s="8" t="s">
        <v>5382</v>
      </c>
      <c r="I280" s="12" t="str">
        <f t="shared" si="4"/>
        <v>AOP UNISEX HOODIE / 2XL / All Print</v>
      </c>
      <c r="J280" s="9" t="s">
        <v>5383</v>
      </c>
      <c r="K280" s="9" t="s">
        <v>4727</v>
      </c>
      <c r="L280" s="9" t="s">
        <v>5384</v>
      </c>
      <c r="M280" s="6">
        <v>4.0</v>
      </c>
      <c r="O280" s="4" t="s">
        <v>5385</v>
      </c>
      <c r="P280" s="7">
        <v>83709.0</v>
      </c>
      <c r="Q280" s="6" t="s">
        <v>346</v>
      </c>
      <c r="R280" s="6" t="s">
        <v>32</v>
      </c>
      <c r="S280" s="6">
        <v>2.088056258E9</v>
      </c>
      <c r="T280" s="6" t="s">
        <v>347</v>
      </c>
    </row>
    <row r="281" ht="15.75" hidden="1" customHeight="1">
      <c r="A281" s="22" t="s">
        <v>181</v>
      </c>
      <c r="C281" s="6" t="s">
        <v>22</v>
      </c>
      <c r="D281" s="11" t="s">
        <v>23</v>
      </c>
      <c r="E281" s="6" t="s">
        <v>5386</v>
      </c>
      <c r="F281" s="7" t="s">
        <v>5387</v>
      </c>
      <c r="G281" s="6">
        <v>1.0</v>
      </c>
      <c r="H281" s="8" t="s">
        <v>583</v>
      </c>
      <c r="I281" s="12" t="str">
        <f t="shared" si="4"/>
        <v>Spare Tire Cover / All print / 34 inches</v>
      </c>
      <c r="J281" s="26">
        <v>1.0E15</v>
      </c>
      <c r="K281" s="9" t="s">
        <v>5388</v>
      </c>
      <c r="L281" s="9" t="s">
        <v>5389</v>
      </c>
      <c r="M281" s="6">
        <v>514.0</v>
      </c>
      <c r="O281" s="4" t="s">
        <v>5390</v>
      </c>
      <c r="P281" s="7">
        <v>23523.0</v>
      </c>
      <c r="Q281" s="6" t="s">
        <v>389</v>
      </c>
      <c r="R281" s="6" t="s">
        <v>32</v>
      </c>
      <c r="S281" s="6">
        <v>7.132314619E9</v>
      </c>
      <c r="T281" s="6" t="s">
        <v>390</v>
      </c>
    </row>
    <row r="282" ht="15.75" hidden="1" customHeight="1">
      <c r="A282" s="22" t="s">
        <v>293</v>
      </c>
      <c r="C282" s="6" t="s">
        <v>22</v>
      </c>
      <c r="D282" s="11" t="s">
        <v>23</v>
      </c>
      <c r="E282" s="6" t="s">
        <v>5391</v>
      </c>
      <c r="F282" s="7" t="s">
        <v>5392</v>
      </c>
      <c r="G282" s="6">
        <v>1.0</v>
      </c>
      <c r="H282" s="8" t="s">
        <v>5393</v>
      </c>
      <c r="I282" s="12" t="str">
        <f t="shared" si="4"/>
        <v>AOP Unisex Raglan Hoodie / M / All print</v>
      </c>
      <c r="J282" s="9" t="s">
        <v>5394</v>
      </c>
      <c r="K282" s="9" t="s">
        <v>5395</v>
      </c>
      <c r="L282" s="9" t="s">
        <v>5396</v>
      </c>
      <c r="M282" s="6"/>
      <c r="O282" s="4" t="s">
        <v>5397</v>
      </c>
      <c r="P282" s="7">
        <v>24520.0</v>
      </c>
      <c r="Q282" s="6" t="s">
        <v>389</v>
      </c>
      <c r="R282" s="6" t="s">
        <v>32</v>
      </c>
      <c r="S282" s="6">
        <v>5.014229165E9</v>
      </c>
      <c r="T282" s="6" t="s">
        <v>390</v>
      </c>
    </row>
    <row r="283" ht="15.75" hidden="1" customHeight="1">
      <c r="A283" s="27" t="s">
        <v>37</v>
      </c>
      <c r="C283" s="6" t="s">
        <v>22</v>
      </c>
      <c r="D283" s="11" t="s">
        <v>23</v>
      </c>
      <c r="E283" s="6" t="s">
        <v>5398</v>
      </c>
      <c r="F283" s="7" t="s">
        <v>5399</v>
      </c>
      <c r="G283" s="6">
        <v>1.0</v>
      </c>
      <c r="H283" s="8" t="s">
        <v>4921</v>
      </c>
      <c r="I283" s="12" t="str">
        <f t="shared" si="4"/>
        <v>Shorts / L / Full Print</v>
      </c>
      <c r="J283" s="9" t="s">
        <v>4922</v>
      </c>
      <c r="K283" s="9" t="s">
        <v>5400</v>
      </c>
      <c r="L283" s="9" t="s">
        <v>5401</v>
      </c>
      <c r="M283" s="6"/>
      <c r="O283" s="4" t="s">
        <v>5402</v>
      </c>
      <c r="P283" s="7">
        <v>46793.0</v>
      </c>
      <c r="Q283" s="6" t="s">
        <v>190</v>
      </c>
      <c r="R283" s="6" t="s">
        <v>32</v>
      </c>
      <c r="S283" s="6">
        <v>2.602265955E9</v>
      </c>
      <c r="T283" s="6" t="s">
        <v>191</v>
      </c>
    </row>
    <row r="284" ht="15.75" hidden="1" customHeight="1">
      <c r="A284" s="27" t="s">
        <v>37</v>
      </c>
      <c r="C284" s="6" t="s">
        <v>22</v>
      </c>
      <c r="D284" s="11" t="s">
        <v>23</v>
      </c>
      <c r="E284" s="6" t="s">
        <v>5398</v>
      </c>
      <c r="F284" s="7" t="s">
        <v>5399</v>
      </c>
      <c r="G284" s="6">
        <v>1.0</v>
      </c>
      <c r="H284" s="8" t="s">
        <v>5403</v>
      </c>
      <c r="I284" s="12" t="str">
        <f t="shared" si="4"/>
        <v>Shorts / S / Full Print</v>
      </c>
      <c r="J284" s="9" t="s">
        <v>5404</v>
      </c>
      <c r="K284" s="9" t="s">
        <v>5400</v>
      </c>
      <c r="L284" s="9" t="s">
        <v>5401</v>
      </c>
      <c r="M284" s="6"/>
      <c r="O284" s="4" t="s">
        <v>5402</v>
      </c>
      <c r="P284" s="7">
        <v>46793.0</v>
      </c>
      <c r="Q284" s="6" t="s">
        <v>190</v>
      </c>
      <c r="R284" s="6" t="s">
        <v>32</v>
      </c>
      <c r="S284" s="6">
        <v>2.602265955E9</v>
      </c>
      <c r="T284" s="6" t="s">
        <v>191</v>
      </c>
    </row>
    <row r="285" ht="15.75" hidden="1" customHeight="1">
      <c r="A285" s="27" t="s">
        <v>37</v>
      </c>
      <c r="C285" s="6" t="s">
        <v>22</v>
      </c>
      <c r="D285" s="11" t="s">
        <v>23</v>
      </c>
      <c r="E285" s="6" t="s">
        <v>5405</v>
      </c>
      <c r="F285" s="7" t="s">
        <v>5406</v>
      </c>
      <c r="G285" s="6">
        <v>1.0</v>
      </c>
      <c r="H285" s="8" t="s">
        <v>5407</v>
      </c>
      <c r="I285" s="12" t="str">
        <f t="shared" si="4"/>
        <v>AOP Unisex Raglan Zip Hoodie / XL / All print</v>
      </c>
      <c r="J285" s="9" t="s">
        <v>5408</v>
      </c>
      <c r="K285" s="9" t="s">
        <v>5409</v>
      </c>
      <c r="L285" s="9" t="s">
        <v>5410</v>
      </c>
      <c r="M285" s="6"/>
      <c r="O285" s="4" t="s">
        <v>5411</v>
      </c>
      <c r="P285" s="7">
        <v>60181.0</v>
      </c>
      <c r="Q285" s="6" t="s">
        <v>114</v>
      </c>
      <c r="R285" s="6" t="s">
        <v>32</v>
      </c>
      <c r="S285" s="6">
        <v>6.103602659E9</v>
      </c>
      <c r="T285" s="6" t="s">
        <v>115</v>
      </c>
    </row>
    <row r="286" ht="15.75" hidden="1" customHeight="1">
      <c r="A286" s="22" t="s">
        <v>181</v>
      </c>
      <c r="C286" s="6" t="s">
        <v>22</v>
      </c>
      <c r="D286" s="11" t="s">
        <v>23</v>
      </c>
      <c r="E286" s="6" t="s">
        <v>5412</v>
      </c>
      <c r="F286" s="7" t="s">
        <v>5413</v>
      </c>
      <c r="G286" s="6">
        <v>1.0</v>
      </c>
      <c r="H286" s="8" t="s">
        <v>3849</v>
      </c>
      <c r="I286" s="12" t="str">
        <f t="shared" si="4"/>
        <v>Spare Tire Cover / 32 inches / All print</v>
      </c>
      <c r="J286" s="26">
        <v>1.0E15</v>
      </c>
      <c r="K286" s="9" t="s">
        <v>5414</v>
      </c>
      <c r="L286" s="9" t="s">
        <v>5415</v>
      </c>
      <c r="M286" s="6"/>
      <c r="O286" s="4" t="s">
        <v>5416</v>
      </c>
      <c r="P286" s="7">
        <v>33993.0</v>
      </c>
      <c r="Q286" s="6" t="s">
        <v>68</v>
      </c>
      <c r="R286" s="6" t="s">
        <v>32</v>
      </c>
      <c r="S286" s="6">
        <v>2.076717502E9</v>
      </c>
      <c r="T286" s="6" t="s">
        <v>69</v>
      </c>
    </row>
    <row r="287" ht="15.75" customHeight="1">
      <c r="A287" s="21" t="s">
        <v>97</v>
      </c>
      <c r="C287" s="6" t="s">
        <v>529</v>
      </c>
      <c r="D287" s="11" t="s">
        <v>23</v>
      </c>
      <c r="E287" s="6" t="s">
        <v>5417</v>
      </c>
      <c r="F287" s="7" t="s">
        <v>5418</v>
      </c>
      <c r="G287" s="6">
        <v>1.0</v>
      </c>
      <c r="H287" s="8" t="s">
        <v>5419</v>
      </c>
      <c r="I287" s="12" t="str">
        <f t="shared" si="4"/>
        <v>HOODIE RAGLAN SLEEVE / 4XL / All Print</v>
      </c>
      <c r="J287" s="9" t="s">
        <v>5420</v>
      </c>
      <c r="K287" s="9" t="s">
        <v>5421</v>
      </c>
      <c r="L287" s="9" t="s">
        <v>5422</v>
      </c>
      <c r="M287" s="6"/>
      <c r="O287" s="4" t="s">
        <v>5423</v>
      </c>
      <c r="P287" s="7">
        <v>84005.0</v>
      </c>
      <c r="Q287" s="6" t="s">
        <v>1318</v>
      </c>
      <c r="R287" s="6" t="s">
        <v>32</v>
      </c>
      <c r="S287" s="6">
        <v>8.017078902E9</v>
      </c>
      <c r="T287" s="6" t="s">
        <v>1319</v>
      </c>
    </row>
    <row r="288" ht="15.75" hidden="1" customHeight="1">
      <c r="A288" s="18" t="s">
        <v>259</v>
      </c>
      <c r="C288" s="6" t="s">
        <v>22</v>
      </c>
      <c r="D288" s="11" t="s">
        <v>23</v>
      </c>
      <c r="E288" s="6" t="s">
        <v>5424</v>
      </c>
      <c r="F288" s="7" t="s">
        <v>5425</v>
      </c>
      <c r="G288" s="6">
        <v>1.0</v>
      </c>
      <c r="H288" s="8" t="s">
        <v>5426</v>
      </c>
      <c r="I288" s="12" t="str">
        <f t="shared" si="4"/>
        <v>XL / Full Print</v>
      </c>
      <c r="J288" s="9" t="s">
        <v>5427</v>
      </c>
      <c r="K288" s="9" t="s">
        <v>5428</v>
      </c>
      <c r="L288" s="9" t="s">
        <v>5429</v>
      </c>
      <c r="M288" s="6"/>
      <c r="O288" s="4" t="s">
        <v>5430</v>
      </c>
      <c r="P288" s="7">
        <v>29435.0</v>
      </c>
      <c r="Q288" s="6" t="s">
        <v>56</v>
      </c>
      <c r="R288" s="6" t="s">
        <v>32</v>
      </c>
      <c r="S288" s="6">
        <v>8.432173596E9</v>
      </c>
      <c r="T288" s="6" t="s">
        <v>57</v>
      </c>
    </row>
    <row r="289" ht="15.75" hidden="1" customHeight="1">
      <c r="A289" s="18" t="s">
        <v>259</v>
      </c>
      <c r="C289" s="6" t="s">
        <v>22</v>
      </c>
      <c r="D289" s="11" t="s">
        <v>23</v>
      </c>
      <c r="E289" s="6" t="s">
        <v>5424</v>
      </c>
      <c r="F289" s="7" t="s">
        <v>5425</v>
      </c>
      <c r="G289" s="6">
        <v>1.0</v>
      </c>
      <c r="H289" s="8" t="s">
        <v>5431</v>
      </c>
      <c r="I289" s="12" t="str">
        <f t="shared" si="4"/>
        <v>2XL / Full Print</v>
      </c>
      <c r="J289" s="9" t="s">
        <v>5432</v>
      </c>
      <c r="K289" s="9" t="s">
        <v>5428</v>
      </c>
      <c r="L289" s="9" t="s">
        <v>5429</v>
      </c>
      <c r="M289" s="6"/>
      <c r="O289" s="4" t="s">
        <v>5430</v>
      </c>
      <c r="P289" s="7">
        <v>29435.0</v>
      </c>
      <c r="Q289" s="6" t="s">
        <v>56</v>
      </c>
      <c r="R289" s="6" t="s">
        <v>32</v>
      </c>
      <c r="S289" s="6">
        <v>8.432173596E9</v>
      </c>
      <c r="T289" s="6" t="s">
        <v>57</v>
      </c>
    </row>
    <row r="290" ht="15.75" hidden="1" customHeight="1">
      <c r="A290" s="18" t="s">
        <v>915</v>
      </c>
      <c r="C290" s="6" t="s">
        <v>22</v>
      </c>
      <c r="D290" s="11" t="s">
        <v>23</v>
      </c>
      <c r="E290" s="6" t="s">
        <v>5433</v>
      </c>
      <c r="F290" s="7" t="s">
        <v>5434</v>
      </c>
      <c r="G290" s="6">
        <v>1.0</v>
      </c>
      <c r="H290" s="8" t="s">
        <v>5435</v>
      </c>
      <c r="I290" s="12" t="str">
        <f t="shared" si="4"/>
        <v>hirt #kv - M / Full Print</v>
      </c>
      <c r="J290" s="9" t="s">
        <v>5436</v>
      </c>
      <c r="K290" s="9" t="s">
        <v>5437</v>
      </c>
      <c r="L290" s="9" t="s">
        <v>5438</v>
      </c>
      <c r="M290" s="6"/>
      <c r="O290" s="4" t="s">
        <v>4440</v>
      </c>
      <c r="P290" s="7">
        <v>23451.0</v>
      </c>
      <c r="Q290" s="6" t="s">
        <v>389</v>
      </c>
      <c r="R290" s="6" t="s">
        <v>32</v>
      </c>
      <c r="S290" s="6">
        <v>7.579038869E9</v>
      </c>
      <c r="T290" s="6" t="s">
        <v>390</v>
      </c>
    </row>
    <row r="291" ht="15.75" hidden="1" customHeight="1">
      <c r="A291" s="19" t="s">
        <v>48</v>
      </c>
      <c r="C291" s="6" t="s">
        <v>22</v>
      </c>
      <c r="D291" s="11" t="s">
        <v>23</v>
      </c>
      <c r="E291" s="6" t="s">
        <v>5439</v>
      </c>
      <c r="F291" s="7" t="s">
        <v>5440</v>
      </c>
      <c r="G291" s="6">
        <v>1.0</v>
      </c>
      <c r="H291" s="8" t="s">
        <v>5441</v>
      </c>
      <c r="I291" s="12" t="str">
        <f t="shared" si="4"/>
        <v>AOP Unisex Raglan Hoodie / S / All print</v>
      </c>
      <c r="J291" s="9" t="s">
        <v>5442</v>
      </c>
      <c r="K291" s="9" t="s">
        <v>5443</v>
      </c>
      <c r="L291" s="9" t="s">
        <v>5444</v>
      </c>
      <c r="M291" s="6"/>
      <c r="O291" s="4" t="s">
        <v>3726</v>
      </c>
      <c r="P291" s="7">
        <v>75227.0</v>
      </c>
      <c r="Q291" s="6" t="s">
        <v>131</v>
      </c>
      <c r="R291" s="6" t="s">
        <v>32</v>
      </c>
      <c r="S291" s="6">
        <v>4.698824977E9</v>
      </c>
      <c r="T291" s="6" t="s">
        <v>132</v>
      </c>
    </row>
    <row r="292" ht="15.75" hidden="1" customHeight="1">
      <c r="A292" s="18" t="s">
        <v>259</v>
      </c>
      <c r="C292" s="6" t="s">
        <v>80</v>
      </c>
      <c r="D292" s="11" t="s">
        <v>23</v>
      </c>
      <c r="E292" s="6" t="s">
        <v>5445</v>
      </c>
      <c r="F292" s="7" t="s">
        <v>5446</v>
      </c>
      <c r="G292" s="6">
        <v>1.0</v>
      </c>
      <c r="H292" s="8" t="s">
        <v>811</v>
      </c>
      <c r="I292" s="12" t="str">
        <f t="shared" si="4"/>
        <v>One size / All print</v>
      </c>
      <c r="J292" s="9" t="s">
        <v>275</v>
      </c>
      <c r="K292" s="9" t="s">
        <v>5447</v>
      </c>
      <c r="L292" s="9" t="s">
        <v>5448</v>
      </c>
      <c r="M292" s="6"/>
      <c r="O292" s="4" t="s">
        <v>5449</v>
      </c>
      <c r="P292" s="7">
        <v>11572.0</v>
      </c>
      <c r="Q292" s="6" t="s">
        <v>171</v>
      </c>
      <c r="R292" s="6" t="s">
        <v>32</v>
      </c>
      <c r="S292" s="6">
        <v>5.165816144E9</v>
      </c>
      <c r="T292" s="6" t="s">
        <v>172</v>
      </c>
    </row>
    <row r="293" ht="15.75" hidden="1" customHeight="1">
      <c r="A293" s="10" t="s">
        <v>21</v>
      </c>
      <c r="C293" s="6" t="s">
        <v>22</v>
      </c>
      <c r="D293" s="11" t="s">
        <v>23</v>
      </c>
      <c r="E293" s="6" t="s">
        <v>5450</v>
      </c>
      <c r="F293" s="7" t="s">
        <v>5451</v>
      </c>
      <c r="G293" s="6">
        <v>1.0</v>
      </c>
      <c r="H293" s="8" t="s">
        <v>5452</v>
      </c>
      <c r="I293" s="12" t="str">
        <f t="shared" si="4"/>
        <v>HOODIE RAGLAN SLEEVE / XL / All Print</v>
      </c>
      <c r="J293" s="9" t="s">
        <v>5453</v>
      </c>
      <c r="K293" s="9" t="s">
        <v>5454</v>
      </c>
      <c r="L293" s="9" t="s">
        <v>5455</v>
      </c>
      <c r="M293" s="6" t="s">
        <v>5456</v>
      </c>
      <c r="O293" s="4" t="s">
        <v>5457</v>
      </c>
      <c r="P293" s="7">
        <v>60651.0</v>
      </c>
      <c r="Q293" s="6" t="s">
        <v>114</v>
      </c>
      <c r="R293" s="6" t="s">
        <v>32</v>
      </c>
      <c r="S293" s="6">
        <v>3.122069635E9</v>
      </c>
      <c r="T293" s="6" t="s">
        <v>115</v>
      </c>
    </row>
    <row r="294" ht="15.75" hidden="1" customHeight="1">
      <c r="A294" s="10" t="s">
        <v>21</v>
      </c>
      <c r="C294" s="6" t="s">
        <v>22</v>
      </c>
      <c r="D294" s="11" t="s">
        <v>23</v>
      </c>
      <c r="E294" s="6" t="s">
        <v>5450</v>
      </c>
      <c r="F294" s="7" t="s">
        <v>5451</v>
      </c>
      <c r="G294" s="6">
        <v>1.0</v>
      </c>
      <c r="H294" s="8" t="s">
        <v>5458</v>
      </c>
      <c r="I294" s="12" t="str">
        <f t="shared" si="4"/>
        <v>HOODIE RAGLAN SLEEVE / L / All Print</v>
      </c>
      <c r="J294" s="9" t="s">
        <v>5459</v>
      </c>
      <c r="K294" s="9" t="s">
        <v>5454</v>
      </c>
      <c r="L294" s="9" t="s">
        <v>5455</v>
      </c>
      <c r="M294" s="6" t="s">
        <v>5456</v>
      </c>
      <c r="O294" s="4" t="s">
        <v>5457</v>
      </c>
      <c r="P294" s="7">
        <v>60651.0</v>
      </c>
      <c r="Q294" s="6" t="s">
        <v>114</v>
      </c>
      <c r="R294" s="6" t="s">
        <v>32</v>
      </c>
      <c r="S294" s="6">
        <v>3.122069635E9</v>
      </c>
      <c r="T294" s="6" t="s">
        <v>115</v>
      </c>
    </row>
    <row r="295" ht="15.75" hidden="1" customHeight="1">
      <c r="A295" s="22" t="s">
        <v>293</v>
      </c>
      <c r="C295" s="6" t="s">
        <v>80</v>
      </c>
      <c r="D295" s="11" t="s">
        <v>23</v>
      </c>
      <c r="E295" s="6" t="s">
        <v>5460</v>
      </c>
      <c r="F295" s="7" t="s">
        <v>5461</v>
      </c>
      <c r="G295" s="6">
        <v>1.0</v>
      </c>
      <c r="H295" s="8" t="s">
        <v>5462</v>
      </c>
      <c r="I295" s="12" t="str">
        <f t="shared" si="4"/>
        <v>Joggers 3D #121121H - AOP Unisex Raglan Hoodie / XL / All Print</v>
      </c>
      <c r="J295" s="9" t="s">
        <v>4384</v>
      </c>
      <c r="K295" s="9" t="s">
        <v>5463</v>
      </c>
      <c r="L295" s="9" t="s">
        <v>5464</v>
      </c>
      <c r="M295" s="6"/>
      <c r="O295" s="4" t="s">
        <v>3962</v>
      </c>
      <c r="P295" s="7">
        <v>78748.0</v>
      </c>
      <c r="Q295" s="6" t="s">
        <v>131</v>
      </c>
      <c r="R295" s="6" t="s">
        <v>32</v>
      </c>
      <c r="S295" s="6">
        <v>3.072474545E9</v>
      </c>
      <c r="T295" s="6" t="s">
        <v>132</v>
      </c>
    </row>
    <row r="296" ht="15.75" hidden="1" customHeight="1">
      <c r="A296" s="22" t="s">
        <v>293</v>
      </c>
      <c r="C296" s="6" t="s">
        <v>80</v>
      </c>
      <c r="D296" s="11" t="s">
        <v>23</v>
      </c>
      <c r="E296" s="6" t="s">
        <v>5460</v>
      </c>
      <c r="F296" s="7" t="s">
        <v>5461</v>
      </c>
      <c r="G296" s="6">
        <v>1.0</v>
      </c>
      <c r="H296" s="8" t="s">
        <v>2635</v>
      </c>
      <c r="I296" s="12" t="str">
        <f t="shared" si="4"/>
        <v>Joggers 3D #121121H - Joggers / L / All Print</v>
      </c>
      <c r="J296" s="9" t="s">
        <v>2636</v>
      </c>
      <c r="K296" s="9" t="s">
        <v>5463</v>
      </c>
      <c r="L296" s="9" t="s">
        <v>5464</v>
      </c>
      <c r="M296" s="6"/>
      <c r="O296" s="4" t="s">
        <v>3962</v>
      </c>
      <c r="P296" s="7">
        <v>78748.0</v>
      </c>
      <c r="Q296" s="6" t="s">
        <v>131</v>
      </c>
      <c r="R296" s="6" t="s">
        <v>32</v>
      </c>
      <c r="S296" s="6">
        <v>3.072474545E9</v>
      </c>
      <c r="T296" s="6" t="s">
        <v>132</v>
      </c>
    </row>
    <row r="297" ht="15.75" hidden="1" customHeight="1">
      <c r="A297" s="22" t="s">
        <v>181</v>
      </c>
      <c r="C297" s="6" t="s">
        <v>60</v>
      </c>
      <c r="D297" s="11" t="s">
        <v>23</v>
      </c>
      <c r="E297" s="6" t="s">
        <v>5465</v>
      </c>
      <c r="F297" s="7" t="s">
        <v>5466</v>
      </c>
      <c r="G297" s="6">
        <v>1.0</v>
      </c>
      <c r="H297" s="8" t="s">
        <v>5467</v>
      </c>
      <c r="I297" s="12" t="str">
        <f t="shared" si="4"/>
        <v>M / Full print</v>
      </c>
      <c r="J297" s="9" t="s">
        <v>5468</v>
      </c>
      <c r="K297" s="9" t="s">
        <v>5469</v>
      </c>
      <c r="L297" s="9" t="s">
        <v>5470</v>
      </c>
      <c r="M297" s="6"/>
      <c r="O297" s="4" t="s">
        <v>1326</v>
      </c>
      <c r="P297" s="7">
        <v>92504.0</v>
      </c>
      <c r="Q297" s="6" t="s">
        <v>268</v>
      </c>
      <c r="R297" s="6" t="s">
        <v>32</v>
      </c>
      <c r="S297" s="6">
        <v>6.192525847E9</v>
      </c>
      <c r="T297" s="6" t="s">
        <v>269</v>
      </c>
    </row>
    <row r="298" ht="15.75" hidden="1" customHeight="1">
      <c r="A298" s="19" t="s">
        <v>70</v>
      </c>
      <c r="C298" s="6" t="s">
        <v>22</v>
      </c>
      <c r="D298" s="11" t="s">
        <v>23</v>
      </c>
      <c r="E298" s="6" t="s">
        <v>5471</v>
      </c>
      <c r="F298" s="7" t="s">
        <v>5472</v>
      </c>
      <c r="G298" s="6">
        <v>1.0</v>
      </c>
      <c r="H298" s="8" t="s">
        <v>5473</v>
      </c>
      <c r="I298" s="12" t="str">
        <f t="shared" si="4"/>
        <v>L / All Print</v>
      </c>
      <c r="J298" s="9" t="s">
        <v>5474</v>
      </c>
      <c r="K298" s="9" t="s">
        <v>5475</v>
      </c>
      <c r="L298" s="9" t="s">
        <v>5476</v>
      </c>
      <c r="M298" s="6"/>
      <c r="O298" s="4" t="s">
        <v>5477</v>
      </c>
      <c r="P298" s="7">
        <v>95379.0</v>
      </c>
      <c r="Q298" s="6" t="s">
        <v>268</v>
      </c>
      <c r="R298" s="6" t="s">
        <v>32</v>
      </c>
      <c r="S298" s="6">
        <v>2.09459001E9</v>
      </c>
      <c r="T298" s="6" t="s">
        <v>269</v>
      </c>
    </row>
    <row r="299" ht="15.75" hidden="1" customHeight="1">
      <c r="A299" s="21" t="s">
        <v>173</v>
      </c>
      <c r="C299" s="6" t="s">
        <v>22</v>
      </c>
      <c r="D299" s="11" t="s">
        <v>23</v>
      </c>
      <c r="E299" s="6" t="s">
        <v>5478</v>
      </c>
      <c r="F299" s="7" t="s">
        <v>5479</v>
      </c>
      <c r="G299" s="6">
        <v>1.0</v>
      </c>
      <c r="H299" s="8" t="s">
        <v>5480</v>
      </c>
      <c r="I299" s="12" t="str">
        <f t="shared" si="4"/>
        <v>AOP UNISEX HOODIE / 2XL / All Print</v>
      </c>
      <c r="J299" s="9" t="s">
        <v>5481</v>
      </c>
      <c r="K299" s="9" t="s">
        <v>5482</v>
      </c>
      <c r="L299" s="9" t="s">
        <v>5483</v>
      </c>
      <c r="M299" s="6">
        <v>4217.0</v>
      </c>
      <c r="O299" s="4" t="s">
        <v>3726</v>
      </c>
      <c r="P299" s="7">
        <v>75208.0</v>
      </c>
      <c r="Q299" s="6" t="s">
        <v>131</v>
      </c>
      <c r="R299" s="6" t="s">
        <v>32</v>
      </c>
      <c r="S299" s="6">
        <v>6.82386202E9</v>
      </c>
      <c r="T299" s="6" t="s">
        <v>132</v>
      </c>
    </row>
    <row r="300" ht="15.75" hidden="1" customHeight="1">
      <c r="A300" s="27" t="s">
        <v>37</v>
      </c>
      <c r="C300" s="6" t="s">
        <v>22</v>
      </c>
      <c r="D300" s="11" t="s">
        <v>23</v>
      </c>
      <c r="E300" s="6" t="s">
        <v>5484</v>
      </c>
      <c r="F300" s="7" t="s">
        <v>5485</v>
      </c>
      <c r="G300" s="6">
        <v>1.0</v>
      </c>
      <c r="H300" s="8" t="s">
        <v>5486</v>
      </c>
      <c r="I300" s="12" t="str">
        <f t="shared" si="4"/>
        <v>hirt #KV - Unisex Short Sleeve Classic Tee / BLACK / XL</v>
      </c>
      <c r="J300" s="9" t="s">
        <v>5487</v>
      </c>
      <c r="K300" s="9" t="s">
        <v>5488</v>
      </c>
      <c r="L300" s="9" t="s">
        <v>5489</v>
      </c>
      <c r="M300" s="6"/>
      <c r="O300" s="4" t="s">
        <v>5490</v>
      </c>
      <c r="P300" s="7">
        <v>25530.0</v>
      </c>
      <c r="Q300" s="6" t="s">
        <v>1651</v>
      </c>
      <c r="R300" s="6" t="s">
        <v>32</v>
      </c>
      <c r="S300" s="6">
        <v>3.047304428E9</v>
      </c>
      <c r="T300" s="6" t="s">
        <v>1652</v>
      </c>
    </row>
    <row r="301" ht="15.75" hidden="1" customHeight="1">
      <c r="A301" s="22" t="s">
        <v>181</v>
      </c>
      <c r="C301" s="6" t="s">
        <v>22</v>
      </c>
      <c r="D301" s="11" t="s">
        <v>23</v>
      </c>
      <c r="E301" s="6" t="s">
        <v>5491</v>
      </c>
      <c r="F301" s="7" t="s">
        <v>5492</v>
      </c>
      <c r="G301" s="6">
        <v>1.0</v>
      </c>
      <c r="H301" s="8" t="s">
        <v>5493</v>
      </c>
      <c r="I301" s="12" t="str">
        <f t="shared" si="4"/>
        <v>hirt 3d #031221h - L / Black Blue</v>
      </c>
      <c r="J301" s="9" t="s">
        <v>3299</v>
      </c>
      <c r="K301" s="9" t="s">
        <v>5494</v>
      </c>
      <c r="L301" s="9" t="s">
        <v>5495</v>
      </c>
      <c r="M301" s="6"/>
      <c r="O301" s="4" t="s">
        <v>5495</v>
      </c>
      <c r="P301" s="7" t="s">
        <v>5496</v>
      </c>
      <c r="Q301" s="6" t="s">
        <v>5497</v>
      </c>
      <c r="R301" s="6" t="s">
        <v>476</v>
      </c>
      <c r="S301" s="6">
        <v>7.09866239E9</v>
      </c>
      <c r="T301" s="6" t="s">
        <v>5498</v>
      </c>
    </row>
    <row r="302" ht="15.75" hidden="1" customHeight="1">
      <c r="A302" s="22" t="s">
        <v>181</v>
      </c>
      <c r="C302" s="6" t="s">
        <v>22</v>
      </c>
      <c r="D302" s="11" t="s">
        <v>23</v>
      </c>
      <c r="E302" s="6" t="s">
        <v>5491</v>
      </c>
      <c r="F302" s="7" t="s">
        <v>5492</v>
      </c>
      <c r="G302" s="6">
        <v>1.0</v>
      </c>
      <c r="H302" s="8" t="s">
        <v>5499</v>
      </c>
      <c r="I302" s="12" t="str">
        <f t="shared" si="4"/>
        <v>hirt 3d #031221h - XL / Black Blue</v>
      </c>
      <c r="J302" s="9" t="s">
        <v>3299</v>
      </c>
      <c r="K302" s="9" t="s">
        <v>5494</v>
      </c>
      <c r="L302" s="9" t="s">
        <v>5495</v>
      </c>
      <c r="M302" s="6"/>
      <c r="O302" s="4" t="s">
        <v>5495</v>
      </c>
      <c r="P302" s="7" t="s">
        <v>5496</v>
      </c>
      <c r="Q302" s="6" t="s">
        <v>5497</v>
      </c>
      <c r="R302" s="6" t="s">
        <v>476</v>
      </c>
      <c r="S302" s="6">
        <v>7.09866239E9</v>
      </c>
      <c r="T302" s="6" t="s">
        <v>5498</v>
      </c>
    </row>
    <row r="303" ht="15.75" hidden="1" customHeight="1">
      <c r="A303" s="22" t="s">
        <v>181</v>
      </c>
      <c r="C303" s="6" t="s">
        <v>22</v>
      </c>
      <c r="D303" s="11" t="s">
        <v>23</v>
      </c>
      <c r="E303" s="6" t="s">
        <v>5491</v>
      </c>
      <c r="F303" s="7" t="s">
        <v>5492</v>
      </c>
      <c r="G303" s="6">
        <v>1.0</v>
      </c>
      <c r="H303" s="8" t="s">
        <v>5500</v>
      </c>
      <c r="I303" s="12" t="str">
        <f t="shared" si="4"/>
        <v>hirt 3d #031221h - 3XL / Black Red</v>
      </c>
      <c r="J303" s="9" t="s">
        <v>3299</v>
      </c>
      <c r="K303" s="9" t="s">
        <v>5494</v>
      </c>
      <c r="L303" s="9" t="s">
        <v>5495</v>
      </c>
      <c r="M303" s="6"/>
      <c r="O303" s="4" t="s">
        <v>5495</v>
      </c>
      <c r="P303" s="7" t="s">
        <v>5496</v>
      </c>
      <c r="Q303" s="6" t="s">
        <v>5497</v>
      </c>
      <c r="R303" s="6" t="s">
        <v>476</v>
      </c>
      <c r="S303" s="6">
        <v>7.09866239E9</v>
      </c>
      <c r="T303" s="6" t="s">
        <v>5498</v>
      </c>
    </row>
    <row r="304" ht="15.75" hidden="1" customHeight="1">
      <c r="A304" s="27" t="s">
        <v>37</v>
      </c>
      <c r="C304" s="6" t="s">
        <v>22</v>
      </c>
      <c r="D304" s="11" t="s">
        <v>23</v>
      </c>
      <c r="E304" s="6" t="s">
        <v>5501</v>
      </c>
      <c r="F304" s="7" t="s">
        <v>5502</v>
      </c>
      <c r="G304" s="6">
        <v>1.0</v>
      </c>
      <c r="H304" s="8" t="s">
        <v>5503</v>
      </c>
      <c r="I304" s="12" t="str">
        <f t="shared" si="4"/>
        <v>L / Black</v>
      </c>
      <c r="J304" s="9" t="s">
        <v>5504</v>
      </c>
      <c r="K304" s="9" t="s">
        <v>5505</v>
      </c>
      <c r="L304" s="9" t="s">
        <v>5506</v>
      </c>
      <c r="M304" s="6"/>
      <c r="O304" s="4" t="s">
        <v>5507</v>
      </c>
      <c r="P304" s="7">
        <v>23937.0</v>
      </c>
      <c r="Q304" s="6" t="s">
        <v>389</v>
      </c>
      <c r="R304" s="6" t="s">
        <v>32</v>
      </c>
      <c r="S304" s="6">
        <v>4.346070201E9</v>
      </c>
      <c r="T304" s="6" t="s">
        <v>390</v>
      </c>
    </row>
    <row r="305" ht="15.75" hidden="1" customHeight="1">
      <c r="A305" s="18" t="s">
        <v>259</v>
      </c>
      <c r="C305" s="6" t="s">
        <v>80</v>
      </c>
      <c r="D305" s="11" t="s">
        <v>23</v>
      </c>
      <c r="E305" s="6" t="s">
        <v>5508</v>
      </c>
      <c r="F305" s="7" t="s">
        <v>5509</v>
      </c>
      <c r="G305" s="6">
        <v>1.0</v>
      </c>
      <c r="H305" s="8" t="s">
        <v>5510</v>
      </c>
      <c r="I305" s="12" t="str">
        <f t="shared" si="4"/>
        <v>2XL / Full Print</v>
      </c>
      <c r="J305" s="9" t="s">
        <v>5511</v>
      </c>
      <c r="K305" s="9" t="s">
        <v>5512</v>
      </c>
      <c r="L305" s="9" t="s">
        <v>5513</v>
      </c>
      <c r="M305" s="6" t="s">
        <v>5514</v>
      </c>
      <c r="O305" s="4" t="s">
        <v>3171</v>
      </c>
      <c r="P305" s="7">
        <v>10469.0</v>
      </c>
      <c r="Q305" s="6" t="s">
        <v>171</v>
      </c>
      <c r="R305" s="6" t="s">
        <v>32</v>
      </c>
      <c r="S305" s="6">
        <v>7.186440348E9</v>
      </c>
      <c r="T305" s="6" t="s">
        <v>172</v>
      </c>
    </row>
    <row r="306" ht="15.75" hidden="1" customHeight="1">
      <c r="A306" s="22" t="s">
        <v>181</v>
      </c>
      <c r="C306" s="6" t="s">
        <v>22</v>
      </c>
      <c r="D306" s="11" t="s">
        <v>23</v>
      </c>
      <c r="E306" s="6" t="s">
        <v>5515</v>
      </c>
      <c r="F306" s="7" t="s">
        <v>5516</v>
      </c>
      <c r="G306" s="6">
        <v>1.0</v>
      </c>
      <c r="H306" s="8" t="s">
        <v>5517</v>
      </c>
      <c r="I306" s="12" t="str">
        <f t="shared" si="4"/>
        <v>hirt 3d #181221h - 2XL / Full Print</v>
      </c>
      <c r="J306" s="9" t="s">
        <v>5518</v>
      </c>
      <c r="K306" s="9" t="s">
        <v>5519</v>
      </c>
      <c r="L306" s="9" t="s">
        <v>5520</v>
      </c>
      <c r="M306" s="6" t="s">
        <v>5521</v>
      </c>
      <c r="O306" s="4" t="s">
        <v>5522</v>
      </c>
      <c r="P306" s="7">
        <v>58801.0</v>
      </c>
      <c r="Q306" s="6" t="s">
        <v>5109</v>
      </c>
      <c r="R306" s="6" t="s">
        <v>32</v>
      </c>
      <c r="S306" s="6">
        <v>7.015709737E9</v>
      </c>
      <c r="T306" s="6" t="s">
        <v>5110</v>
      </c>
    </row>
    <row r="307" ht="15.75" hidden="1" customHeight="1">
      <c r="A307" s="22" t="s">
        <v>181</v>
      </c>
      <c r="C307" s="6" t="s">
        <v>22</v>
      </c>
      <c r="D307" s="11" t="s">
        <v>23</v>
      </c>
      <c r="E307" s="6" t="s">
        <v>5515</v>
      </c>
      <c r="F307" s="7" t="s">
        <v>5516</v>
      </c>
      <c r="G307" s="6">
        <v>1.0</v>
      </c>
      <c r="H307" s="8" t="s">
        <v>5523</v>
      </c>
      <c r="I307" s="12" t="str">
        <f t="shared" si="4"/>
        <v>hirt 3d #181221h - 3XL / Full Print</v>
      </c>
      <c r="J307" s="9" t="s">
        <v>5518</v>
      </c>
      <c r="K307" s="9" t="s">
        <v>5519</v>
      </c>
      <c r="L307" s="9" t="s">
        <v>5520</v>
      </c>
      <c r="M307" s="6" t="s">
        <v>5521</v>
      </c>
      <c r="O307" s="4" t="s">
        <v>5522</v>
      </c>
      <c r="P307" s="7">
        <v>58801.0</v>
      </c>
      <c r="Q307" s="6" t="s">
        <v>5109</v>
      </c>
      <c r="R307" s="6" t="s">
        <v>32</v>
      </c>
      <c r="S307" s="6">
        <v>7.015709737E9</v>
      </c>
      <c r="T307" s="6" t="s">
        <v>5110</v>
      </c>
    </row>
    <row r="308" ht="15.75" hidden="1" customHeight="1">
      <c r="A308" s="22" t="s">
        <v>181</v>
      </c>
      <c r="C308" s="6" t="s">
        <v>22</v>
      </c>
      <c r="D308" s="11" t="s">
        <v>23</v>
      </c>
      <c r="E308" s="6" t="s">
        <v>5515</v>
      </c>
      <c r="F308" s="7" t="s">
        <v>5516</v>
      </c>
      <c r="G308" s="6">
        <v>1.0</v>
      </c>
      <c r="H308" s="8" t="s">
        <v>5524</v>
      </c>
      <c r="I308" s="12" t="str">
        <f t="shared" si="4"/>
        <v>hirt 3d #181221h - M / Full Print</v>
      </c>
      <c r="J308" s="9" t="s">
        <v>5518</v>
      </c>
      <c r="K308" s="9" t="s">
        <v>5519</v>
      </c>
      <c r="L308" s="9" t="s">
        <v>5520</v>
      </c>
      <c r="M308" s="6" t="s">
        <v>5521</v>
      </c>
      <c r="O308" s="4" t="s">
        <v>5522</v>
      </c>
      <c r="P308" s="7">
        <v>58801.0</v>
      </c>
      <c r="Q308" s="6" t="s">
        <v>5109</v>
      </c>
      <c r="R308" s="6" t="s">
        <v>32</v>
      </c>
      <c r="S308" s="6">
        <v>7.015709737E9</v>
      </c>
      <c r="T308" s="6" t="s">
        <v>5110</v>
      </c>
    </row>
    <row r="309" ht="15.75" hidden="1" customHeight="1">
      <c r="A309" s="22" t="s">
        <v>181</v>
      </c>
      <c r="C309" s="6" t="s">
        <v>22</v>
      </c>
      <c r="D309" s="11" t="s">
        <v>23</v>
      </c>
      <c r="E309" s="6" t="s">
        <v>5515</v>
      </c>
      <c r="F309" s="7" t="s">
        <v>5516</v>
      </c>
      <c r="G309" s="6">
        <v>1.0</v>
      </c>
      <c r="H309" s="8" t="s">
        <v>5525</v>
      </c>
      <c r="I309" s="12" t="str">
        <f t="shared" si="4"/>
        <v>hirt 3d #181221h - L / Full Print</v>
      </c>
      <c r="J309" s="9" t="s">
        <v>5518</v>
      </c>
      <c r="K309" s="9" t="s">
        <v>5519</v>
      </c>
      <c r="L309" s="9" t="s">
        <v>5520</v>
      </c>
      <c r="M309" s="6" t="s">
        <v>5521</v>
      </c>
      <c r="O309" s="4" t="s">
        <v>5522</v>
      </c>
      <c r="P309" s="7">
        <v>58801.0</v>
      </c>
      <c r="Q309" s="6" t="s">
        <v>5109</v>
      </c>
      <c r="R309" s="6" t="s">
        <v>32</v>
      </c>
      <c r="S309" s="6">
        <v>7.015709737E9</v>
      </c>
      <c r="T309" s="6" t="s">
        <v>5110</v>
      </c>
    </row>
    <row r="310" ht="15.75" hidden="1" customHeight="1">
      <c r="A310" s="22" t="s">
        <v>181</v>
      </c>
      <c r="C310" s="6" t="s">
        <v>22</v>
      </c>
      <c r="D310" s="11" t="s">
        <v>23</v>
      </c>
      <c r="E310" s="6" t="s">
        <v>5515</v>
      </c>
      <c r="F310" s="7" t="s">
        <v>5516</v>
      </c>
      <c r="G310" s="6">
        <v>1.0</v>
      </c>
      <c r="H310" s="8" t="s">
        <v>5524</v>
      </c>
      <c r="I310" s="12" t="str">
        <f t="shared" si="4"/>
        <v>hirt 3d #181221h - M / Full Print</v>
      </c>
      <c r="J310" s="9" t="s">
        <v>5518</v>
      </c>
      <c r="K310" s="9" t="s">
        <v>5519</v>
      </c>
      <c r="L310" s="9" t="s">
        <v>5520</v>
      </c>
      <c r="M310" s="6" t="s">
        <v>5521</v>
      </c>
      <c r="O310" s="4" t="s">
        <v>5522</v>
      </c>
      <c r="P310" s="7">
        <v>58801.0</v>
      </c>
      <c r="Q310" s="6" t="s">
        <v>5109</v>
      </c>
      <c r="R310" s="6" t="s">
        <v>32</v>
      </c>
      <c r="S310" s="6">
        <v>7.015709737E9</v>
      </c>
      <c r="T310" s="6" t="s">
        <v>5110</v>
      </c>
    </row>
    <row r="311" ht="15.75" hidden="1" customHeight="1">
      <c r="A311" s="22" t="s">
        <v>181</v>
      </c>
      <c r="C311" s="6" t="s">
        <v>22</v>
      </c>
      <c r="D311" s="11" t="s">
        <v>23</v>
      </c>
      <c r="E311" s="6" t="s">
        <v>5515</v>
      </c>
      <c r="F311" s="7" t="s">
        <v>5516</v>
      </c>
      <c r="G311" s="6">
        <v>1.0</v>
      </c>
      <c r="H311" s="8" t="s">
        <v>5526</v>
      </c>
      <c r="I311" s="12" t="str">
        <f t="shared" si="4"/>
        <v>hirt 3d #181221h - XL / Full Print</v>
      </c>
      <c r="J311" s="9" t="s">
        <v>5518</v>
      </c>
      <c r="K311" s="9" t="s">
        <v>5519</v>
      </c>
      <c r="L311" s="9" t="s">
        <v>5520</v>
      </c>
      <c r="M311" s="6" t="s">
        <v>5521</v>
      </c>
      <c r="O311" s="4" t="s">
        <v>5522</v>
      </c>
      <c r="P311" s="7">
        <v>58801.0</v>
      </c>
      <c r="Q311" s="6" t="s">
        <v>5109</v>
      </c>
      <c r="R311" s="6" t="s">
        <v>32</v>
      </c>
      <c r="S311" s="6">
        <v>7.015709737E9</v>
      </c>
      <c r="T311" s="6" t="s">
        <v>5110</v>
      </c>
    </row>
    <row r="312" ht="15.75" hidden="1" customHeight="1">
      <c r="A312" s="22" t="s">
        <v>181</v>
      </c>
      <c r="C312" s="6" t="s">
        <v>60</v>
      </c>
      <c r="D312" s="11" t="s">
        <v>23</v>
      </c>
      <c r="E312" s="6" t="s">
        <v>5527</v>
      </c>
      <c r="F312" s="7" t="s">
        <v>5528</v>
      </c>
      <c r="G312" s="6">
        <v>1.0</v>
      </c>
      <c r="H312" s="8" t="s">
        <v>5467</v>
      </c>
      <c r="I312" s="12" t="str">
        <f t="shared" si="4"/>
        <v>M / Full print</v>
      </c>
      <c r="J312" s="9" t="s">
        <v>5468</v>
      </c>
      <c r="K312" s="9" t="s">
        <v>5529</v>
      </c>
      <c r="L312" s="9" t="s">
        <v>5530</v>
      </c>
      <c r="M312" s="6"/>
      <c r="O312" s="4" t="s">
        <v>5531</v>
      </c>
      <c r="P312" s="7">
        <v>62226.0</v>
      </c>
      <c r="Q312" s="6" t="s">
        <v>114</v>
      </c>
      <c r="R312" s="6" t="s">
        <v>32</v>
      </c>
      <c r="S312" s="6">
        <v>6.187896674E9</v>
      </c>
      <c r="T312" s="6" t="s">
        <v>115</v>
      </c>
    </row>
    <row r="313" ht="15.75" hidden="1" customHeight="1">
      <c r="A313" s="21" t="s">
        <v>173</v>
      </c>
      <c r="C313" s="6" t="s">
        <v>22</v>
      </c>
      <c r="D313" s="11" t="s">
        <v>23</v>
      </c>
      <c r="E313" s="6" t="s">
        <v>5532</v>
      </c>
      <c r="F313" s="7" t="s">
        <v>5533</v>
      </c>
      <c r="G313" s="6">
        <v>1.0</v>
      </c>
      <c r="H313" s="8" t="s">
        <v>5480</v>
      </c>
      <c r="I313" s="12" t="str">
        <f t="shared" si="4"/>
        <v>AOP UNISEX HOODIE / 2XL / All Print</v>
      </c>
      <c r="J313" s="9" t="s">
        <v>5481</v>
      </c>
      <c r="K313" s="9" t="s">
        <v>5534</v>
      </c>
      <c r="L313" s="9" t="s">
        <v>5535</v>
      </c>
      <c r="M313" s="6">
        <v>1024.0</v>
      </c>
      <c r="O313" s="4" t="s">
        <v>5536</v>
      </c>
      <c r="P313" s="7">
        <v>76063.0</v>
      </c>
      <c r="Q313" s="6" t="s">
        <v>131</v>
      </c>
      <c r="R313" s="6" t="s">
        <v>32</v>
      </c>
      <c r="S313" s="6">
        <v>1.318773382E10</v>
      </c>
      <c r="T313" s="6" t="s">
        <v>132</v>
      </c>
    </row>
    <row r="314" ht="15.75" hidden="1" customHeight="1">
      <c r="A314" s="21" t="s">
        <v>782</v>
      </c>
      <c r="C314" s="6" t="s">
        <v>80</v>
      </c>
      <c r="D314" s="11" t="s">
        <v>23</v>
      </c>
      <c r="E314" s="6" t="s">
        <v>5537</v>
      </c>
      <c r="F314" s="7" t="s">
        <v>5538</v>
      </c>
      <c r="G314" s="6">
        <v>1.0</v>
      </c>
      <c r="H314" s="8" t="s">
        <v>5539</v>
      </c>
      <c r="I314" s="12" t="str">
        <f t="shared" si="4"/>
        <v>One size / All print</v>
      </c>
      <c r="J314" s="9" t="s">
        <v>5540</v>
      </c>
      <c r="K314" s="9" t="s">
        <v>5541</v>
      </c>
      <c r="L314" s="9" t="s">
        <v>5542</v>
      </c>
      <c r="M314" s="6"/>
      <c r="O314" s="4" t="s">
        <v>796</v>
      </c>
      <c r="P314" s="7">
        <v>90630.0</v>
      </c>
      <c r="Q314" s="6" t="s">
        <v>268</v>
      </c>
      <c r="R314" s="6" t="s">
        <v>32</v>
      </c>
      <c r="S314" s="6">
        <v>7.143301521E9</v>
      </c>
      <c r="T314" s="6" t="s">
        <v>269</v>
      </c>
    </row>
    <row r="315" ht="15.75" hidden="1" customHeight="1">
      <c r="A315" s="10" t="s">
        <v>21</v>
      </c>
      <c r="C315" s="6" t="s">
        <v>22</v>
      </c>
      <c r="D315" s="11" t="s">
        <v>23</v>
      </c>
      <c r="E315" s="6" t="s">
        <v>5543</v>
      </c>
      <c r="F315" s="7" t="s">
        <v>5544</v>
      </c>
      <c r="G315" s="6">
        <v>1.0</v>
      </c>
      <c r="H315" s="8" t="s">
        <v>1944</v>
      </c>
      <c r="I315" s="12" t="str">
        <f t="shared" si="4"/>
        <v>All print / 30 inches / Spare Tire Cover</v>
      </c>
      <c r="J315" s="26">
        <v>1.0E15</v>
      </c>
      <c r="K315" s="9" t="s">
        <v>5545</v>
      </c>
      <c r="L315" s="9" t="s">
        <v>5546</v>
      </c>
      <c r="M315" s="6"/>
      <c r="O315" s="4" t="s">
        <v>5547</v>
      </c>
      <c r="P315" s="7">
        <v>30116.0</v>
      </c>
      <c r="Q315" s="6" t="s">
        <v>78</v>
      </c>
      <c r="R315" s="6" t="s">
        <v>32</v>
      </c>
      <c r="S315" s="6">
        <v>7.708617875E9</v>
      </c>
      <c r="T315" s="6" t="s">
        <v>79</v>
      </c>
    </row>
    <row r="316" ht="15.75" hidden="1" customHeight="1">
      <c r="A316" s="19" t="s">
        <v>48</v>
      </c>
      <c r="C316" s="6" t="s">
        <v>22</v>
      </c>
      <c r="D316" s="11" t="s">
        <v>23</v>
      </c>
      <c r="E316" s="6" t="s">
        <v>5543</v>
      </c>
      <c r="F316" s="7" t="s">
        <v>5544</v>
      </c>
      <c r="G316" s="6">
        <v>1.0</v>
      </c>
      <c r="H316" s="8" t="s">
        <v>5548</v>
      </c>
      <c r="I316" s="12" t="str">
        <f t="shared" si="4"/>
        <v>All print / 30 inches</v>
      </c>
      <c r="J316" s="26">
        <v>1.0E15</v>
      </c>
      <c r="K316" s="9" t="s">
        <v>5545</v>
      </c>
      <c r="L316" s="9" t="s">
        <v>5546</v>
      </c>
      <c r="M316" s="6"/>
      <c r="O316" s="4" t="s">
        <v>5547</v>
      </c>
      <c r="P316" s="7">
        <v>30116.0</v>
      </c>
      <c r="Q316" s="6" t="s">
        <v>78</v>
      </c>
      <c r="R316" s="6" t="s">
        <v>32</v>
      </c>
      <c r="S316" s="6">
        <v>7.708617875E9</v>
      </c>
      <c r="T316" s="6" t="s">
        <v>79</v>
      </c>
    </row>
    <row r="317" ht="15.75" hidden="1" customHeight="1">
      <c r="A317" s="27" t="s">
        <v>37</v>
      </c>
      <c r="C317" s="6" t="s">
        <v>22</v>
      </c>
      <c r="D317" s="11" t="s">
        <v>23</v>
      </c>
      <c r="E317" s="6" t="s">
        <v>5549</v>
      </c>
      <c r="F317" s="7" t="s">
        <v>5550</v>
      </c>
      <c r="G317" s="6">
        <v>1.0</v>
      </c>
      <c r="H317" s="8" t="s">
        <v>5551</v>
      </c>
      <c r="I317" s="12" t="str">
        <f t="shared" si="4"/>
        <v>3XL / Full Print</v>
      </c>
      <c r="J317" s="9" t="s">
        <v>5552</v>
      </c>
      <c r="K317" s="9" t="s">
        <v>5553</v>
      </c>
      <c r="L317" s="9" t="s">
        <v>5554</v>
      </c>
      <c r="M317" s="6"/>
      <c r="O317" s="4" t="s">
        <v>5555</v>
      </c>
      <c r="P317" s="7">
        <v>54121.0</v>
      </c>
      <c r="Q317" s="6" t="s">
        <v>158</v>
      </c>
      <c r="R317" s="6" t="s">
        <v>32</v>
      </c>
      <c r="S317" s="6">
        <v>9.062822263E9</v>
      </c>
      <c r="T317" s="6" t="s">
        <v>159</v>
      </c>
    </row>
    <row r="318" ht="15.75" hidden="1" customHeight="1">
      <c r="A318" s="27" t="s">
        <v>37</v>
      </c>
      <c r="C318" s="6" t="s">
        <v>22</v>
      </c>
      <c r="D318" s="11" t="s">
        <v>838</v>
      </c>
      <c r="E318" s="6" t="s">
        <v>5549</v>
      </c>
      <c r="F318" s="7" t="s">
        <v>5550</v>
      </c>
      <c r="G318" s="6">
        <v>1.0</v>
      </c>
      <c r="H318" s="8" t="s">
        <v>5556</v>
      </c>
      <c r="I318" s="12" t="str">
        <f t="shared" si="4"/>
        <v>S / Full Print</v>
      </c>
      <c r="J318" s="9" t="s">
        <v>5557</v>
      </c>
      <c r="K318" s="9" t="s">
        <v>5553</v>
      </c>
      <c r="L318" s="9" t="s">
        <v>5554</v>
      </c>
      <c r="M318" s="6"/>
      <c r="O318" s="4" t="s">
        <v>5555</v>
      </c>
      <c r="P318" s="7">
        <v>54121.0</v>
      </c>
      <c r="Q318" s="6" t="s">
        <v>158</v>
      </c>
      <c r="R318" s="6" t="s">
        <v>32</v>
      </c>
      <c r="S318" s="6">
        <v>9.062822263E9</v>
      </c>
      <c r="T318" s="6" t="s">
        <v>159</v>
      </c>
    </row>
    <row r="319" ht="15.75" hidden="1" customHeight="1">
      <c r="A319" s="27" t="s">
        <v>37</v>
      </c>
      <c r="C319" s="6" t="s">
        <v>80</v>
      </c>
      <c r="D319" s="11" t="s">
        <v>23</v>
      </c>
      <c r="E319" s="6" t="s">
        <v>5558</v>
      </c>
      <c r="F319" s="7" t="s">
        <v>5559</v>
      </c>
      <c r="G319" s="6">
        <v>1.0</v>
      </c>
      <c r="H319" s="8" t="s">
        <v>5560</v>
      </c>
      <c r="I319" s="12" t="str">
        <f t="shared" si="4"/>
        <v>All print / 168cm x 61cm</v>
      </c>
      <c r="J319" s="26">
        <v>1.0E15</v>
      </c>
      <c r="K319" s="9" t="s">
        <v>5561</v>
      </c>
      <c r="L319" s="9" t="s">
        <v>5562</v>
      </c>
      <c r="M319" s="6"/>
      <c r="O319" s="4" t="s">
        <v>5563</v>
      </c>
      <c r="P319" s="7">
        <v>83836.0</v>
      </c>
      <c r="Q319" s="6" t="s">
        <v>346</v>
      </c>
      <c r="R319" s="6" t="s">
        <v>32</v>
      </c>
      <c r="S319" s="6">
        <v>2.082645706E9</v>
      </c>
      <c r="T319" s="6" t="s">
        <v>347</v>
      </c>
    </row>
    <row r="320" ht="15.75" hidden="1" customHeight="1">
      <c r="A320" s="27" t="s">
        <v>37</v>
      </c>
      <c r="C320" s="6" t="s">
        <v>22</v>
      </c>
      <c r="D320" s="11" t="s">
        <v>23</v>
      </c>
      <c r="E320" s="6" t="s">
        <v>5564</v>
      </c>
      <c r="F320" s="7" t="s">
        <v>5565</v>
      </c>
      <c r="G320" s="6">
        <v>1.0</v>
      </c>
      <c r="H320" s="8" t="s">
        <v>5566</v>
      </c>
      <c r="I320" s="12" t="str">
        <f t="shared" si="4"/>
        <v>HOODIE RAGLAN SLEEVE / M / All Print</v>
      </c>
      <c r="J320" s="9" t="s">
        <v>328</v>
      </c>
      <c r="K320" s="9" t="s">
        <v>5567</v>
      </c>
      <c r="L320" s="9" t="s">
        <v>5568</v>
      </c>
      <c r="M320" s="6">
        <v>48.0</v>
      </c>
      <c r="O320" s="4" t="s">
        <v>5569</v>
      </c>
      <c r="P320" s="7">
        <v>34972.0</v>
      </c>
      <c r="Q320" s="6" t="s">
        <v>68</v>
      </c>
      <c r="R320" s="6" t="s">
        <v>32</v>
      </c>
      <c r="S320" s="6">
        <v>8.632447535E9</v>
      </c>
      <c r="T320" s="6" t="s">
        <v>69</v>
      </c>
    </row>
    <row r="321" ht="15.75" hidden="1" customHeight="1">
      <c r="A321" s="10" t="s">
        <v>21</v>
      </c>
      <c r="C321" s="6" t="s">
        <v>22</v>
      </c>
      <c r="D321" s="11" t="s">
        <v>23</v>
      </c>
      <c r="E321" s="6" t="s">
        <v>5570</v>
      </c>
      <c r="F321" s="7" t="s">
        <v>5571</v>
      </c>
      <c r="G321" s="6">
        <v>1.0</v>
      </c>
      <c r="H321" s="8" t="s">
        <v>4880</v>
      </c>
      <c r="I321" s="12" t="str">
        <f t="shared" si="4"/>
        <v>HOODIE RAGLAN SLEEVE / L / All Print</v>
      </c>
      <c r="J321" s="9" t="s">
        <v>4881</v>
      </c>
      <c r="K321" s="9" t="s">
        <v>5572</v>
      </c>
      <c r="L321" s="9" t="s">
        <v>5573</v>
      </c>
      <c r="M321" s="6"/>
      <c r="O321" s="4" t="s">
        <v>5574</v>
      </c>
      <c r="P321" s="7">
        <v>13127.0</v>
      </c>
      <c r="Q321" s="6"/>
      <c r="R321" s="6" t="s">
        <v>5575</v>
      </c>
      <c r="S321" s="6">
        <v>1.7623113379E10</v>
      </c>
      <c r="T321" s="6"/>
    </row>
    <row r="322" ht="15.75" customHeight="1">
      <c r="A322" s="21" t="s">
        <v>97</v>
      </c>
      <c r="C322" s="6" t="s">
        <v>22</v>
      </c>
      <c r="D322" s="11" t="s">
        <v>23</v>
      </c>
      <c r="E322" s="6" t="s">
        <v>5576</v>
      </c>
      <c r="F322" s="7" t="s">
        <v>5577</v>
      </c>
      <c r="G322" s="6">
        <v>1.0</v>
      </c>
      <c r="H322" s="8" t="s">
        <v>5578</v>
      </c>
      <c r="I322" s="12" t="str">
        <f t="shared" si="4"/>
        <v>L / Full Print</v>
      </c>
      <c r="J322" s="9" t="s">
        <v>5579</v>
      </c>
      <c r="K322" s="9" t="s">
        <v>5580</v>
      </c>
      <c r="L322" s="9" t="s">
        <v>5581</v>
      </c>
      <c r="M322" s="6"/>
      <c r="O322" s="4" t="s">
        <v>5582</v>
      </c>
      <c r="P322" s="7">
        <v>39507.0</v>
      </c>
      <c r="Q322" s="6" t="s">
        <v>1048</v>
      </c>
      <c r="R322" s="6" t="s">
        <v>32</v>
      </c>
      <c r="S322" s="6" t="s">
        <v>5583</v>
      </c>
      <c r="T322" s="6" t="s">
        <v>1049</v>
      </c>
    </row>
    <row r="323" ht="15.75" hidden="1" customHeight="1">
      <c r="A323" s="10" t="s">
        <v>21</v>
      </c>
      <c r="C323" s="6" t="s">
        <v>22</v>
      </c>
      <c r="D323" s="11" t="s">
        <v>23</v>
      </c>
      <c r="E323" s="6" t="s">
        <v>5584</v>
      </c>
      <c r="F323" s="7" t="s">
        <v>5571</v>
      </c>
      <c r="G323" s="6">
        <v>1.0</v>
      </c>
      <c r="H323" s="8" t="s">
        <v>4880</v>
      </c>
      <c r="I323" s="12" t="str">
        <f t="shared" si="4"/>
        <v>HOODIE RAGLAN SLEEVE / L / All Print</v>
      </c>
      <c r="J323" s="9" t="s">
        <v>4881</v>
      </c>
      <c r="K323" s="9" t="s">
        <v>5585</v>
      </c>
      <c r="L323" s="9" t="s">
        <v>5586</v>
      </c>
      <c r="M323" s="6"/>
      <c r="O323" s="4" t="s">
        <v>5587</v>
      </c>
      <c r="P323" s="7">
        <v>64029.0</v>
      </c>
      <c r="Q323" s="6" t="s">
        <v>105</v>
      </c>
      <c r="R323" s="6" t="s">
        <v>32</v>
      </c>
      <c r="S323" s="6">
        <v>1.7623113379E10</v>
      </c>
      <c r="T323" s="6" t="s">
        <v>106</v>
      </c>
    </row>
    <row r="324" ht="15.75" hidden="1" customHeight="1">
      <c r="A324" s="27" t="s">
        <v>37</v>
      </c>
      <c r="C324" s="6" t="s">
        <v>123</v>
      </c>
      <c r="D324" s="11" t="s">
        <v>23</v>
      </c>
      <c r="E324" s="6" t="s">
        <v>5588</v>
      </c>
      <c r="F324" s="7" t="s">
        <v>5589</v>
      </c>
      <c r="G324" s="6">
        <v>1.0</v>
      </c>
      <c r="H324" s="8" t="s">
        <v>5590</v>
      </c>
      <c r="I324" s="12" t="str">
        <f t="shared" si="4"/>
        <v>24X36in</v>
      </c>
      <c r="J324" s="9" t="s">
        <v>177</v>
      </c>
      <c r="K324" s="9" t="s">
        <v>5591</v>
      </c>
      <c r="L324" s="9" t="s">
        <v>5592</v>
      </c>
      <c r="M324" s="6">
        <v>1602.0</v>
      </c>
      <c r="O324" s="4" t="s">
        <v>5593</v>
      </c>
      <c r="P324" s="7">
        <v>75002.0</v>
      </c>
      <c r="Q324" s="6" t="s">
        <v>131</v>
      </c>
      <c r="R324" s="6" t="s">
        <v>32</v>
      </c>
      <c r="S324" s="6">
        <v>4.047710777E9</v>
      </c>
      <c r="T324" s="6" t="s">
        <v>132</v>
      </c>
    </row>
    <row r="325" ht="15.75" hidden="1" customHeight="1">
      <c r="A325" s="27" t="s">
        <v>37</v>
      </c>
      <c r="C325" s="6" t="s">
        <v>22</v>
      </c>
      <c r="D325" s="11" t="s">
        <v>23</v>
      </c>
      <c r="E325" s="6" t="s">
        <v>5594</v>
      </c>
      <c r="F325" s="7" t="s">
        <v>5595</v>
      </c>
      <c r="G325" s="6">
        <v>1.0</v>
      </c>
      <c r="H325" s="8" t="s">
        <v>4449</v>
      </c>
      <c r="I325" s="12" t="str">
        <f t="shared" si="4"/>
        <v>hirt 3D #KV - 2XL / Full Print</v>
      </c>
      <c r="J325" s="9" t="s">
        <v>4450</v>
      </c>
      <c r="K325" s="9" t="s">
        <v>5596</v>
      </c>
      <c r="L325" s="9" t="s">
        <v>5597</v>
      </c>
      <c r="M325" s="6"/>
      <c r="O325" s="4" t="s">
        <v>5598</v>
      </c>
      <c r="P325" s="7">
        <v>41001.0</v>
      </c>
      <c r="Q325" s="6" t="s">
        <v>1142</v>
      </c>
      <c r="R325" s="6" t="s">
        <v>32</v>
      </c>
      <c r="S325" s="6">
        <v>7.402858505E9</v>
      </c>
      <c r="T325" s="6" t="s">
        <v>1143</v>
      </c>
    </row>
    <row r="326" ht="15.75" hidden="1" customHeight="1">
      <c r="A326" s="27" t="s">
        <v>37</v>
      </c>
      <c r="C326" s="6" t="s">
        <v>22</v>
      </c>
      <c r="D326" s="11" t="s">
        <v>23</v>
      </c>
      <c r="E326" s="6" t="s">
        <v>5599</v>
      </c>
      <c r="F326" s="7" t="s">
        <v>5600</v>
      </c>
      <c r="G326" s="6">
        <v>1.0</v>
      </c>
      <c r="H326" s="8" t="s">
        <v>5601</v>
      </c>
      <c r="I326" s="12" t="str">
        <f t="shared" si="4"/>
        <v>HOODIE RAGLAN SLEEVE / 2XL / All Print</v>
      </c>
      <c r="J326" s="9" t="s">
        <v>5602</v>
      </c>
      <c r="K326" s="9" t="s">
        <v>5603</v>
      </c>
      <c r="L326" s="9" t="s">
        <v>5604</v>
      </c>
      <c r="M326" s="6"/>
      <c r="O326" s="4" t="s">
        <v>5605</v>
      </c>
      <c r="P326" s="7">
        <v>44312.0</v>
      </c>
      <c r="Q326" s="6" t="s">
        <v>46</v>
      </c>
      <c r="R326" s="6" t="s">
        <v>32</v>
      </c>
      <c r="S326" s="6">
        <v>1.3308022491E10</v>
      </c>
      <c r="T326" s="6" t="s">
        <v>47</v>
      </c>
    </row>
    <row r="327" ht="15.75" hidden="1" customHeight="1">
      <c r="A327" s="21" t="s">
        <v>173</v>
      </c>
      <c r="C327" s="6" t="s">
        <v>22</v>
      </c>
      <c r="D327" s="11" t="s">
        <v>23</v>
      </c>
      <c r="E327" s="6" t="s">
        <v>5606</v>
      </c>
      <c r="F327" s="7" t="s">
        <v>5607</v>
      </c>
      <c r="G327" s="6">
        <v>1.0</v>
      </c>
      <c r="H327" s="8" t="s">
        <v>5608</v>
      </c>
      <c r="I327" s="12" t="str">
        <f t="shared" si="4"/>
        <v>HOODIE RAGLAN SLEEVE / 2XL / All Print</v>
      </c>
      <c r="J327" s="9" t="s">
        <v>328</v>
      </c>
      <c r="K327" s="9" t="s">
        <v>5609</v>
      </c>
      <c r="L327" s="9" t="s">
        <v>5610</v>
      </c>
      <c r="M327" s="6"/>
      <c r="O327" s="4" t="s">
        <v>5611</v>
      </c>
      <c r="P327" s="7">
        <v>42303.0</v>
      </c>
      <c r="Q327" s="6" t="s">
        <v>1142</v>
      </c>
      <c r="R327" s="6" t="s">
        <v>32</v>
      </c>
      <c r="S327" s="6">
        <v>2.703135277E9</v>
      </c>
      <c r="T327" s="6" t="s">
        <v>1143</v>
      </c>
    </row>
    <row r="328" ht="15.75" hidden="1" customHeight="1">
      <c r="A328" s="19" t="s">
        <v>70</v>
      </c>
      <c r="C328" s="6" t="s">
        <v>22</v>
      </c>
      <c r="D328" s="11" t="s">
        <v>23</v>
      </c>
      <c r="E328" s="6" t="s">
        <v>5612</v>
      </c>
      <c r="F328" s="7" t="s">
        <v>5613</v>
      </c>
      <c r="G328" s="6">
        <v>1.0</v>
      </c>
      <c r="H328" s="8" t="s">
        <v>4568</v>
      </c>
      <c r="I328" s="12" t="str">
        <f t="shared" si="4"/>
        <v>HOODIE RAGLAN SLEEVE / XL / All Print</v>
      </c>
      <c r="J328" s="9" t="s">
        <v>4564</v>
      </c>
      <c r="K328" s="9" t="s">
        <v>5614</v>
      </c>
      <c r="L328" s="9" t="s">
        <v>5615</v>
      </c>
      <c r="M328" s="6"/>
      <c r="O328" s="4" t="s">
        <v>5616</v>
      </c>
      <c r="P328" s="7">
        <v>54935.0</v>
      </c>
      <c r="Q328" s="6" t="s">
        <v>158</v>
      </c>
      <c r="R328" s="6" t="s">
        <v>32</v>
      </c>
      <c r="S328" s="6">
        <v>9.209796193E9</v>
      </c>
      <c r="T328" s="6" t="s">
        <v>159</v>
      </c>
    </row>
    <row r="329" ht="15.75" hidden="1" customHeight="1">
      <c r="A329" s="18" t="s">
        <v>259</v>
      </c>
      <c r="C329" s="6" t="s">
        <v>80</v>
      </c>
      <c r="D329" s="11" t="s">
        <v>23</v>
      </c>
      <c r="E329" s="6" t="s">
        <v>5617</v>
      </c>
      <c r="F329" s="7" t="s">
        <v>5618</v>
      </c>
      <c r="G329" s="6">
        <v>1.0</v>
      </c>
      <c r="H329" s="8" t="s">
        <v>5619</v>
      </c>
      <c r="I329" s="12" t="str">
        <f t="shared" si="4"/>
        <v>L / All Print</v>
      </c>
      <c r="J329" s="9" t="s">
        <v>5620</v>
      </c>
      <c r="K329" s="9" t="s">
        <v>5621</v>
      </c>
      <c r="L329" s="9" t="s">
        <v>5622</v>
      </c>
      <c r="M329" s="6"/>
      <c r="O329" s="4" t="s">
        <v>5623</v>
      </c>
      <c r="P329" s="7">
        <v>22443.0</v>
      </c>
      <c r="Q329" s="6" t="s">
        <v>389</v>
      </c>
      <c r="R329" s="6" t="s">
        <v>32</v>
      </c>
      <c r="S329" s="6">
        <v>7.033109747E9</v>
      </c>
      <c r="T329" s="6" t="s">
        <v>390</v>
      </c>
    </row>
    <row r="330" ht="15.75" hidden="1" customHeight="1">
      <c r="A330" s="27" t="s">
        <v>37</v>
      </c>
      <c r="C330" s="6" t="s">
        <v>22</v>
      </c>
      <c r="D330" s="11" t="s">
        <v>23</v>
      </c>
      <c r="E330" s="6" t="s">
        <v>5624</v>
      </c>
      <c r="F330" s="7" t="s">
        <v>5625</v>
      </c>
      <c r="G330" s="6">
        <v>1.0</v>
      </c>
      <c r="H330" s="8" t="s">
        <v>5626</v>
      </c>
      <c r="I330" s="12" t="str">
        <f t="shared" si="4"/>
        <v>hirt 2D #KV - XL / Full Print</v>
      </c>
      <c r="J330" s="9" t="s">
        <v>5627</v>
      </c>
      <c r="K330" s="9" t="s">
        <v>5628</v>
      </c>
      <c r="L330" s="9" t="s">
        <v>5629</v>
      </c>
      <c r="M330" s="6">
        <v>3.0</v>
      </c>
      <c r="O330" s="4" t="s">
        <v>5630</v>
      </c>
      <c r="P330" s="7">
        <v>73071.0</v>
      </c>
      <c r="Q330" s="6" t="s">
        <v>149</v>
      </c>
      <c r="R330" s="6" t="s">
        <v>32</v>
      </c>
      <c r="S330" s="6">
        <v>4.053430836E9</v>
      </c>
      <c r="T330" s="6" t="s">
        <v>150</v>
      </c>
    </row>
    <row r="331" ht="15.75" hidden="1" customHeight="1">
      <c r="A331" s="27" t="s">
        <v>37</v>
      </c>
      <c r="C331" s="6" t="s">
        <v>22</v>
      </c>
      <c r="D331" s="11" t="s">
        <v>23</v>
      </c>
      <c r="E331" s="6" t="s">
        <v>5631</v>
      </c>
      <c r="F331" s="7" t="s">
        <v>5632</v>
      </c>
      <c r="G331" s="6">
        <v>1.0</v>
      </c>
      <c r="H331" s="8" t="s">
        <v>5633</v>
      </c>
      <c r="I331" s="12" t="str">
        <f t="shared" si="4"/>
        <v>AOP UNISEX HOODIE / L / All Print</v>
      </c>
      <c r="J331" s="9" t="s">
        <v>5634</v>
      </c>
      <c r="K331" s="9" t="s">
        <v>5635</v>
      </c>
      <c r="L331" s="9" t="s">
        <v>5636</v>
      </c>
      <c r="M331" s="6"/>
      <c r="O331" s="4" t="s">
        <v>5637</v>
      </c>
      <c r="P331" s="7">
        <v>46135.0</v>
      </c>
      <c r="Q331" s="6" t="s">
        <v>190</v>
      </c>
      <c r="R331" s="6" t="s">
        <v>32</v>
      </c>
      <c r="S331" s="6">
        <v>8.475580323E9</v>
      </c>
      <c r="T331" s="6" t="s">
        <v>191</v>
      </c>
    </row>
    <row r="332" ht="15.75" hidden="1" customHeight="1">
      <c r="A332" s="21" t="s">
        <v>428</v>
      </c>
      <c r="C332" s="6" t="s">
        <v>60</v>
      </c>
      <c r="D332" s="11" t="s">
        <v>23</v>
      </c>
      <c r="E332" s="6" t="s">
        <v>5638</v>
      </c>
      <c r="F332" s="7" t="s">
        <v>5639</v>
      </c>
      <c r="G332" s="6">
        <v>1.0</v>
      </c>
      <c r="H332" s="8" t="s">
        <v>5640</v>
      </c>
      <c r="I332" s="12" t="str">
        <f t="shared" si="4"/>
        <v>15.7inch / All print</v>
      </c>
      <c r="J332" s="9" t="s">
        <v>5641</v>
      </c>
      <c r="K332" s="9" t="s">
        <v>5642</v>
      </c>
      <c r="L332" s="9" t="s">
        <v>5643</v>
      </c>
      <c r="M332" s="6"/>
      <c r="O332" s="4" t="s">
        <v>5644</v>
      </c>
      <c r="P332" s="7">
        <v>85209.0</v>
      </c>
      <c r="Q332" s="6" t="s">
        <v>419</v>
      </c>
      <c r="R332" s="6" t="s">
        <v>32</v>
      </c>
      <c r="S332" s="6">
        <v>7.143256342E9</v>
      </c>
      <c r="T332" s="6" t="s">
        <v>420</v>
      </c>
    </row>
    <row r="333" ht="15.75" hidden="1" customHeight="1">
      <c r="A333" s="22" t="s">
        <v>2342</v>
      </c>
      <c r="C333" s="6" t="s">
        <v>22</v>
      </c>
      <c r="D333" s="11" t="s">
        <v>23</v>
      </c>
      <c r="E333" s="6" t="s">
        <v>5645</v>
      </c>
      <c r="F333" s="7" t="s">
        <v>5646</v>
      </c>
      <c r="G333" s="6">
        <v>1.0</v>
      </c>
      <c r="H333" s="8" t="s">
        <v>2951</v>
      </c>
      <c r="I333" s="12" t="str">
        <f t="shared" si="4"/>
        <v>HOODIE RAGLAN SLEEVE / L / All Print</v>
      </c>
      <c r="J333" s="9" t="s">
        <v>1464</v>
      </c>
      <c r="K333" s="9" t="s">
        <v>5647</v>
      </c>
      <c r="L333" s="9" t="s">
        <v>5648</v>
      </c>
      <c r="M333" s="6"/>
      <c r="O333" s="4" t="s">
        <v>5649</v>
      </c>
      <c r="P333" s="7" t="s">
        <v>5650</v>
      </c>
      <c r="Q333" s="6" t="s">
        <v>475</v>
      </c>
      <c r="R333" s="6" t="s">
        <v>476</v>
      </c>
      <c r="S333" s="6">
        <v>6.479246236E9</v>
      </c>
      <c r="T333" s="6" t="s">
        <v>477</v>
      </c>
    </row>
    <row r="334" ht="15.75" hidden="1" customHeight="1">
      <c r="A334" s="22" t="s">
        <v>181</v>
      </c>
      <c r="C334" s="6" t="s">
        <v>22</v>
      </c>
      <c r="D334" s="11" t="s">
        <v>23</v>
      </c>
      <c r="E334" s="6" t="s">
        <v>5651</v>
      </c>
      <c r="F334" s="7" t="s">
        <v>5652</v>
      </c>
      <c r="G334" s="6">
        <v>1.0</v>
      </c>
      <c r="H334" s="8" t="s">
        <v>5653</v>
      </c>
      <c r="I334" s="12" t="str">
        <f t="shared" si="4"/>
        <v>Spare Tire Cover / All print / 32 inches</v>
      </c>
      <c r="J334" s="26">
        <v>1.0E15</v>
      </c>
      <c r="K334" s="9" t="s">
        <v>5654</v>
      </c>
      <c r="L334" s="9" t="s">
        <v>5655</v>
      </c>
      <c r="M334" s="6"/>
      <c r="O334" s="4" t="s">
        <v>5656</v>
      </c>
      <c r="P334" s="7">
        <v>44720.0</v>
      </c>
      <c r="Q334" s="6" t="s">
        <v>46</v>
      </c>
      <c r="R334" s="6" t="s">
        <v>32</v>
      </c>
      <c r="S334" s="6">
        <v>3.305753481E9</v>
      </c>
      <c r="T334" s="6" t="s">
        <v>47</v>
      </c>
    </row>
    <row r="335" ht="15.75" hidden="1" customHeight="1">
      <c r="A335" s="19" t="s">
        <v>48</v>
      </c>
      <c r="C335" s="6" t="s">
        <v>22</v>
      </c>
      <c r="D335" s="11" t="s">
        <v>23</v>
      </c>
      <c r="E335" s="6" t="s">
        <v>5657</v>
      </c>
      <c r="F335" s="7" t="s">
        <v>5658</v>
      </c>
      <c r="G335" s="6">
        <v>1.0</v>
      </c>
      <c r="H335" s="8" t="s">
        <v>5659</v>
      </c>
      <c r="I335" s="12" t="str">
        <f t="shared" si="4"/>
        <v>hirt 3d - L / Full Print</v>
      </c>
      <c r="J335" s="26">
        <v>1.0E15</v>
      </c>
      <c r="K335" s="9" t="s">
        <v>5660</v>
      </c>
      <c r="L335" s="9" t="s">
        <v>5661</v>
      </c>
      <c r="M335" s="6"/>
      <c r="O335" s="4" t="s">
        <v>3324</v>
      </c>
      <c r="P335" s="7">
        <v>45251.0</v>
      </c>
      <c r="Q335" s="6" t="s">
        <v>46</v>
      </c>
      <c r="R335" s="6" t="s">
        <v>32</v>
      </c>
      <c r="S335" s="6">
        <v>5.136027712E9</v>
      </c>
      <c r="T335" s="6" t="s">
        <v>47</v>
      </c>
    </row>
    <row r="336" ht="15.75" hidden="1" customHeight="1">
      <c r="A336" s="22" t="s">
        <v>181</v>
      </c>
      <c r="C336" s="6" t="s">
        <v>80</v>
      </c>
      <c r="D336" s="11" t="s">
        <v>23</v>
      </c>
      <c r="E336" s="6" t="s">
        <v>5662</v>
      </c>
      <c r="F336" s="7" t="s">
        <v>5663</v>
      </c>
      <c r="G336" s="6">
        <v>1.0</v>
      </c>
      <c r="H336" s="8" t="s">
        <v>5664</v>
      </c>
      <c r="I336" s="12" t="str">
        <f t="shared" si="4"/>
        <v>XL / BLACK</v>
      </c>
      <c r="J336" s="9" t="s">
        <v>5665</v>
      </c>
      <c r="K336" s="9" t="s">
        <v>5666</v>
      </c>
      <c r="L336" s="9" t="s">
        <v>5667</v>
      </c>
      <c r="M336" s="6"/>
      <c r="O336" s="4" t="s">
        <v>1559</v>
      </c>
      <c r="P336" s="7">
        <v>77023.0</v>
      </c>
      <c r="Q336" s="6" t="s">
        <v>131</v>
      </c>
      <c r="R336" s="6" t="s">
        <v>32</v>
      </c>
      <c r="S336" s="6">
        <v>3.463290674E9</v>
      </c>
      <c r="T336" s="6" t="s">
        <v>132</v>
      </c>
    </row>
    <row r="337" ht="15.75" hidden="1" customHeight="1">
      <c r="A337" s="22" t="s">
        <v>181</v>
      </c>
      <c r="C337" s="6" t="s">
        <v>80</v>
      </c>
      <c r="D337" s="11" t="s">
        <v>23</v>
      </c>
      <c r="E337" s="6" t="s">
        <v>5662</v>
      </c>
      <c r="F337" s="7" t="s">
        <v>5663</v>
      </c>
      <c r="G337" s="6">
        <v>1.0</v>
      </c>
      <c r="H337" s="8" t="s">
        <v>5668</v>
      </c>
      <c r="I337" s="12" t="str">
        <f t="shared" si="4"/>
        <v>S / BLACK</v>
      </c>
      <c r="J337" s="9" t="s">
        <v>5669</v>
      </c>
      <c r="K337" s="9" t="s">
        <v>5666</v>
      </c>
      <c r="L337" s="9" t="s">
        <v>5667</v>
      </c>
      <c r="M337" s="6"/>
      <c r="O337" s="4" t="s">
        <v>1559</v>
      </c>
      <c r="P337" s="7">
        <v>77023.0</v>
      </c>
      <c r="Q337" s="6" t="s">
        <v>131</v>
      </c>
      <c r="R337" s="6" t="s">
        <v>32</v>
      </c>
      <c r="S337" s="6">
        <v>3.463290674E9</v>
      </c>
      <c r="T337" s="6" t="s">
        <v>132</v>
      </c>
    </row>
    <row r="338" ht="15.75" customHeight="1">
      <c r="A338" s="22" t="s">
        <v>216</v>
      </c>
      <c r="C338" s="6" t="s">
        <v>529</v>
      </c>
      <c r="D338" s="11" t="s">
        <v>23</v>
      </c>
      <c r="E338" s="6" t="s">
        <v>5670</v>
      </c>
      <c r="F338" s="7" t="s">
        <v>5671</v>
      </c>
      <c r="G338" s="6">
        <v>1.0</v>
      </c>
      <c r="H338" s="8" t="s">
        <v>3432</v>
      </c>
      <c r="I338" s="12" t="str">
        <f t="shared" si="4"/>
        <v>HOODIE RAGLAN SLEEVE / L / All Print</v>
      </c>
      <c r="J338" s="9" t="s">
        <v>533</v>
      </c>
      <c r="K338" s="9" t="s">
        <v>5672</v>
      </c>
      <c r="L338" s="9" t="s">
        <v>5673</v>
      </c>
      <c r="M338" s="6" t="s">
        <v>5674</v>
      </c>
      <c r="O338" s="4" t="s">
        <v>5675</v>
      </c>
      <c r="P338" s="7">
        <v>95370.0</v>
      </c>
      <c r="Q338" s="6" t="s">
        <v>268</v>
      </c>
      <c r="R338" s="6" t="s">
        <v>32</v>
      </c>
      <c r="S338" s="6">
        <v>7.604051886E9</v>
      </c>
      <c r="T338" s="6" t="s">
        <v>269</v>
      </c>
    </row>
    <row r="339" ht="15.75" hidden="1" customHeight="1">
      <c r="A339" s="19" t="s">
        <v>70</v>
      </c>
      <c r="C339" s="6" t="s">
        <v>22</v>
      </c>
      <c r="D339" s="11" t="s">
        <v>23</v>
      </c>
      <c r="E339" s="6" t="s">
        <v>5676</v>
      </c>
      <c r="F339" s="7" t="s">
        <v>5677</v>
      </c>
      <c r="G339" s="6">
        <v>1.0</v>
      </c>
      <c r="H339" s="8" t="s">
        <v>5678</v>
      </c>
      <c r="I339" s="12" t="str">
        <f t="shared" si="4"/>
        <v>HOODIE RAGLAN SLEEVE / XL / All Print</v>
      </c>
      <c r="J339" s="9" t="s">
        <v>328</v>
      </c>
      <c r="K339" s="9" t="s">
        <v>5679</v>
      </c>
      <c r="L339" s="9" t="s">
        <v>5680</v>
      </c>
      <c r="M339" s="6"/>
      <c r="O339" s="4" t="s">
        <v>5681</v>
      </c>
      <c r="P339" s="7">
        <v>1507.0</v>
      </c>
      <c r="Q339" s="6" t="s">
        <v>301</v>
      </c>
      <c r="R339" s="6" t="s">
        <v>32</v>
      </c>
      <c r="S339" s="6">
        <v>5.086155886E9</v>
      </c>
      <c r="T339" s="6" t="s">
        <v>302</v>
      </c>
    </row>
    <row r="340" ht="15.75" hidden="1" customHeight="1">
      <c r="A340" s="10" t="s">
        <v>21</v>
      </c>
      <c r="C340" s="6" t="s">
        <v>22</v>
      </c>
      <c r="D340" s="11" t="s">
        <v>23</v>
      </c>
      <c r="E340" s="6" t="s">
        <v>5682</v>
      </c>
      <c r="F340" s="7" t="s">
        <v>5683</v>
      </c>
      <c r="G340" s="6">
        <v>1.0</v>
      </c>
      <c r="H340" s="8" t="s">
        <v>5684</v>
      </c>
      <c r="I340" s="12" t="str">
        <f t="shared" si="4"/>
        <v>hirt 3d #251021l - XL / Full Print</v>
      </c>
      <c r="J340" s="9" t="s">
        <v>5685</v>
      </c>
      <c r="K340" s="9" t="s">
        <v>5686</v>
      </c>
      <c r="L340" s="6" t="s">
        <v>5687</v>
      </c>
      <c r="N340" s="4"/>
      <c r="O340" s="7" t="s">
        <v>5688</v>
      </c>
      <c r="P340" s="6" t="s">
        <v>5689</v>
      </c>
      <c r="Q340" s="6" t="s">
        <v>5690</v>
      </c>
      <c r="R340" s="6" t="s">
        <v>476</v>
      </c>
      <c r="S340" s="6">
        <v>2.50465156E9</v>
      </c>
      <c r="T340" s="4" t="s">
        <v>5691</v>
      </c>
    </row>
    <row r="341" ht="15.75" hidden="1" customHeight="1">
      <c r="A341" s="21" t="s">
        <v>782</v>
      </c>
      <c r="C341" s="6" t="s">
        <v>22</v>
      </c>
      <c r="D341" s="11" t="s">
        <v>23</v>
      </c>
      <c r="E341" s="6" t="s">
        <v>5692</v>
      </c>
      <c r="F341" s="7" t="s">
        <v>5693</v>
      </c>
      <c r="G341" s="6">
        <v>1.0</v>
      </c>
      <c r="H341" s="8" t="s">
        <v>5694</v>
      </c>
      <c r="I341" s="12" t="str">
        <f t="shared" si="4"/>
        <v>AOP UNISEX HOODIE / L / All Print</v>
      </c>
      <c r="J341" s="9" t="s">
        <v>2048</v>
      </c>
      <c r="K341" s="9" t="s">
        <v>5695</v>
      </c>
      <c r="L341" s="6" t="s">
        <v>5696</v>
      </c>
      <c r="N341" s="4"/>
      <c r="O341" s="7" t="s">
        <v>5697</v>
      </c>
      <c r="P341" s="6">
        <v>92284.0</v>
      </c>
      <c r="Q341" s="6" t="s">
        <v>268</v>
      </c>
      <c r="R341" s="6" t="s">
        <v>32</v>
      </c>
      <c r="S341" s="6">
        <v>7.608213297E9</v>
      </c>
      <c r="T341" s="4" t="s">
        <v>269</v>
      </c>
    </row>
    <row r="342" ht="15.75" hidden="1" customHeight="1">
      <c r="A342" s="22" t="s">
        <v>181</v>
      </c>
      <c r="C342" s="6" t="s">
        <v>60</v>
      </c>
      <c r="D342" s="11" t="s">
        <v>23</v>
      </c>
      <c r="E342" s="6" t="s">
        <v>5698</v>
      </c>
      <c r="F342" s="7" t="s">
        <v>5699</v>
      </c>
      <c r="G342" s="6">
        <v>1.0</v>
      </c>
      <c r="H342" s="8" t="s">
        <v>5700</v>
      </c>
      <c r="I342" s="12" t="str">
        <f t="shared" si="4"/>
        <v>Twin (180x200)cm</v>
      </c>
      <c r="J342" s="9" t="s">
        <v>2185</v>
      </c>
      <c r="K342" s="9" t="s">
        <v>5701</v>
      </c>
      <c r="L342" s="6" t="s">
        <v>5702</v>
      </c>
      <c r="N342" s="4"/>
      <c r="O342" s="7" t="s">
        <v>5703</v>
      </c>
      <c r="P342" s="6">
        <v>47032.0</v>
      </c>
      <c r="Q342" s="6" t="s">
        <v>190</v>
      </c>
      <c r="R342" s="6" t="s">
        <v>32</v>
      </c>
      <c r="S342" s="6">
        <v>8.129070972E9</v>
      </c>
      <c r="T342" s="4" t="s">
        <v>191</v>
      </c>
    </row>
    <row r="343" ht="15.75" hidden="1" customHeight="1">
      <c r="A343" s="27" t="s">
        <v>37</v>
      </c>
      <c r="C343" s="6" t="s">
        <v>123</v>
      </c>
      <c r="D343" s="11" t="s">
        <v>23</v>
      </c>
      <c r="E343" s="6" t="s">
        <v>5704</v>
      </c>
      <c r="F343" s="7" t="s">
        <v>5705</v>
      </c>
      <c r="G343" s="6">
        <v>1.0</v>
      </c>
      <c r="H343" s="8" t="s">
        <v>377</v>
      </c>
      <c r="I343" s="12" t="str">
        <f t="shared" si="4"/>
        <v>60x80 in</v>
      </c>
      <c r="J343" s="9" t="s">
        <v>127</v>
      </c>
      <c r="K343" s="9" t="s">
        <v>5706</v>
      </c>
      <c r="L343" s="6" t="s">
        <v>5707</v>
      </c>
      <c r="N343" s="4"/>
      <c r="O343" s="7" t="s">
        <v>5708</v>
      </c>
      <c r="P343" s="6">
        <v>48653.0</v>
      </c>
      <c r="Q343" s="6" t="s">
        <v>403</v>
      </c>
      <c r="R343" s="6" t="s">
        <v>32</v>
      </c>
      <c r="S343" s="6">
        <v>9.897513019E9</v>
      </c>
      <c r="T343" s="4" t="s">
        <v>404</v>
      </c>
    </row>
    <row r="344" ht="15.75" hidden="1" customHeight="1">
      <c r="A344" s="19" t="s">
        <v>48</v>
      </c>
      <c r="C344" s="6" t="s">
        <v>22</v>
      </c>
      <c r="D344" s="11" t="s">
        <v>23</v>
      </c>
      <c r="E344" s="6" t="s">
        <v>5709</v>
      </c>
      <c r="F344" s="7" t="s">
        <v>5710</v>
      </c>
      <c r="G344" s="6">
        <v>1.0</v>
      </c>
      <c r="H344" s="8" t="s">
        <v>5711</v>
      </c>
      <c r="I344" s="12" t="str">
        <f t="shared" si="4"/>
        <v>AOP Unisex Raglan Hoodie / M / BROWN</v>
      </c>
      <c r="J344" s="9" t="s">
        <v>5712</v>
      </c>
      <c r="K344" s="9" t="s">
        <v>5713</v>
      </c>
      <c r="L344" s="6" t="s">
        <v>5714</v>
      </c>
      <c r="N344" s="4"/>
      <c r="O344" s="7" t="s">
        <v>5715</v>
      </c>
      <c r="P344" s="6">
        <v>15857.0</v>
      </c>
      <c r="Q344" s="6" t="s">
        <v>284</v>
      </c>
      <c r="R344" s="6" t="s">
        <v>32</v>
      </c>
      <c r="S344" s="6">
        <v>8.14335379E9</v>
      </c>
      <c r="T344" s="4" t="s">
        <v>285</v>
      </c>
    </row>
    <row r="345" ht="15.75" hidden="1" customHeight="1">
      <c r="A345" s="19" t="s">
        <v>48</v>
      </c>
      <c r="C345" s="6" t="s">
        <v>22</v>
      </c>
      <c r="D345" s="11" t="s">
        <v>23</v>
      </c>
      <c r="E345" s="6" t="s">
        <v>5716</v>
      </c>
      <c r="F345" s="7" t="s">
        <v>5717</v>
      </c>
      <c r="G345" s="6">
        <v>1.0</v>
      </c>
      <c r="H345" s="8" t="s">
        <v>5718</v>
      </c>
      <c r="I345" s="12" t="str">
        <f t="shared" si="4"/>
        <v>HOODIE RAGLAN SLEEVE / M / All Print</v>
      </c>
      <c r="J345" s="9" t="s">
        <v>1464</v>
      </c>
      <c r="K345" s="9" t="s">
        <v>5719</v>
      </c>
      <c r="L345" s="6" t="s">
        <v>5720</v>
      </c>
      <c r="N345" s="4"/>
      <c r="O345" s="7" t="s">
        <v>5721</v>
      </c>
      <c r="P345" s="6">
        <v>98270.0</v>
      </c>
      <c r="Q345" s="6" t="s">
        <v>454</v>
      </c>
      <c r="R345" s="6" t="s">
        <v>32</v>
      </c>
      <c r="S345" s="6">
        <v>5.194034738E9</v>
      </c>
      <c r="T345" s="4" t="s">
        <v>455</v>
      </c>
    </row>
    <row r="346" ht="15.75" hidden="1" customHeight="1">
      <c r="A346" s="19" t="s">
        <v>48</v>
      </c>
      <c r="C346" s="6" t="s">
        <v>22</v>
      </c>
      <c r="D346" s="11" t="s">
        <v>23</v>
      </c>
      <c r="E346" s="6" t="s">
        <v>5722</v>
      </c>
      <c r="F346" s="7" t="s">
        <v>5723</v>
      </c>
      <c r="G346" s="6">
        <v>1.0</v>
      </c>
      <c r="H346" s="8" t="s">
        <v>5083</v>
      </c>
      <c r="I346" s="12" t="str">
        <f t="shared" si="4"/>
        <v>HOODIE RAGLAN SLEEVE / 2XL / All Print</v>
      </c>
      <c r="J346" s="9" t="s">
        <v>1464</v>
      </c>
      <c r="K346" s="9" t="s">
        <v>5724</v>
      </c>
      <c r="L346" s="6" t="s">
        <v>5725</v>
      </c>
      <c r="N346" s="4"/>
      <c r="O346" s="7" t="s">
        <v>5726</v>
      </c>
      <c r="P346" s="6">
        <v>14810.0</v>
      </c>
      <c r="Q346" s="6" t="s">
        <v>171</v>
      </c>
      <c r="R346" s="6" t="s">
        <v>32</v>
      </c>
      <c r="S346" s="6">
        <v>6.073463502E9</v>
      </c>
      <c r="T346" s="4" t="s">
        <v>172</v>
      </c>
    </row>
    <row r="347" ht="15.75" hidden="1" customHeight="1">
      <c r="A347" s="10" t="s">
        <v>21</v>
      </c>
      <c r="C347" s="6" t="s">
        <v>80</v>
      </c>
      <c r="D347" s="11" t="s">
        <v>23</v>
      </c>
      <c r="E347" s="6" t="s">
        <v>5727</v>
      </c>
      <c r="F347" s="7" t="s">
        <v>5728</v>
      </c>
      <c r="G347" s="6">
        <v>1.0</v>
      </c>
      <c r="H347" s="8" t="s">
        <v>5729</v>
      </c>
      <c r="I347" s="12" t="str">
        <f t="shared" si="4"/>
        <v>One size / All print</v>
      </c>
      <c r="J347" s="9" t="s">
        <v>1118</v>
      </c>
      <c r="K347" s="9" t="s">
        <v>5730</v>
      </c>
      <c r="L347" s="6" t="s">
        <v>5731</v>
      </c>
      <c r="N347" s="4"/>
      <c r="O347" s="7" t="s">
        <v>5732</v>
      </c>
      <c r="P347" s="6">
        <v>37849.0</v>
      </c>
      <c r="Q347" s="6" t="s">
        <v>31</v>
      </c>
      <c r="R347" s="6" t="s">
        <v>32</v>
      </c>
      <c r="S347" s="6">
        <v>8.655912905E9</v>
      </c>
      <c r="T347" s="4" t="s">
        <v>33</v>
      </c>
    </row>
    <row r="348" ht="15.75" hidden="1" customHeight="1">
      <c r="A348" s="22" t="s">
        <v>181</v>
      </c>
      <c r="C348" s="6" t="s">
        <v>22</v>
      </c>
      <c r="D348" s="11" t="s">
        <v>23</v>
      </c>
      <c r="E348" s="6" t="s">
        <v>5733</v>
      </c>
      <c r="F348" s="7" t="s">
        <v>5734</v>
      </c>
      <c r="G348" s="6">
        <v>1.0</v>
      </c>
      <c r="H348" s="8" t="s">
        <v>5735</v>
      </c>
      <c r="I348" s="12" t="str">
        <f t="shared" si="4"/>
        <v>All print / 32 inches</v>
      </c>
      <c r="J348" s="9" t="s">
        <v>185</v>
      </c>
      <c r="K348" s="9" t="s">
        <v>5736</v>
      </c>
      <c r="L348" s="6" t="s">
        <v>5737</v>
      </c>
      <c r="N348" s="4"/>
      <c r="O348" s="7" t="s">
        <v>4884</v>
      </c>
      <c r="P348" s="6">
        <v>49783.0</v>
      </c>
      <c r="Q348" s="6" t="s">
        <v>403</v>
      </c>
      <c r="R348" s="6" t="s">
        <v>32</v>
      </c>
      <c r="S348" s="6">
        <v>9.064403424E9</v>
      </c>
      <c r="T348" s="4" t="s">
        <v>404</v>
      </c>
    </row>
    <row r="349" ht="15.75" hidden="1" customHeight="1">
      <c r="A349" s="22" t="s">
        <v>181</v>
      </c>
      <c r="C349" s="6" t="s">
        <v>60</v>
      </c>
      <c r="D349" s="11" t="s">
        <v>23</v>
      </c>
      <c r="E349" s="6" t="s">
        <v>5738</v>
      </c>
      <c r="F349" s="7" t="s">
        <v>5739</v>
      </c>
      <c r="G349" s="6">
        <v>2.0</v>
      </c>
      <c r="H349" s="8" t="s">
        <v>5740</v>
      </c>
      <c r="I349" s="12" t="str">
        <f t="shared" si="4"/>
        <v>Christmas oval hanging ornament #h - 1pcs / All print</v>
      </c>
      <c r="J349" s="9" t="s">
        <v>5741</v>
      </c>
      <c r="K349" s="9" t="s">
        <v>5742</v>
      </c>
      <c r="L349" s="6" t="s">
        <v>5743</v>
      </c>
      <c r="N349" s="4"/>
      <c r="O349" s="7" t="s">
        <v>5744</v>
      </c>
      <c r="P349" s="6">
        <v>98391.0</v>
      </c>
      <c r="Q349" s="6" t="s">
        <v>454</v>
      </c>
      <c r="R349" s="6" t="s">
        <v>32</v>
      </c>
      <c r="S349" s="6">
        <v>2.538628617E9</v>
      </c>
      <c r="T349" s="4" t="s">
        <v>455</v>
      </c>
    </row>
    <row r="350" ht="15.75" hidden="1" customHeight="1">
      <c r="A350" s="27" t="s">
        <v>37</v>
      </c>
      <c r="C350" s="6" t="s">
        <v>60</v>
      </c>
      <c r="D350" s="11" t="s">
        <v>23</v>
      </c>
      <c r="E350" s="6" t="s">
        <v>5745</v>
      </c>
      <c r="F350" s="7" t="s">
        <v>5746</v>
      </c>
      <c r="G350" s="6">
        <v>1.0</v>
      </c>
      <c r="H350" s="8" t="s">
        <v>5747</v>
      </c>
      <c r="I350" s="12" t="str">
        <f t="shared" si="4"/>
        <v>L / Brown</v>
      </c>
      <c r="J350" s="9" t="s">
        <v>342</v>
      </c>
      <c r="K350" s="9" t="s">
        <v>5748</v>
      </c>
      <c r="L350" s="6" t="s">
        <v>5749</v>
      </c>
      <c r="N350" s="4"/>
      <c r="O350" s="7" t="s">
        <v>5750</v>
      </c>
      <c r="P350" s="6">
        <v>53950.0</v>
      </c>
      <c r="Q350" s="6" t="s">
        <v>158</v>
      </c>
      <c r="R350" s="6" t="s">
        <v>32</v>
      </c>
      <c r="S350" s="6">
        <v>6.08547798E9</v>
      </c>
      <c r="T350" s="4" t="s">
        <v>159</v>
      </c>
    </row>
    <row r="351" ht="15.75" hidden="1" customHeight="1">
      <c r="A351" s="19" t="s">
        <v>70</v>
      </c>
      <c r="C351" s="6" t="s">
        <v>80</v>
      </c>
      <c r="D351" s="11" t="s">
        <v>23</v>
      </c>
      <c r="E351" s="6" t="s">
        <v>5751</v>
      </c>
      <c r="F351" s="7" t="s">
        <v>5752</v>
      </c>
      <c r="G351" s="6">
        <v>1.0</v>
      </c>
      <c r="H351" s="8" t="s">
        <v>5753</v>
      </c>
      <c r="I351" s="12" t="str">
        <f t="shared" si="4"/>
        <v>Hollow Tank Top - Legging 3D #V - TANK TOP / L / All Print</v>
      </c>
      <c r="J351" s="9" t="s">
        <v>408</v>
      </c>
      <c r="K351" s="9" t="s">
        <v>5754</v>
      </c>
      <c r="L351" s="6" t="s">
        <v>5755</v>
      </c>
      <c r="N351" s="4"/>
      <c r="O351" s="7" t="s">
        <v>5756</v>
      </c>
      <c r="P351" s="6">
        <v>32164.0</v>
      </c>
      <c r="Q351" s="6" t="s">
        <v>68</v>
      </c>
      <c r="R351" s="6" t="s">
        <v>32</v>
      </c>
      <c r="S351" s="6">
        <v>3.862259336E9</v>
      </c>
      <c r="T351" s="4" t="s">
        <v>69</v>
      </c>
    </row>
    <row r="352" ht="15.75" hidden="1" customHeight="1">
      <c r="A352" s="19" t="s">
        <v>70</v>
      </c>
      <c r="C352" s="6" t="s">
        <v>80</v>
      </c>
      <c r="D352" s="11" t="s">
        <v>23</v>
      </c>
      <c r="E352" s="6" t="s">
        <v>5751</v>
      </c>
      <c r="F352" s="7" t="s">
        <v>5752</v>
      </c>
      <c r="G352" s="6">
        <v>1.0</v>
      </c>
      <c r="H352" s="8" t="s">
        <v>5757</v>
      </c>
      <c r="I352" s="12" t="str">
        <f t="shared" si="4"/>
        <v>Hollow Tank Top - Legging 3D #V - LEGGING / L / All Print</v>
      </c>
      <c r="J352" s="9" t="s">
        <v>408</v>
      </c>
      <c r="K352" s="9" t="s">
        <v>5754</v>
      </c>
      <c r="L352" s="6" t="s">
        <v>5755</v>
      </c>
      <c r="N352" s="4"/>
      <c r="O352" s="7" t="s">
        <v>5756</v>
      </c>
      <c r="P352" s="6">
        <v>32164.0</v>
      </c>
      <c r="Q352" s="6" t="s">
        <v>68</v>
      </c>
      <c r="R352" s="6" t="s">
        <v>32</v>
      </c>
      <c r="S352" s="6">
        <v>3.862259336E9</v>
      </c>
      <c r="T352" s="4" t="s">
        <v>69</v>
      </c>
    </row>
    <row r="353" ht="15.75" hidden="1" customHeight="1">
      <c r="A353" s="19" t="s">
        <v>70</v>
      </c>
      <c r="C353" s="6" t="s">
        <v>22</v>
      </c>
      <c r="D353" s="11" t="s">
        <v>23</v>
      </c>
      <c r="E353" s="6" t="s">
        <v>5751</v>
      </c>
      <c r="F353" s="7" t="s">
        <v>5752</v>
      </c>
      <c r="G353" s="6">
        <v>1.0</v>
      </c>
      <c r="H353" s="8" t="s">
        <v>5758</v>
      </c>
      <c r="I353" s="12" t="str">
        <f t="shared" si="4"/>
        <v>Hollow Tank Top - Legging 3D #V - HOODIE RAGLAN SLEEVE ZIP-UP / L / All Print</v>
      </c>
      <c r="J353" s="9" t="s">
        <v>408</v>
      </c>
      <c r="K353" s="9" t="s">
        <v>5754</v>
      </c>
      <c r="L353" s="6" t="s">
        <v>5755</v>
      </c>
      <c r="N353" s="4"/>
      <c r="O353" s="7" t="s">
        <v>5756</v>
      </c>
      <c r="P353" s="6">
        <v>32164.0</v>
      </c>
      <c r="Q353" s="6" t="s">
        <v>68</v>
      </c>
      <c r="R353" s="6" t="s">
        <v>32</v>
      </c>
      <c r="S353" s="6">
        <v>3.862259336E9</v>
      </c>
      <c r="T353" s="4" t="s">
        <v>69</v>
      </c>
    </row>
    <row r="354" ht="15.75" hidden="1" customHeight="1">
      <c r="A354" s="22" t="s">
        <v>181</v>
      </c>
      <c r="C354" s="6" t="s">
        <v>22</v>
      </c>
      <c r="D354" s="11" t="s">
        <v>23</v>
      </c>
      <c r="E354" s="6" t="s">
        <v>5759</v>
      </c>
      <c r="F354" s="7" t="s">
        <v>5760</v>
      </c>
      <c r="G354" s="6">
        <v>1.0</v>
      </c>
      <c r="H354" s="8" t="s">
        <v>184</v>
      </c>
      <c r="I354" s="12" t="str">
        <f t="shared" si="4"/>
        <v>Spare Tire Cover / All print / 32 inches</v>
      </c>
      <c r="J354" s="9" t="s">
        <v>185</v>
      </c>
      <c r="K354" s="9" t="s">
        <v>5761</v>
      </c>
      <c r="L354" s="6" t="s">
        <v>5762</v>
      </c>
      <c r="N354" s="4"/>
      <c r="O354" s="7" t="s">
        <v>5763</v>
      </c>
      <c r="P354" s="6">
        <v>48042.0</v>
      </c>
      <c r="Q354" s="6" t="s">
        <v>403</v>
      </c>
      <c r="R354" s="6" t="s">
        <v>32</v>
      </c>
      <c r="S354" s="6">
        <v>3.139292285E9</v>
      </c>
      <c r="T354" s="4" t="s">
        <v>404</v>
      </c>
    </row>
    <row r="355" ht="15.75" hidden="1" customHeight="1">
      <c r="A355" s="10" t="s">
        <v>21</v>
      </c>
      <c r="C355" s="6" t="s">
        <v>22</v>
      </c>
      <c r="D355" s="11" t="s">
        <v>23</v>
      </c>
      <c r="E355" s="6" t="s">
        <v>5764</v>
      </c>
      <c r="F355" s="7" t="s">
        <v>5765</v>
      </c>
      <c r="G355" s="6">
        <v>1.0</v>
      </c>
      <c r="H355" s="8" t="s">
        <v>5766</v>
      </c>
      <c r="I355" s="12" t="str">
        <f t="shared" si="4"/>
        <v>HOODIE RAGLAN SLEEVE / XL / All print</v>
      </c>
      <c r="J355" s="9" t="s">
        <v>5767</v>
      </c>
      <c r="K355" s="9" t="s">
        <v>5768</v>
      </c>
      <c r="L355" s="6" t="s">
        <v>5769</v>
      </c>
      <c r="M355" s="4" t="s">
        <v>5456</v>
      </c>
      <c r="N355" s="4"/>
      <c r="O355" s="7" t="s">
        <v>5770</v>
      </c>
      <c r="P355" s="6">
        <v>21215.0</v>
      </c>
      <c r="Q355" s="6" t="s">
        <v>248</v>
      </c>
      <c r="R355" s="6" t="s">
        <v>32</v>
      </c>
      <c r="S355" s="6">
        <v>4.102405663E9</v>
      </c>
      <c r="T355" s="4" t="s">
        <v>249</v>
      </c>
    </row>
    <row r="356" ht="15.75" hidden="1" customHeight="1">
      <c r="A356" s="22" t="s">
        <v>181</v>
      </c>
      <c r="C356" s="6" t="s">
        <v>80</v>
      </c>
      <c r="D356" s="11" t="s">
        <v>23</v>
      </c>
      <c r="E356" s="6" t="s">
        <v>5771</v>
      </c>
      <c r="F356" s="7" t="s">
        <v>5772</v>
      </c>
      <c r="G356" s="6">
        <v>1.0</v>
      </c>
      <c r="H356" s="8" t="s">
        <v>5773</v>
      </c>
      <c r="I356" s="12" t="str">
        <f t="shared" si="4"/>
        <v>Fleece hoodie / M / All print</v>
      </c>
      <c r="J356" s="9" t="s">
        <v>1165</v>
      </c>
      <c r="K356" s="9" t="s">
        <v>5774</v>
      </c>
      <c r="L356" s="6" t="s">
        <v>5775</v>
      </c>
      <c r="N356" s="4"/>
      <c r="O356" s="7" t="s">
        <v>5776</v>
      </c>
      <c r="P356" s="6">
        <v>92585.0</v>
      </c>
      <c r="Q356" s="6" t="s">
        <v>268</v>
      </c>
      <c r="R356" s="6" t="s">
        <v>32</v>
      </c>
      <c r="S356" s="6">
        <v>9.51973369E9</v>
      </c>
      <c r="T356" s="4" t="s">
        <v>269</v>
      </c>
    </row>
    <row r="357" ht="15.75" customHeight="1">
      <c r="A357" s="10" t="s">
        <v>162</v>
      </c>
      <c r="C357" s="6" t="s">
        <v>80</v>
      </c>
      <c r="D357" s="11" t="s">
        <v>23</v>
      </c>
      <c r="E357" s="6" t="s">
        <v>5777</v>
      </c>
      <c r="F357" s="7" t="s">
        <v>5778</v>
      </c>
      <c r="G357" s="6">
        <v>1.0</v>
      </c>
      <c r="H357" s="8" t="s">
        <v>5779</v>
      </c>
      <c r="I357" s="12" t="str">
        <f t="shared" si="4"/>
        <v>Fleece hoodie / 4XL / All print</v>
      </c>
      <c r="J357" s="9" t="s">
        <v>5780</v>
      </c>
      <c r="K357" s="9" t="s">
        <v>5781</v>
      </c>
      <c r="L357" s="6" t="s">
        <v>5782</v>
      </c>
      <c r="N357" s="4"/>
      <c r="O357" s="7" t="s">
        <v>5783</v>
      </c>
      <c r="P357" s="6">
        <v>16901.0</v>
      </c>
      <c r="Q357" s="6" t="s">
        <v>284</v>
      </c>
      <c r="R357" s="6" t="s">
        <v>32</v>
      </c>
      <c r="S357" s="6">
        <v>5.704399792E9</v>
      </c>
      <c r="T357" s="4" t="s">
        <v>285</v>
      </c>
    </row>
    <row r="358" ht="15.75" hidden="1" customHeight="1">
      <c r="A358" s="27" t="s">
        <v>37</v>
      </c>
      <c r="C358" s="6" t="s">
        <v>22</v>
      </c>
      <c r="D358" s="11" t="s">
        <v>23</v>
      </c>
      <c r="E358" s="6" t="s">
        <v>5777</v>
      </c>
      <c r="F358" s="7" t="s">
        <v>5778</v>
      </c>
      <c r="G358" s="6">
        <v>1.0</v>
      </c>
      <c r="H358" s="8" t="s">
        <v>5784</v>
      </c>
      <c r="I358" s="12" t="str">
        <f t="shared" si="4"/>
        <v>UNISEX HOODIE ZIP-UP / 3XL / All Print</v>
      </c>
      <c r="J358" s="9" t="s">
        <v>5785</v>
      </c>
      <c r="K358" s="9" t="s">
        <v>5781</v>
      </c>
      <c r="L358" s="6" t="s">
        <v>5782</v>
      </c>
      <c r="N358" s="4"/>
      <c r="O358" s="7" t="s">
        <v>5783</v>
      </c>
      <c r="P358" s="6">
        <v>16901.0</v>
      </c>
      <c r="Q358" s="6" t="s">
        <v>284</v>
      </c>
      <c r="R358" s="6" t="s">
        <v>32</v>
      </c>
      <c r="S358" s="6">
        <v>5.704399792E9</v>
      </c>
      <c r="T358" s="4" t="s">
        <v>285</v>
      </c>
    </row>
    <row r="359" ht="15.75" hidden="1" customHeight="1">
      <c r="A359" s="10" t="s">
        <v>271</v>
      </c>
      <c r="C359" s="6" t="s">
        <v>22</v>
      </c>
      <c r="D359" s="11" t="s">
        <v>23</v>
      </c>
      <c r="E359" s="6" t="s">
        <v>5777</v>
      </c>
      <c r="F359" s="7" t="s">
        <v>5778</v>
      </c>
      <c r="G359" s="6">
        <v>1.0</v>
      </c>
      <c r="H359" s="8" t="s">
        <v>5786</v>
      </c>
      <c r="I359" s="12" t="str">
        <f t="shared" si="4"/>
        <v>Full Printed / 3XL</v>
      </c>
      <c r="J359" s="9" t="s">
        <v>5787</v>
      </c>
      <c r="K359" s="9" t="s">
        <v>5781</v>
      </c>
      <c r="L359" s="6" t="s">
        <v>5782</v>
      </c>
      <c r="N359" s="4"/>
      <c r="O359" s="7" t="s">
        <v>5783</v>
      </c>
      <c r="P359" s="6">
        <v>16901.0</v>
      </c>
      <c r="Q359" s="6" t="s">
        <v>284</v>
      </c>
      <c r="R359" s="6" t="s">
        <v>32</v>
      </c>
      <c r="S359" s="6">
        <v>5.704399792E9</v>
      </c>
      <c r="T359" s="4" t="s">
        <v>285</v>
      </c>
    </row>
    <row r="360" ht="15.75" hidden="1" customHeight="1">
      <c r="A360" s="19" t="s">
        <v>70</v>
      </c>
      <c r="C360" s="6" t="s">
        <v>22</v>
      </c>
      <c r="D360" s="11" t="s">
        <v>23</v>
      </c>
      <c r="E360" s="6" t="s">
        <v>5788</v>
      </c>
      <c r="F360" s="7" t="s">
        <v>5789</v>
      </c>
      <c r="G360" s="6">
        <v>1.0</v>
      </c>
      <c r="H360" s="8" t="s">
        <v>5790</v>
      </c>
      <c r="I360" s="12" t="str">
        <f t="shared" si="4"/>
        <v>hirt #50122V - XL / Full Print</v>
      </c>
      <c r="J360" s="9" t="s">
        <v>5791</v>
      </c>
      <c r="K360" s="9" t="s">
        <v>5792</v>
      </c>
      <c r="L360" s="6" t="s">
        <v>5793</v>
      </c>
      <c r="M360" s="4">
        <v>447.0</v>
      </c>
      <c r="N360" s="4"/>
      <c r="O360" s="7" t="s">
        <v>5794</v>
      </c>
      <c r="P360" s="6">
        <v>33324.0</v>
      </c>
      <c r="Q360" s="6" t="s">
        <v>68</v>
      </c>
      <c r="R360" s="6" t="s">
        <v>32</v>
      </c>
      <c r="S360" s="6">
        <v>2.035155365E9</v>
      </c>
      <c r="T360" s="4" t="s">
        <v>69</v>
      </c>
    </row>
    <row r="361" ht="15.75" hidden="1" customHeight="1">
      <c r="A361" s="21" t="s">
        <v>428</v>
      </c>
      <c r="C361" s="6" t="s">
        <v>22</v>
      </c>
      <c r="D361" s="11" t="s">
        <v>23</v>
      </c>
      <c r="E361" s="6" t="s">
        <v>5795</v>
      </c>
      <c r="F361" s="7" t="s">
        <v>5796</v>
      </c>
      <c r="G361" s="6">
        <v>1.0</v>
      </c>
      <c r="H361" s="8" t="s">
        <v>5797</v>
      </c>
      <c r="I361" s="12" t="str">
        <f t="shared" si="4"/>
        <v>L / All Print</v>
      </c>
      <c r="J361" s="9" t="s">
        <v>769</v>
      </c>
      <c r="K361" s="9" t="s">
        <v>5798</v>
      </c>
      <c r="L361" s="6" t="s">
        <v>5799</v>
      </c>
      <c r="N361" s="4"/>
      <c r="O361" s="7" t="s">
        <v>5800</v>
      </c>
      <c r="P361" s="6">
        <v>55112.0</v>
      </c>
      <c r="Q361" s="6" t="s">
        <v>537</v>
      </c>
      <c r="R361" s="6" t="s">
        <v>32</v>
      </c>
      <c r="S361" s="6">
        <v>7.637869041E9</v>
      </c>
      <c r="T361" s="4" t="s">
        <v>538</v>
      </c>
    </row>
    <row r="362" ht="15.75" hidden="1" customHeight="1">
      <c r="A362" s="21" t="s">
        <v>428</v>
      </c>
      <c r="C362" s="6" t="s">
        <v>22</v>
      </c>
      <c r="D362" s="11" t="s">
        <v>23</v>
      </c>
      <c r="E362" s="6" t="s">
        <v>5795</v>
      </c>
      <c r="F362" s="7" t="s">
        <v>5796</v>
      </c>
      <c r="G362" s="6">
        <v>1.0</v>
      </c>
      <c r="H362" s="8" t="s">
        <v>5801</v>
      </c>
      <c r="I362" s="12" t="str">
        <f t="shared" si="4"/>
        <v>L / All Print</v>
      </c>
      <c r="J362" s="9" t="s">
        <v>5802</v>
      </c>
      <c r="K362" s="9" t="s">
        <v>5798</v>
      </c>
      <c r="L362" s="6" t="s">
        <v>5799</v>
      </c>
      <c r="N362" s="4"/>
      <c r="O362" s="7" t="s">
        <v>5800</v>
      </c>
      <c r="P362" s="6">
        <v>55112.0</v>
      </c>
      <c r="Q362" s="6" t="s">
        <v>537</v>
      </c>
      <c r="R362" s="6" t="s">
        <v>32</v>
      </c>
      <c r="S362" s="6">
        <v>7.637869041E9</v>
      </c>
      <c r="T362" s="4" t="s">
        <v>538</v>
      </c>
    </row>
    <row r="363" ht="15.75" hidden="1" customHeight="1">
      <c r="A363" s="19" t="s">
        <v>48</v>
      </c>
      <c r="C363" s="6" t="s">
        <v>22</v>
      </c>
      <c r="D363" s="11" t="s">
        <v>23</v>
      </c>
      <c r="E363" s="6" t="s">
        <v>5803</v>
      </c>
      <c r="F363" s="7" t="s">
        <v>5804</v>
      </c>
      <c r="G363" s="6">
        <v>1.0</v>
      </c>
      <c r="H363" s="8" t="s">
        <v>5805</v>
      </c>
      <c r="I363" s="12" t="str">
        <f t="shared" si="4"/>
        <v>HOODIE RAGLAN SLEEVE ZIP-UP / 3XL / All Print</v>
      </c>
      <c r="J363" s="9" t="s">
        <v>5806</v>
      </c>
      <c r="K363" s="9" t="s">
        <v>5807</v>
      </c>
      <c r="L363" s="6" t="s">
        <v>5808</v>
      </c>
      <c r="N363" s="4"/>
      <c r="O363" s="7" t="s">
        <v>5809</v>
      </c>
      <c r="P363" s="6">
        <v>93955.0</v>
      </c>
      <c r="Q363" s="6" t="s">
        <v>268</v>
      </c>
      <c r="R363" s="6" t="s">
        <v>32</v>
      </c>
      <c r="S363" s="6">
        <v>5.048643322E9</v>
      </c>
      <c r="T363" s="4" t="s">
        <v>269</v>
      </c>
    </row>
    <row r="364" ht="15.75" hidden="1" customHeight="1">
      <c r="A364" s="19" t="s">
        <v>70</v>
      </c>
      <c r="C364" s="6" t="s">
        <v>22</v>
      </c>
      <c r="D364" s="11" t="s">
        <v>23</v>
      </c>
      <c r="E364" s="6" t="s">
        <v>5810</v>
      </c>
      <c r="F364" s="7" t="s">
        <v>5811</v>
      </c>
      <c r="G364" s="6">
        <v>1.0</v>
      </c>
      <c r="H364" s="8" t="s">
        <v>5812</v>
      </c>
      <c r="I364" s="12" t="str">
        <f t="shared" si="4"/>
        <v>AOP Unisex Raglan Hoodie / M / All print</v>
      </c>
      <c r="J364" s="9" t="s">
        <v>5813</v>
      </c>
      <c r="K364" s="9" t="s">
        <v>5814</v>
      </c>
      <c r="L364" s="6" t="s">
        <v>5815</v>
      </c>
      <c r="N364" s="4"/>
      <c r="O364" s="7" t="s">
        <v>5816</v>
      </c>
      <c r="P364" s="6">
        <v>60629.0</v>
      </c>
      <c r="Q364" s="6" t="s">
        <v>114</v>
      </c>
      <c r="R364" s="6" t="s">
        <v>32</v>
      </c>
      <c r="S364" s="6">
        <v>8.723023366E9</v>
      </c>
      <c r="T364" s="4" t="s">
        <v>115</v>
      </c>
    </row>
    <row r="365" ht="15.75" hidden="1" customHeight="1">
      <c r="A365" s="10" t="s">
        <v>21</v>
      </c>
      <c r="C365" s="6" t="s">
        <v>22</v>
      </c>
      <c r="D365" s="11" t="s">
        <v>23</v>
      </c>
      <c r="E365" s="6" t="s">
        <v>5817</v>
      </c>
      <c r="F365" s="7" t="s">
        <v>5818</v>
      </c>
      <c r="G365" s="6">
        <v>1.0</v>
      </c>
      <c r="H365" s="8" t="s">
        <v>5819</v>
      </c>
      <c r="I365" s="12" t="str">
        <f t="shared" si="4"/>
        <v>AOP Unisex Raglan Hoodie / L / All print</v>
      </c>
      <c r="J365" s="9" t="s">
        <v>5820</v>
      </c>
      <c r="K365" s="9" t="s">
        <v>5821</v>
      </c>
      <c r="L365" s="6" t="s">
        <v>5822</v>
      </c>
      <c r="N365" s="4"/>
      <c r="O365" s="7" t="s">
        <v>4084</v>
      </c>
      <c r="P365" s="6">
        <v>72662.0</v>
      </c>
      <c r="Q365" s="6" t="s">
        <v>310</v>
      </c>
      <c r="R365" s="6" t="s">
        <v>32</v>
      </c>
      <c r="S365" s="6">
        <v>8.703620298E9</v>
      </c>
      <c r="T365" s="4" t="s">
        <v>311</v>
      </c>
    </row>
    <row r="366" ht="15.75" hidden="1" customHeight="1">
      <c r="A366" s="27" t="s">
        <v>37</v>
      </c>
      <c r="C366" s="6" t="s">
        <v>22</v>
      </c>
      <c r="D366" s="11" t="s">
        <v>23</v>
      </c>
      <c r="E366" s="6" t="s">
        <v>5817</v>
      </c>
      <c r="F366" s="7" t="s">
        <v>5818</v>
      </c>
      <c r="G366" s="6">
        <v>1.0</v>
      </c>
      <c r="H366" s="8" t="s">
        <v>5823</v>
      </c>
      <c r="I366" s="12" t="str">
        <f t="shared" si="4"/>
        <v>hirt 2D #KV - M / Full Print</v>
      </c>
      <c r="J366" s="9" t="s">
        <v>5824</v>
      </c>
      <c r="K366" s="9" t="s">
        <v>5821</v>
      </c>
      <c r="L366" s="6" t="s">
        <v>5822</v>
      </c>
      <c r="N366" s="4"/>
      <c r="O366" s="7" t="s">
        <v>4084</v>
      </c>
      <c r="P366" s="6">
        <v>72662.0</v>
      </c>
      <c r="Q366" s="6" t="s">
        <v>310</v>
      </c>
      <c r="R366" s="6" t="s">
        <v>32</v>
      </c>
      <c r="S366" s="6">
        <v>8.703620298E9</v>
      </c>
      <c r="T366" s="4" t="s">
        <v>311</v>
      </c>
    </row>
    <row r="367" ht="15.75" hidden="1" customHeight="1">
      <c r="A367" s="19" t="s">
        <v>70</v>
      </c>
      <c r="C367" s="6" t="s">
        <v>22</v>
      </c>
      <c r="D367" s="11" t="s">
        <v>23</v>
      </c>
      <c r="E367" s="6" t="s">
        <v>5825</v>
      </c>
      <c r="F367" s="7" t="s">
        <v>5826</v>
      </c>
      <c r="G367" s="6">
        <v>2.0</v>
      </c>
      <c r="H367" s="8" t="s">
        <v>5827</v>
      </c>
      <c r="I367" s="12" t="str">
        <f t="shared" si="4"/>
        <v>AOP UNISEX HOODIE / L / All Print</v>
      </c>
      <c r="J367" s="9" t="s">
        <v>5828</v>
      </c>
      <c r="K367" s="9" t="s">
        <v>5829</v>
      </c>
      <c r="L367" s="6" t="s">
        <v>5830</v>
      </c>
      <c r="N367" s="4"/>
      <c r="O367" s="7" t="s">
        <v>5831</v>
      </c>
      <c r="P367" s="6">
        <v>18901.0</v>
      </c>
      <c r="Q367" s="6" t="s">
        <v>284</v>
      </c>
      <c r="R367" s="6" t="s">
        <v>32</v>
      </c>
      <c r="S367" s="6">
        <f>12676644756</f>
        <v>12676644756</v>
      </c>
      <c r="T367" s="4" t="s">
        <v>285</v>
      </c>
    </row>
    <row r="368" ht="15.75" hidden="1" customHeight="1">
      <c r="A368" s="19" t="s">
        <v>48</v>
      </c>
      <c r="C368" s="6" t="s">
        <v>60</v>
      </c>
      <c r="D368" s="11" t="s">
        <v>23</v>
      </c>
      <c r="E368" s="6" t="s">
        <v>5832</v>
      </c>
      <c r="F368" s="7" t="s">
        <v>5833</v>
      </c>
      <c r="G368" s="6">
        <v>1.0</v>
      </c>
      <c r="H368" s="8" t="s">
        <v>5834</v>
      </c>
      <c r="I368" s="12" t="str">
        <f t="shared" si="4"/>
        <v>US Queen</v>
      </c>
      <c r="J368" s="9" t="s">
        <v>826</v>
      </c>
      <c r="K368" s="9" t="s">
        <v>5835</v>
      </c>
      <c r="L368" s="6" t="s">
        <v>5836</v>
      </c>
      <c r="N368" s="4"/>
      <c r="O368" s="7" t="s">
        <v>5837</v>
      </c>
      <c r="P368" s="6">
        <v>77355.0</v>
      </c>
      <c r="Q368" s="6" t="s">
        <v>131</v>
      </c>
      <c r="R368" s="6" t="s">
        <v>32</v>
      </c>
      <c r="S368" s="6">
        <v>8.3264265E9</v>
      </c>
      <c r="T368" s="4" t="s">
        <v>132</v>
      </c>
    </row>
    <row r="369" ht="15.75" hidden="1" customHeight="1">
      <c r="A369" s="13" t="s">
        <v>37</v>
      </c>
      <c r="B369" s="13"/>
      <c r="C369" s="14" t="s">
        <v>80</v>
      </c>
      <c r="D369" s="14" t="s">
        <v>5838</v>
      </c>
      <c r="E369" s="14" t="s">
        <v>5832</v>
      </c>
      <c r="F369" s="15" t="s">
        <v>5833</v>
      </c>
      <c r="G369" s="14">
        <v>1.0</v>
      </c>
      <c r="H369" s="16" t="s">
        <v>5839</v>
      </c>
      <c r="I369" s="13" t="str">
        <f t="shared" si="4"/>
        <v>One size / All print</v>
      </c>
      <c r="J369" s="17" t="s">
        <v>1118</v>
      </c>
      <c r="K369" s="17" t="s">
        <v>5835</v>
      </c>
      <c r="L369" s="14" t="s">
        <v>5836</v>
      </c>
      <c r="M369" s="13"/>
      <c r="N369" s="13"/>
      <c r="O369" s="15" t="s">
        <v>5837</v>
      </c>
      <c r="P369" s="14">
        <v>77355.0</v>
      </c>
      <c r="Q369" s="14" t="s">
        <v>131</v>
      </c>
      <c r="R369" s="14" t="s">
        <v>32</v>
      </c>
      <c r="S369" s="14">
        <v>8.3264265E9</v>
      </c>
      <c r="T369" s="13" t="s">
        <v>132</v>
      </c>
      <c r="U369" s="13"/>
      <c r="V369" s="13"/>
      <c r="W369" s="13"/>
      <c r="X369" s="13"/>
      <c r="Y369" s="13"/>
      <c r="Z369" s="13"/>
      <c r="AA369" s="13"/>
    </row>
    <row r="370" ht="15.75" hidden="1" customHeight="1">
      <c r="A370" s="40"/>
      <c r="B370" s="40"/>
      <c r="C370" s="40"/>
      <c r="D370" s="40"/>
      <c r="E370" s="40"/>
      <c r="F370" s="40"/>
      <c r="G370" s="40"/>
      <c r="H370" s="40"/>
      <c r="I370" s="40"/>
      <c r="J370" s="40"/>
      <c r="K370" s="40"/>
      <c r="L370" s="40"/>
      <c r="M370" s="40"/>
      <c r="N370" s="40"/>
      <c r="O370" s="40"/>
      <c r="P370" s="40"/>
      <c r="Q370" s="40"/>
      <c r="R370" s="40"/>
      <c r="S370" s="40"/>
      <c r="T370" s="40"/>
      <c r="U370" s="40"/>
      <c r="V370" s="40"/>
      <c r="W370" s="40"/>
      <c r="X370" s="40"/>
      <c r="Y370" s="40"/>
      <c r="Z370" s="40"/>
      <c r="AA370" s="40"/>
    </row>
    <row r="371" ht="15.75" hidden="1" customHeight="1">
      <c r="A371" s="4"/>
      <c r="C371" s="6"/>
      <c r="D371" s="6"/>
      <c r="E371" s="6"/>
      <c r="F371" s="7"/>
      <c r="G371" s="6"/>
      <c r="H371" s="8"/>
      <c r="J371" s="9"/>
      <c r="K371" s="9"/>
      <c r="L371" s="6"/>
      <c r="N371" s="4"/>
      <c r="O371" s="7"/>
      <c r="P371" s="6"/>
      <c r="Q371" s="6"/>
      <c r="R371" s="6"/>
      <c r="S371" s="6"/>
    </row>
    <row r="372" ht="15.75" hidden="1" customHeight="1">
      <c r="A372" s="4"/>
      <c r="C372" s="6"/>
      <c r="D372" s="6"/>
      <c r="E372" s="6"/>
      <c r="F372" s="7"/>
      <c r="G372" s="6"/>
      <c r="H372" s="8"/>
      <c r="I372" s="9"/>
      <c r="J372" s="9"/>
      <c r="K372" s="9"/>
      <c r="L372" s="6"/>
      <c r="N372" s="4"/>
      <c r="O372" s="7"/>
      <c r="P372" s="6"/>
      <c r="Q372" s="6"/>
      <c r="R372" s="6"/>
      <c r="S372" s="6"/>
    </row>
    <row r="373" ht="15.75" hidden="1" customHeight="1">
      <c r="A373" s="4"/>
      <c r="C373" s="6"/>
      <c r="D373" s="6"/>
      <c r="E373" s="6"/>
      <c r="F373" s="7"/>
      <c r="G373" s="6"/>
      <c r="H373" s="8"/>
      <c r="I373" s="9"/>
      <c r="J373" s="9"/>
      <c r="K373" s="9"/>
      <c r="L373" s="6"/>
      <c r="N373" s="4"/>
      <c r="O373" s="7"/>
      <c r="P373" s="6"/>
      <c r="Q373" s="6"/>
      <c r="R373" s="6"/>
      <c r="S373" s="6"/>
    </row>
    <row r="374" ht="15.75" hidden="1" customHeight="1">
      <c r="A374" s="4"/>
      <c r="B374" s="45">
        <v>44572.0</v>
      </c>
      <c r="C374" s="6"/>
      <c r="D374" s="6"/>
      <c r="E374" s="6"/>
      <c r="F374" s="7"/>
      <c r="G374" s="6"/>
      <c r="H374" s="8"/>
      <c r="I374" s="9"/>
      <c r="J374" s="9"/>
      <c r="K374" s="9"/>
      <c r="L374" s="6"/>
      <c r="N374" s="4"/>
      <c r="O374" s="7"/>
      <c r="P374" s="6"/>
      <c r="Q374" s="6"/>
      <c r="R374" s="6"/>
      <c r="S374" s="6"/>
    </row>
    <row r="375" ht="15.75" hidden="1" customHeight="1">
      <c r="A375" s="19" t="s">
        <v>48</v>
      </c>
      <c r="C375" s="6" t="s">
        <v>22</v>
      </c>
      <c r="D375" s="11" t="s">
        <v>23</v>
      </c>
      <c r="E375" s="6" t="s">
        <v>5840</v>
      </c>
      <c r="F375" s="7" t="s">
        <v>5841</v>
      </c>
      <c r="G375" s="6">
        <v>1.0</v>
      </c>
      <c r="H375" s="8" t="s">
        <v>5842</v>
      </c>
      <c r="I375" s="12" t="str">
        <f t="shared" ref="I375:I434" si="5">RIGHT(H375,LEN(H375) - (FIND("-",H375) + 1))</f>
        <v>Joggers #v - AOP Unisex Raglan Hoodie / L / All Print</v>
      </c>
      <c r="J375" s="9" t="s">
        <v>738</v>
      </c>
      <c r="K375" s="9" t="s">
        <v>5843</v>
      </c>
      <c r="L375" s="9" t="s">
        <v>5844</v>
      </c>
      <c r="M375" s="6"/>
      <c r="O375" s="4" t="s">
        <v>5845</v>
      </c>
      <c r="P375" s="7">
        <v>75149.0</v>
      </c>
      <c r="Q375" s="6" t="s">
        <v>131</v>
      </c>
      <c r="R375" s="6" t="s">
        <v>32</v>
      </c>
      <c r="S375" s="6">
        <v>2.144679168E9</v>
      </c>
      <c r="T375" s="6" t="s">
        <v>132</v>
      </c>
    </row>
    <row r="376" ht="15.75" hidden="1" customHeight="1">
      <c r="A376" s="21" t="s">
        <v>173</v>
      </c>
      <c r="C376" s="6" t="s">
        <v>123</v>
      </c>
      <c r="D376" s="11" t="s">
        <v>23</v>
      </c>
      <c r="E376" s="6" t="s">
        <v>5846</v>
      </c>
      <c r="F376" s="7" t="s">
        <v>5847</v>
      </c>
      <c r="G376" s="6">
        <v>1.0</v>
      </c>
      <c r="H376" s="8" t="s">
        <v>5848</v>
      </c>
      <c r="I376" s="12" t="str">
        <f t="shared" si="5"/>
        <v>24X36in</v>
      </c>
      <c r="J376" s="9" t="s">
        <v>177</v>
      </c>
      <c r="K376" s="9" t="s">
        <v>5849</v>
      </c>
      <c r="L376" s="9" t="s">
        <v>5850</v>
      </c>
      <c r="M376" s="6"/>
      <c r="O376" s="4" t="s">
        <v>2736</v>
      </c>
      <c r="P376" s="7">
        <v>33884.0</v>
      </c>
      <c r="Q376" s="6" t="s">
        <v>68</v>
      </c>
      <c r="R376" s="6" t="s">
        <v>32</v>
      </c>
      <c r="S376" s="6">
        <v>8.635856524E9</v>
      </c>
      <c r="T376" s="6" t="s">
        <v>69</v>
      </c>
    </row>
    <row r="377" ht="15.75" hidden="1" customHeight="1">
      <c r="A377" s="18" t="s">
        <v>259</v>
      </c>
      <c r="C377" s="6" t="s">
        <v>22</v>
      </c>
      <c r="D377" s="11" t="s">
        <v>23</v>
      </c>
      <c r="E377" s="6" t="s">
        <v>5851</v>
      </c>
      <c r="F377" s="7" t="s">
        <v>5852</v>
      </c>
      <c r="G377" s="6">
        <v>1.0</v>
      </c>
      <c r="H377" s="8" t="s">
        <v>5853</v>
      </c>
      <c r="I377" s="12" t="str">
        <f t="shared" si="5"/>
        <v>HOODIE RAGLAN SLEEVE ZIP-UP / 2XL / All Print</v>
      </c>
      <c r="J377" s="9" t="s">
        <v>328</v>
      </c>
      <c r="K377" s="9" t="s">
        <v>5854</v>
      </c>
      <c r="L377" s="9" t="s">
        <v>5855</v>
      </c>
      <c r="M377" s="6"/>
      <c r="O377" s="4" t="s">
        <v>5856</v>
      </c>
      <c r="P377" s="7">
        <v>46923.0</v>
      </c>
      <c r="Q377" s="6" t="s">
        <v>190</v>
      </c>
      <c r="R377" s="6" t="s">
        <v>32</v>
      </c>
      <c r="S377" s="6">
        <v>7.65822947E9</v>
      </c>
      <c r="T377" s="6" t="s">
        <v>191</v>
      </c>
    </row>
    <row r="378" ht="15.75" hidden="1" customHeight="1">
      <c r="A378" s="10" t="s">
        <v>21</v>
      </c>
      <c r="C378" s="6" t="s">
        <v>22</v>
      </c>
      <c r="D378" s="11" t="s">
        <v>23</v>
      </c>
      <c r="E378" s="6" t="s">
        <v>5857</v>
      </c>
      <c r="F378" s="7" t="s">
        <v>5858</v>
      </c>
      <c r="G378" s="6">
        <v>1.0</v>
      </c>
      <c r="H378" s="8" t="s">
        <v>5859</v>
      </c>
      <c r="I378" s="12" t="str">
        <f t="shared" si="5"/>
        <v>AOP Unisex Raglan Hoodie / L / Full print</v>
      </c>
      <c r="J378" s="9" t="s">
        <v>5860</v>
      </c>
      <c r="K378" s="9" t="s">
        <v>5861</v>
      </c>
      <c r="L378" s="9" t="s">
        <v>5862</v>
      </c>
      <c r="M378" s="6"/>
      <c r="O378" s="4" t="s">
        <v>5863</v>
      </c>
      <c r="P378" s="7">
        <v>72715.0</v>
      </c>
      <c r="Q378" s="6" t="s">
        <v>310</v>
      </c>
      <c r="R378" s="6" t="s">
        <v>32</v>
      </c>
      <c r="S378" s="6">
        <v>4.795678266E9</v>
      </c>
      <c r="T378" s="6" t="s">
        <v>311</v>
      </c>
    </row>
    <row r="379" ht="15.75" hidden="1" customHeight="1">
      <c r="A379" s="10" t="s">
        <v>21</v>
      </c>
      <c r="C379" s="6" t="s">
        <v>22</v>
      </c>
      <c r="D379" s="11" t="s">
        <v>23</v>
      </c>
      <c r="E379" s="6" t="s">
        <v>5857</v>
      </c>
      <c r="F379" s="7" t="s">
        <v>5858</v>
      </c>
      <c r="G379" s="6">
        <v>1.0</v>
      </c>
      <c r="H379" s="8" t="s">
        <v>5864</v>
      </c>
      <c r="I379" s="12" t="str">
        <f t="shared" si="5"/>
        <v>AOP Unisex Raglan Hoodie / L / All print</v>
      </c>
      <c r="J379" s="9" t="s">
        <v>5865</v>
      </c>
      <c r="K379" s="9" t="s">
        <v>5861</v>
      </c>
      <c r="L379" s="9" t="s">
        <v>5862</v>
      </c>
      <c r="M379" s="6"/>
      <c r="O379" s="4" t="s">
        <v>5863</v>
      </c>
      <c r="P379" s="7">
        <v>72715.0</v>
      </c>
      <c r="Q379" s="6" t="s">
        <v>310</v>
      </c>
      <c r="R379" s="6" t="s">
        <v>32</v>
      </c>
      <c r="S379" s="6">
        <v>4.795678266E9</v>
      </c>
      <c r="T379" s="6" t="s">
        <v>311</v>
      </c>
    </row>
    <row r="380" ht="15.75" hidden="1" customHeight="1">
      <c r="A380" s="10" t="s">
        <v>21</v>
      </c>
      <c r="C380" s="6" t="s">
        <v>22</v>
      </c>
      <c r="D380" s="11" t="s">
        <v>23</v>
      </c>
      <c r="E380" s="6" t="s">
        <v>5857</v>
      </c>
      <c r="F380" s="7" t="s">
        <v>5858</v>
      </c>
      <c r="G380" s="6">
        <v>1.0</v>
      </c>
      <c r="H380" s="8" t="s">
        <v>5866</v>
      </c>
      <c r="I380" s="12" t="str">
        <f t="shared" si="5"/>
        <v>HOODIE RAGLAN SLEEVE / S / All Print</v>
      </c>
      <c r="J380" s="9" t="s">
        <v>5867</v>
      </c>
      <c r="K380" s="9" t="s">
        <v>5861</v>
      </c>
      <c r="L380" s="9" t="s">
        <v>5862</v>
      </c>
      <c r="M380" s="6"/>
      <c r="O380" s="4" t="s">
        <v>5863</v>
      </c>
      <c r="P380" s="7">
        <v>72715.0</v>
      </c>
      <c r="Q380" s="6" t="s">
        <v>310</v>
      </c>
      <c r="R380" s="6" t="s">
        <v>32</v>
      </c>
      <c r="S380" s="6">
        <v>4.795678266E9</v>
      </c>
      <c r="T380" s="6" t="s">
        <v>311</v>
      </c>
    </row>
    <row r="381" ht="15.75" hidden="1" customHeight="1">
      <c r="A381" s="19" t="s">
        <v>70</v>
      </c>
      <c r="C381" s="6" t="s">
        <v>80</v>
      </c>
      <c r="D381" s="11" t="s">
        <v>23</v>
      </c>
      <c r="E381" s="6" t="s">
        <v>5868</v>
      </c>
      <c r="F381" s="7" t="s">
        <v>5869</v>
      </c>
      <c r="G381" s="6">
        <v>1.0</v>
      </c>
      <c r="H381" s="8" t="s">
        <v>5870</v>
      </c>
      <c r="I381" s="12" t="str">
        <f t="shared" si="5"/>
        <v>M / Full Print</v>
      </c>
      <c r="J381" s="9" t="s">
        <v>5871</v>
      </c>
      <c r="K381" s="9" t="s">
        <v>5872</v>
      </c>
      <c r="L381" s="9" t="s">
        <v>5873</v>
      </c>
      <c r="M381" s="6"/>
      <c r="O381" s="4" t="s">
        <v>5874</v>
      </c>
      <c r="P381" s="7">
        <v>54660.0</v>
      </c>
      <c r="Q381" s="6" t="s">
        <v>158</v>
      </c>
      <c r="R381" s="6" t="s">
        <v>32</v>
      </c>
      <c r="S381" s="6">
        <v>1.6083873602E10</v>
      </c>
      <c r="T381" s="6" t="s">
        <v>159</v>
      </c>
    </row>
    <row r="382" ht="15.75" hidden="1" customHeight="1">
      <c r="A382" s="27" t="s">
        <v>37</v>
      </c>
      <c r="C382" s="6" t="s">
        <v>22</v>
      </c>
      <c r="D382" s="11" t="s">
        <v>23</v>
      </c>
      <c r="E382" s="6" t="s">
        <v>5875</v>
      </c>
      <c r="F382" s="7" t="s">
        <v>5876</v>
      </c>
      <c r="G382" s="6">
        <v>1.0</v>
      </c>
      <c r="H382" s="8" t="s">
        <v>5877</v>
      </c>
      <c r="I382" s="12" t="str">
        <f t="shared" si="5"/>
        <v>HOODIE RAGLAN SLEEVE / 2XL / All Print</v>
      </c>
      <c r="J382" s="9" t="s">
        <v>5878</v>
      </c>
      <c r="K382" s="9" t="s">
        <v>5879</v>
      </c>
      <c r="L382" s="9" t="s">
        <v>5880</v>
      </c>
      <c r="M382" s="6"/>
      <c r="O382" s="4" t="s">
        <v>5881</v>
      </c>
      <c r="P382" s="7">
        <v>57315.0</v>
      </c>
      <c r="Q382" s="6" t="s">
        <v>1173</v>
      </c>
      <c r="R382" s="6" t="s">
        <v>32</v>
      </c>
      <c r="S382" s="6">
        <v>7.015500465E9</v>
      </c>
      <c r="T382" s="6" t="s">
        <v>1174</v>
      </c>
    </row>
    <row r="383" ht="15.75" hidden="1" customHeight="1">
      <c r="A383" s="22" t="s">
        <v>181</v>
      </c>
      <c r="C383" s="6" t="s">
        <v>22</v>
      </c>
      <c r="D383" s="11" t="s">
        <v>23</v>
      </c>
      <c r="E383" s="6" t="s">
        <v>5882</v>
      </c>
      <c r="F383" s="7" t="s">
        <v>5883</v>
      </c>
      <c r="G383" s="6">
        <v>1.0</v>
      </c>
      <c r="H383" s="8" t="s">
        <v>5884</v>
      </c>
      <c r="I383" s="12" t="str">
        <f t="shared" si="5"/>
        <v>Joggers #91221h - AOP Unisex Raglan Hoodie / XL / All Print</v>
      </c>
      <c r="J383" s="9" t="s">
        <v>5885</v>
      </c>
      <c r="K383" s="9" t="s">
        <v>5886</v>
      </c>
      <c r="L383" s="9" t="s">
        <v>5887</v>
      </c>
      <c r="M383" s="6"/>
      <c r="O383" s="4" t="s">
        <v>5888</v>
      </c>
      <c r="P383" s="7">
        <v>48726.0</v>
      </c>
      <c r="Q383" s="6" t="s">
        <v>403</v>
      </c>
      <c r="R383" s="6" t="s">
        <v>32</v>
      </c>
      <c r="S383" s="6">
        <v>9.895530754E9</v>
      </c>
      <c r="T383" s="6" t="s">
        <v>404</v>
      </c>
    </row>
    <row r="384" ht="15.75" hidden="1" customHeight="1">
      <c r="A384" s="27" t="s">
        <v>37</v>
      </c>
      <c r="C384" s="6" t="s">
        <v>60</v>
      </c>
      <c r="D384" s="11" t="s">
        <v>23</v>
      </c>
      <c r="E384" s="6" t="s">
        <v>5889</v>
      </c>
      <c r="F384" s="7" t="s">
        <v>5890</v>
      </c>
      <c r="G384" s="6">
        <v>1.0</v>
      </c>
      <c r="H384" s="8" t="s">
        <v>5891</v>
      </c>
      <c r="I384" s="12" t="str">
        <f t="shared" si="5"/>
        <v>XL / Black</v>
      </c>
      <c r="J384" s="9" t="s">
        <v>2373</v>
      </c>
      <c r="K384" s="9" t="s">
        <v>5892</v>
      </c>
      <c r="L384" s="9" t="s">
        <v>5893</v>
      </c>
      <c r="M384" s="6"/>
      <c r="O384" s="4" t="s">
        <v>5894</v>
      </c>
      <c r="P384" s="7">
        <v>62203.0</v>
      </c>
      <c r="Q384" s="6" t="s">
        <v>114</v>
      </c>
      <c r="R384" s="6" t="s">
        <v>32</v>
      </c>
      <c r="S384" s="6">
        <v>6.18580092E9</v>
      </c>
      <c r="T384" s="6" t="s">
        <v>115</v>
      </c>
    </row>
    <row r="385" ht="15.75" hidden="1" customHeight="1">
      <c r="A385" s="21" t="s">
        <v>876</v>
      </c>
      <c r="C385" s="6" t="s">
        <v>80</v>
      </c>
      <c r="D385" s="11" t="s">
        <v>23</v>
      </c>
      <c r="E385" s="6" t="s">
        <v>5895</v>
      </c>
      <c r="F385" s="7" t="s">
        <v>5896</v>
      </c>
      <c r="G385" s="6">
        <v>1.0</v>
      </c>
      <c r="H385" s="8" t="s">
        <v>5897</v>
      </c>
      <c r="I385" s="12" t="str">
        <f t="shared" si="5"/>
        <v>Fleece hoodie / Black / XL</v>
      </c>
      <c r="J385" s="9" t="s">
        <v>1768</v>
      </c>
      <c r="K385" s="9" t="s">
        <v>5898</v>
      </c>
      <c r="L385" s="9" t="s">
        <v>5899</v>
      </c>
      <c r="M385" s="6"/>
      <c r="O385" s="4" t="s">
        <v>5900</v>
      </c>
      <c r="P385" s="7">
        <v>22851.0</v>
      </c>
      <c r="Q385" s="6" t="s">
        <v>389</v>
      </c>
      <c r="R385" s="6" t="s">
        <v>32</v>
      </c>
      <c r="S385" s="6">
        <v>5.40244484E9</v>
      </c>
      <c r="T385" s="6" t="s">
        <v>390</v>
      </c>
    </row>
    <row r="386" ht="15.75" hidden="1" customHeight="1">
      <c r="A386" s="27" t="s">
        <v>37</v>
      </c>
      <c r="C386" s="6" t="s">
        <v>80</v>
      </c>
      <c r="D386" s="11" t="s">
        <v>23</v>
      </c>
      <c r="E386" s="6" t="s">
        <v>5901</v>
      </c>
      <c r="F386" s="7" t="s">
        <v>5902</v>
      </c>
      <c r="G386" s="6">
        <v>1.0</v>
      </c>
      <c r="H386" s="8" t="s">
        <v>5903</v>
      </c>
      <c r="I386" s="12" t="str">
        <f t="shared" si="5"/>
        <v>M / Full Print</v>
      </c>
      <c r="J386" s="9" t="s">
        <v>5904</v>
      </c>
      <c r="K386" s="9" t="s">
        <v>5905</v>
      </c>
      <c r="L386" s="9" t="s">
        <v>5906</v>
      </c>
      <c r="M386" s="6"/>
      <c r="O386" s="4" t="s">
        <v>5907</v>
      </c>
      <c r="P386" s="7">
        <v>1030.0</v>
      </c>
      <c r="Q386" s="6" t="s">
        <v>301</v>
      </c>
      <c r="R386" s="6" t="s">
        <v>32</v>
      </c>
      <c r="S386" s="6">
        <v>4.135792225E9</v>
      </c>
      <c r="T386" s="6" t="s">
        <v>302</v>
      </c>
    </row>
    <row r="387" ht="15.75" hidden="1" customHeight="1">
      <c r="A387" s="19" t="s">
        <v>48</v>
      </c>
      <c r="C387" s="6" t="s">
        <v>22</v>
      </c>
      <c r="D387" s="11" t="s">
        <v>23</v>
      </c>
      <c r="E387" s="6" t="s">
        <v>5908</v>
      </c>
      <c r="F387" s="7" t="s">
        <v>5909</v>
      </c>
      <c r="G387" s="6">
        <v>1.0</v>
      </c>
      <c r="H387" s="8" t="s">
        <v>5910</v>
      </c>
      <c r="I387" s="12" t="str">
        <f t="shared" si="5"/>
        <v>AOP Unisex Raglan Zip Hoodie / 2XL / All print</v>
      </c>
      <c r="J387" s="26">
        <v>1.0E15</v>
      </c>
      <c r="K387" s="9" t="s">
        <v>5911</v>
      </c>
      <c r="L387" s="9" t="s">
        <v>5912</v>
      </c>
      <c r="M387" s="6" t="s">
        <v>5913</v>
      </c>
      <c r="O387" s="4" t="s">
        <v>5914</v>
      </c>
      <c r="P387" s="7">
        <v>93245.0</v>
      </c>
      <c r="Q387" s="6" t="s">
        <v>268</v>
      </c>
      <c r="R387" s="6" t="s">
        <v>32</v>
      </c>
      <c r="S387" s="6">
        <v>8.069222554E9</v>
      </c>
      <c r="T387" s="6" t="s">
        <v>269</v>
      </c>
    </row>
    <row r="388" ht="15.75" hidden="1" customHeight="1">
      <c r="A388" s="19" t="s">
        <v>48</v>
      </c>
      <c r="C388" s="6" t="s">
        <v>22</v>
      </c>
      <c r="D388" s="11" t="s">
        <v>23</v>
      </c>
      <c r="E388" s="6" t="s">
        <v>5908</v>
      </c>
      <c r="F388" s="7" t="s">
        <v>5909</v>
      </c>
      <c r="G388" s="6">
        <v>1.0</v>
      </c>
      <c r="H388" s="8" t="s">
        <v>5915</v>
      </c>
      <c r="I388" s="12" t="str">
        <f t="shared" si="5"/>
        <v>AOP Unisex Raglan Zip Hoodie / 2XL / All print</v>
      </c>
      <c r="J388" s="26">
        <v>1.0E15</v>
      </c>
      <c r="K388" s="9" t="s">
        <v>5911</v>
      </c>
      <c r="L388" s="9" t="s">
        <v>5912</v>
      </c>
      <c r="M388" s="6" t="s">
        <v>5913</v>
      </c>
      <c r="O388" s="4" t="s">
        <v>5914</v>
      </c>
      <c r="P388" s="7">
        <v>93245.0</v>
      </c>
      <c r="Q388" s="6" t="s">
        <v>268</v>
      </c>
      <c r="R388" s="6" t="s">
        <v>32</v>
      </c>
      <c r="S388" s="6">
        <v>8.069222554E9</v>
      </c>
      <c r="T388" s="6" t="s">
        <v>269</v>
      </c>
    </row>
    <row r="389" ht="15.75" hidden="1" customHeight="1">
      <c r="A389" s="19" t="s">
        <v>48</v>
      </c>
      <c r="C389" s="6" t="s">
        <v>22</v>
      </c>
      <c r="D389" s="11" t="s">
        <v>23</v>
      </c>
      <c r="E389" s="6" t="s">
        <v>5908</v>
      </c>
      <c r="F389" s="7" t="s">
        <v>5909</v>
      </c>
      <c r="G389" s="6">
        <v>1.0</v>
      </c>
      <c r="H389" s="8" t="s">
        <v>5916</v>
      </c>
      <c r="I389" s="12" t="str">
        <f t="shared" si="5"/>
        <v>AOP Unisex Raglan Zip Hoodie / 2XL / All print</v>
      </c>
      <c r="J389" s="26">
        <v>1.0E15</v>
      </c>
      <c r="K389" s="9" t="s">
        <v>5911</v>
      </c>
      <c r="L389" s="9" t="s">
        <v>5912</v>
      </c>
      <c r="M389" s="6" t="s">
        <v>5913</v>
      </c>
      <c r="O389" s="4" t="s">
        <v>5914</v>
      </c>
      <c r="P389" s="7">
        <v>93245.0</v>
      </c>
      <c r="Q389" s="6" t="s">
        <v>268</v>
      </c>
      <c r="R389" s="6" t="s">
        <v>32</v>
      </c>
      <c r="S389" s="6">
        <v>8.069222554E9</v>
      </c>
      <c r="T389" s="6" t="s">
        <v>269</v>
      </c>
    </row>
    <row r="390" ht="15.75" hidden="1" customHeight="1">
      <c r="A390" s="22" t="s">
        <v>293</v>
      </c>
      <c r="C390" s="6" t="s">
        <v>60</v>
      </c>
      <c r="D390" s="11" t="s">
        <v>23</v>
      </c>
      <c r="E390" s="6" t="s">
        <v>5917</v>
      </c>
      <c r="F390" s="7" t="s">
        <v>5918</v>
      </c>
      <c r="G390" s="6">
        <v>1.0</v>
      </c>
      <c r="H390" s="8" t="s">
        <v>5919</v>
      </c>
      <c r="I390" s="12" t="str">
        <f t="shared" si="5"/>
        <v>L / Black</v>
      </c>
      <c r="J390" s="9" t="s">
        <v>800</v>
      </c>
      <c r="K390" s="9" t="s">
        <v>5920</v>
      </c>
      <c r="L390" s="9" t="s">
        <v>5921</v>
      </c>
      <c r="M390" s="6" t="s">
        <v>5922</v>
      </c>
      <c r="O390" s="4" t="s">
        <v>5923</v>
      </c>
      <c r="P390" s="7">
        <v>92118.0</v>
      </c>
      <c r="Q390" s="6" t="s">
        <v>268</v>
      </c>
      <c r="R390" s="6" t="s">
        <v>32</v>
      </c>
      <c r="S390" s="6">
        <v>6.197888225E9</v>
      </c>
      <c r="T390" s="6" t="s">
        <v>269</v>
      </c>
    </row>
    <row r="391" ht="15.75" hidden="1" customHeight="1">
      <c r="A391" s="27" t="s">
        <v>37</v>
      </c>
      <c r="C391" s="6" t="s">
        <v>80</v>
      </c>
      <c r="D391" s="11" t="s">
        <v>23</v>
      </c>
      <c r="E391" s="6" t="s">
        <v>5924</v>
      </c>
      <c r="F391" s="7" t="s">
        <v>5925</v>
      </c>
      <c r="G391" s="6">
        <v>1.0</v>
      </c>
      <c r="H391" s="8" t="s">
        <v>5926</v>
      </c>
      <c r="I391" s="12" t="str">
        <f t="shared" si="5"/>
        <v>All print / 18 x 18 inch</v>
      </c>
      <c r="J391" s="9" t="s">
        <v>527</v>
      </c>
      <c r="K391" s="9" t="s">
        <v>5927</v>
      </c>
      <c r="L391" s="9" t="s">
        <v>5928</v>
      </c>
      <c r="M391" s="6"/>
      <c r="O391" s="4" t="s">
        <v>4178</v>
      </c>
      <c r="P391" s="7">
        <v>2816.0</v>
      </c>
      <c r="Q391" s="6" t="s">
        <v>4179</v>
      </c>
      <c r="R391" s="6" t="s">
        <v>32</v>
      </c>
      <c r="S391" s="6">
        <v>4.016175806E9</v>
      </c>
      <c r="T391" s="6" t="s">
        <v>4180</v>
      </c>
    </row>
    <row r="392" ht="15.75" hidden="1" customHeight="1">
      <c r="A392" s="19" t="s">
        <v>48</v>
      </c>
      <c r="C392" s="6" t="s">
        <v>80</v>
      </c>
      <c r="D392" s="11" t="s">
        <v>23</v>
      </c>
      <c r="E392" s="6" t="s">
        <v>5929</v>
      </c>
      <c r="F392" s="7" t="s">
        <v>5930</v>
      </c>
      <c r="G392" s="6">
        <v>1.0</v>
      </c>
      <c r="H392" s="8" t="s">
        <v>5931</v>
      </c>
      <c r="I392" s="12" t="str">
        <f t="shared" si="5"/>
        <v>Classic Unisex Hoodie / M / Black</v>
      </c>
      <c r="J392" s="9" t="s">
        <v>1681</v>
      </c>
      <c r="K392" s="9" t="s">
        <v>5932</v>
      </c>
      <c r="L392" s="9" t="s">
        <v>5933</v>
      </c>
      <c r="M392" s="6">
        <v>10.0</v>
      </c>
      <c r="O392" s="4" t="s">
        <v>5934</v>
      </c>
      <c r="P392" s="7">
        <v>2860.0</v>
      </c>
      <c r="Q392" s="6" t="s">
        <v>4179</v>
      </c>
      <c r="R392" s="6" t="s">
        <v>32</v>
      </c>
      <c r="S392" s="6">
        <v>1.4017417559E10</v>
      </c>
      <c r="T392" s="6" t="s">
        <v>4180</v>
      </c>
    </row>
    <row r="393" ht="15.75" hidden="1" customHeight="1">
      <c r="A393" s="19" t="s">
        <v>48</v>
      </c>
      <c r="C393" s="6" t="s">
        <v>80</v>
      </c>
      <c r="D393" s="11" t="s">
        <v>23</v>
      </c>
      <c r="E393" s="6" t="s">
        <v>5929</v>
      </c>
      <c r="F393" s="7" t="s">
        <v>5930</v>
      </c>
      <c r="G393" s="6">
        <v>1.0</v>
      </c>
      <c r="H393" s="8" t="s">
        <v>5935</v>
      </c>
      <c r="I393" s="12" t="str">
        <f t="shared" si="5"/>
        <v>Jogger / M / Black</v>
      </c>
      <c r="J393" s="9" t="s">
        <v>1681</v>
      </c>
      <c r="K393" s="9" t="s">
        <v>5932</v>
      </c>
      <c r="L393" s="9" t="s">
        <v>5933</v>
      </c>
      <c r="M393" s="6">
        <v>10.0</v>
      </c>
      <c r="O393" s="4" t="s">
        <v>5934</v>
      </c>
      <c r="P393" s="7">
        <v>2860.0</v>
      </c>
      <c r="Q393" s="6" t="s">
        <v>4179</v>
      </c>
      <c r="R393" s="6" t="s">
        <v>32</v>
      </c>
      <c r="S393" s="6">
        <v>1.4017417559E10</v>
      </c>
      <c r="T393" s="6" t="s">
        <v>4180</v>
      </c>
    </row>
    <row r="394" ht="15.75" hidden="1" customHeight="1">
      <c r="A394" s="21" t="s">
        <v>173</v>
      </c>
      <c r="C394" s="6" t="s">
        <v>22</v>
      </c>
      <c r="D394" s="11" t="s">
        <v>23</v>
      </c>
      <c r="E394" s="6" t="s">
        <v>5929</v>
      </c>
      <c r="F394" s="7" t="s">
        <v>5930</v>
      </c>
      <c r="G394" s="6">
        <v>1.0</v>
      </c>
      <c r="H394" s="8" t="s">
        <v>5936</v>
      </c>
      <c r="I394" s="12" t="str">
        <f t="shared" si="5"/>
        <v>AOP Unisex Raglan Hoodie / L / All Print</v>
      </c>
      <c r="J394" s="9" t="s">
        <v>5937</v>
      </c>
      <c r="K394" s="9" t="s">
        <v>5932</v>
      </c>
      <c r="L394" s="9" t="s">
        <v>5933</v>
      </c>
      <c r="M394" s="6">
        <v>10.0</v>
      </c>
      <c r="O394" s="4" t="s">
        <v>5934</v>
      </c>
      <c r="P394" s="7">
        <v>2860.0</v>
      </c>
      <c r="Q394" s="6" t="s">
        <v>4179</v>
      </c>
      <c r="R394" s="6" t="s">
        <v>32</v>
      </c>
      <c r="S394" s="6">
        <v>1.4017417559E10</v>
      </c>
      <c r="T394" s="6" t="s">
        <v>4180</v>
      </c>
    </row>
    <row r="395" ht="15.75" hidden="1" customHeight="1">
      <c r="A395" s="21" t="s">
        <v>173</v>
      </c>
      <c r="C395" s="6" t="s">
        <v>22</v>
      </c>
      <c r="D395" s="11" t="s">
        <v>23</v>
      </c>
      <c r="E395" s="6" t="s">
        <v>5929</v>
      </c>
      <c r="F395" s="7" t="s">
        <v>5930</v>
      </c>
      <c r="G395" s="6">
        <v>1.0</v>
      </c>
      <c r="H395" s="8" t="s">
        <v>5938</v>
      </c>
      <c r="I395" s="12" t="str">
        <f t="shared" si="5"/>
        <v>AOP UNISEX HOODIE / L / All Print</v>
      </c>
      <c r="J395" s="9" t="s">
        <v>5939</v>
      </c>
      <c r="K395" s="9" t="s">
        <v>5932</v>
      </c>
      <c r="L395" s="9" t="s">
        <v>5933</v>
      </c>
      <c r="M395" s="6">
        <v>10.0</v>
      </c>
      <c r="O395" s="4" t="s">
        <v>5934</v>
      </c>
      <c r="P395" s="7">
        <v>2860.0</v>
      </c>
      <c r="Q395" s="6" t="s">
        <v>4179</v>
      </c>
      <c r="R395" s="6" t="s">
        <v>32</v>
      </c>
      <c r="S395" s="6">
        <v>1.4017417559E10</v>
      </c>
      <c r="T395" s="6" t="s">
        <v>4180</v>
      </c>
    </row>
    <row r="396" ht="15.75" hidden="1" customHeight="1">
      <c r="A396" s="18" t="s">
        <v>259</v>
      </c>
      <c r="C396" s="6" t="s">
        <v>22</v>
      </c>
      <c r="D396" s="11" t="s">
        <v>23</v>
      </c>
      <c r="E396" s="6" t="s">
        <v>5940</v>
      </c>
      <c r="F396" s="7" t="s">
        <v>5941</v>
      </c>
      <c r="G396" s="6">
        <v>1.0</v>
      </c>
      <c r="H396" s="8" t="s">
        <v>5942</v>
      </c>
      <c r="I396" s="12" t="str">
        <f t="shared" si="5"/>
        <v>AOP UNISEX HOODIE / 2XL / All Print</v>
      </c>
      <c r="J396" s="9" t="s">
        <v>3492</v>
      </c>
      <c r="K396" s="9" t="s">
        <v>5943</v>
      </c>
      <c r="L396" s="9" t="s">
        <v>5944</v>
      </c>
      <c r="M396" s="6"/>
      <c r="O396" s="4" t="s">
        <v>1502</v>
      </c>
      <c r="P396" s="7">
        <v>80906.0</v>
      </c>
      <c r="Q396" s="6" t="s">
        <v>1215</v>
      </c>
      <c r="R396" s="6" t="s">
        <v>32</v>
      </c>
      <c r="S396" s="6">
        <v>7.19271793E9</v>
      </c>
      <c r="T396" s="6" t="s">
        <v>1216</v>
      </c>
    </row>
    <row r="397" ht="15.75" customHeight="1">
      <c r="A397" s="10" t="s">
        <v>162</v>
      </c>
      <c r="C397" s="6" t="s">
        <v>80</v>
      </c>
      <c r="D397" s="11" t="s">
        <v>23</v>
      </c>
      <c r="E397" s="6" t="s">
        <v>5945</v>
      </c>
      <c r="F397" s="7" t="s">
        <v>5946</v>
      </c>
      <c r="G397" s="6">
        <v>1.0</v>
      </c>
      <c r="H397" s="8" t="s">
        <v>5947</v>
      </c>
      <c r="I397" s="12" t="str">
        <f t="shared" si="5"/>
        <v>Image</v>
      </c>
      <c r="J397" s="9" t="s">
        <v>5948</v>
      </c>
      <c r="K397" s="9" t="s">
        <v>5949</v>
      </c>
      <c r="L397" s="9" t="s">
        <v>5950</v>
      </c>
      <c r="M397" s="6" t="s">
        <v>5951</v>
      </c>
      <c r="O397" s="4" t="s">
        <v>5952</v>
      </c>
      <c r="P397" s="7">
        <v>99740.0</v>
      </c>
      <c r="Q397" s="6" t="s">
        <v>1302</v>
      </c>
      <c r="R397" s="6" t="s">
        <v>32</v>
      </c>
      <c r="S397" s="6">
        <v>9.076625361E9</v>
      </c>
      <c r="T397" s="6" t="s">
        <v>1303</v>
      </c>
    </row>
    <row r="398" ht="15.75" hidden="1" customHeight="1">
      <c r="A398" s="27" t="s">
        <v>37</v>
      </c>
      <c r="C398" s="6" t="s">
        <v>123</v>
      </c>
      <c r="D398" s="11" t="s">
        <v>23</v>
      </c>
      <c r="E398" s="6" t="s">
        <v>5953</v>
      </c>
      <c r="F398" s="7" t="s">
        <v>5954</v>
      </c>
      <c r="G398" s="6">
        <v>1.0</v>
      </c>
      <c r="H398" s="8" t="s">
        <v>5955</v>
      </c>
      <c r="I398" s="12" t="str">
        <f t="shared" si="5"/>
        <v>16X24in / Full Print</v>
      </c>
      <c r="J398" s="9" t="s">
        <v>5956</v>
      </c>
      <c r="K398" s="9" t="s">
        <v>5957</v>
      </c>
      <c r="L398" s="9" t="s">
        <v>5958</v>
      </c>
      <c r="M398" s="6"/>
      <c r="O398" s="4" t="s">
        <v>5959</v>
      </c>
      <c r="P398" s="7">
        <v>54115.0</v>
      </c>
      <c r="Q398" s="6" t="s">
        <v>158</v>
      </c>
      <c r="R398" s="6" t="s">
        <v>32</v>
      </c>
      <c r="S398" s="6">
        <v>9.284998715E9</v>
      </c>
      <c r="T398" s="6" t="s">
        <v>159</v>
      </c>
    </row>
    <row r="399" ht="15.75" hidden="1" customHeight="1">
      <c r="A399" s="10" t="s">
        <v>271</v>
      </c>
      <c r="C399" s="6" t="s">
        <v>22</v>
      </c>
      <c r="D399" s="11" t="s">
        <v>23</v>
      </c>
      <c r="E399" s="6" t="s">
        <v>5960</v>
      </c>
      <c r="F399" s="7" t="s">
        <v>5961</v>
      </c>
      <c r="G399" s="6">
        <v>1.0</v>
      </c>
      <c r="H399" s="8" t="s">
        <v>5962</v>
      </c>
      <c r="I399" s="12" t="str">
        <f t="shared" si="5"/>
        <v>XL / All Print</v>
      </c>
      <c r="J399" s="9" t="s">
        <v>769</v>
      </c>
      <c r="K399" s="9" t="s">
        <v>5963</v>
      </c>
      <c r="L399" s="9" t="s">
        <v>5964</v>
      </c>
      <c r="M399" s="6"/>
      <c r="O399" s="4" t="s">
        <v>5965</v>
      </c>
      <c r="P399" s="7">
        <v>80232.0</v>
      </c>
      <c r="Q399" s="6" t="s">
        <v>1215</v>
      </c>
      <c r="R399" s="6" t="s">
        <v>32</v>
      </c>
      <c r="S399" s="6">
        <v>7.206284791E9</v>
      </c>
      <c r="T399" s="6" t="s">
        <v>1216</v>
      </c>
    </row>
    <row r="400" ht="15.75" hidden="1" customHeight="1">
      <c r="A400" s="18" t="s">
        <v>915</v>
      </c>
      <c r="C400" s="6" t="s">
        <v>22</v>
      </c>
      <c r="D400" s="11" t="s">
        <v>23</v>
      </c>
      <c r="E400" s="6" t="s">
        <v>5966</v>
      </c>
      <c r="F400" s="7" t="s">
        <v>5967</v>
      </c>
      <c r="G400" s="6">
        <v>1.0</v>
      </c>
      <c r="H400" s="8" t="s">
        <v>5968</v>
      </c>
      <c r="I400" s="12" t="str">
        <f t="shared" si="5"/>
        <v>Hawaiian shirt / 2XL / Full Print</v>
      </c>
      <c r="J400" s="26">
        <v>6.84186E17</v>
      </c>
      <c r="K400" s="9" t="s">
        <v>5969</v>
      </c>
      <c r="L400" s="9" t="s">
        <v>5970</v>
      </c>
      <c r="M400" s="6"/>
      <c r="O400" s="4" t="s">
        <v>5971</v>
      </c>
      <c r="P400" s="7">
        <v>45860.0</v>
      </c>
      <c r="Q400" s="6" t="s">
        <v>46</v>
      </c>
      <c r="R400" s="6" t="s">
        <v>32</v>
      </c>
      <c r="S400" s="6">
        <v>4.197330451E9</v>
      </c>
      <c r="T400" s="6" t="s">
        <v>47</v>
      </c>
    </row>
    <row r="401" ht="15.75" hidden="1" customHeight="1">
      <c r="A401" s="22" t="s">
        <v>181</v>
      </c>
      <c r="C401" s="6" t="s">
        <v>22</v>
      </c>
      <c r="D401" s="11" t="s">
        <v>23</v>
      </c>
      <c r="E401" s="6" t="s">
        <v>5972</v>
      </c>
      <c r="F401" s="7" t="s">
        <v>5973</v>
      </c>
      <c r="G401" s="6">
        <v>2.0</v>
      </c>
      <c r="H401" s="8" t="s">
        <v>5974</v>
      </c>
      <c r="I401" s="12" t="str">
        <f t="shared" si="5"/>
        <v>hirt - hoodie 3D #121121h - UNISEX T-SHIRT 3D / L / All print</v>
      </c>
      <c r="J401" s="9" t="s">
        <v>1780</v>
      </c>
      <c r="K401" s="9" t="s">
        <v>5975</v>
      </c>
      <c r="L401" s="9" t="s">
        <v>5976</v>
      </c>
      <c r="M401" s="6"/>
      <c r="O401" s="4" t="s">
        <v>4135</v>
      </c>
      <c r="P401" s="7">
        <v>78577.0</v>
      </c>
      <c r="Q401" s="6" t="s">
        <v>131</v>
      </c>
      <c r="R401" s="6" t="s">
        <v>32</v>
      </c>
      <c r="S401" s="6">
        <v>9.562509317E9</v>
      </c>
      <c r="T401" s="6" t="s">
        <v>132</v>
      </c>
    </row>
    <row r="402" ht="15.75" hidden="1" customHeight="1">
      <c r="A402" s="10" t="s">
        <v>21</v>
      </c>
      <c r="C402" s="6" t="s">
        <v>22</v>
      </c>
      <c r="D402" s="11" t="s">
        <v>23</v>
      </c>
      <c r="E402" s="6" t="s">
        <v>5977</v>
      </c>
      <c r="F402" s="7" t="s">
        <v>5978</v>
      </c>
      <c r="G402" s="6">
        <v>1.0</v>
      </c>
      <c r="H402" s="8" t="s">
        <v>5979</v>
      </c>
      <c r="I402" s="12" t="str">
        <f t="shared" si="5"/>
        <v>hirt - hoodie 3D #l - UNISEX T-SHIRT 3D / L / All print</v>
      </c>
      <c r="J402" s="9" t="s">
        <v>1780</v>
      </c>
      <c r="K402" s="9" t="s">
        <v>5980</v>
      </c>
      <c r="L402" s="9" t="s">
        <v>5981</v>
      </c>
      <c r="M402" s="6">
        <v>101.0</v>
      </c>
      <c r="O402" s="4" t="s">
        <v>1326</v>
      </c>
      <c r="P402" s="7">
        <v>92502.0</v>
      </c>
      <c r="Q402" s="6" t="s">
        <v>268</v>
      </c>
      <c r="R402" s="6" t="s">
        <v>32</v>
      </c>
      <c r="S402" s="6">
        <v>9.092543097E9</v>
      </c>
      <c r="T402" s="6" t="s">
        <v>269</v>
      </c>
    </row>
    <row r="403" ht="15.75" customHeight="1">
      <c r="A403" s="21" t="s">
        <v>97</v>
      </c>
      <c r="C403" s="6" t="s">
        <v>22</v>
      </c>
      <c r="D403" s="11" t="s">
        <v>23</v>
      </c>
      <c r="E403" s="6" t="s">
        <v>5982</v>
      </c>
      <c r="F403" s="7" t="s">
        <v>5983</v>
      </c>
      <c r="G403" s="6">
        <v>1.0</v>
      </c>
      <c r="H403" s="8" t="s">
        <v>5984</v>
      </c>
      <c r="I403" s="12" t="str">
        <f t="shared" si="5"/>
        <v>30 Hawaiian Aloha Shirts or Beach Shorts - Hawaiian / M / ALL PRINT</v>
      </c>
      <c r="J403" s="9" t="s">
        <v>5985</v>
      </c>
      <c r="K403" s="9" t="s">
        <v>5986</v>
      </c>
      <c r="L403" s="9" t="s">
        <v>5987</v>
      </c>
      <c r="M403" s="6" t="s">
        <v>5988</v>
      </c>
      <c r="O403" s="4" t="s">
        <v>5989</v>
      </c>
      <c r="P403" s="7">
        <v>32580.0</v>
      </c>
      <c r="Q403" s="6" t="s">
        <v>68</v>
      </c>
      <c r="R403" s="6" t="s">
        <v>32</v>
      </c>
      <c r="S403" s="6">
        <v>4.096007596E9</v>
      </c>
      <c r="T403" s="6" t="s">
        <v>69</v>
      </c>
    </row>
    <row r="404" ht="15.75" hidden="1" customHeight="1">
      <c r="A404" s="27" t="s">
        <v>37</v>
      </c>
      <c r="C404" s="6" t="s">
        <v>22</v>
      </c>
      <c r="D404" s="25" t="s">
        <v>5990</v>
      </c>
      <c r="E404" s="6" t="s">
        <v>5991</v>
      </c>
      <c r="F404" s="7" t="s">
        <v>5978</v>
      </c>
      <c r="G404" s="6">
        <v>1.0</v>
      </c>
      <c r="H404" s="8" t="s">
        <v>5992</v>
      </c>
      <c r="I404" s="12" t="str">
        <f t="shared" si="5"/>
        <v>hirt #KV - L / Black</v>
      </c>
      <c r="J404" s="9" t="s">
        <v>5993</v>
      </c>
      <c r="K404" s="9" t="s">
        <v>5980</v>
      </c>
      <c r="L404" s="9" t="s">
        <v>5981</v>
      </c>
      <c r="M404" s="6">
        <v>101.0</v>
      </c>
      <c r="O404" s="4" t="s">
        <v>1326</v>
      </c>
      <c r="P404" s="7">
        <v>92502.0</v>
      </c>
      <c r="Q404" s="6" t="s">
        <v>268</v>
      </c>
      <c r="R404" s="6" t="s">
        <v>32</v>
      </c>
      <c r="S404" s="6">
        <v>9.092543097E9</v>
      </c>
      <c r="T404" s="6" t="s">
        <v>269</v>
      </c>
    </row>
    <row r="405" ht="15.75" hidden="1" customHeight="1">
      <c r="A405" s="19" t="s">
        <v>70</v>
      </c>
      <c r="C405" s="6" t="s">
        <v>22</v>
      </c>
      <c r="D405" s="11" t="s">
        <v>23</v>
      </c>
      <c r="E405" s="6" t="s">
        <v>5994</v>
      </c>
      <c r="F405" s="7" t="s">
        <v>5995</v>
      </c>
      <c r="G405" s="6">
        <v>1.0</v>
      </c>
      <c r="H405" s="8" t="s">
        <v>5996</v>
      </c>
      <c r="I405" s="12" t="str">
        <f t="shared" si="5"/>
        <v>AOP UNISEX HOODIE / XL / Green</v>
      </c>
      <c r="J405" s="9" t="s">
        <v>1002</v>
      </c>
      <c r="K405" s="9" t="s">
        <v>5997</v>
      </c>
      <c r="L405" s="9" t="s">
        <v>5998</v>
      </c>
      <c r="M405" s="6"/>
      <c r="O405" s="4" t="s">
        <v>454</v>
      </c>
      <c r="P405" s="7">
        <v>84780.0</v>
      </c>
      <c r="Q405" s="6" t="s">
        <v>1318</v>
      </c>
      <c r="R405" s="6" t="s">
        <v>32</v>
      </c>
      <c r="S405" s="6">
        <v>4.352723834E9</v>
      </c>
      <c r="T405" s="6" t="s">
        <v>1319</v>
      </c>
    </row>
    <row r="406" ht="15.75" hidden="1" customHeight="1">
      <c r="A406" s="19" t="s">
        <v>70</v>
      </c>
      <c r="C406" s="6" t="s">
        <v>22</v>
      </c>
      <c r="D406" s="11" t="s">
        <v>23</v>
      </c>
      <c r="E406" s="6" t="s">
        <v>5994</v>
      </c>
      <c r="F406" s="7" t="s">
        <v>5995</v>
      </c>
      <c r="G406" s="6">
        <v>1.0</v>
      </c>
      <c r="H406" s="8" t="s">
        <v>5999</v>
      </c>
      <c r="I406" s="12" t="str">
        <f t="shared" si="5"/>
        <v>Joggers #V - AOP Unisex Raglan Hoodie / XL / All Print</v>
      </c>
      <c r="J406" s="9" t="s">
        <v>6000</v>
      </c>
      <c r="K406" s="9" t="s">
        <v>5997</v>
      </c>
      <c r="L406" s="9" t="s">
        <v>5998</v>
      </c>
      <c r="M406" s="6"/>
      <c r="O406" s="4" t="s">
        <v>454</v>
      </c>
      <c r="P406" s="7">
        <v>84780.0</v>
      </c>
      <c r="Q406" s="6" t="s">
        <v>1318</v>
      </c>
      <c r="R406" s="6" t="s">
        <v>32</v>
      </c>
      <c r="S406" s="6">
        <v>4.352723834E9</v>
      </c>
      <c r="T406" s="6" t="s">
        <v>1319</v>
      </c>
    </row>
    <row r="407" ht="15.75" hidden="1" customHeight="1">
      <c r="A407" s="27" t="s">
        <v>37</v>
      </c>
      <c r="C407" s="6" t="s">
        <v>60</v>
      </c>
      <c r="D407" s="11" t="s">
        <v>23</v>
      </c>
      <c r="E407" s="6" t="s">
        <v>6001</v>
      </c>
      <c r="F407" s="7" t="s">
        <v>6002</v>
      </c>
      <c r="G407" s="6">
        <v>1.0</v>
      </c>
      <c r="H407" s="8" t="s">
        <v>6003</v>
      </c>
      <c r="I407" s="12" t="str">
        <f t="shared" si="5"/>
        <v>20 oz / All print</v>
      </c>
      <c r="J407" s="9" t="s">
        <v>1716</v>
      </c>
      <c r="K407" s="9" t="s">
        <v>6004</v>
      </c>
      <c r="L407" s="9" t="s">
        <v>6005</v>
      </c>
      <c r="M407" s="6"/>
      <c r="O407" s="4" t="s">
        <v>6006</v>
      </c>
      <c r="P407" s="7">
        <v>44870.0</v>
      </c>
      <c r="Q407" s="6" t="s">
        <v>46</v>
      </c>
      <c r="R407" s="6" t="s">
        <v>32</v>
      </c>
      <c r="S407" s="6">
        <v>9.373217578E9</v>
      </c>
      <c r="T407" s="6" t="s">
        <v>47</v>
      </c>
    </row>
    <row r="408" ht="15.75" hidden="1" customHeight="1">
      <c r="A408" s="27" t="s">
        <v>37</v>
      </c>
      <c r="C408" s="6" t="s">
        <v>80</v>
      </c>
      <c r="D408" s="11" t="s">
        <v>23</v>
      </c>
      <c r="E408" s="6" t="s">
        <v>6007</v>
      </c>
      <c r="F408" s="7" t="s">
        <v>6008</v>
      </c>
      <c r="G408" s="6">
        <v>1.0</v>
      </c>
      <c r="H408" s="8" t="s">
        <v>2564</v>
      </c>
      <c r="I408" s="12" t="str">
        <f t="shared" si="5"/>
        <v>L / Full Print</v>
      </c>
      <c r="J408" s="26">
        <v>1.0E15</v>
      </c>
      <c r="K408" s="9" t="s">
        <v>6009</v>
      </c>
      <c r="L408" s="9" t="s">
        <v>6010</v>
      </c>
      <c r="M408" s="6"/>
      <c r="O408" s="4" t="s">
        <v>6011</v>
      </c>
      <c r="P408" s="7">
        <v>27107.0</v>
      </c>
      <c r="Q408" s="6" t="s">
        <v>225</v>
      </c>
      <c r="R408" s="6" t="s">
        <v>32</v>
      </c>
      <c r="S408" s="6">
        <v>3.364804881E9</v>
      </c>
      <c r="T408" s="6" t="s">
        <v>226</v>
      </c>
    </row>
    <row r="409" ht="15.75" hidden="1" customHeight="1">
      <c r="A409" s="10" t="s">
        <v>21</v>
      </c>
      <c r="C409" s="6" t="s">
        <v>22</v>
      </c>
      <c r="D409" s="11" t="s">
        <v>23</v>
      </c>
      <c r="E409" s="6" t="s">
        <v>6012</v>
      </c>
      <c r="F409" s="7" t="s">
        <v>6013</v>
      </c>
      <c r="G409" s="6">
        <v>1.0</v>
      </c>
      <c r="H409" s="8" t="s">
        <v>6014</v>
      </c>
      <c r="I409" s="12" t="str">
        <f t="shared" si="5"/>
        <v>AOP Unisex Raglan Hoodie / 2XL / All print</v>
      </c>
      <c r="J409" s="9" t="s">
        <v>3328</v>
      </c>
      <c r="K409" s="9" t="s">
        <v>6015</v>
      </c>
      <c r="L409" s="9" t="s">
        <v>6016</v>
      </c>
      <c r="M409" s="6" t="s">
        <v>6017</v>
      </c>
      <c r="O409" s="4" t="s">
        <v>6018</v>
      </c>
      <c r="P409" s="7">
        <v>77511.0</v>
      </c>
      <c r="Q409" s="6" t="s">
        <v>131</v>
      </c>
      <c r="R409" s="6" t="s">
        <v>32</v>
      </c>
      <c r="S409" s="6">
        <v>8.327382871E9</v>
      </c>
      <c r="T409" s="6" t="s">
        <v>132</v>
      </c>
    </row>
    <row r="410" ht="15.75" hidden="1" customHeight="1">
      <c r="A410" s="10" t="s">
        <v>21</v>
      </c>
      <c r="C410" s="6" t="s">
        <v>22</v>
      </c>
      <c r="D410" s="11" t="s">
        <v>23</v>
      </c>
      <c r="E410" s="6" t="s">
        <v>6012</v>
      </c>
      <c r="F410" s="7" t="s">
        <v>6013</v>
      </c>
      <c r="G410" s="6">
        <v>1.0</v>
      </c>
      <c r="H410" s="8" t="s">
        <v>6019</v>
      </c>
      <c r="I410" s="12" t="str">
        <f t="shared" si="5"/>
        <v>AOP Unisex Raglan Hoodie / 2XL / All print</v>
      </c>
      <c r="J410" s="9" t="s">
        <v>3328</v>
      </c>
      <c r="K410" s="9" t="s">
        <v>6015</v>
      </c>
      <c r="L410" s="9" t="s">
        <v>6016</v>
      </c>
      <c r="M410" s="6" t="s">
        <v>6017</v>
      </c>
      <c r="O410" s="4" t="s">
        <v>6018</v>
      </c>
      <c r="P410" s="7">
        <v>77511.0</v>
      </c>
      <c r="Q410" s="6" t="s">
        <v>131</v>
      </c>
      <c r="R410" s="6" t="s">
        <v>32</v>
      </c>
      <c r="S410" s="6">
        <v>8.327382871E9</v>
      </c>
      <c r="T410" s="6" t="s">
        <v>132</v>
      </c>
    </row>
    <row r="411" ht="15.75" hidden="1" customHeight="1">
      <c r="A411" s="19" t="s">
        <v>70</v>
      </c>
      <c r="C411" s="6" t="s">
        <v>22</v>
      </c>
      <c r="D411" s="11" t="s">
        <v>23</v>
      </c>
      <c r="E411" s="6" t="s">
        <v>6020</v>
      </c>
      <c r="F411" s="7" t="s">
        <v>6021</v>
      </c>
      <c r="G411" s="6">
        <v>1.0</v>
      </c>
      <c r="H411" s="8" t="s">
        <v>6022</v>
      </c>
      <c r="I411" s="12" t="str">
        <f t="shared" si="5"/>
        <v>hirt - Unisex Tshirt 2D / Navy / XL</v>
      </c>
      <c r="J411" s="9" t="s">
        <v>6023</v>
      </c>
      <c r="K411" s="9" t="s">
        <v>6024</v>
      </c>
      <c r="L411" s="9" t="s">
        <v>6025</v>
      </c>
      <c r="M411" s="6" t="s">
        <v>4186</v>
      </c>
      <c r="O411" s="4" t="s">
        <v>6026</v>
      </c>
      <c r="P411" s="7">
        <v>1801.0</v>
      </c>
      <c r="Q411" s="6" t="s">
        <v>301</v>
      </c>
      <c r="R411" s="6" t="s">
        <v>32</v>
      </c>
      <c r="S411" s="6">
        <v>9.785807417E9</v>
      </c>
      <c r="T411" s="6" t="s">
        <v>302</v>
      </c>
    </row>
    <row r="412" ht="15.75" hidden="1" customHeight="1">
      <c r="A412" s="27" t="s">
        <v>37</v>
      </c>
      <c r="C412" s="6" t="s">
        <v>22</v>
      </c>
      <c r="D412" s="11" t="s">
        <v>23</v>
      </c>
      <c r="E412" s="6" t="s">
        <v>6027</v>
      </c>
      <c r="F412" s="7" t="s">
        <v>6028</v>
      </c>
      <c r="G412" s="6">
        <v>1.0</v>
      </c>
      <c r="H412" s="8" t="s">
        <v>6029</v>
      </c>
      <c r="I412" s="12" t="str">
        <f t="shared" si="5"/>
        <v>hirt 2D #KV - 3XL / White</v>
      </c>
      <c r="J412" s="9" t="s">
        <v>6030</v>
      </c>
      <c r="K412" s="9" t="s">
        <v>6031</v>
      </c>
      <c r="L412" s="9" t="s">
        <v>6032</v>
      </c>
      <c r="M412" s="6"/>
      <c r="O412" s="4" t="s">
        <v>6033</v>
      </c>
      <c r="P412" s="7">
        <v>75022.0</v>
      </c>
      <c r="Q412" s="6" t="s">
        <v>131</v>
      </c>
      <c r="R412" s="6" t="s">
        <v>32</v>
      </c>
      <c r="S412" s="6">
        <v>9.402052201E9</v>
      </c>
      <c r="T412" s="6" t="s">
        <v>132</v>
      </c>
    </row>
    <row r="413" ht="15.75" hidden="1" customHeight="1">
      <c r="A413" s="19" t="s">
        <v>70</v>
      </c>
      <c r="B413" s="13"/>
      <c r="C413" s="14" t="s">
        <v>80</v>
      </c>
      <c r="D413" s="14" t="s">
        <v>34</v>
      </c>
      <c r="E413" s="14" t="s">
        <v>6034</v>
      </c>
      <c r="F413" s="15" t="s">
        <v>6035</v>
      </c>
      <c r="G413" s="14">
        <v>1.0</v>
      </c>
      <c r="H413" s="16" t="s">
        <v>6036</v>
      </c>
      <c r="I413" s="13" t="str">
        <f t="shared" si="5"/>
        <v>Fleece Hoodie / XL / All print</v>
      </c>
      <c r="J413" s="17" t="s">
        <v>4726</v>
      </c>
      <c r="K413" s="17" t="s">
        <v>6037</v>
      </c>
      <c r="L413" s="17" t="s">
        <v>6038</v>
      </c>
      <c r="M413" s="14"/>
      <c r="N413" s="13"/>
      <c r="O413" s="13" t="s">
        <v>6039</v>
      </c>
      <c r="P413" s="15">
        <v>71446.0</v>
      </c>
      <c r="Q413" s="14" t="s">
        <v>201</v>
      </c>
      <c r="R413" s="14" t="s">
        <v>32</v>
      </c>
      <c r="S413" s="14">
        <v>3.373539431E9</v>
      </c>
      <c r="T413" s="14" t="s">
        <v>202</v>
      </c>
      <c r="U413" s="13"/>
      <c r="V413" s="13"/>
      <c r="W413" s="13"/>
      <c r="X413" s="13"/>
      <c r="Y413" s="13"/>
      <c r="Z413" s="13"/>
      <c r="AA413" s="13"/>
    </row>
    <row r="414" ht="15.75" hidden="1" customHeight="1">
      <c r="A414" s="21" t="s">
        <v>173</v>
      </c>
      <c r="C414" s="6" t="s">
        <v>22</v>
      </c>
      <c r="D414" s="11" t="s">
        <v>23</v>
      </c>
      <c r="E414" s="6" t="s">
        <v>6040</v>
      </c>
      <c r="F414" s="7" t="s">
        <v>6041</v>
      </c>
      <c r="G414" s="6">
        <v>1.0</v>
      </c>
      <c r="H414" s="8" t="s">
        <v>6042</v>
      </c>
      <c r="I414" s="12" t="str">
        <f t="shared" si="5"/>
        <v>M / Full Print</v>
      </c>
      <c r="J414" s="9" t="s">
        <v>2743</v>
      </c>
      <c r="K414" s="9" t="s">
        <v>6043</v>
      </c>
      <c r="L414" s="9" t="s">
        <v>6044</v>
      </c>
      <c r="M414" s="6"/>
      <c r="O414" s="4" t="s">
        <v>1688</v>
      </c>
      <c r="P414" s="7">
        <v>19146.0</v>
      </c>
      <c r="Q414" s="6" t="s">
        <v>284</v>
      </c>
      <c r="R414" s="6" t="s">
        <v>32</v>
      </c>
      <c r="S414" s="6">
        <v>4.843903862E9</v>
      </c>
      <c r="T414" s="6" t="s">
        <v>285</v>
      </c>
    </row>
    <row r="415" ht="15.75" hidden="1" customHeight="1">
      <c r="A415" s="60" t="s">
        <v>173</v>
      </c>
      <c r="C415" s="6" t="s">
        <v>22</v>
      </c>
      <c r="D415" s="11" t="s">
        <v>23</v>
      </c>
      <c r="E415" s="6" t="s">
        <v>6040</v>
      </c>
      <c r="F415" s="7" t="s">
        <v>6041</v>
      </c>
      <c r="G415" s="6">
        <v>1.0</v>
      </c>
      <c r="H415" s="8" t="s">
        <v>6045</v>
      </c>
      <c r="I415" s="12" t="str">
        <f t="shared" si="5"/>
        <v>2XL / Full Print</v>
      </c>
      <c r="J415" s="9" t="s">
        <v>2830</v>
      </c>
      <c r="K415" s="9" t="s">
        <v>6043</v>
      </c>
      <c r="L415" s="9" t="s">
        <v>6044</v>
      </c>
      <c r="M415" s="6"/>
      <c r="O415" s="4" t="s">
        <v>1688</v>
      </c>
      <c r="P415" s="7">
        <v>19146.0</v>
      </c>
      <c r="Q415" s="6" t="s">
        <v>284</v>
      </c>
      <c r="R415" s="6" t="s">
        <v>32</v>
      </c>
      <c r="S415" s="6">
        <v>4.843903862E9</v>
      </c>
      <c r="T415" s="6" t="s">
        <v>285</v>
      </c>
    </row>
    <row r="416" ht="15.75" hidden="1" customHeight="1">
      <c r="A416" s="60" t="s">
        <v>173</v>
      </c>
      <c r="C416" s="6" t="s">
        <v>22</v>
      </c>
      <c r="D416" s="11" t="s">
        <v>23</v>
      </c>
      <c r="E416" s="6" t="s">
        <v>6040</v>
      </c>
      <c r="F416" s="7" t="s">
        <v>6041</v>
      </c>
      <c r="G416" s="6">
        <v>1.0</v>
      </c>
      <c r="H416" s="8" t="s">
        <v>6046</v>
      </c>
      <c r="I416" s="12" t="str">
        <f t="shared" si="5"/>
        <v>XL / Full Print</v>
      </c>
      <c r="J416" s="9" t="s">
        <v>6047</v>
      </c>
      <c r="K416" s="9" t="s">
        <v>6043</v>
      </c>
      <c r="L416" s="9" t="s">
        <v>6044</v>
      </c>
      <c r="M416" s="6"/>
      <c r="O416" s="4" t="s">
        <v>1688</v>
      </c>
      <c r="P416" s="7">
        <v>19146.0</v>
      </c>
      <c r="Q416" s="6" t="s">
        <v>284</v>
      </c>
      <c r="R416" s="6" t="s">
        <v>32</v>
      </c>
      <c r="S416" s="6">
        <v>4.843903862E9</v>
      </c>
      <c r="T416" s="6" t="s">
        <v>285</v>
      </c>
    </row>
    <row r="417" ht="15.75" hidden="1" customHeight="1">
      <c r="A417" s="60" t="s">
        <v>173</v>
      </c>
      <c r="C417" s="6" t="s">
        <v>22</v>
      </c>
      <c r="D417" s="11" t="s">
        <v>23</v>
      </c>
      <c r="E417" s="6" t="s">
        <v>6040</v>
      </c>
      <c r="F417" s="7" t="s">
        <v>6041</v>
      </c>
      <c r="G417" s="6">
        <v>1.0</v>
      </c>
      <c r="H417" s="8" t="s">
        <v>6046</v>
      </c>
      <c r="I417" s="12" t="str">
        <f t="shared" si="5"/>
        <v>XL / Full Print</v>
      </c>
      <c r="J417" s="9" t="s">
        <v>6047</v>
      </c>
      <c r="K417" s="9" t="s">
        <v>6043</v>
      </c>
      <c r="L417" s="9" t="s">
        <v>6044</v>
      </c>
      <c r="M417" s="6"/>
      <c r="O417" s="4" t="s">
        <v>1688</v>
      </c>
      <c r="P417" s="7">
        <v>19146.0</v>
      </c>
      <c r="Q417" s="6" t="s">
        <v>284</v>
      </c>
      <c r="R417" s="6" t="s">
        <v>32</v>
      </c>
      <c r="S417" s="6">
        <v>4.843903862E9</v>
      </c>
      <c r="T417" s="6" t="s">
        <v>285</v>
      </c>
    </row>
    <row r="418" ht="15.75" hidden="1" customHeight="1">
      <c r="A418" s="60" t="s">
        <v>173</v>
      </c>
      <c r="C418" s="6" t="s">
        <v>22</v>
      </c>
      <c r="D418" s="11" t="s">
        <v>23</v>
      </c>
      <c r="E418" s="6" t="s">
        <v>6040</v>
      </c>
      <c r="F418" s="7" t="s">
        <v>6041</v>
      </c>
      <c r="G418" s="6">
        <v>1.0</v>
      </c>
      <c r="H418" s="8" t="s">
        <v>6046</v>
      </c>
      <c r="I418" s="12" t="str">
        <f t="shared" si="5"/>
        <v>XL / Full Print</v>
      </c>
      <c r="J418" s="9" t="s">
        <v>6047</v>
      </c>
      <c r="K418" s="9" t="s">
        <v>6043</v>
      </c>
      <c r="L418" s="9" t="s">
        <v>6044</v>
      </c>
      <c r="M418" s="6"/>
      <c r="O418" s="4" t="s">
        <v>1688</v>
      </c>
      <c r="P418" s="7">
        <v>19146.0</v>
      </c>
      <c r="Q418" s="6" t="s">
        <v>284</v>
      </c>
      <c r="R418" s="6" t="s">
        <v>32</v>
      </c>
      <c r="S418" s="6">
        <v>4.843903862E9</v>
      </c>
      <c r="T418" s="6" t="s">
        <v>285</v>
      </c>
    </row>
    <row r="419" ht="15.75" hidden="1" customHeight="1">
      <c r="A419" s="21" t="s">
        <v>173</v>
      </c>
      <c r="C419" s="6" t="s">
        <v>22</v>
      </c>
      <c r="D419" s="11" t="s">
        <v>23</v>
      </c>
      <c r="E419" s="6" t="s">
        <v>6040</v>
      </c>
      <c r="F419" s="7" t="s">
        <v>6041</v>
      </c>
      <c r="G419" s="6">
        <v>1.0</v>
      </c>
      <c r="H419" s="8" t="s">
        <v>6046</v>
      </c>
      <c r="I419" s="12" t="str">
        <f t="shared" si="5"/>
        <v>XL / Full Print</v>
      </c>
      <c r="J419" s="9" t="s">
        <v>6047</v>
      </c>
      <c r="K419" s="9" t="s">
        <v>6043</v>
      </c>
      <c r="L419" s="9" t="s">
        <v>6044</v>
      </c>
      <c r="M419" s="6"/>
      <c r="O419" s="4" t="s">
        <v>1688</v>
      </c>
      <c r="P419" s="7">
        <v>19146.0</v>
      </c>
      <c r="Q419" s="6" t="s">
        <v>284</v>
      </c>
      <c r="R419" s="6" t="s">
        <v>32</v>
      </c>
      <c r="S419" s="6">
        <v>4.843903862E9</v>
      </c>
      <c r="T419" s="6" t="s">
        <v>285</v>
      </c>
    </row>
    <row r="420" ht="15.75" hidden="1" customHeight="1">
      <c r="A420" s="27" t="s">
        <v>37</v>
      </c>
      <c r="C420" s="6" t="s">
        <v>22</v>
      </c>
      <c r="D420" s="11" t="s">
        <v>23</v>
      </c>
      <c r="E420" s="6" t="s">
        <v>6048</v>
      </c>
      <c r="F420" s="7" t="s">
        <v>6049</v>
      </c>
      <c r="G420" s="6">
        <v>1.0</v>
      </c>
      <c r="H420" s="8" t="s">
        <v>6050</v>
      </c>
      <c r="I420" s="12" t="str">
        <f t="shared" si="5"/>
        <v>All print / 32 inches / Spare Tire Cover With Backup Camera Hole</v>
      </c>
      <c r="J420" s="26">
        <v>1.0E15</v>
      </c>
      <c r="K420" s="9" t="s">
        <v>6051</v>
      </c>
      <c r="L420" s="9" t="s">
        <v>6052</v>
      </c>
      <c r="M420" s="6"/>
      <c r="O420" s="4" t="s">
        <v>1771</v>
      </c>
      <c r="P420" s="7">
        <v>47630.0</v>
      </c>
      <c r="Q420" s="6" t="s">
        <v>190</v>
      </c>
      <c r="R420" s="6" t="s">
        <v>32</v>
      </c>
      <c r="S420" s="6">
        <v>8.126310992E9</v>
      </c>
      <c r="T420" s="6" t="s">
        <v>191</v>
      </c>
    </row>
    <row r="421" ht="15.75" hidden="1" customHeight="1">
      <c r="A421" s="27" t="s">
        <v>37</v>
      </c>
      <c r="C421" s="6" t="s">
        <v>123</v>
      </c>
      <c r="D421" s="11" t="s">
        <v>23</v>
      </c>
      <c r="E421" s="6" t="s">
        <v>6053</v>
      </c>
      <c r="F421" s="7" t="s">
        <v>6054</v>
      </c>
      <c r="G421" s="6">
        <v>1.0</v>
      </c>
      <c r="H421" s="8" t="s">
        <v>126</v>
      </c>
      <c r="I421" s="12" t="str">
        <f t="shared" si="5"/>
        <v>50x60 in</v>
      </c>
      <c r="J421" s="9" t="s">
        <v>127</v>
      </c>
      <c r="K421" s="9" t="s">
        <v>6055</v>
      </c>
      <c r="L421" s="9" t="s">
        <v>6056</v>
      </c>
      <c r="M421" s="6" t="s">
        <v>6057</v>
      </c>
      <c r="O421" s="4" t="s">
        <v>6058</v>
      </c>
      <c r="P421" s="7">
        <v>2904.0</v>
      </c>
      <c r="Q421" s="6" t="s">
        <v>4179</v>
      </c>
      <c r="R421" s="6" t="s">
        <v>32</v>
      </c>
      <c r="S421" s="6">
        <v>4.014420072E9</v>
      </c>
      <c r="T421" s="6" t="s">
        <v>4180</v>
      </c>
    </row>
    <row r="422" ht="15.75" hidden="1" customHeight="1">
      <c r="A422" s="27" t="s">
        <v>37</v>
      </c>
      <c r="C422" s="6" t="s">
        <v>22</v>
      </c>
      <c r="D422" s="11" t="s">
        <v>23</v>
      </c>
      <c r="E422" s="6" t="s">
        <v>6059</v>
      </c>
      <c r="F422" s="7" t="s">
        <v>6060</v>
      </c>
      <c r="G422" s="6">
        <v>1.0</v>
      </c>
      <c r="H422" s="8" t="s">
        <v>4244</v>
      </c>
      <c r="I422" s="12" t="str">
        <f t="shared" si="5"/>
        <v>HOODIE RAGLAN SLEEVE / L / All print</v>
      </c>
      <c r="J422" s="9" t="s">
        <v>4245</v>
      </c>
      <c r="K422" s="9" t="s">
        <v>6061</v>
      </c>
      <c r="L422" s="9" t="s">
        <v>6062</v>
      </c>
      <c r="M422" s="6"/>
      <c r="O422" s="4" t="s">
        <v>6063</v>
      </c>
      <c r="P422" s="7">
        <v>78010.0</v>
      </c>
      <c r="Q422" s="6" t="s">
        <v>131</v>
      </c>
      <c r="R422" s="6" t="s">
        <v>32</v>
      </c>
      <c r="S422" s="6">
        <v>8.307083905E9</v>
      </c>
      <c r="T422" s="6" t="s">
        <v>132</v>
      </c>
    </row>
    <row r="423" ht="15.75" hidden="1" customHeight="1">
      <c r="A423" s="10" t="s">
        <v>271</v>
      </c>
      <c r="C423" s="6" t="s">
        <v>22</v>
      </c>
      <c r="D423" s="11" t="s">
        <v>23</v>
      </c>
      <c r="E423" s="6" t="s">
        <v>6064</v>
      </c>
      <c r="F423" s="7" t="s">
        <v>6065</v>
      </c>
      <c r="G423" s="6">
        <v>1.0</v>
      </c>
      <c r="H423" s="8" t="s">
        <v>6066</v>
      </c>
      <c r="I423" s="12" t="str">
        <f t="shared" si="5"/>
        <v>HOODIE RAGLAN SLEEVE / L / All Print</v>
      </c>
      <c r="J423" s="9" t="s">
        <v>6067</v>
      </c>
      <c r="K423" s="9" t="s">
        <v>6068</v>
      </c>
      <c r="L423" s="9" t="s">
        <v>6069</v>
      </c>
      <c r="M423" s="6"/>
      <c r="O423" s="4" t="s">
        <v>3413</v>
      </c>
      <c r="P423" s="7">
        <v>80219.0</v>
      </c>
      <c r="Q423" s="6" t="s">
        <v>1215</v>
      </c>
      <c r="R423" s="6" t="s">
        <v>32</v>
      </c>
      <c r="S423" s="6">
        <v>7.207818066E9</v>
      </c>
      <c r="T423" s="6" t="s">
        <v>1216</v>
      </c>
    </row>
    <row r="424" ht="15.75" hidden="1" customHeight="1">
      <c r="A424" s="10" t="s">
        <v>271</v>
      </c>
      <c r="C424" s="6" t="s">
        <v>22</v>
      </c>
      <c r="D424" s="11" t="s">
        <v>23</v>
      </c>
      <c r="E424" s="6" t="s">
        <v>6070</v>
      </c>
      <c r="F424" s="7" t="s">
        <v>6071</v>
      </c>
      <c r="G424" s="6">
        <v>1.0</v>
      </c>
      <c r="H424" s="8" t="s">
        <v>6072</v>
      </c>
      <c r="I424" s="12" t="str">
        <f t="shared" si="5"/>
        <v>All print / 30 inches</v>
      </c>
      <c r="J424" s="9" t="s">
        <v>6073</v>
      </c>
      <c r="K424" s="9" t="s">
        <v>6074</v>
      </c>
      <c r="L424" s="9" t="s">
        <v>6075</v>
      </c>
      <c r="M424" s="6"/>
      <c r="O424" s="4" t="s">
        <v>6076</v>
      </c>
      <c r="P424" s="7">
        <v>48169.0</v>
      </c>
      <c r="Q424" s="6" t="s">
        <v>403</v>
      </c>
      <c r="R424" s="6" t="s">
        <v>32</v>
      </c>
      <c r="S424" s="6">
        <v>7.349047081E9</v>
      </c>
      <c r="T424" s="6" t="s">
        <v>404</v>
      </c>
    </row>
    <row r="425" ht="15.75" hidden="1" customHeight="1">
      <c r="A425" s="10" t="s">
        <v>21</v>
      </c>
      <c r="C425" s="6" t="s">
        <v>22</v>
      </c>
      <c r="D425" s="11" t="s">
        <v>23</v>
      </c>
      <c r="E425" s="6" t="s">
        <v>6077</v>
      </c>
      <c r="F425" s="7" t="s">
        <v>6078</v>
      </c>
      <c r="G425" s="6">
        <v>1.0</v>
      </c>
      <c r="H425" s="8" t="s">
        <v>6079</v>
      </c>
      <c r="I425" s="12" t="str">
        <f t="shared" si="5"/>
        <v>hirt #100621l - M / Full Print</v>
      </c>
      <c r="J425" s="9" t="s">
        <v>6080</v>
      </c>
      <c r="K425" s="9" t="s">
        <v>6081</v>
      </c>
      <c r="L425" s="9" t="s">
        <v>6082</v>
      </c>
      <c r="M425" s="6"/>
      <c r="O425" s="4" t="s">
        <v>6083</v>
      </c>
      <c r="P425" s="7">
        <v>29510.0</v>
      </c>
      <c r="Q425" s="6" t="s">
        <v>56</v>
      </c>
      <c r="R425" s="6" t="s">
        <v>32</v>
      </c>
      <c r="S425" s="6">
        <v>8.434616591E9</v>
      </c>
      <c r="T425" s="6" t="s">
        <v>57</v>
      </c>
    </row>
    <row r="426" ht="15.75" customHeight="1">
      <c r="A426" s="22" t="s">
        <v>216</v>
      </c>
      <c r="C426" s="6" t="s">
        <v>22</v>
      </c>
      <c r="D426" s="11" t="s">
        <v>23</v>
      </c>
      <c r="E426" s="6" t="s">
        <v>6084</v>
      </c>
      <c r="F426" s="7" t="s">
        <v>6085</v>
      </c>
      <c r="G426" s="6">
        <v>1.0</v>
      </c>
      <c r="H426" s="8" t="s">
        <v>6086</v>
      </c>
      <c r="I426" s="12" t="str">
        <f t="shared" si="5"/>
        <v>HOODIE RAGLAN SLEEVE / M / All Print</v>
      </c>
      <c r="J426" s="9" t="s">
        <v>2991</v>
      </c>
      <c r="K426" s="9" t="s">
        <v>6087</v>
      </c>
      <c r="L426" s="9" t="s">
        <v>6088</v>
      </c>
      <c r="M426" s="6"/>
      <c r="O426" s="4" t="s">
        <v>5402</v>
      </c>
      <c r="P426" s="7">
        <v>62298.0</v>
      </c>
      <c r="Q426" s="6" t="s">
        <v>114</v>
      </c>
      <c r="R426" s="6" t="s">
        <v>32</v>
      </c>
      <c r="S426" s="6">
        <v>6.186128911E9</v>
      </c>
      <c r="T426" s="6" t="s">
        <v>115</v>
      </c>
    </row>
    <row r="427" ht="15.75" hidden="1" customHeight="1">
      <c r="A427" s="22" t="s">
        <v>293</v>
      </c>
      <c r="C427" s="6" t="s">
        <v>80</v>
      </c>
      <c r="D427" s="11" t="s">
        <v>23</v>
      </c>
      <c r="E427" s="6" t="s">
        <v>6089</v>
      </c>
      <c r="F427" s="7" t="s">
        <v>6090</v>
      </c>
      <c r="G427" s="6">
        <v>1.0</v>
      </c>
      <c r="H427" s="8" t="s">
        <v>6091</v>
      </c>
      <c r="I427" s="12" t="str">
        <f t="shared" si="5"/>
        <v>Joggers #H - AOP Unisex Joggers / 3XL / All Print</v>
      </c>
      <c r="J427" s="9" t="s">
        <v>6092</v>
      </c>
      <c r="K427" s="9" t="s">
        <v>6093</v>
      </c>
      <c r="L427" s="9" t="s">
        <v>6094</v>
      </c>
      <c r="M427" s="6"/>
      <c r="O427" s="4" t="s">
        <v>6095</v>
      </c>
      <c r="P427" s="7">
        <v>31320.0</v>
      </c>
      <c r="Q427" s="6" t="s">
        <v>78</v>
      </c>
      <c r="R427" s="6" t="s">
        <v>32</v>
      </c>
      <c r="S427" s="6">
        <v>9.126103869E9</v>
      </c>
      <c r="T427" s="6" t="s">
        <v>79</v>
      </c>
    </row>
    <row r="428" ht="15.75" hidden="1" customHeight="1">
      <c r="A428" s="22" t="s">
        <v>293</v>
      </c>
      <c r="C428" s="6" t="s">
        <v>22</v>
      </c>
      <c r="D428" s="11" t="s">
        <v>23</v>
      </c>
      <c r="E428" s="6" t="s">
        <v>6089</v>
      </c>
      <c r="F428" s="7" t="s">
        <v>6090</v>
      </c>
      <c r="G428" s="6">
        <v>1.0</v>
      </c>
      <c r="H428" s="8" t="s">
        <v>6096</v>
      </c>
      <c r="I428" s="12" t="str">
        <f t="shared" si="5"/>
        <v>AOP Unisex Raglan Hoodie / S / All print</v>
      </c>
      <c r="J428" s="9" t="s">
        <v>6097</v>
      </c>
      <c r="K428" s="9" t="s">
        <v>6093</v>
      </c>
      <c r="L428" s="9" t="s">
        <v>6094</v>
      </c>
      <c r="M428" s="6"/>
      <c r="O428" s="4" t="s">
        <v>6095</v>
      </c>
      <c r="P428" s="7">
        <v>31320.0</v>
      </c>
      <c r="Q428" s="6" t="s">
        <v>78</v>
      </c>
      <c r="R428" s="6" t="s">
        <v>32</v>
      </c>
      <c r="S428" s="6">
        <v>9.126103869E9</v>
      </c>
      <c r="T428" s="6" t="s">
        <v>79</v>
      </c>
    </row>
    <row r="429" ht="15.75" hidden="1" customHeight="1">
      <c r="A429" s="19" t="s">
        <v>70</v>
      </c>
      <c r="C429" s="6" t="s">
        <v>22</v>
      </c>
      <c r="D429" s="11" t="s">
        <v>23</v>
      </c>
      <c r="E429" s="6" t="s">
        <v>6098</v>
      </c>
      <c r="F429" s="7" t="s">
        <v>6099</v>
      </c>
      <c r="G429" s="6">
        <v>1.0</v>
      </c>
      <c r="H429" s="8" t="s">
        <v>6100</v>
      </c>
      <c r="I429" s="12" t="str">
        <f t="shared" si="5"/>
        <v>AOP UNISEX HOODIE / 3XL / All Print</v>
      </c>
      <c r="J429" s="9" t="s">
        <v>6101</v>
      </c>
      <c r="K429" s="9" t="s">
        <v>6102</v>
      </c>
      <c r="L429" s="9" t="s">
        <v>6103</v>
      </c>
      <c r="M429" s="6"/>
      <c r="O429" s="4" t="s">
        <v>6104</v>
      </c>
      <c r="P429" s="7">
        <v>16602.0</v>
      </c>
      <c r="Q429" s="6" t="s">
        <v>284</v>
      </c>
      <c r="R429" s="6" t="s">
        <v>32</v>
      </c>
      <c r="S429" s="6">
        <v>8.146505099E9</v>
      </c>
      <c r="T429" s="6" t="s">
        <v>285</v>
      </c>
    </row>
    <row r="430" ht="15.75" hidden="1" customHeight="1">
      <c r="A430" s="27" t="s">
        <v>37</v>
      </c>
      <c r="C430" s="6" t="s">
        <v>22</v>
      </c>
      <c r="D430" s="11" t="s">
        <v>23</v>
      </c>
      <c r="E430" s="6" t="s">
        <v>6105</v>
      </c>
      <c r="F430" s="7" t="s">
        <v>6106</v>
      </c>
      <c r="G430" s="6">
        <v>1.0</v>
      </c>
      <c r="H430" s="8" t="s">
        <v>6107</v>
      </c>
      <c r="I430" s="12" t="str">
        <f t="shared" si="5"/>
        <v>hirt #KV - 4XL / Full Print</v>
      </c>
      <c r="J430" s="9" t="s">
        <v>6108</v>
      </c>
      <c r="K430" s="9" t="s">
        <v>6109</v>
      </c>
      <c r="L430" s="9" t="s">
        <v>6110</v>
      </c>
      <c r="M430" s="6"/>
      <c r="O430" s="4" t="s">
        <v>6111</v>
      </c>
      <c r="P430" s="7">
        <v>82301.0</v>
      </c>
      <c r="Q430" s="6" t="s">
        <v>1666</v>
      </c>
      <c r="R430" s="6" t="s">
        <v>32</v>
      </c>
      <c r="S430" s="6">
        <v>3.073213328E9</v>
      </c>
      <c r="T430" s="6" t="s">
        <v>1667</v>
      </c>
    </row>
    <row r="431" ht="15.75" hidden="1" customHeight="1">
      <c r="A431" s="19" t="s">
        <v>48</v>
      </c>
      <c r="C431" s="6" t="s">
        <v>60</v>
      </c>
      <c r="D431" s="11" t="s">
        <v>23</v>
      </c>
      <c r="E431" s="6" t="s">
        <v>6112</v>
      </c>
      <c r="F431" s="7" t="s">
        <v>6113</v>
      </c>
      <c r="G431" s="6">
        <v>1.0</v>
      </c>
      <c r="H431" s="8" t="s">
        <v>6114</v>
      </c>
      <c r="I431" s="12" t="str">
        <f t="shared" si="5"/>
        <v>L / Full print</v>
      </c>
      <c r="J431" s="9" t="s">
        <v>2428</v>
      </c>
      <c r="K431" s="9" t="s">
        <v>6115</v>
      </c>
      <c r="L431" s="9" t="s">
        <v>6116</v>
      </c>
      <c r="M431" s="6"/>
      <c r="O431" s="4" t="s">
        <v>6117</v>
      </c>
      <c r="P431" s="7">
        <v>45106.0</v>
      </c>
      <c r="Q431" s="6" t="s">
        <v>46</v>
      </c>
      <c r="R431" s="6" t="s">
        <v>32</v>
      </c>
      <c r="S431" s="6">
        <v>5.1337493E9</v>
      </c>
      <c r="T431" s="6" t="s">
        <v>47</v>
      </c>
    </row>
    <row r="432" ht="15.75" hidden="1" customHeight="1">
      <c r="A432" s="19" t="s">
        <v>48</v>
      </c>
      <c r="C432" s="6" t="s">
        <v>22</v>
      </c>
      <c r="D432" s="11" t="s">
        <v>23</v>
      </c>
      <c r="E432" s="6" t="s">
        <v>6118</v>
      </c>
      <c r="F432" s="7" t="s">
        <v>6119</v>
      </c>
      <c r="G432" s="6">
        <v>1.0</v>
      </c>
      <c r="H432" s="8" t="s">
        <v>6120</v>
      </c>
      <c r="I432" s="12" t="str">
        <f t="shared" si="5"/>
        <v>AOP Unisex Raglan Hoodie / L / Green</v>
      </c>
      <c r="J432" s="9" t="s">
        <v>6121</v>
      </c>
      <c r="K432" s="9" t="s">
        <v>6122</v>
      </c>
      <c r="L432" s="9" t="s">
        <v>6123</v>
      </c>
      <c r="M432" s="6"/>
      <c r="O432" s="4" t="s">
        <v>2621</v>
      </c>
      <c r="P432" s="7">
        <v>45505.0</v>
      </c>
      <c r="Q432" s="6" t="s">
        <v>46</v>
      </c>
      <c r="R432" s="6" t="s">
        <v>32</v>
      </c>
      <c r="S432" s="6">
        <v>9.376248401E9</v>
      </c>
      <c r="T432" s="6" t="s">
        <v>47</v>
      </c>
    </row>
    <row r="433" ht="15.75" hidden="1" customHeight="1">
      <c r="A433" s="22" t="s">
        <v>181</v>
      </c>
      <c r="C433" s="6" t="s">
        <v>22</v>
      </c>
      <c r="D433" s="11" t="s">
        <v>23</v>
      </c>
      <c r="E433" s="6" t="s">
        <v>6124</v>
      </c>
      <c r="F433" s="7" t="s">
        <v>1977</v>
      </c>
      <c r="G433" s="6">
        <v>1.0</v>
      </c>
      <c r="H433" s="8" t="s">
        <v>6125</v>
      </c>
      <c r="I433" s="12" t="str">
        <f t="shared" si="5"/>
        <v>hirt 3d #231221h - 3XL / Full Print</v>
      </c>
      <c r="J433" s="9" t="s">
        <v>6126</v>
      </c>
      <c r="K433" s="9" t="s">
        <v>6127</v>
      </c>
      <c r="L433" s="9" t="s">
        <v>1981</v>
      </c>
      <c r="M433" s="6"/>
      <c r="O433" s="4" t="s">
        <v>1982</v>
      </c>
      <c r="P433" s="7">
        <v>6110.0</v>
      </c>
      <c r="Q433" s="6" t="s">
        <v>845</v>
      </c>
      <c r="R433" s="6" t="s">
        <v>32</v>
      </c>
      <c r="S433" s="6">
        <v>8.602334454E9</v>
      </c>
      <c r="T433" s="6" t="s">
        <v>846</v>
      </c>
    </row>
    <row r="434" ht="15.75" hidden="1" customHeight="1">
      <c r="A434" s="22" t="s">
        <v>181</v>
      </c>
      <c r="C434" s="6" t="s">
        <v>22</v>
      </c>
      <c r="D434" s="11" t="s">
        <v>23</v>
      </c>
      <c r="E434" s="6" t="s">
        <v>6124</v>
      </c>
      <c r="F434" s="7" t="s">
        <v>1977</v>
      </c>
      <c r="G434" s="6">
        <v>1.0</v>
      </c>
      <c r="H434" s="8" t="s">
        <v>2615</v>
      </c>
      <c r="I434" s="12" t="str">
        <f t="shared" si="5"/>
        <v>hirt 3d #181221h - 3XL / Full Print</v>
      </c>
      <c r="J434" s="9" t="s">
        <v>2616</v>
      </c>
      <c r="K434" s="9" t="s">
        <v>6127</v>
      </c>
      <c r="L434" s="9" t="s">
        <v>1981</v>
      </c>
      <c r="M434" s="6"/>
      <c r="O434" s="4" t="s">
        <v>1982</v>
      </c>
      <c r="P434" s="7">
        <v>6110.0</v>
      </c>
      <c r="Q434" s="6" t="s">
        <v>845</v>
      </c>
      <c r="R434" s="6" t="s">
        <v>32</v>
      </c>
      <c r="S434" s="6">
        <v>8.602334454E9</v>
      </c>
      <c r="T434" s="6" t="s">
        <v>846</v>
      </c>
    </row>
    <row r="435" ht="15.75" hidden="1" customHeight="1">
      <c r="A435" s="19" t="s">
        <v>48</v>
      </c>
      <c r="C435" s="6" t="s">
        <v>80</v>
      </c>
      <c r="D435" s="11" t="s">
        <v>23</v>
      </c>
      <c r="E435" s="6" t="s">
        <v>6128</v>
      </c>
      <c r="F435" s="7" t="s">
        <v>6129</v>
      </c>
      <c r="G435" s="6">
        <v>1.0</v>
      </c>
      <c r="H435" s="8" t="s">
        <v>6130</v>
      </c>
      <c r="I435" s="23" t="s">
        <v>6131</v>
      </c>
      <c r="J435" s="9" t="s">
        <v>1852</v>
      </c>
      <c r="K435" s="9" t="s">
        <v>6132</v>
      </c>
      <c r="L435" s="9" t="s">
        <v>6133</v>
      </c>
      <c r="M435" s="6"/>
      <c r="O435" s="4" t="s">
        <v>6134</v>
      </c>
      <c r="P435" s="7">
        <v>23227.0</v>
      </c>
      <c r="Q435" s="6" t="s">
        <v>389</v>
      </c>
      <c r="R435" s="6" t="s">
        <v>32</v>
      </c>
      <c r="S435" s="6">
        <v>8.0450164E9</v>
      </c>
      <c r="T435" s="6" t="s">
        <v>390</v>
      </c>
    </row>
    <row r="436" ht="15.75" hidden="1" customHeight="1">
      <c r="A436" s="27" t="s">
        <v>37</v>
      </c>
      <c r="C436" s="6" t="s">
        <v>60</v>
      </c>
      <c r="D436" s="11" t="s">
        <v>23</v>
      </c>
      <c r="E436" s="6" t="s">
        <v>6135</v>
      </c>
      <c r="F436" s="7" t="s">
        <v>6136</v>
      </c>
      <c r="G436" s="6">
        <v>1.0</v>
      </c>
      <c r="H436" s="8" t="s">
        <v>334</v>
      </c>
      <c r="I436" s="12" t="str">
        <f t="shared" ref="I436:I451" si="6">RIGHT(H436,LEN(H436) - (FIND("-",H436) + 1))</f>
        <v>15.7inch / All print</v>
      </c>
      <c r="J436" s="9" t="s">
        <v>6137</v>
      </c>
      <c r="K436" s="9" t="s">
        <v>6138</v>
      </c>
      <c r="L436" s="9" t="s">
        <v>6139</v>
      </c>
      <c r="M436" s="6"/>
      <c r="O436" s="4" t="s">
        <v>4098</v>
      </c>
      <c r="P436" s="7">
        <v>25276.0</v>
      </c>
      <c r="Q436" s="6" t="s">
        <v>1651</v>
      </c>
      <c r="R436" s="6" t="s">
        <v>32</v>
      </c>
      <c r="S436" s="6">
        <v>3.045318369E9</v>
      </c>
      <c r="T436" s="6" t="s">
        <v>1652</v>
      </c>
    </row>
    <row r="437" ht="15.75" hidden="1" customHeight="1">
      <c r="A437" s="19" t="s">
        <v>48</v>
      </c>
      <c r="C437" s="6" t="s">
        <v>22</v>
      </c>
      <c r="D437" s="11" t="s">
        <v>23</v>
      </c>
      <c r="E437" s="6" t="s">
        <v>6140</v>
      </c>
      <c r="F437" s="7" t="s">
        <v>6141</v>
      </c>
      <c r="G437" s="6">
        <v>3.0</v>
      </c>
      <c r="H437" s="8" t="s">
        <v>6142</v>
      </c>
      <c r="I437" s="12" t="str">
        <f t="shared" si="6"/>
        <v>AOP Unisex Raglan Hoodie / L / All print</v>
      </c>
      <c r="J437" s="9" t="s">
        <v>1464</v>
      </c>
      <c r="K437" s="9" t="s">
        <v>6143</v>
      </c>
      <c r="L437" s="9" t="s">
        <v>6144</v>
      </c>
      <c r="M437" s="6"/>
      <c r="O437" s="4" t="s">
        <v>2545</v>
      </c>
      <c r="P437" s="7">
        <v>35205.0</v>
      </c>
      <c r="Q437" s="6" t="s">
        <v>140</v>
      </c>
      <c r="R437" s="6" t="s">
        <v>32</v>
      </c>
      <c r="S437" s="6">
        <v>2.055735231E9</v>
      </c>
      <c r="T437" s="6" t="s">
        <v>141</v>
      </c>
    </row>
    <row r="438" ht="15.75" hidden="1" customHeight="1">
      <c r="A438" s="19" t="s">
        <v>48</v>
      </c>
      <c r="C438" s="6" t="s">
        <v>22</v>
      </c>
      <c r="D438" s="11" t="s">
        <v>23</v>
      </c>
      <c r="E438" s="6" t="s">
        <v>6140</v>
      </c>
      <c r="F438" s="7" t="s">
        <v>6141</v>
      </c>
      <c r="G438" s="6">
        <v>4.0</v>
      </c>
      <c r="H438" s="8" t="s">
        <v>6145</v>
      </c>
      <c r="I438" s="12" t="str">
        <f t="shared" si="6"/>
        <v>AOP Unisex Raglan Hoodie / XL / All print</v>
      </c>
      <c r="J438" s="9" t="s">
        <v>1464</v>
      </c>
      <c r="K438" s="9" t="s">
        <v>6143</v>
      </c>
      <c r="L438" s="9" t="s">
        <v>6144</v>
      </c>
      <c r="M438" s="6"/>
      <c r="O438" s="4" t="s">
        <v>2545</v>
      </c>
      <c r="P438" s="7">
        <v>35205.0</v>
      </c>
      <c r="Q438" s="6" t="s">
        <v>140</v>
      </c>
      <c r="R438" s="6" t="s">
        <v>32</v>
      </c>
      <c r="S438" s="6">
        <v>2.055735231E9</v>
      </c>
      <c r="T438" s="6" t="s">
        <v>141</v>
      </c>
    </row>
    <row r="439" ht="15.75" hidden="1" customHeight="1">
      <c r="A439" s="19" t="s">
        <v>48</v>
      </c>
      <c r="C439" s="6" t="s">
        <v>22</v>
      </c>
      <c r="D439" s="11" t="s">
        <v>23</v>
      </c>
      <c r="E439" s="6" t="s">
        <v>6146</v>
      </c>
      <c r="F439" s="7" t="s">
        <v>6147</v>
      </c>
      <c r="G439" s="6">
        <v>1.0</v>
      </c>
      <c r="H439" s="8" t="s">
        <v>6148</v>
      </c>
      <c r="I439" s="12" t="str">
        <f t="shared" si="6"/>
        <v>AOP Unisex Raglan Hoodie / 3XL / All print</v>
      </c>
      <c r="J439" s="9" t="s">
        <v>6149</v>
      </c>
      <c r="K439" s="9" t="s">
        <v>6150</v>
      </c>
      <c r="L439" s="9" t="s">
        <v>6151</v>
      </c>
      <c r="M439" s="6" t="s">
        <v>6152</v>
      </c>
      <c r="O439" s="4" t="s">
        <v>6153</v>
      </c>
      <c r="P439" s="7">
        <v>2368.0</v>
      </c>
      <c r="Q439" s="6" t="s">
        <v>301</v>
      </c>
      <c r="R439" s="6" t="s">
        <v>32</v>
      </c>
      <c r="S439" s="6">
        <v>6.178698662E9</v>
      </c>
      <c r="T439" s="6" t="s">
        <v>302</v>
      </c>
    </row>
    <row r="440" ht="15.75" hidden="1" customHeight="1">
      <c r="A440" s="19" t="s">
        <v>48</v>
      </c>
      <c r="C440" s="6" t="s">
        <v>22</v>
      </c>
      <c r="D440" s="11" t="s">
        <v>23</v>
      </c>
      <c r="E440" s="6" t="s">
        <v>6146</v>
      </c>
      <c r="F440" s="7" t="s">
        <v>6147</v>
      </c>
      <c r="G440" s="6">
        <v>1.0</v>
      </c>
      <c r="H440" s="8" t="s">
        <v>6154</v>
      </c>
      <c r="I440" s="12" t="str">
        <f t="shared" si="6"/>
        <v>AOP Unisex Raglan Hoodie / XL / All print</v>
      </c>
      <c r="J440" s="9" t="s">
        <v>6155</v>
      </c>
      <c r="K440" s="9" t="s">
        <v>6150</v>
      </c>
      <c r="L440" s="9" t="s">
        <v>6151</v>
      </c>
      <c r="M440" s="6" t="s">
        <v>6152</v>
      </c>
      <c r="O440" s="4" t="s">
        <v>6153</v>
      </c>
      <c r="P440" s="7">
        <v>2368.0</v>
      </c>
      <c r="Q440" s="6" t="s">
        <v>301</v>
      </c>
      <c r="R440" s="6" t="s">
        <v>32</v>
      </c>
      <c r="S440" s="6">
        <v>6.178698662E9</v>
      </c>
      <c r="T440" s="6" t="s">
        <v>302</v>
      </c>
    </row>
    <row r="441" ht="15.75" hidden="1" customHeight="1">
      <c r="A441" s="22" t="s">
        <v>181</v>
      </c>
      <c r="C441" s="6" t="s">
        <v>60</v>
      </c>
      <c r="D441" s="11" t="s">
        <v>23</v>
      </c>
      <c r="E441" s="6" t="s">
        <v>6156</v>
      </c>
      <c r="F441" s="7" t="s">
        <v>6157</v>
      </c>
      <c r="G441" s="6">
        <v>1.0</v>
      </c>
      <c r="H441" s="8" t="s">
        <v>6158</v>
      </c>
      <c r="I441" s="12" t="str">
        <f t="shared" si="6"/>
        <v>1pcs / All print</v>
      </c>
      <c r="J441" s="26">
        <v>1.0E15</v>
      </c>
      <c r="K441" s="9" t="s">
        <v>6159</v>
      </c>
      <c r="L441" s="9" t="s">
        <v>6160</v>
      </c>
      <c r="M441" s="6">
        <v>8.0</v>
      </c>
      <c r="O441" s="4" t="s">
        <v>2171</v>
      </c>
      <c r="P441" s="7">
        <v>53219.0</v>
      </c>
      <c r="Q441" s="6" t="s">
        <v>158</v>
      </c>
      <c r="R441" s="6" t="s">
        <v>32</v>
      </c>
      <c r="S441" s="6">
        <v>3.145561969E9</v>
      </c>
      <c r="T441" s="6" t="s">
        <v>159</v>
      </c>
    </row>
    <row r="442" ht="15.75" hidden="1" customHeight="1">
      <c r="A442" s="19" t="s">
        <v>48</v>
      </c>
      <c r="C442" s="6" t="s">
        <v>60</v>
      </c>
      <c r="D442" s="11" t="s">
        <v>23</v>
      </c>
      <c r="E442" s="6" t="s">
        <v>6161</v>
      </c>
      <c r="F442" s="7" t="s">
        <v>6162</v>
      </c>
      <c r="G442" s="6">
        <v>1.0</v>
      </c>
      <c r="H442" s="8" t="s">
        <v>6163</v>
      </c>
      <c r="I442" s="12" t="str">
        <f t="shared" si="6"/>
        <v>M / Full print</v>
      </c>
      <c r="J442" s="9" t="s">
        <v>6164</v>
      </c>
      <c r="K442" s="9" t="s">
        <v>6165</v>
      </c>
      <c r="L442" s="9" t="s">
        <v>6166</v>
      </c>
      <c r="M442" s="6"/>
      <c r="O442" s="4" t="s">
        <v>6167</v>
      </c>
      <c r="P442" s="7">
        <v>32504.0</v>
      </c>
      <c r="Q442" s="6" t="s">
        <v>68</v>
      </c>
      <c r="R442" s="6" t="s">
        <v>32</v>
      </c>
      <c r="S442" s="6">
        <v>8.502933941E9</v>
      </c>
      <c r="T442" s="6" t="s">
        <v>69</v>
      </c>
    </row>
    <row r="443" ht="15.75" hidden="1" customHeight="1">
      <c r="A443" s="19" t="s">
        <v>48</v>
      </c>
      <c r="C443" s="6" t="s">
        <v>60</v>
      </c>
      <c r="D443" s="11" t="s">
        <v>23</v>
      </c>
      <c r="E443" s="6" t="s">
        <v>6161</v>
      </c>
      <c r="F443" s="7" t="s">
        <v>6162</v>
      </c>
      <c r="G443" s="6">
        <v>1.0</v>
      </c>
      <c r="H443" s="8" t="s">
        <v>6168</v>
      </c>
      <c r="I443" s="12" t="str">
        <f t="shared" si="6"/>
        <v>M / Full print</v>
      </c>
      <c r="J443" s="9" t="s">
        <v>6169</v>
      </c>
      <c r="K443" s="9" t="s">
        <v>6165</v>
      </c>
      <c r="L443" s="9" t="s">
        <v>6166</v>
      </c>
      <c r="M443" s="6"/>
      <c r="O443" s="4" t="s">
        <v>6167</v>
      </c>
      <c r="P443" s="7">
        <v>32504.0</v>
      </c>
      <c r="Q443" s="6" t="s">
        <v>68</v>
      </c>
      <c r="R443" s="6" t="s">
        <v>32</v>
      </c>
      <c r="S443" s="6">
        <v>8.502933941E9</v>
      </c>
      <c r="T443" s="6" t="s">
        <v>69</v>
      </c>
    </row>
    <row r="444" ht="15.75" hidden="1" customHeight="1">
      <c r="A444" s="10" t="s">
        <v>21</v>
      </c>
      <c r="C444" s="6" t="s">
        <v>60</v>
      </c>
      <c r="D444" s="11" t="s">
        <v>23</v>
      </c>
      <c r="E444" s="6" t="s">
        <v>6170</v>
      </c>
      <c r="F444" s="7" t="s">
        <v>6171</v>
      </c>
      <c r="G444" s="6">
        <v>1.0</v>
      </c>
      <c r="H444" s="8" t="s">
        <v>6172</v>
      </c>
      <c r="I444" s="12" t="str">
        <f t="shared" si="6"/>
        <v>US Full</v>
      </c>
      <c r="J444" s="9" t="s">
        <v>826</v>
      </c>
      <c r="K444" s="9" t="s">
        <v>6173</v>
      </c>
      <c r="L444" s="9" t="s">
        <v>6174</v>
      </c>
      <c r="M444" s="6"/>
      <c r="O444" s="4" t="s">
        <v>6175</v>
      </c>
      <c r="P444" s="7">
        <v>46725.0</v>
      </c>
      <c r="Q444" s="6" t="s">
        <v>190</v>
      </c>
      <c r="R444" s="6" t="s">
        <v>32</v>
      </c>
      <c r="S444" s="6">
        <v>2.602487303E9</v>
      </c>
      <c r="T444" s="6" t="s">
        <v>191</v>
      </c>
    </row>
    <row r="445" ht="15.75" hidden="1" customHeight="1">
      <c r="A445" s="19" t="s">
        <v>48</v>
      </c>
      <c r="C445" s="6" t="s">
        <v>22</v>
      </c>
      <c r="D445" s="11" t="s">
        <v>23</v>
      </c>
      <c r="E445" s="6" t="s">
        <v>6176</v>
      </c>
      <c r="F445" s="7" t="s">
        <v>6119</v>
      </c>
      <c r="G445" s="6">
        <v>1.0</v>
      </c>
      <c r="H445" s="8" t="s">
        <v>6177</v>
      </c>
      <c r="I445" s="12" t="str">
        <f t="shared" si="6"/>
        <v>AOP Unisex Raglan Hoodie / 3XL / Black</v>
      </c>
      <c r="J445" s="9" t="s">
        <v>6178</v>
      </c>
      <c r="K445" s="9" t="s">
        <v>6122</v>
      </c>
      <c r="L445" s="9" t="s">
        <v>6123</v>
      </c>
      <c r="M445" s="6"/>
      <c r="O445" s="4" t="s">
        <v>2621</v>
      </c>
      <c r="P445" s="7">
        <v>45505.0</v>
      </c>
      <c r="Q445" s="6" t="s">
        <v>46</v>
      </c>
      <c r="R445" s="6" t="s">
        <v>32</v>
      </c>
      <c r="S445" s="6">
        <v>9.376248401E9</v>
      </c>
      <c r="T445" s="6" t="s">
        <v>47</v>
      </c>
    </row>
    <row r="446" ht="15.75" hidden="1" customHeight="1">
      <c r="A446" s="21" t="s">
        <v>6179</v>
      </c>
      <c r="C446" s="6" t="s">
        <v>123</v>
      </c>
      <c r="D446" s="11" t="s">
        <v>6180</v>
      </c>
      <c r="E446" s="6" t="s">
        <v>6181</v>
      </c>
      <c r="F446" s="7" t="s">
        <v>6182</v>
      </c>
      <c r="G446" s="6">
        <v>1.0</v>
      </c>
      <c r="H446" s="8" t="s">
        <v>6183</v>
      </c>
      <c r="I446" s="12" t="str">
        <f t="shared" si="6"/>
        <v>Old Husband Fleece Blanket Custom Text #DH - 50x60 IN</v>
      </c>
      <c r="J446" s="9" t="s">
        <v>6184</v>
      </c>
      <c r="K446" s="9" t="s">
        <v>6185</v>
      </c>
      <c r="L446" s="9" t="s">
        <v>6186</v>
      </c>
      <c r="M446" s="6" t="s">
        <v>6187</v>
      </c>
      <c r="O446" s="4" t="s">
        <v>6188</v>
      </c>
      <c r="P446" s="7">
        <v>30067.0</v>
      </c>
      <c r="Q446" s="6" t="s">
        <v>78</v>
      </c>
      <c r="R446" s="6" t="s">
        <v>32</v>
      </c>
      <c r="S446" s="6">
        <v>8.438130168E9</v>
      </c>
      <c r="T446" s="6" t="s">
        <v>79</v>
      </c>
    </row>
    <row r="447" ht="15.75" hidden="1" customHeight="1">
      <c r="A447" s="19" t="s">
        <v>48</v>
      </c>
      <c r="C447" s="6" t="s">
        <v>22</v>
      </c>
      <c r="D447" s="11" t="s">
        <v>23</v>
      </c>
      <c r="E447" s="6" t="s">
        <v>6189</v>
      </c>
      <c r="F447" s="7" t="s">
        <v>6190</v>
      </c>
      <c r="G447" s="6">
        <v>1.0</v>
      </c>
      <c r="H447" s="8" t="s">
        <v>6191</v>
      </c>
      <c r="I447" s="12" t="str">
        <f t="shared" si="6"/>
        <v>AOP Unisex Raglan Hoodie / XL / All print</v>
      </c>
      <c r="J447" s="9" t="s">
        <v>716</v>
      </c>
      <c r="K447" s="9" t="s">
        <v>6192</v>
      </c>
      <c r="L447" s="9" t="s">
        <v>6193</v>
      </c>
      <c r="M447" s="6"/>
      <c r="O447" s="4" t="s">
        <v>6194</v>
      </c>
      <c r="P447" s="7">
        <v>75154.0</v>
      </c>
      <c r="Q447" s="6" t="s">
        <v>131</v>
      </c>
      <c r="R447" s="6" t="s">
        <v>32</v>
      </c>
      <c r="S447" s="6">
        <v>4.69658958E9</v>
      </c>
      <c r="T447" s="6" t="s">
        <v>132</v>
      </c>
    </row>
    <row r="448" ht="15.75" hidden="1" customHeight="1">
      <c r="A448" s="10" t="s">
        <v>1781</v>
      </c>
      <c r="C448" s="6" t="s">
        <v>22</v>
      </c>
      <c r="D448" s="11" t="s">
        <v>23</v>
      </c>
      <c r="E448" s="6" t="s">
        <v>6195</v>
      </c>
      <c r="F448" s="7" t="s">
        <v>6196</v>
      </c>
      <c r="G448" s="6">
        <v>1.0</v>
      </c>
      <c r="H448" s="8" t="s">
        <v>6197</v>
      </c>
      <c r="I448" s="12" t="str">
        <f t="shared" si="6"/>
        <v>AOP UNISEX HOODIE ZIP-UP / M / All Print</v>
      </c>
      <c r="J448" s="9" t="s">
        <v>6198</v>
      </c>
      <c r="K448" s="9" t="s">
        <v>6199</v>
      </c>
      <c r="L448" s="9" t="s">
        <v>6200</v>
      </c>
      <c r="M448" s="6" t="s">
        <v>6201</v>
      </c>
      <c r="O448" s="4" t="s">
        <v>6202</v>
      </c>
      <c r="P448" s="7">
        <v>36602.0</v>
      </c>
      <c r="Q448" s="6" t="s">
        <v>140</v>
      </c>
      <c r="R448" s="6" t="s">
        <v>32</v>
      </c>
      <c r="S448" s="6">
        <v>8.50960125E9</v>
      </c>
      <c r="T448" s="6" t="s">
        <v>141</v>
      </c>
    </row>
    <row r="449" ht="15.75" hidden="1" customHeight="1">
      <c r="A449" s="19" t="s">
        <v>70</v>
      </c>
      <c r="C449" s="6" t="s">
        <v>22</v>
      </c>
      <c r="D449" s="11" t="s">
        <v>23</v>
      </c>
      <c r="E449" s="6" t="s">
        <v>6203</v>
      </c>
      <c r="F449" s="7" t="s">
        <v>6204</v>
      </c>
      <c r="G449" s="6">
        <v>1.0</v>
      </c>
      <c r="H449" s="8" t="s">
        <v>6205</v>
      </c>
      <c r="I449" s="12" t="str">
        <f t="shared" si="6"/>
        <v>HOODIE RAGLAN SLEEVE / S / ALL PRINT</v>
      </c>
      <c r="J449" s="9" t="s">
        <v>6206</v>
      </c>
      <c r="K449" s="9" t="s">
        <v>6207</v>
      </c>
      <c r="L449" s="9" t="s">
        <v>6208</v>
      </c>
      <c r="M449" s="6" t="s">
        <v>6209</v>
      </c>
      <c r="O449" s="4" t="s">
        <v>6210</v>
      </c>
      <c r="P449" s="7">
        <v>92234.0</v>
      </c>
      <c r="Q449" s="6" t="s">
        <v>268</v>
      </c>
      <c r="R449" s="6" t="s">
        <v>32</v>
      </c>
      <c r="S449" s="6">
        <v>3.237982222E9</v>
      </c>
      <c r="T449" s="6" t="s">
        <v>269</v>
      </c>
    </row>
    <row r="450" ht="15.75" hidden="1" customHeight="1">
      <c r="A450" s="27" t="s">
        <v>37</v>
      </c>
      <c r="C450" s="6" t="s">
        <v>22</v>
      </c>
      <c r="D450" s="11" t="s">
        <v>23</v>
      </c>
      <c r="E450" s="6" t="s">
        <v>6211</v>
      </c>
      <c r="F450" s="7" t="s">
        <v>6212</v>
      </c>
      <c r="G450" s="6">
        <v>1.0</v>
      </c>
      <c r="H450" s="8" t="s">
        <v>6213</v>
      </c>
      <c r="I450" s="12" t="str">
        <f t="shared" si="6"/>
        <v>Legging 3D #KV - HOODIE RAGLAN SLEEVE ZIP-UP / L / All Print</v>
      </c>
      <c r="J450" s="26">
        <v>1.0E15</v>
      </c>
      <c r="K450" s="9" t="s">
        <v>6214</v>
      </c>
      <c r="L450" s="9" t="s">
        <v>6215</v>
      </c>
      <c r="M450" s="6"/>
      <c r="O450" s="4" t="s">
        <v>6216</v>
      </c>
      <c r="P450" s="7">
        <v>10312.0</v>
      </c>
      <c r="Q450" s="6" t="s">
        <v>171</v>
      </c>
      <c r="R450" s="6" t="s">
        <v>32</v>
      </c>
      <c r="S450" s="6">
        <v>5.164123552E9</v>
      </c>
      <c r="T450" s="6" t="s">
        <v>172</v>
      </c>
    </row>
    <row r="451" ht="15.75" hidden="1" customHeight="1">
      <c r="A451" s="27" t="s">
        <v>37</v>
      </c>
      <c r="C451" s="6" t="s">
        <v>22</v>
      </c>
      <c r="D451" s="11" t="s">
        <v>23</v>
      </c>
      <c r="E451" s="6" t="s">
        <v>6211</v>
      </c>
      <c r="F451" s="7" t="s">
        <v>6212</v>
      </c>
      <c r="G451" s="6">
        <v>1.0</v>
      </c>
      <c r="H451" s="8" t="s">
        <v>6217</v>
      </c>
      <c r="I451" s="12" t="str">
        <f t="shared" si="6"/>
        <v>Legging 3D #KV - LEGGING / L / All Print</v>
      </c>
      <c r="J451" s="26">
        <v>1.0E15</v>
      </c>
      <c r="K451" s="9" t="s">
        <v>6214</v>
      </c>
      <c r="L451" s="9" t="s">
        <v>6215</v>
      </c>
      <c r="M451" s="6"/>
      <c r="O451" s="4" t="s">
        <v>6216</v>
      </c>
      <c r="P451" s="7">
        <v>10312.0</v>
      </c>
      <c r="Q451" s="6" t="s">
        <v>171</v>
      </c>
      <c r="R451" s="6" t="s">
        <v>32</v>
      </c>
      <c r="S451" s="6">
        <v>5.164123552E9</v>
      </c>
      <c r="T451" s="6" t="s">
        <v>172</v>
      </c>
    </row>
    <row r="452" ht="15.75" hidden="1" customHeight="1">
      <c r="A452" s="46"/>
      <c r="B452" s="46"/>
      <c r="C452" s="47"/>
      <c r="D452" s="47"/>
      <c r="E452" s="47"/>
      <c r="F452" s="48"/>
      <c r="G452" s="47"/>
      <c r="H452" s="49"/>
      <c r="I452" s="50"/>
      <c r="J452" s="50"/>
      <c r="K452" s="50"/>
      <c r="L452" s="47"/>
      <c r="M452" s="46"/>
      <c r="N452" s="46"/>
      <c r="O452" s="48"/>
      <c r="P452" s="47"/>
      <c r="Q452" s="47"/>
      <c r="R452" s="47"/>
      <c r="S452" s="47"/>
      <c r="T452" s="46"/>
      <c r="U452" s="46"/>
      <c r="V452" s="46"/>
      <c r="W452" s="46"/>
      <c r="X452" s="46"/>
      <c r="Y452" s="46"/>
      <c r="Z452" s="46"/>
      <c r="AA452" s="46"/>
    </row>
    <row r="453" ht="15.75" hidden="1" customHeight="1">
      <c r="A453" s="4"/>
      <c r="C453" s="6"/>
      <c r="D453" s="6"/>
      <c r="E453" s="6"/>
      <c r="F453" s="7"/>
      <c r="G453" s="6"/>
      <c r="H453" s="8"/>
      <c r="I453" s="9"/>
      <c r="J453" s="9"/>
      <c r="K453" s="9"/>
      <c r="L453" s="6"/>
      <c r="N453" s="4"/>
      <c r="O453" s="7"/>
      <c r="P453" s="6"/>
      <c r="Q453" s="6"/>
      <c r="R453" s="6"/>
      <c r="S453" s="6"/>
    </row>
    <row r="454" ht="15.75" hidden="1" customHeight="1">
      <c r="A454" s="4"/>
      <c r="C454" s="6"/>
      <c r="D454" s="6"/>
      <c r="E454" s="6"/>
      <c r="F454" s="7"/>
      <c r="G454" s="6"/>
      <c r="H454" s="8"/>
      <c r="I454" s="9"/>
      <c r="J454" s="9"/>
      <c r="K454" s="9"/>
      <c r="L454" s="6"/>
      <c r="N454" s="4"/>
      <c r="O454" s="7"/>
      <c r="P454" s="6"/>
      <c r="Q454" s="6"/>
      <c r="R454" s="6"/>
      <c r="S454" s="6"/>
    </row>
    <row r="455" ht="15.75" hidden="1" customHeight="1">
      <c r="A455" s="4"/>
      <c r="C455" s="6"/>
      <c r="D455" s="6"/>
      <c r="E455" s="6"/>
      <c r="F455" s="7"/>
      <c r="G455" s="6"/>
      <c r="H455" s="8"/>
      <c r="I455" s="9"/>
      <c r="J455" s="9"/>
      <c r="K455" s="9"/>
      <c r="L455" s="6"/>
      <c r="N455" s="4"/>
      <c r="O455" s="7"/>
      <c r="P455" s="6"/>
      <c r="Q455" s="6"/>
      <c r="R455" s="6"/>
      <c r="S455" s="6"/>
    </row>
    <row r="456" ht="15.75" hidden="1" customHeight="1">
      <c r="A456" s="4"/>
      <c r="B456" s="45">
        <v>44573.0</v>
      </c>
      <c r="C456" s="6"/>
      <c r="D456" s="6"/>
      <c r="E456" s="6"/>
      <c r="F456" s="7"/>
      <c r="G456" s="6"/>
      <c r="H456" s="8"/>
      <c r="I456" s="9"/>
      <c r="J456" s="9"/>
      <c r="K456" s="9"/>
      <c r="L456" s="6"/>
      <c r="N456" s="4"/>
      <c r="O456" s="7"/>
      <c r="P456" s="6"/>
      <c r="Q456" s="6"/>
      <c r="R456" s="6"/>
      <c r="S456" s="6"/>
    </row>
    <row r="457" ht="15.75" hidden="1" customHeight="1">
      <c r="A457" s="19" t="s">
        <v>70</v>
      </c>
      <c r="C457" s="6" t="s">
        <v>22</v>
      </c>
      <c r="D457" s="11" t="s">
        <v>23</v>
      </c>
      <c r="E457" s="6" t="s">
        <v>6218</v>
      </c>
      <c r="F457" s="7" t="s">
        <v>6219</v>
      </c>
      <c r="G457" s="6">
        <v>1.0</v>
      </c>
      <c r="H457" s="8" t="s">
        <v>6220</v>
      </c>
      <c r="I457" s="12" t="str">
        <f t="shared" ref="I457:I512" si="7">RIGHT(H457,LEN(H457) - (FIND("-",H457) + 1))</f>
        <v>hirt - 3XL / Full Print</v>
      </c>
      <c r="J457" s="9" t="s">
        <v>6221</v>
      </c>
      <c r="K457" s="9" t="s">
        <v>6222</v>
      </c>
      <c r="L457" s="9" t="s">
        <v>6223</v>
      </c>
      <c r="M457" s="6"/>
      <c r="O457" s="4" t="s">
        <v>6224</v>
      </c>
      <c r="P457" s="7">
        <v>89005.0</v>
      </c>
      <c r="Q457" s="6" t="s">
        <v>2701</v>
      </c>
      <c r="R457" s="6" t="s">
        <v>32</v>
      </c>
      <c r="S457" s="6">
        <v>7.022836264E9</v>
      </c>
      <c r="T457" s="6" t="s">
        <v>2702</v>
      </c>
    </row>
    <row r="458" ht="15.75" hidden="1" customHeight="1">
      <c r="A458" s="22" t="s">
        <v>181</v>
      </c>
      <c r="C458" s="6" t="s">
        <v>22</v>
      </c>
      <c r="D458" s="11" t="s">
        <v>23</v>
      </c>
      <c r="E458" s="6" t="s">
        <v>6218</v>
      </c>
      <c r="F458" s="7" t="s">
        <v>6219</v>
      </c>
      <c r="G458" s="6">
        <v>1.0</v>
      </c>
      <c r="H458" s="8" t="s">
        <v>6225</v>
      </c>
      <c r="I458" s="12" t="str">
        <f t="shared" si="7"/>
        <v>AOP Unisex Raglan Hoodie / 3XL / All print</v>
      </c>
      <c r="J458" s="9" t="s">
        <v>6226</v>
      </c>
      <c r="K458" s="9" t="s">
        <v>6222</v>
      </c>
      <c r="L458" s="9" t="s">
        <v>6223</v>
      </c>
      <c r="M458" s="6"/>
      <c r="O458" s="4" t="s">
        <v>6224</v>
      </c>
      <c r="P458" s="7">
        <v>89005.0</v>
      </c>
      <c r="Q458" s="6" t="s">
        <v>2701</v>
      </c>
      <c r="R458" s="6" t="s">
        <v>32</v>
      </c>
      <c r="S458" s="6">
        <v>7.022836264E9</v>
      </c>
      <c r="T458" s="6" t="s">
        <v>2702</v>
      </c>
    </row>
    <row r="459" ht="15.75" hidden="1" customHeight="1">
      <c r="A459" s="21" t="s">
        <v>876</v>
      </c>
      <c r="C459" s="6" t="s">
        <v>22</v>
      </c>
      <c r="D459" s="11" t="s">
        <v>23</v>
      </c>
      <c r="E459" s="6" t="s">
        <v>6218</v>
      </c>
      <c r="F459" s="7" t="s">
        <v>6219</v>
      </c>
      <c r="G459" s="6">
        <v>1.0</v>
      </c>
      <c r="H459" s="8" t="s">
        <v>6227</v>
      </c>
      <c r="I459" s="12" t="str">
        <f t="shared" si="7"/>
        <v>LEGGING / 4XL / All Print</v>
      </c>
      <c r="J459" s="9" t="s">
        <v>6228</v>
      </c>
      <c r="K459" s="9" t="s">
        <v>6222</v>
      </c>
      <c r="L459" s="9" t="s">
        <v>6223</v>
      </c>
      <c r="M459" s="6"/>
      <c r="O459" s="4" t="s">
        <v>6224</v>
      </c>
      <c r="P459" s="7">
        <v>89005.0</v>
      </c>
      <c r="Q459" s="6" t="s">
        <v>2701</v>
      </c>
      <c r="R459" s="6" t="s">
        <v>32</v>
      </c>
      <c r="S459" s="6">
        <v>7.022836264E9</v>
      </c>
      <c r="T459" s="6" t="s">
        <v>2702</v>
      </c>
    </row>
    <row r="460" ht="15.75" hidden="1" customHeight="1">
      <c r="A460" s="21" t="s">
        <v>782</v>
      </c>
      <c r="C460" s="6" t="s">
        <v>22</v>
      </c>
      <c r="D460" s="11" t="s">
        <v>23</v>
      </c>
      <c r="E460" s="6" t="s">
        <v>6218</v>
      </c>
      <c r="F460" s="7" t="s">
        <v>6219</v>
      </c>
      <c r="G460" s="6">
        <v>1.0</v>
      </c>
      <c r="H460" s="8" t="s">
        <v>6229</v>
      </c>
      <c r="I460" s="12" t="str">
        <f t="shared" si="7"/>
        <v>CRISS CROSS TANK TOP / 3XL / All Print</v>
      </c>
      <c r="J460" s="9" t="s">
        <v>6230</v>
      </c>
      <c r="K460" s="9" t="s">
        <v>6222</v>
      </c>
      <c r="L460" s="9" t="s">
        <v>6223</v>
      </c>
      <c r="M460" s="6"/>
      <c r="O460" s="4" t="s">
        <v>6224</v>
      </c>
      <c r="P460" s="7">
        <v>89005.0</v>
      </c>
      <c r="Q460" s="6" t="s">
        <v>2701</v>
      </c>
      <c r="R460" s="6" t="s">
        <v>32</v>
      </c>
      <c r="S460" s="6">
        <v>7.022836264E9</v>
      </c>
      <c r="T460" s="6" t="s">
        <v>2702</v>
      </c>
    </row>
    <row r="461" ht="15.75" hidden="1" customHeight="1">
      <c r="A461" s="21" t="s">
        <v>876</v>
      </c>
      <c r="C461" s="6" t="s">
        <v>22</v>
      </c>
      <c r="D461" s="11" t="s">
        <v>23</v>
      </c>
      <c r="E461" s="6" t="s">
        <v>6231</v>
      </c>
      <c r="F461" s="7" t="s">
        <v>6232</v>
      </c>
      <c r="G461" s="6">
        <v>1.0</v>
      </c>
      <c r="H461" s="8" t="s">
        <v>6233</v>
      </c>
      <c r="I461" s="12" t="str">
        <f t="shared" si="7"/>
        <v>XL / All Print</v>
      </c>
      <c r="J461" s="9" t="s">
        <v>6234</v>
      </c>
      <c r="K461" s="9" t="s">
        <v>6235</v>
      </c>
      <c r="L461" s="9" t="s">
        <v>6236</v>
      </c>
      <c r="M461" s="6"/>
      <c r="O461" s="4" t="s">
        <v>6237</v>
      </c>
      <c r="P461" s="7">
        <v>45002.0</v>
      </c>
      <c r="Q461" s="6" t="s">
        <v>46</v>
      </c>
      <c r="R461" s="6" t="s">
        <v>32</v>
      </c>
      <c r="S461" s="6">
        <v>5.132571349E9</v>
      </c>
      <c r="T461" s="6" t="s">
        <v>47</v>
      </c>
    </row>
    <row r="462" ht="15.75" hidden="1" customHeight="1">
      <c r="A462" s="21" t="s">
        <v>876</v>
      </c>
      <c r="C462" s="6" t="s">
        <v>22</v>
      </c>
      <c r="D462" s="11" t="s">
        <v>23</v>
      </c>
      <c r="E462" s="6" t="s">
        <v>6238</v>
      </c>
      <c r="F462" s="7" t="s">
        <v>6232</v>
      </c>
      <c r="G462" s="6">
        <v>1.0</v>
      </c>
      <c r="H462" s="8" t="s">
        <v>6239</v>
      </c>
      <c r="I462" s="12" t="str">
        <f t="shared" si="7"/>
        <v>2XL / All Print</v>
      </c>
      <c r="J462" s="9" t="s">
        <v>6240</v>
      </c>
      <c r="K462" s="9" t="s">
        <v>6235</v>
      </c>
      <c r="L462" s="9" t="s">
        <v>6236</v>
      </c>
      <c r="M462" s="6"/>
      <c r="O462" s="4" t="s">
        <v>6237</v>
      </c>
      <c r="P462" s="7">
        <v>45002.0</v>
      </c>
      <c r="Q462" s="6" t="s">
        <v>46</v>
      </c>
      <c r="R462" s="6" t="s">
        <v>32</v>
      </c>
      <c r="S462" s="6">
        <v>5.132571349E9</v>
      </c>
      <c r="T462" s="6" t="s">
        <v>47</v>
      </c>
    </row>
    <row r="463" ht="15.75" hidden="1" customHeight="1">
      <c r="A463" s="19" t="s">
        <v>70</v>
      </c>
      <c r="C463" s="6" t="s">
        <v>80</v>
      </c>
      <c r="D463" s="11" t="s">
        <v>23</v>
      </c>
      <c r="E463" s="6" t="s">
        <v>6241</v>
      </c>
      <c r="F463" s="7" t="s">
        <v>6242</v>
      </c>
      <c r="G463" s="6">
        <v>1.0</v>
      </c>
      <c r="H463" s="8" t="s">
        <v>6243</v>
      </c>
      <c r="I463" s="12" t="str">
        <f t="shared" si="7"/>
        <v>Women / 10 / Black</v>
      </c>
      <c r="J463" s="9" t="s">
        <v>1094</v>
      </c>
      <c r="K463" s="9" t="s">
        <v>6244</v>
      </c>
      <c r="L463" s="9" t="s">
        <v>6245</v>
      </c>
      <c r="M463" s="6"/>
      <c r="O463" s="4" t="s">
        <v>6246</v>
      </c>
      <c r="P463" s="7">
        <v>70812.0</v>
      </c>
      <c r="Q463" s="6" t="s">
        <v>201</v>
      </c>
      <c r="R463" s="6" t="s">
        <v>32</v>
      </c>
      <c r="S463" s="6">
        <v>2.253155706E9</v>
      </c>
      <c r="T463" s="6" t="s">
        <v>202</v>
      </c>
    </row>
    <row r="464" ht="15.75" hidden="1" customHeight="1">
      <c r="A464" s="21" t="s">
        <v>173</v>
      </c>
      <c r="C464" s="6" t="s">
        <v>80</v>
      </c>
      <c r="D464" s="11" t="s">
        <v>23</v>
      </c>
      <c r="E464" s="6" t="s">
        <v>6247</v>
      </c>
      <c r="F464" s="7" t="s">
        <v>6248</v>
      </c>
      <c r="G464" s="6">
        <v>1.0</v>
      </c>
      <c r="H464" s="8" t="s">
        <v>6249</v>
      </c>
      <c r="I464" s="12" t="str">
        <f t="shared" si="7"/>
        <v>Fleece Hoodie / L / All print</v>
      </c>
      <c r="J464" s="9" t="s">
        <v>2291</v>
      </c>
      <c r="K464" s="9" t="s">
        <v>6250</v>
      </c>
      <c r="L464" s="9" t="s">
        <v>6251</v>
      </c>
      <c r="M464" s="6">
        <v>107.0</v>
      </c>
      <c r="O464" s="4" t="s">
        <v>6252</v>
      </c>
      <c r="P464" s="7">
        <v>33407.0</v>
      </c>
      <c r="Q464" s="6" t="s">
        <v>68</v>
      </c>
      <c r="R464" s="6" t="s">
        <v>32</v>
      </c>
      <c r="S464" s="6">
        <v>5.619299275E9</v>
      </c>
      <c r="T464" s="6" t="s">
        <v>69</v>
      </c>
    </row>
    <row r="465" ht="15.75" customHeight="1">
      <c r="A465" s="22" t="s">
        <v>216</v>
      </c>
      <c r="C465" s="6" t="s">
        <v>529</v>
      </c>
      <c r="D465" s="11" t="s">
        <v>23</v>
      </c>
      <c r="E465" s="6" t="s">
        <v>6253</v>
      </c>
      <c r="F465" s="7" t="s">
        <v>6254</v>
      </c>
      <c r="G465" s="6">
        <v>1.0</v>
      </c>
      <c r="H465" s="8" t="s">
        <v>6255</v>
      </c>
      <c r="I465" s="12" t="str">
        <f t="shared" si="7"/>
        <v>HOODIE RAGLAN SLEEVE / M / All Print</v>
      </c>
      <c r="J465" s="9" t="s">
        <v>2991</v>
      </c>
      <c r="K465" s="9" t="s">
        <v>6256</v>
      </c>
      <c r="L465" s="9" t="s">
        <v>6257</v>
      </c>
      <c r="M465" s="6"/>
      <c r="O465" s="4" t="s">
        <v>2424</v>
      </c>
      <c r="P465" s="7">
        <v>55902.0</v>
      </c>
      <c r="Q465" s="6" t="s">
        <v>537</v>
      </c>
      <c r="R465" s="6" t="s">
        <v>32</v>
      </c>
      <c r="S465" s="6">
        <v>5.072027336E9</v>
      </c>
      <c r="T465" s="6" t="s">
        <v>538</v>
      </c>
    </row>
    <row r="466" ht="15.75" hidden="1" customHeight="1">
      <c r="A466" s="52" t="s">
        <v>37</v>
      </c>
      <c r="B466" s="13"/>
      <c r="C466" s="14" t="s">
        <v>123</v>
      </c>
      <c r="D466" s="15" t="s">
        <v>34</v>
      </c>
      <c r="E466" s="15" t="s">
        <v>6258</v>
      </c>
      <c r="F466" s="15" t="s">
        <v>6259</v>
      </c>
      <c r="G466" s="15">
        <v>1.0</v>
      </c>
      <c r="H466" s="13" t="s">
        <v>6260</v>
      </c>
      <c r="I466" s="13" t="str">
        <f t="shared" si="7"/>
        <v>16X24in</v>
      </c>
      <c r="J466" s="13" t="s">
        <v>177</v>
      </c>
      <c r="K466" s="13" t="s">
        <v>6261</v>
      </c>
      <c r="L466" s="13" t="s">
        <v>6262</v>
      </c>
      <c r="M466" s="15"/>
      <c r="N466" s="13"/>
      <c r="O466" s="13" t="s">
        <v>1559</v>
      </c>
      <c r="P466" s="15">
        <v>77044.0</v>
      </c>
      <c r="Q466" s="15" t="s">
        <v>131</v>
      </c>
      <c r="R466" s="15" t="s">
        <v>32</v>
      </c>
      <c r="S466" s="15">
        <v>8.328753715E9</v>
      </c>
      <c r="T466" s="15" t="s">
        <v>132</v>
      </c>
      <c r="U466" s="13"/>
      <c r="V466" s="13"/>
      <c r="W466" s="13"/>
      <c r="X466" s="13"/>
      <c r="Y466" s="13"/>
      <c r="Z466" s="13"/>
      <c r="AA466" s="13"/>
    </row>
    <row r="467" ht="15.75" hidden="1" customHeight="1">
      <c r="A467" s="10" t="s">
        <v>21</v>
      </c>
      <c r="C467" s="6" t="s">
        <v>123</v>
      </c>
      <c r="D467" s="11" t="s">
        <v>23</v>
      </c>
      <c r="E467" s="6" t="s">
        <v>6263</v>
      </c>
      <c r="F467" s="7" t="s">
        <v>6264</v>
      </c>
      <c r="G467" s="6">
        <v>1.0</v>
      </c>
      <c r="H467" s="8" t="s">
        <v>6265</v>
      </c>
      <c r="I467" s="12" t="str">
        <f t="shared" si="7"/>
        <v>50x60 in</v>
      </c>
      <c r="J467" s="9" t="s">
        <v>1420</v>
      </c>
      <c r="K467" s="9" t="s">
        <v>6266</v>
      </c>
      <c r="L467" s="9" t="s">
        <v>6267</v>
      </c>
      <c r="M467" s="6"/>
      <c r="O467" s="4" t="s">
        <v>6268</v>
      </c>
      <c r="P467" s="7">
        <v>22853.0</v>
      </c>
      <c r="Q467" s="6" t="s">
        <v>389</v>
      </c>
      <c r="R467" s="6" t="s">
        <v>32</v>
      </c>
      <c r="S467" s="6">
        <v>5.404764258E9</v>
      </c>
      <c r="T467" s="6" t="s">
        <v>390</v>
      </c>
    </row>
    <row r="468" ht="15.75" hidden="1" customHeight="1">
      <c r="A468" s="10" t="s">
        <v>21</v>
      </c>
      <c r="C468" s="6" t="s">
        <v>22</v>
      </c>
      <c r="D468" s="11" t="s">
        <v>23</v>
      </c>
      <c r="E468" s="6" t="s">
        <v>6269</v>
      </c>
      <c r="F468" s="7" t="s">
        <v>6270</v>
      </c>
      <c r="G468" s="6">
        <v>1.0</v>
      </c>
      <c r="H468" s="8" t="s">
        <v>6271</v>
      </c>
      <c r="I468" s="12" t="str">
        <f t="shared" si="7"/>
        <v>hirt - hoodie 3D #l - AOP Unisex Raglan Hoodie / L / All print</v>
      </c>
      <c r="J468" s="9" t="s">
        <v>1780</v>
      </c>
      <c r="K468" s="9" t="s">
        <v>6272</v>
      </c>
      <c r="L468" s="9" t="s">
        <v>6273</v>
      </c>
      <c r="M468" s="6"/>
      <c r="O468" s="4" t="s">
        <v>6274</v>
      </c>
      <c r="P468" s="7">
        <v>14150.0</v>
      </c>
      <c r="Q468" s="6" t="s">
        <v>171</v>
      </c>
      <c r="R468" s="6" t="s">
        <v>32</v>
      </c>
      <c r="S468" s="6">
        <v>7.169363298E9</v>
      </c>
      <c r="T468" s="6" t="s">
        <v>172</v>
      </c>
    </row>
    <row r="469" ht="15.75" hidden="1" customHeight="1">
      <c r="A469" s="19" t="s">
        <v>70</v>
      </c>
      <c r="C469" s="6" t="s">
        <v>22</v>
      </c>
      <c r="D469" s="11" t="s">
        <v>23</v>
      </c>
      <c r="E469" s="6" t="s">
        <v>6275</v>
      </c>
      <c r="F469" s="7" t="s">
        <v>6276</v>
      </c>
      <c r="G469" s="6">
        <v>1.0</v>
      </c>
      <c r="H469" s="8" t="s">
        <v>6277</v>
      </c>
      <c r="I469" s="12" t="str">
        <f t="shared" si="7"/>
        <v>AOP Unisex Raglan Hoodie / XL / All Print</v>
      </c>
      <c r="J469" s="9" t="s">
        <v>6278</v>
      </c>
      <c r="K469" s="9" t="s">
        <v>4641</v>
      </c>
      <c r="L469" s="9" t="s">
        <v>6279</v>
      </c>
      <c r="M469" s="6"/>
      <c r="O469" s="4" t="s">
        <v>6274</v>
      </c>
      <c r="P469" s="7">
        <v>14150.0</v>
      </c>
      <c r="Q469" s="6" t="s">
        <v>171</v>
      </c>
      <c r="R469" s="6" t="s">
        <v>32</v>
      </c>
      <c r="S469" s="6">
        <v>7.166972542E9</v>
      </c>
      <c r="T469" s="6" t="s">
        <v>172</v>
      </c>
    </row>
    <row r="470" ht="15.75" hidden="1" customHeight="1">
      <c r="A470" s="19" t="s">
        <v>70</v>
      </c>
      <c r="C470" s="6" t="s">
        <v>22</v>
      </c>
      <c r="D470" s="11" t="s">
        <v>838</v>
      </c>
      <c r="E470" s="6" t="s">
        <v>6275</v>
      </c>
      <c r="F470" s="7" t="s">
        <v>6276</v>
      </c>
      <c r="G470" s="6">
        <v>1.0</v>
      </c>
      <c r="H470" s="8" t="s">
        <v>6280</v>
      </c>
      <c r="I470" s="12" t="str">
        <f t="shared" si="7"/>
        <v>HOODIE RAGLAN SLEEVE / S / All Print</v>
      </c>
      <c r="J470" s="9" t="s">
        <v>1464</v>
      </c>
      <c r="K470" s="9" t="s">
        <v>4641</v>
      </c>
      <c r="L470" s="9" t="s">
        <v>6279</v>
      </c>
      <c r="M470" s="6"/>
      <c r="O470" s="4" t="s">
        <v>6274</v>
      </c>
      <c r="P470" s="7">
        <v>14150.0</v>
      </c>
      <c r="Q470" s="6" t="s">
        <v>171</v>
      </c>
      <c r="R470" s="6" t="s">
        <v>32</v>
      </c>
      <c r="S470" s="6">
        <v>7.166972542E9</v>
      </c>
      <c r="T470" s="6" t="s">
        <v>172</v>
      </c>
    </row>
    <row r="471" ht="15.75" hidden="1" customHeight="1">
      <c r="A471" s="21" t="s">
        <v>876</v>
      </c>
      <c r="C471" s="6" t="s">
        <v>80</v>
      </c>
      <c r="D471" s="11" t="s">
        <v>23</v>
      </c>
      <c r="E471" s="6" t="s">
        <v>6281</v>
      </c>
      <c r="F471" s="7" t="s">
        <v>6282</v>
      </c>
      <c r="G471" s="6">
        <v>1.0</v>
      </c>
      <c r="H471" s="8" t="s">
        <v>6283</v>
      </c>
      <c r="I471" s="12" t="str">
        <f t="shared" si="7"/>
        <v>2XL / Full Print</v>
      </c>
      <c r="J471" s="9" t="s">
        <v>6284</v>
      </c>
      <c r="K471" s="9" t="s">
        <v>6285</v>
      </c>
      <c r="L471" s="9" t="s">
        <v>6286</v>
      </c>
      <c r="M471" s="6"/>
      <c r="O471" s="4" t="s">
        <v>2140</v>
      </c>
      <c r="P471" s="7">
        <v>40272.0</v>
      </c>
      <c r="Q471" s="6" t="s">
        <v>1142</v>
      </c>
      <c r="R471" s="6" t="s">
        <v>32</v>
      </c>
      <c r="S471" s="6">
        <v>5.024942354E9</v>
      </c>
      <c r="T471" s="6" t="s">
        <v>1143</v>
      </c>
    </row>
    <row r="472" ht="15.75" hidden="1" customHeight="1">
      <c r="A472" s="21" t="s">
        <v>173</v>
      </c>
      <c r="C472" s="6" t="s">
        <v>80</v>
      </c>
      <c r="D472" s="11" t="s">
        <v>23</v>
      </c>
      <c r="E472" s="6" t="s">
        <v>6281</v>
      </c>
      <c r="F472" s="7" t="s">
        <v>6282</v>
      </c>
      <c r="G472" s="6">
        <v>1.0</v>
      </c>
      <c r="H472" s="8" t="s">
        <v>6287</v>
      </c>
      <c r="I472" s="12" t="str">
        <f t="shared" si="7"/>
        <v>2XL / All Print</v>
      </c>
      <c r="J472" s="9" t="s">
        <v>6288</v>
      </c>
      <c r="K472" s="9" t="s">
        <v>6285</v>
      </c>
      <c r="L472" s="9" t="s">
        <v>6286</v>
      </c>
      <c r="M472" s="6"/>
      <c r="O472" s="4" t="s">
        <v>2140</v>
      </c>
      <c r="P472" s="7">
        <v>40272.0</v>
      </c>
      <c r="Q472" s="6" t="s">
        <v>1142</v>
      </c>
      <c r="R472" s="6" t="s">
        <v>32</v>
      </c>
      <c r="S472" s="6">
        <v>5.024942354E9</v>
      </c>
      <c r="T472" s="6" t="s">
        <v>1143</v>
      </c>
    </row>
    <row r="473" ht="15.75" hidden="1" customHeight="1">
      <c r="A473" s="19" t="s">
        <v>48</v>
      </c>
      <c r="C473" s="6" t="s">
        <v>22</v>
      </c>
      <c r="D473" s="11" t="s">
        <v>23</v>
      </c>
      <c r="E473" s="6" t="s">
        <v>6289</v>
      </c>
      <c r="F473" s="7" t="s">
        <v>6290</v>
      </c>
      <c r="G473" s="6">
        <v>1.0</v>
      </c>
      <c r="H473" s="8" t="s">
        <v>6291</v>
      </c>
      <c r="I473" s="12" t="str">
        <f t="shared" si="7"/>
        <v>HOODIE RAGLAN SLEEVE / 3XL / All Print</v>
      </c>
      <c r="J473" s="9" t="s">
        <v>6292</v>
      </c>
      <c r="K473" s="9" t="s">
        <v>6293</v>
      </c>
      <c r="L473" s="9" t="s">
        <v>6294</v>
      </c>
      <c r="M473" s="6"/>
      <c r="O473" s="4" t="s">
        <v>6295</v>
      </c>
      <c r="P473" s="7">
        <v>74437.0</v>
      </c>
      <c r="Q473" s="6" t="s">
        <v>149</v>
      </c>
      <c r="R473" s="6" t="s">
        <v>32</v>
      </c>
      <c r="S473" s="6">
        <v>9.188125098E9</v>
      </c>
      <c r="T473" s="6" t="s">
        <v>150</v>
      </c>
    </row>
    <row r="474" ht="15.75" hidden="1" customHeight="1">
      <c r="A474" s="27" t="s">
        <v>37</v>
      </c>
      <c r="C474" s="6" t="s">
        <v>22</v>
      </c>
      <c r="D474" s="11" t="s">
        <v>23</v>
      </c>
      <c r="E474" s="6" t="s">
        <v>6296</v>
      </c>
      <c r="F474" s="7" t="s">
        <v>6297</v>
      </c>
      <c r="G474" s="6">
        <v>1.0</v>
      </c>
      <c r="H474" s="8" t="s">
        <v>6298</v>
      </c>
      <c r="I474" s="12" t="str">
        <f t="shared" si="7"/>
        <v>HOODIE RAGLAN SLEEVE / S / All Print</v>
      </c>
      <c r="J474" s="9" t="s">
        <v>6299</v>
      </c>
      <c r="K474" s="9" t="s">
        <v>6300</v>
      </c>
      <c r="L474" s="9" t="s">
        <v>6301</v>
      </c>
      <c r="M474" s="6"/>
      <c r="O474" s="4" t="s">
        <v>6302</v>
      </c>
      <c r="P474" s="7">
        <v>32547.0</v>
      </c>
      <c r="Q474" s="6" t="s">
        <v>68</v>
      </c>
      <c r="R474" s="6" t="s">
        <v>32</v>
      </c>
      <c r="S474" s="6">
        <v>8.503981772E9</v>
      </c>
      <c r="T474" s="6" t="s">
        <v>69</v>
      </c>
    </row>
    <row r="475" ht="15.75" hidden="1" customHeight="1">
      <c r="A475" s="21" t="s">
        <v>173</v>
      </c>
      <c r="C475" s="6" t="s">
        <v>22</v>
      </c>
      <c r="D475" s="11" t="s">
        <v>23</v>
      </c>
      <c r="E475" s="6" t="s">
        <v>6303</v>
      </c>
      <c r="F475" s="7" t="s">
        <v>6304</v>
      </c>
      <c r="G475" s="6">
        <v>1.0</v>
      </c>
      <c r="H475" s="8" t="s">
        <v>6305</v>
      </c>
      <c r="I475" s="12" t="str">
        <f t="shared" si="7"/>
        <v>UNISEX HOODIE ZIP-UP / XL / All Print</v>
      </c>
      <c r="J475" s="9" t="s">
        <v>6306</v>
      </c>
      <c r="K475" s="9" t="s">
        <v>6307</v>
      </c>
      <c r="L475" s="9" t="s">
        <v>6308</v>
      </c>
      <c r="M475" s="6"/>
      <c r="O475" s="4" t="s">
        <v>6309</v>
      </c>
      <c r="P475" s="7">
        <v>22015.0</v>
      </c>
      <c r="Q475" s="6" t="s">
        <v>389</v>
      </c>
      <c r="R475" s="6" t="s">
        <v>32</v>
      </c>
      <c r="S475" s="6">
        <v>7.033714277E9</v>
      </c>
      <c r="T475" s="6" t="s">
        <v>390</v>
      </c>
    </row>
    <row r="476" ht="15.75" hidden="1" customHeight="1">
      <c r="A476" s="22" t="s">
        <v>181</v>
      </c>
      <c r="C476" s="6" t="s">
        <v>22</v>
      </c>
      <c r="D476" s="11" t="s">
        <v>23</v>
      </c>
      <c r="E476" s="6" t="s">
        <v>6310</v>
      </c>
      <c r="F476" s="7" t="s">
        <v>6311</v>
      </c>
      <c r="G476" s="6">
        <v>1.0</v>
      </c>
      <c r="H476" s="8" t="s">
        <v>6312</v>
      </c>
      <c r="I476" s="12" t="str">
        <f t="shared" si="7"/>
        <v>hirt 3d #031221h - 5XL / Black Blue</v>
      </c>
      <c r="J476" s="9" t="s">
        <v>3299</v>
      </c>
      <c r="K476" s="9" t="s">
        <v>6313</v>
      </c>
      <c r="L476" s="9" t="s">
        <v>6314</v>
      </c>
      <c r="M476" s="6"/>
      <c r="O476" s="4" t="s">
        <v>6315</v>
      </c>
      <c r="P476" s="7">
        <v>99336.0</v>
      </c>
      <c r="Q476" s="6" t="s">
        <v>454</v>
      </c>
      <c r="R476" s="6" t="s">
        <v>32</v>
      </c>
      <c r="S476" s="6" t="s">
        <v>6316</v>
      </c>
      <c r="T476" s="6" t="s">
        <v>455</v>
      </c>
    </row>
    <row r="477" ht="15.75" hidden="1" customHeight="1">
      <c r="A477" s="22" t="s">
        <v>181</v>
      </c>
      <c r="C477" s="6" t="s">
        <v>22</v>
      </c>
      <c r="D477" s="11" t="s">
        <v>23</v>
      </c>
      <c r="E477" s="6" t="s">
        <v>6310</v>
      </c>
      <c r="F477" s="7" t="s">
        <v>6311</v>
      </c>
      <c r="G477" s="6">
        <v>1.0</v>
      </c>
      <c r="H477" s="8" t="s">
        <v>6317</v>
      </c>
      <c r="I477" s="12" t="str">
        <f t="shared" si="7"/>
        <v>hirt 3d #181221h - 5XL / Full Print</v>
      </c>
      <c r="J477" s="9" t="s">
        <v>5518</v>
      </c>
      <c r="K477" s="9" t="s">
        <v>6313</v>
      </c>
      <c r="L477" s="9" t="s">
        <v>6314</v>
      </c>
      <c r="M477" s="6"/>
      <c r="O477" s="4" t="s">
        <v>6315</v>
      </c>
      <c r="P477" s="7">
        <v>99336.0</v>
      </c>
      <c r="Q477" s="6" t="s">
        <v>454</v>
      </c>
      <c r="R477" s="6" t="s">
        <v>32</v>
      </c>
      <c r="S477" s="6" t="s">
        <v>6316</v>
      </c>
      <c r="T477" s="6" t="s">
        <v>455</v>
      </c>
    </row>
    <row r="478" ht="15.75" hidden="1" customHeight="1">
      <c r="A478" s="22" t="s">
        <v>181</v>
      </c>
      <c r="C478" s="6" t="s">
        <v>22</v>
      </c>
      <c r="D478" s="11" t="s">
        <v>23</v>
      </c>
      <c r="E478" s="6" t="s">
        <v>6310</v>
      </c>
      <c r="F478" s="7" t="s">
        <v>6311</v>
      </c>
      <c r="G478" s="6">
        <v>1.0</v>
      </c>
      <c r="H478" s="8" t="s">
        <v>5523</v>
      </c>
      <c r="I478" s="12" t="str">
        <f t="shared" si="7"/>
        <v>hirt 3d #181221h - 3XL / Full Print</v>
      </c>
      <c r="J478" s="9" t="s">
        <v>5518</v>
      </c>
      <c r="K478" s="9" t="s">
        <v>6313</v>
      </c>
      <c r="L478" s="9" t="s">
        <v>6314</v>
      </c>
      <c r="M478" s="6"/>
      <c r="O478" s="4" t="s">
        <v>6315</v>
      </c>
      <c r="P478" s="7">
        <v>99336.0</v>
      </c>
      <c r="Q478" s="6" t="s">
        <v>454</v>
      </c>
      <c r="R478" s="6" t="s">
        <v>32</v>
      </c>
      <c r="S478" s="6" t="s">
        <v>6316</v>
      </c>
      <c r="T478" s="6" t="s">
        <v>455</v>
      </c>
    </row>
    <row r="479" ht="15.75" hidden="1" customHeight="1">
      <c r="A479" s="22" t="s">
        <v>181</v>
      </c>
      <c r="C479" s="6" t="s">
        <v>22</v>
      </c>
      <c r="D479" s="11" t="s">
        <v>23</v>
      </c>
      <c r="E479" s="6" t="s">
        <v>6310</v>
      </c>
      <c r="F479" s="7" t="s">
        <v>6311</v>
      </c>
      <c r="G479" s="6">
        <v>1.0</v>
      </c>
      <c r="H479" s="8" t="s">
        <v>5499</v>
      </c>
      <c r="I479" s="12" t="str">
        <f t="shared" si="7"/>
        <v>hirt 3d #031221h - XL / Black Blue</v>
      </c>
      <c r="J479" s="9" t="s">
        <v>3299</v>
      </c>
      <c r="K479" s="9" t="s">
        <v>6313</v>
      </c>
      <c r="L479" s="9" t="s">
        <v>6314</v>
      </c>
      <c r="M479" s="6"/>
      <c r="O479" s="4" t="s">
        <v>6315</v>
      </c>
      <c r="P479" s="7">
        <v>99336.0</v>
      </c>
      <c r="Q479" s="6" t="s">
        <v>454</v>
      </c>
      <c r="R479" s="6" t="s">
        <v>32</v>
      </c>
      <c r="S479" s="6" t="s">
        <v>6316</v>
      </c>
      <c r="T479" s="6" t="s">
        <v>455</v>
      </c>
    </row>
    <row r="480" ht="15.75" hidden="1" customHeight="1">
      <c r="A480" s="19" t="s">
        <v>70</v>
      </c>
      <c r="C480" s="6" t="s">
        <v>80</v>
      </c>
      <c r="D480" s="11" t="s">
        <v>23</v>
      </c>
      <c r="E480" s="6" t="s">
        <v>6318</v>
      </c>
      <c r="F480" s="7" t="s">
        <v>6319</v>
      </c>
      <c r="G480" s="6">
        <v>1.0</v>
      </c>
      <c r="H480" s="8" t="s">
        <v>6320</v>
      </c>
      <c r="I480" s="12" t="str">
        <f t="shared" si="7"/>
        <v>Men / 11 / Black</v>
      </c>
      <c r="J480" s="9" t="s">
        <v>1094</v>
      </c>
      <c r="K480" s="9" t="s">
        <v>6321</v>
      </c>
      <c r="L480" s="9" t="s">
        <v>6322</v>
      </c>
      <c r="M480" s="6"/>
      <c r="O480" s="4" t="s">
        <v>6323</v>
      </c>
      <c r="P480" s="7">
        <v>6241.0</v>
      </c>
      <c r="Q480" s="6" t="s">
        <v>845</v>
      </c>
      <c r="R480" s="6" t="s">
        <v>32</v>
      </c>
      <c r="S480" s="6">
        <v>8.606179977E9</v>
      </c>
      <c r="T480" s="6" t="s">
        <v>846</v>
      </c>
    </row>
    <row r="481" ht="15.75" hidden="1" customHeight="1">
      <c r="A481" s="22" t="s">
        <v>293</v>
      </c>
      <c r="C481" s="6" t="s">
        <v>22</v>
      </c>
      <c r="D481" s="11" t="s">
        <v>23</v>
      </c>
      <c r="E481" s="6" t="s">
        <v>6318</v>
      </c>
      <c r="F481" s="7" t="s">
        <v>6319</v>
      </c>
      <c r="G481" s="6">
        <v>1.0</v>
      </c>
      <c r="H481" s="8" t="s">
        <v>6324</v>
      </c>
      <c r="I481" s="12" t="str">
        <f t="shared" si="7"/>
        <v>AOP Unisex Raglan Zip Hoodie / 2XL / All Print</v>
      </c>
      <c r="J481" s="9" t="s">
        <v>328</v>
      </c>
      <c r="K481" s="9" t="s">
        <v>6321</v>
      </c>
      <c r="L481" s="9" t="s">
        <v>6322</v>
      </c>
      <c r="M481" s="6"/>
      <c r="O481" s="4" t="s">
        <v>6323</v>
      </c>
      <c r="P481" s="7">
        <v>6241.0</v>
      </c>
      <c r="Q481" s="6" t="s">
        <v>845</v>
      </c>
      <c r="R481" s="6" t="s">
        <v>32</v>
      </c>
      <c r="S481" s="6">
        <v>8.606179977E9</v>
      </c>
      <c r="T481" s="6" t="s">
        <v>846</v>
      </c>
    </row>
    <row r="482" ht="15.75" hidden="1" customHeight="1">
      <c r="A482" s="22" t="s">
        <v>293</v>
      </c>
      <c r="C482" s="6" t="s">
        <v>22</v>
      </c>
      <c r="D482" s="11" t="s">
        <v>23</v>
      </c>
      <c r="E482" s="6" t="s">
        <v>6318</v>
      </c>
      <c r="F482" s="7" t="s">
        <v>6319</v>
      </c>
      <c r="G482" s="6">
        <v>1.0</v>
      </c>
      <c r="H482" s="8" t="s">
        <v>6325</v>
      </c>
      <c r="I482" s="12" t="str">
        <f t="shared" si="7"/>
        <v>UNISEX HOODIE ZIP-UP / 2XL / All Print</v>
      </c>
      <c r="J482" s="9" t="s">
        <v>1958</v>
      </c>
      <c r="K482" s="9" t="s">
        <v>6321</v>
      </c>
      <c r="L482" s="9" t="s">
        <v>6322</v>
      </c>
      <c r="M482" s="6"/>
      <c r="O482" s="4" t="s">
        <v>6323</v>
      </c>
      <c r="P482" s="7">
        <v>6241.0</v>
      </c>
      <c r="Q482" s="6" t="s">
        <v>845</v>
      </c>
      <c r="R482" s="6" t="s">
        <v>32</v>
      </c>
      <c r="S482" s="6">
        <v>8.606179977E9</v>
      </c>
      <c r="T482" s="6" t="s">
        <v>846</v>
      </c>
    </row>
    <row r="483" ht="15.75" hidden="1" customHeight="1">
      <c r="A483" s="10" t="s">
        <v>271</v>
      </c>
      <c r="C483" s="6" t="s">
        <v>22</v>
      </c>
      <c r="D483" s="11" t="s">
        <v>23</v>
      </c>
      <c r="E483" s="6" t="s">
        <v>6326</v>
      </c>
      <c r="F483" s="7" t="s">
        <v>6327</v>
      </c>
      <c r="G483" s="6">
        <v>1.0</v>
      </c>
      <c r="H483" s="8" t="s">
        <v>6328</v>
      </c>
      <c r="I483" s="12" t="str">
        <f t="shared" si="7"/>
        <v>L / Full Print</v>
      </c>
      <c r="J483" s="9" t="s">
        <v>2605</v>
      </c>
      <c r="K483" s="9" t="s">
        <v>6329</v>
      </c>
      <c r="L483" s="9" t="s">
        <v>6330</v>
      </c>
      <c r="M483" s="6"/>
      <c r="O483" s="4" t="s">
        <v>2307</v>
      </c>
      <c r="P483" s="7">
        <v>43203.0</v>
      </c>
      <c r="Q483" s="6" t="s">
        <v>46</v>
      </c>
      <c r="R483" s="6" t="s">
        <v>32</v>
      </c>
      <c r="S483" s="6">
        <v>7.403613804E9</v>
      </c>
      <c r="T483" s="6" t="s">
        <v>47</v>
      </c>
    </row>
    <row r="484" ht="15.75" hidden="1" customHeight="1">
      <c r="A484" s="19" t="s">
        <v>48</v>
      </c>
      <c r="C484" s="6" t="s">
        <v>80</v>
      </c>
      <c r="D484" s="11" t="s">
        <v>23</v>
      </c>
      <c r="E484" s="6" t="s">
        <v>6331</v>
      </c>
      <c r="F484" s="7" t="s">
        <v>5297</v>
      </c>
      <c r="G484" s="6">
        <v>1.0</v>
      </c>
      <c r="H484" s="8" t="s">
        <v>6332</v>
      </c>
      <c r="I484" s="12" t="str">
        <f t="shared" si="7"/>
        <v>jogger #v - Fleece hoodie / Full print / 2XL</v>
      </c>
      <c r="J484" s="9" t="s">
        <v>86</v>
      </c>
      <c r="K484" s="9" t="s">
        <v>5300</v>
      </c>
      <c r="L484" s="9" t="s">
        <v>5301</v>
      </c>
      <c r="M484" s="6" t="s">
        <v>3870</v>
      </c>
      <c r="O484" s="4" t="s">
        <v>3290</v>
      </c>
      <c r="P484" s="7">
        <v>92201.0</v>
      </c>
      <c r="Q484" s="6" t="s">
        <v>268</v>
      </c>
      <c r="R484" s="6" t="s">
        <v>32</v>
      </c>
      <c r="S484" s="6">
        <v>7.604099812E9</v>
      </c>
      <c r="T484" s="6" t="s">
        <v>269</v>
      </c>
    </row>
    <row r="485" ht="15.75" hidden="1" customHeight="1">
      <c r="A485" s="22" t="s">
        <v>181</v>
      </c>
      <c r="C485" s="6" t="s">
        <v>60</v>
      </c>
      <c r="D485" s="11" t="s">
        <v>23</v>
      </c>
      <c r="E485" s="6" t="s">
        <v>6333</v>
      </c>
      <c r="F485" s="7" t="s">
        <v>6334</v>
      </c>
      <c r="G485" s="6">
        <v>1.0</v>
      </c>
      <c r="H485" s="8" t="s">
        <v>6335</v>
      </c>
      <c r="I485" s="12" t="str">
        <f t="shared" si="7"/>
        <v>1pcs / All print</v>
      </c>
      <c r="J485" s="9" t="s">
        <v>957</v>
      </c>
      <c r="K485" s="9" t="s">
        <v>6336</v>
      </c>
      <c r="L485" s="9" t="s">
        <v>6337</v>
      </c>
      <c r="M485" s="6"/>
      <c r="O485" s="4" t="s">
        <v>6338</v>
      </c>
      <c r="P485" s="7">
        <v>54467.0</v>
      </c>
      <c r="Q485" s="6" t="s">
        <v>158</v>
      </c>
      <c r="R485" s="6" t="s">
        <v>32</v>
      </c>
      <c r="S485" s="6">
        <v>1.7154989453E10</v>
      </c>
      <c r="T485" s="6" t="s">
        <v>159</v>
      </c>
    </row>
    <row r="486" ht="15.75" hidden="1" customHeight="1">
      <c r="A486" s="27" t="s">
        <v>37</v>
      </c>
      <c r="C486" s="6" t="s">
        <v>22</v>
      </c>
      <c r="D486" s="11" t="s">
        <v>23</v>
      </c>
      <c r="E486" s="6" t="s">
        <v>6339</v>
      </c>
      <c r="F486" s="7" t="s">
        <v>6340</v>
      </c>
      <c r="G486" s="6">
        <v>1.0</v>
      </c>
      <c r="H486" s="8" t="s">
        <v>1078</v>
      </c>
      <c r="I486" s="12" t="str">
        <f t="shared" si="7"/>
        <v>AOP Unisex Raglan Hoodie / 2XL / All print</v>
      </c>
      <c r="J486" s="9" t="s">
        <v>1079</v>
      </c>
      <c r="K486" s="9" t="s">
        <v>6341</v>
      </c>
      <c r="L486" s="9" t="s">
        <v>6342</v>
      </c>
      <c r="M486" s="6" t="s">
        <v>6343</v>
      </c>
      <c r="O486" s="4" t="s">
        <v>2938</v>
      </c>
      <c r="P486" s="7">
        <v>35758.0</v>
      </c>
      <c r="Q486" s="6" t="s">
        <v>140</v>
      </c>
      <c r="R486" s="6" t="s">
        <v>32</v>
      </c>
      <c r="S486" s="6">
        <v>2.565033022E9</v>
      </c>
      <c r="T486" s="6" t="s">
        <v>141</v>
      </c>
    </row>
    <row r="487" ht="15.75" hidden="1" customHeight="1">
      <c r="A487" s="19" t="s">
        <v>48</v>
      </c>
      <c r="C487" s="6" t="s">
        <v>123</v>
      </c>
      <c r="D487" s="11" t="s">
        <v>23</v>
      </c>
      <c r="E487" s="6" t="s">
        <v>6344</v>
      </c>
      <c r="F487" s="7" t="s">
        <v>6345</v>
      </c>
      <c r="G487" s="6">
        <v>1.0</v>
      </c>
      <c r="H487" s="8" t="s">
        <v>4988</v>
      </c>
      <c r="I487" s="12" t="str">
        <f t="shared" si="7"/>
        <v>50x60 in</v>
      </c>
      <c r="J487" s="9" t="s">
        <v>4989</v>
      </c>
      <c r="K487" s="9" t="s">
        <v>6346</v>
      </c>
      <c r="L487" s="9" t="s">
        <v>6347</v>
      </c>
      <c r="M487" s="6"/>
      <c r="O487" s="4" t="s">
        <v>6348</v>
      </c>
      <c r="P487" s="7">
        <v>44116.0</v>
      </c>
      <c r="Q487" s="6" t="s">
        <v>46</v>
      </c>
      <c r="R487" s="6" t="s">
        <v>32</v>
      </c>
      <c r="S487" s="6" t="s">
        <v>6349</v>
      </c>
      <c r="T487" s="6" t="s">
        <v>47</v>
      </c>
    </row>
    <row r="488" ht="15.75" hidden="1" customHeight="1">
      <c r="A488" s="10" t="s">
        <v>21</v>
      </c>
      <c r="C488" s="6" t="s">
        <v>22</v>
      </c>
      <c r="D488" s="11" t="s">
        <v>23</v>
      </c>
      <c r="E488" s="6" t="s">
        <v>6350</v>
      </c>
      <c r="F488" s="7" t="s">
        <v>6351</v>
      </c>
      <c r="G488" s="6">
        <v>1.0</v>
      </c>
      <c r="H488" s="8" t="s">
        <v>6352</v>
      </c>
      <c r="I488" s="12" t="str">
        <f t="shared" si="7"/>
        <v>AOP Unisex Raglan Zip Hoodie / 3XL / All print</v>
      </c>
      <c r="J488" s="9" t="s">
        <v>6353</v>
      </c>
      <c r="K488" s="9" t="s">
        <v>6354</v>
      </c>
      <c r="L488" s="9" t="s">
        <v>6355</v>
      </c>
      <c r="M488" s="6" t="s">
        <v>6356</v>
      </c>
      <c r="O488" s="4" t="s">
        <v>3541</v>
      </c>
      <c r="P488" s="7">
        <v>27406.0</v>
      </c>
      <c r="Q488" s="6" t="s">
        <v>225</v>
      </c>
      <c r="R488" s="6" t="s">
        <v>32</v>
      </c>
      <c r="S488" s="6">
        <v>3.362554372E9</v>
      </c>
      <c r="T488" s="6" t="s">
        <v>226</v>
      </c>
    </row>
    <row r="489" ht="15.75" hidden="1" customHeight="1">
      <c r="A489" s="19" t="s">
        <v>48</v>
      </c>
      <c r="C489" s="6" t="s">
        <v>22</v>
      </c>
      <c r="D489" s="11" t="s">
        <v>23</v>
      </c>
      <c r="E489" s="6" t="s">
        <v>6357</v>
      </c>
      <c r="F489" s="7" t="s">
        <v>6358</v>
      </c>
      <c r="G489" s="6">
        <v>1.0</v>
      </c>
      <c r="H489" s="8" t="s">
        <v>6359</v>
      </c>
      <c r="I489" s="12" t="str">
        <f t="shared" si="7"/>
        <v>AOP Unisex Raglan Hoodie / 4XL / All print</v>
      </c>
      <c r="J489" s="9" t="s">
        <v>1053</v>
      </c>
      <c r="K489" s="9" t="s">
        <v>6360</v>
      </c>
      <c r="L489" s="9" t="s">
        <v>6361</v>
      </c>
      <c r="M489" s="6"/>
      <c r="O489" s="4" t="s">
        <v>6362</v>
      </c>
      <c r="P489" s="7">
        <v>19020.0</v>
      </c>
      <c r="Q489" s="6" t="s">
        <v>284</v>
      </c>
      <c r="R489" s="6" t="s">
        <v>32</v>
      </c>
      <c r="S489" s="6">
        <v>2.152450507E9</v>
      </c>
      <c r="T489" s="6" t="s">
        <v>285</v>
      </c>
    </row>
    <row r="490" ht="15.75" customHeight="1">
      <c r="A490" s="21" t="s">
        <v>97</v>
      </c>
      <c r="C490" s="6" t="s">
        <v>22</v>
      </c>
      <c r="D490" s="11" t="s">
        <v>23</v>
      </c>
      <c r="E490" s="6" t="s">
        <v>6363</v>
      </c>
      <c r="F490" s="7" t="s">
        <v>6364</v>
      </c>
      <c r="G490" s="6">
        <v>1.0</v>
      </c>
      <c r="H490" s="8" t="s">
        <v>6365</v>
      </c>
      <c r="I490" s="12" t="str">
        <f t="shared" si="7"/>
        <v>2XL / Full Print</v>
      </c>
      <c r="J490" s="9" t="s">
        <v>6366</v>
      </c>
      <c r="K490" s="9" t="s">
        <v>6367</v>
      </c>
      <c r="L490" s="9" t="s">
        <v>6368</v>
      </c>
      <c r="M490" s="6"/>
      <c r="O490" s="4" t="s">
        <v>974</v>
      </c>
      <c r="P490" s="7">
        <v>37923.0</v>
      </c>
      <c r="Q490" s="6" t="s">
        <v>31</v>
      </c>
      <c r="R490" s="6" t="s">
        <v>32</v>
      </c>
      <c r="S490" s="6">
        <v>8.648840921E9</v>
      </c>
      <c r="T490" s="6" t="s">
        <v>33</v>
      </c>
    </row>
    <row r="491" ht="15.75" customHeight="1">
      <c r="A491" s="21" t="s">
        <v>97</v>
      </c>
      <c r="C491" s="6" t="s">
        <v>22</v>
      </c>
      <c r="D491" s="11" t="s">
        <v>23</v>
      </c>
      <c r="E491" s="6" t="s">
        <v>6363</v>
      </c>
      <c r="F491" s="7" t="s">
        <v>6364</v>
      </c>
      <c r="G491" s="6">
        <v>2.0</v>
      </c>
      <c r="H491" s="8" t="s">
        <v>6369</v>
      </c>
      <c r="I491" s="12" t="str">
        <f t="shared" si="7"/>
        <v>XL / Full Print</v>
      </c>
      <c r="J491" s="9" t="s">
        <v>6370</v>
      </c>
      <c r="K491" s="9" t="s">
        <v>6367</v>
      </c>
      <c r="L491" s="9" t="s">
        <v>6368</v>
      </c>
      <c r="M491" s="6"/>
      <c r="O491" s="4" t="s">
        <v>974</v>
      </c>
      <c r="P491" s="7">
        <v>37923.0</v>
      </c>
      <c r="Q491" s="6" t="s">
        <v>31</v>
      </c>
      <c r="R491" s="6" t="s">
        <v>32</v>
      </c>
      <c r="S491" s="6">
        <v>8.648840921E9</v>
      </c>
      <c r="T491" s="6" t="s">
        <v>33</v>
      </c>
    </row>
    <row r="492" ht="15.75" customHeight="1">
      <c r="A492" s="21" t="s">
        <v>97</v>
      </c>
      <c r="C492" s="6" t="s">
        <v>22</v>
      </c>
      <c r="D492" s="11" t="s">
        <v>23</v>
      </c>
      <c r="E492" s="6" t="s">
        <v>6363</v>
      </c>
      <c r="F492" s="7" t="s">
        <v>6364</v>
      </c>
      <c r="G492" s="6">
        <v>4.0</v>
      </c>
      <c r="H492" s="8" t="s">
        <v>6371</v>
      </c>
      <c r="I492" s="12" t="str">
        <f t="shared" si="7"/>
        <v>L / Full Print</v>
      </c>
      <c r="J492" s="9" t="s">
        <v>6372</v>
      </c>
      <c r="K492" s="9" t="s">
        <v>6367</v>
      </c>
      <c r="L492" s="9" t="s">
        <v>6368</v>
      </c>
      <c r="M492" s="6"/>
      <c r="O492" s="4" t="s">
        <v>974</v>
      </c>
      <c r="P492" s="7">
        <v>37923.0</v>
      </c>
      <c r="Q492" s="6" t="s">
        <v>31</v>
      </c>
      <c r="R492" s="6" t="s">
        <v>32</v>
      </c>
      <c r="S492" s="6">
        <v>8.648840921E9</v>
      </c>
      <c r="T492" s="6" t="s">
        <v>33</v>
      </c>
    </row>
    <row r="493" ht="15.75" customHeight="1">
      <c r="A493" s="21" t="s">
        <v>97</v>
      </c>
      <c r="C493" s="6" t="s">
        <v>22</v>
      </c>
      <c r="D493" s="11" t="s">
        <v>23</v>
      </c>
      <c r="E493" s="6" t="s">
        <v>6363</v>
      </c>
      <c r="F493" s="7" t="s">
        <v>6364</v>
      </c>
      <c r="G493" s="6">
        <v>1.0</v>
      </c>
      <c r="H493" s="8" t="s">
        <v>6373</v>
      </c>
      <c r="I493" s="12" t="str">
        <f t="shared" si="7"/>
        <v>M / Full Print</v>
      </c>
      <c r="J493" s="9" t="s">
        <v>6374</v>
      </c>
      <c r="K493" s="9" t="s">
        <v>6367</v>
      </c>
      <c r="L493" s="9" t="s">
        <v>6368</v>
      </c>
      <c r="M493" s="6"/>
      <c r="O493" s="4" t="s">
        <v>974</v>
      </c>
      <c r="P493" s="7">
        <v>37923.0</v>
      </c>
      <c r="Q493" s="6" t="s">
        <v>31</v>
      </c>
      <c r="R493" s="6" t="s">
        <v>32</v>
      </c>
      <c r="S493" s="6">
        <v>8.648840921E9</v>
      </c>
      <c r="T493" s="6" t="s">
        <v>33</v>
      </c>
    </row>
    <row r="494" ht="15.75" hidden="1" customHeight="1">
      <c r="A494" s="19" t="s">
        <v>48</v>
      </c>
      <c r="C494" s="6" t="s">
        <v>123</v>
      </c>
      <c r="D494" s="11" t="s">
        <v>23</v>
      </c>
      <c r="E494" s="6" t="s">
        <v>6375</v>
      </c>
      <c r="F494" s="7" t="s">
        <v>6376</v>
      </c>
      <c r="G494" s="6">
        <v>1.0</v>
      </c>
      <c r="H494" s="8" t="s">
        <v>6377</v>
      </c>
      <c r="I494" s="12" t="str">
        <f t="shared" si="7"/>
        <v>24X36in</v>
      </c>
      <c r="J494" s="9" t="s">
        <v>6378</v>
      </c>
      <c r="K494" s="9" t="s">
        <v>6379</v>
      </c>
      <c r="L494" s="9" t="s">
        <v>6380</v>
      </c>
      <c r="M494" s="6"/>
      <c r="O494" s="4" t="s">
        <v>6381</v>
      </c>
      <c r="P494" s="7">
        <v>80516.0</v>
      </c>
      <c r="Q494" s="6" t="s">
        <v>1215</v>
      </c>
      <c r="R494" s="6" t="s">
        <v>32</v>
      </c>
      <c r="S494" s="6">
        <v>7.203663102E9</v>
      </c>
      <c r="T494" s="6" t="s">
        <v>1216</v>
      </c>
    </row>
    <row r="495" ht="15.75" hidden="1" customHeight="1">
      <c r="A495" s="19" t="s">
        <v>70</v>
      </c>
      <c r="C495" s="6" t="s">
        <v>22</v>
      </c>
      <c r="D495" s="11" t="s">
        <v>23</v>
      </c>
      <c r="E495" s="6" t="s">
        <v>6382</v>
      </c>
      <c r="F495" s="7" t="s">
        <v>6383</v>
      </c>
      <c r="G495" s="6">
        <v>1.0</v>
      </c>
      <c r="H495" s="8" t="s">
        <v>6384</v>
      </c>
      <c r="I495" s="12" t="str">
        <f t="shared" si="7"/>
        <v>AOP Unisex Raglan Hoodie / 3XL / All Print</v>
      </c>
      <c r="J495" s="9" t="s">
        <v>328</v>
      </c>
      <c r="K495" s="9" t="s">
        <v>6385</v>
      </c>
      <c r="L495" s="9" t="s">
        <v>6386</v>
      </c>
      <c r="M495" s="6" t="s">
        <v>6387</v>
      </c>
      <c r="O495" s="4" t="s">
        <v>6388</v>
      </c>
      <c r="P495" s="7">
        <v>45069.0</v>
      </c>
      <c r="Q495" s="6" t="s">
        <v>46</v>
      </c>
      <c r="R495" s="6" t="s">
        <v>32</v>
      </c>
      <c r="S495" s="6">
        <v>5.13973922E9</v>
      </c>
      <c r="T495" s="6" t="s">
        <v>47</v>
      </c>
    </row>
    <row r="496" ht="15.75" hidden="1" customHeight="1">
      <c r="A496" s="19" t="s">
        <v>48</v>
      </c>
      <c r="C496" s="6" t="s">
        <v>22</v>
      </c>
      <c r="D496" s="11" t="s">
        <v>23</v>
      </c>
      <c r="E496" s="6" t="s">
        <v>6389</v>
      </c>
      <c r="F496" s="7" t="s">
        <v>6390</v>
      </c>
      <c r="G496" s="6">
        <v>1.0</v>
      </c>
      <c r="H496" s="8" t="s">
        <v>6391</v>
      </c>
      <c r="I496" s="12" t="str">
        <f t="shared" si="7"/>
        <v>AOP Unisex Raglan Hoodie / M / BROWN</v>
      </c>
      <c r="J496" s="9" t="s">
        <v>5712</v>
      </c>
      <c r="K496" s="9" t="s">
        <v>6392</v>
      </c>
      <c r="L496" s="9" t="s">
        <v>6393</v>
      </c>
      <c r="M496" s="6"/>
      <c r="O496" s="4" t="s">
        <v>189</v>
      </c>
      <c r="P496" s="7">
        <v>46256.0</v>
      </c>
      <c r="Q496" s="6" t="s">
        <v>190</v>
      </c>
      <c r="R496" s="6" t="s">
        <v>32</v>
      </c>
      <c r="S496" s="6">
        <v>3.175403229E9</v>
      </c>
      <c r="T496" s="6" t="s">
        <v>191</v>
      </c>
    </row>
    <row r="497" ht="15.75" hidden="1" customHeight="1">
      <c r="A497" s="27" t="s">
        <v>37</v>
      </c>
      <c r="C497" s="6" t="s">
        <v>22</v>
      </c>
      <c r="D497" s="11" t="s">
        <v>23</v>
      </c>
      <c r="E497" s="6" t="s">
        <v>6394</v>
      </c>
      <c r="F497" s="7" t="s">
        <v>6395</v>
      </c>
      <c r="G497" s="6">
        <v>1.0</v>
      </c>
      <c r="H497" s="8" t="s">
        <v>6396</v>
      </c>
      <c r="I497" s="12" t="str">
        <f t="shared" si="7"/>
        <v>HOODIE RAGLAN SLEEVE / S / All Print</v>
      </c>
      <c r="J497" s="9" t="s">
        <v>6397</v>
      </c>
      <c r="K497" s="9" t="s">
        <v>6398</v>
      </c>
      <c r="L497" s="9" t="s">
        <v>6399</v>
      </c>
      <c r="M497" s="6" t="s">
        <v>6400</v>
      </c>
      <c r="O497" s="4" t="s">
        <v>4098</v>
      </c>
      <c r="P497" s="7">
        <v>1562.0</v>
      </c>
      <c r="Q497" s="6" t="s">
        <v>301</v>
      </c>
      <c r="R497" s="6" t="s">
        <v>32</v>
      </c>
      <c r="S497" s="6">
        <v>5.082442354E9</v>
      </c>
      <c r="T497" s="6" t="s">
        <v>302</v>
      </c>
    </row>
    <row r="498" ht="15.75" customHeight="1">
      <c r="A498" s="13" t="s">
        <v>97</v>
      </c>
      <c r="B498" s="13"/>
      <c r="C498" s="14"/>
      <c r="D498" s="14" t="s">
        <v>34</v>
      </c>
      <c r="E498" s="14" t="s">
        <v>6401</v>
      </c>
      <c r="F498" s="15" t="s">
        <v>6402</v>
      </c>
      <c r="G498" s="14">
        <v>0.0</v>
      </c>
      <c r="H498" s="16" t="s">
        <v>6403</v>
      </c>
      <c r="I498" s="13" t="str">
        <f t="shared" si="7"/>
        <v>Medium (32x64) / all print</v>
      </c>
      <c r="J498" s="17" t="s">
        <v>6404</v>
      </c>
      <c r="K498" s="17" t="s">
        <v>6405</v>
      </c>
      <c r="L498" s="17" t="s">
        <v>6406</v>
      </c>
      <c r="M498" s="14"/>
      <c r="N498" s="13"/>
      <c r="O498" s="13" t="s">
        <v>6407</v>
      </c>
      <c r="P498" s="15">
        <v>55122.0</v>
      </c>
      <c r="Q498" s="14" t="s">
        <v>537</v>
      </c>
      <c r="R498" s="14" t="s">
        <v>32</v>
      </c>
      <c r="S498" s="14">
        <v>2.565207257E9</v>
      </c>
      <c r="T498" s="14" t="s">
        <v>538</v>
      </c>
      <c r="U498" s="13"/>
      <c r="V498" s="13"/>
      <c r="W498" s="13"/>
      <c r="X498" s="13"/>
      <c r="Y498" s="13"/>
      <c r="Z498" s="13"/>
      <c r="AA498" s="13"/>
    </row>
    <row r="499" ht="15.75" hidden="1" customHeight="1">
      <c r="A499" s="27" t="s">
        <v>37</v>
      </c>
      <c r="C499" s="6" t="s">
        <v>22</v>
      </c>
      <c r="D499" s="11" t="s">
        <v>23</v>
      </c>
      <c r="E499" s="6" t="s">
        <v>6408</v>
      </c>
      <c r="F499" s="7" t="s">
        <v>6409</v>
      </c>
      <c r="G499" s="6">
        <v>1.0</v>
      </c>
      <c r="H499" s="8" t="s">
        <v>6410</v>
      </c>
      <c r="I499" s="12" t="str">
        <f t="shared" si="7"/>
        <v>AOP Unisex Raglan Zip Hoodie / 2XL / All print</v>
      </c>
      <c r="J499" s="9" t="s">
        <v>3652</v>
      </c>
      <c r="K499" s="9" t="s">
        <v>6411</v>
      </c>
      <c r="L499" s="9" t="s">
        <v>6412</v>
      </c>
      <c r="M499" s="6">
        <v>205.0</v>
      </c>
      <c r="O499" s="4" t="s">
        <v>6413</v>
      </c>
      <c r="P499" s="7">
        <v>32811.0</v>
      </c>
      <c r="Q499" s="6" t="s">
        <v>68</v>
      </c>
      <c r="R499" s="6" t="s">
        <v>32</v>
      </c>
      <c r="S499" s="6">
        <v>4.074918676E9</v>
      </c>
      <c r="T499" s="6" t="s">
        <v>69</v>
      </c>
    </row>
    <row r="500" ht="15.75" hidden="1" customHeight="1">
      <c r="A500" s="27" t="s">
        <v>37</v>
      </c>
      <c r="C500" s="6" t="s">
        <v>22</v>
      </c>
      <c r="D500" s="11" t="s">
        <v>23</v>
      </c>
      <c r="E500" s="6" t="s">
        <v>6414</v>
      </c>
      <c r="F500" s="7" t="s">
        <v>6415</v>
      </c>
      <c r="G500" s="6">
        <v>1.0</v>
      </c>
      <c r="H500" s="8" t="s">
        <v>6416</v>
      </c>
      <c r="I500" s="12" t="str">
        <f t="shared" si="7"/>
        <v>XL / All Print</v>
      </c>
      <c r="J500" s="9" t="s">
        <v>769</v>
      </c>
      <c r="K500" s="9" t="s">
        <v>6417</v>
      </c>
      <c r="L500" s="9" t="s">
        <v>6418</v>
      </c>
      <c r="M500" s="6"/>
      <c r="O500" s="4" t="s">
        <v>3098</v>
      </c>
      <c r="P500" s="7">
        <v>48433.0</v>
      </c>
      <c r="Q500" s="6" t="s">
        <v>403</v>
      </c>
      <c r="R500" s="6" t="s">
        <v>32</v>
      </c>
      <c r="S500" s="6">
        <v>8.104070879E9</v>
      </c>
      <c r="T500" s="6" t="s">
        <v>404</v>
      </c>
    </row>
    <row r="501" ht="15.75" hidden="1" customHeight="1">
      <c r="A501" s="21" t="s">
        <v>6419</v>
      </c>
      <c r="C501" s="6" t="s">
        <v>22</v>
      </c>
      <c r="D501" s="11" t="s">
        <v>23</v>
      </c>
      <c r="E501" s="6" t="s">
        <v>6420</v>
      </c>
      <c r="F501" s="7" t="s">
        <v>6421</v>
      </c>
      <c r="G501" s="6">
        <v>1.0</v>
      </c>
      <c r="H501" s="8" t="s">
        <v>6422</v>
      </c>
      <c r="I501" s="12" t="str">
        <f t="shared" si="7"/>
        <v>Legging 3D #dh - HOODIE RAGLAN SLEEVE / L / All Print</v>
      </c>
      <c r="J501" s="9" t="s">
        <v>6423</v>
      </c>
      <c r="K501" s="9" t="s">
        <v>6424</v>
      </c>
      <c r="L501" s="6" t="s">
        <v>6425</v>
      </c>
      <c r="N501" s="4"/>
      <c r="O501" s="7" t="s">
        <v>6426</v>
      </c>
      <c r="P501" s="6" t="s">
        <v>6427</v>
      </c>
      <c r="Q501" s="6" t="s">
        <v>567</v>
      </c>
      <c r="R501" s="6" t="s">
        <v>476</v>
      </c>
      <c r="S501" s="6">
        <v>4.385231711E9</v>
      </c>
      <c r="T501" s="4" t="s">
        <v>568</v>
      </c>
    </row>
    <row r="502" ht="15.75" hidden="1" customHeight="1">
      <c r="A502" s="19" t="s">
        <v>70</v>
      </c>
      <c r="C502" s="6" t="s">
        <v>22</v>
      </c>
      <c r="D502" s="11" t="s">
        <v>23</v>
      </c>
      <c r="E502" s="6" t="s">
        <v>6428</v>
      </c>
      <c r="F502" s="7" t="s">
        <v>6429</v>
      </c>
      <c r="G502" s="6">
        <v>1.0</v>
      </c>
      <c r="H502" s="8" t="s">
        <v>6430</v>
      </c>
      <c r="I502" s="12" t="str">
        <f t="shared" si="7"/>
        <v>hirt - L / All Print</v>
      </c>
      <c r="J502" s="9" t="s">
        <v>3943</v>
      </c>
      <c r="K502" s="9" t="s">
        <v>6431</v>
      </c>
      <c r="L502" s="6" t="s">
        <v>6432</v>
      </c>
      <c r="N502" s="4"/>
      <c r="O502" s="7" t="s">
        <v>5385</v>
      </c>
      <c r="P502" s="6">
        <v>83713.0</v>
      </c>
      <c r="Q502" s="6" t="s">
        <v>346</v>
      </c>
      <c r="R502" s="6" t="s">
        <v>32</v>
      </c>
      <c r="S502" s="6">
        <v>2.088912757E9</v>
      </c>
      <c r="T502" s="4" t="s">
        <v>347</v>
      </c>
    </row>
    <row r="503" ht="15.75" hidden="1" customHeight="1">
      <c r="A503" s="10" t="s">
        <v>21</v>
      </c>
      <c r="C503" s="6" t="s">
        <v>22</v>
      </c>
      <c r="D503" s="11" t="s">
        <v>23</v>
      </c>
      <c r="E503" s="6" t="s">
        <v>6433</v>
      </c>
      <c r="F503" s="7" t="s">
        <v>6434</v>
      </c>
      <c r="G503" s="6">
        <v>1.0</v>
      </c>
      <c r="H503" s="8" t="s">
        <v>6435</v>
      </c>
      <c r="I503" s="12" t="str">
        <f t="shared" si="7"/>
        <v>HOODIE RAGLAN SLEEVE / L / All Print</v>
      </c>
      <c r="J503" s="9" t="s">
        <v>6436</v>
      </c>
      <c r="K503" s="9" t="s">
        <v>6437</v>
      </c>
      <c r="L503" s="6" t="s">
        <v>6438</v>
      </c>
      <c r="N503" s="4"/>
      <c r="O503" s="7" t="s">
        <v>1660</v>
      </c>
      <c r="P503" s="6">
        <v>28806.0</v>
      </c>
      <c r="Q503" s="6" t="s">
        <v>225</v>
      </c>
      <c r="R503" s="6" t="s">
        <v>32</v>
      </c>
      <c r="S503" s="6">
        <v>3.366537597E9</v>
      </c>
      <c r="T503" s="4" t="s">
        <v>226</v>
      </c>
    </row>
    <row r="504" ht="15.75" hidden="1" customHeight="1">
      <c r="A504" s="18" t="s">
        <v>259</v>
      </c>
      <c r="C504" s="6" t="s">
        <v>80</v>
      </c>
      <c r="D504" s="11" t="s">
        <v>23</v>
      </c>
      <c r="E504" s="6" t="s">
        <v>6439</v>
      </c>
      <c r="F504" s="7" t="s">
        <v>6440</v>
      </c>
      <c r="G504" s="6">
        <v>1.0</v>
      </c>
      <c r="H504" s="8" t="s">
        <v>811</v>
      </c>
      <c r="I504" s="12" t="str">
        <f t="shared" si="7"/>
        <v>One size / All print</v>
      </c>
      <c r="J504" s="9" t="s">
        <v>275</v>
      </c>
      <c r="K504" s="9" t="s">
        <v>6441</v>
      </c>
      <c r="L504" s="6" t="s">
        <v>6442</v>
      </c>
      <c r="N504" s="4"/>
      <c r="O504" s="7" t="s">
        <v>507</v>
      </c>
      <c r="P504" s="6">
        <v>89444.0</v>
      </c>
      <c r="Q504" s="6" t="s">
        <v>2701</v>
      </c>
      <c r="R504" s="6" t="s">
        <v>32</v>
      </c>
      <c r="S504" s="6">
        <v>9.255751062E9</v>
      </c>
      <c r="T504" s="4" t="s">
        <v>2702</v>
      </c>
    </row>
    <row r="505" ht="15.75" hidden="1" customHeight="1">
      <c r="A505" s="10" t="s">
        <v>271</v>
      </c>
      <c r="C505" s="6" t="s">
        <v>60</v>
      </c>
      <c r="D505" s="11" t="s">
        <v>23</v>
      </c>
      <c r="E505" s="6" t="s">
        <v>6443</v>
      </c>
      <c r="F505" s="7" t="s">
        <v>6444</v>
      </c>
      <c r="G505" s="6">
        <v>1.0</v>
      </c>
      <c r="H505" s="8" t="s">
        <v>6445</v>
      </c>
      <c r="I505" s="12" t="str">
        <f t="shared" si="7"/>
        <v>2XL / Black</v>
      </c>
      <c r="J505" s="9" t="s">
        <v>800</v>
      </c>
      <c r="K505" s="9" t="s">
        <v>6446</v>
      </c>
      <c r="L505" s="6" t="s">
        <v>6447</v>
      </c>
      <c r="N505" s="4"/>
      <c r="O505" s="7" t="s">
        <v>6448</v>
      </c>
      <c r="P505" s="6">
        <v>8016.0</v>
      </c>
      <c r="Q505" s="6" t="s">
        <v>257</v>
      </c>
      <c r="R505" s="6" t="s">
        <v>32</v>
      </c>
      <c r="S505" s="6">
        <v>6.092182062E9</v>
      </c>
      <c r="T505" s="4" t="s">
        <v>258</v>
      </c>
    </row>
    <row r="506" ht="15.75" hidden="1" customHeight="1">
      <c r="A506" s="19" t="s">
        <v>48</v>
      </c>
      <c r="C506" s="6" t="s">
        <v>22</v>
      </c>
      <c r="D506" s="11" t="s">
        <v>23</v>
      </c>
      <c r="E506" s="6" t="s">
        <v>6449</v>
      </c>
      <c r="F506" s="7" t="s">
        <v>6450</v>
      </c>
      <c r="G506" s="6">
        <v>1.0</v>
      </c>
      <c r="H506" s="8" t="s">
        <v>6451</v>
      </c>
      <c r="I506" s="12" t="str">
        <f t="shared" si="7"/>
        <v>AOP Unisex Raglan Hoodie / L / All print</v>
      </c>
      <c r="J506" s="9" t="s">
        <v>6452</v>
      </c>
      <c r="K506" s="9" t="s">
        <v>6453</v>
      </c>
      <c r="L506" s="6" t="s">
        <v>6454</v>
      </c>
      <c r="N506" s="4"/>
      <c r="O506" s="7" t="s">
        <v>6455</v>
      </c>
      <c r="P506" s="6">
        <v>95340.0</v>
      </c>
      <c r="Q506" s="6" t="s">
        <v>268</v>
      </c>
      <c r="R506" s="6" t="s">
        <v>32</v>
      </c>
      <c r="S506" s="6">
        <v>2.096313476E9</v>
      </c>
      <c r="T506" s="4" t="s">
        <v>269</v>
      </c>
    </row>
    <row r="507" ht="15.75" hidden="1" customHeight="1">
      <c r="A507" s="13" t="s">
        <v>6456</v>
      </c>
      <c r="B507" s="13"/>
      <c r="C507" s="14" t="s">
        <v>22</v>
      </c>
      <c r="D507" s="14" t="s">
        <v>34</v>
      </c>
      <c r="E507" s="14" t="s">
        <v>6457</v>
      </c>
      <c r="F507" s="15" t="s">
        <v>6450</v>
      </c>
      <c r="G507" s="14">
        <v>1.0</v>
      </c>
      <c r="H507" s="16" t="s">
        <v>6458</v>
      </c>
      <c r="I507" s="13" t="str">
        <f t="shared" si="7"/>
        <v>HOODIE RAGLAN SLEEVE / L / All Print</v>
      </c>
      <c r="J507" s="17" t="s">
        <v>6459</v>
      </c>
      <c r="K507" s="17" t="s">
        <v>6453</v>
      </c>
      <c r="L507" s="14" t="s">
        <v>6454</v>
      </c>
      <c r="M507" s="13"/>
      <c r="N507" s="13"/>
      <c r="O507" s="15" t="s">
        <v>6455</v>
      </c>
      <c r="P507" s="14">
        <v>95340.0</v>
      </c>
      <c r="Q507" s="14" t="s">
        <v>268</v>
      </c>
      <c r="R507" s="14" t="s">
        <v>32</v>
      </c>
      <c r="S507" s="14">
        <v>2.096313476E9</v>
      </c>
      <c r="T507" s="13" t="s">
        <v>269</v>
      </c>
      <c r="U507" s="13"/>
      <c r="V507" s="13"/>
      <c r="W507" s="13"/>
      <c r="X507" s="13"/>
      <c r="Y507" s="13"/>
      <c r="Z507" s="13"/>
      <c r="AA507" s="13"/>
    </row>
    <row r="508" ht="15.75" hidden="1" customHeight="1">
      <c r="A508" s="18" t="s">
        <v>37</v>
      </c>
      <c r="C508" s="6" t="s">
        <v>22</v>
      </c>
      <c r="D508" s="11" t="s">
        <v>23</v>
      </c>
      <c r="E508" s="6" t="s">
        <v>6460</v>
      </c>
      <c r="F508" s="7" t="s">
        <v>6461</v>
      </c>
      <c r="G508" s="6">
        <v>1.0</v>
      </c>
      <c r="H508" s="8" t="s">
        <v>6462</v>
      </c>
      <c r="I508" s="12" t="str">
        <f t="shared" si="7"/>
        <v>2XL / Full Print</v>
      </c>
      <c r="J508" s="9" t="s">
        <v>6463</v>
      </c>
      <c r="K508" s="9" t="s">
        <v>6464</v>
      </c>
      <c r="L508" s="6" t="s">
        <v>6465</v>
      </c>
      <c r="N508" s="4"/>
      <c r="O508" s="7" t="s">
        <v>6466</v>
      </c>
      <c r="P508" s="6">
        <v>49093.0</v>
      </c>
      <c r="Q508" s="6" t="s">
        <v>403</v>
      </c>
      <c r="R508" s="6" t="s">
        <v>32</v>
      </c>
      <c r="S508" s="6">
        <v>2.697188272E9</v>
      </c>
      <c r="T508" s="4" t="s">
        <v>404</v>
      </c>
    </row>
    <row r="509" ht="15.75" hidden="1" customHeight="1">
      <c r="A509" s="18" t="s">
        <v>259</v>
      </c>
      <c r="C509" s="6" t="s">
        <v>22</v>
      </c>
      <c r="D509" s="11" t="s">
        <v>23</v>
      </c>
      <c r="E509" s="6" t="s">
        <v>6467</v>
      </c>
      <c r="F509" s="7" t="s">
        <v>6468</v>
      </c>
      <c r="G509" s="6">
        <v>1.0</v>
      </c>
      <c r="H509" s="8" t="s">
        <v>6469</v>
      </c>
      <c r="I509" s="12" t="str">
        <f t="shared" si="7"/>
        <v>AOP Unisex Raglan Hoodie / 2XL / All Print</v>
      </c>
      <c r="J509" s="9" t="s">
        <v>328</v>
      </c>
      <c r="K509" s="9" t="s">
        <v>6470</v>
      </c>
      <c r="L509" s="6" t="s">
        <v>6471</v>
      </c>
      <c r="N509" s="4"/>
      <c r="O509" s="7" t="s">
        <v>6472</v>
      </c>
      <c r="P509" s="6">
        <v>29130.0</v>
      </c>
      <c r="Q509" s="6" t="s">
        <v>56</v>
      </c>
      <c r="R509" s="6" t="s">
        <v>32</v>
      </c>
      <c r="S509" s="6">
        <v>9.106705723E9</v>
      </c>
      <c r="T509" s="4" t="s">
        <v>57</v>
      </c>
    </row>
    <row r="510" ht="15.75" hidden="1" customHeight="1">
      <c r="A510" s="10" t="s">
        <v>271</v>
      </c>
      <c r="C510" s="6" t="s">
        <v>22</v>
      </c>
      <c r="D510" s="11" t="s">
        <v>23</v>
      </c>
      <c r="E510" s="6" t="s">
        <v>6473</v>
      </c>
      <c r="F510" s="7" t="s">
        <v>6474</v>
      </c>
      <c r="G510" s="6">
        <v>1.0</v>
      </c>
      <c r="H510" s="8" t="s">
        <v>6475</v>
      </c>
      <c r="I510" s="12" t="str">
        <f t="shared" si="7"/>
        <v>S / Forever</v>
      </c>
      <c r="J510" s="9" t="s">
        <v>6476</v>
      </c>
      <c r="K510" s="9" t="s">
        <v>6477</v>
      </c>
      <c r="L510" s="6" t="s">
        <v>6478</v>
      </c>
      <c r="N510" s="4"/>
      <c r="O510" s="7" t="s">
        <v>6479</v>
      </c>
      <c r="P510" s="6">
        <v>43110.0</v>
      </c>
      <c r="Q510" s="6" t="s">
        <v>46</v>
      </c>
      <c r="R510" s="6" t="s">
        <v>32</v>
      </c>
      <c r="S510" s="6">
        <f>16147721845</f>
        <v>16147721845</v>
      </c>
      <c r="T510" s="4" t="s">
        <v>47</v>
      </c>
    </row>
    <row r="511" ht="15.75" customHeight="1">
      <c r="A511" s="22" t="s">
        <v>216</v>
      </c>
      <c r="C511" s="6" t="s">
        <v>22</v>
      </c>
      <c r="D511" s="11" t="s">
        <v>23</v>
      </c>
      <c r="E511" s="6" t="s">
        <v>6480</v>
      </c>
      <c r="F511" s="7" t="s">
        <v>6481</v>
      </c>
      <c r="G511" s="6">
        <v>1.0</v>
      </c>
      <c r="H511" s="8" t="s">
        <v>3428</v>
      </c>
      <c r="I511" s="12" t="str">
        <f t="shared" si="7"/>
        <v>HOODIE RAGLAN SLEEVE / L / All Print</v>
      </c>
      <c r="J511" s="9" t="s">
        <v>533</v>
      </c>
      <c r="K511" s="9" t="s">
        <v>6482</v>
      </c>
      <c r="L511" s="6" t="s">
        <v>6483</v>
      </c>
      <c r="N511" s="4"/>
      <c r="O511" s="7" t="s">
        <v>6484</v>
      </c>
      <c r="P511" s="6" t="s">
        <v>6485</v>
      </c>
      <c r="Q511" s="6" t="s">
        <v>5690</v>
      </c>
      <c r="R511" s="6" t="s">
        <v>476</v>
      </c>
      <c r="S511" s="6">
        <v>2.507300537E9</v>
      </c>
      <c r="T511" s="4" t="s">
        <v>5691</v>
      </c>
    </row>
    <row r="512" ht="15.75" hidden="1" customHeight="1">
      <c r="A512" s="19" t="s">
        <v>48</v>
      </c>
      <c r="C512" s="6" t="s">
        <v>22</v>
      </c>
      <c r="D512" s="11" t="s">
        <v>23</v>
      </c>
      <c r="E512" s="6" t="s">
        <v>6486</v>
      </c>
      <c r="F512" s="7" t="s">
        <v>6487</v>
      </c>
      <c r="G512" s="6">
        <v>1.0</v>
      </c>
      <c r="H512" s="8" t="s">
        <v>6488</v>
      </c>
      <c r="I512" s="12" t="str">
        <f t="shared" si="7"/>
        <v>HOODIE RAGLAN SLEEVE / M / All Print</v>
      </c>
      <c r="J512" s="9" t="s">
        <v>2401</v>
      </c>
      <c r="K512" s="9" t="s">
        <v>6489</v>
      </c>
      <c r="L512" s="6" t="s">
        <v>6490</v>
      </c>
      <c r="N512" s="4"/>
      <c r="O512" s="7" t="s">
        <v>6491</v>
      </c>
      <c r="P512" s="6">
        <v>92860.0</v>
      </c>
      <c r="Q512" s="6" t="s">
        <v>268</v>
      </c>
      <c r="R512" s="6" t="s">
        <v>32</v>
      </c>
      <c r="S512" s="6">
        <v>7.029829371E9</v>
      </c>
      <c r="T512" s="4" t="s">
        <v>269</v>
      </c>
    </row>
    <row r="513" ht="15.75" hidden="1" customHeight="1">
      <c r="A513" s="46"/>
      <c r="B513" s="46"/>
      <c r="C513" s="47"/>
      <c r="D513" s="47"/>
      <c r="E513" s="47"/>
      <c r="F513" s="48"/>
      <c r="G513" s="47"/>
      <c r="H513" s="49"/>
      <c r="I513" s="50"/>
      <c r="J513" s="50"/>
      <c r="K513" s="50"/>
      <c r="L513" s="47"/>
      <c r="M513" s="46"/>
      <c r="N513" s="46"/>
      <c r="O513" s="48"/>
      <c r="P513" s="47"/>
      <c r="Q513" s="47"/>
      <c r="R513" s="47"/>
      <c r="S513" s="47"/>
      <c r="T513" s="46"/>
      <c r="U513" s="46"/>
      <c r="V513" s="46"/>
      <c r="W513" s="46"/>
      <c r="X513" s="46"/>
      <c r="Y513" s="46"/>
      <c r="Z513" s="46"/>
      <c r="AA513" s="46"/>
    </row>
    <row r="514" ht="15.75" hidden="1" customHeight="1">
      <c r="A514" s="4"/>
      <c r="C514" s="6"/>
      <c r="D514" s="6"/>
      <c r="E514" s="6"/>
      <c r="F514" s="7"/>
      <c r="G514" s="6"/>
      <c r="H514" s="8"/>
      <c r="I514" s="9"/>
      <c r="J514" s="9"/>
      <c r="K514" s="9"/>
      <c r="L514" s="6"/>
      <c r="N514" s="4"/>
      <c r="O514" s="7"/>
      <c r="P514" s="6"/>
      <c r="Q514" s="6"/>
      <c r="R514" s="6"/>
      <c r="S514" s="6"/>
    </row>
    <row r="515" ht="15.75" hidden="1" customHeight="1">
      <c r="A515" s="4"/>
      <c r="C515" s="6"/>
      <c r="D515" s="6"/>
      <c r="E515" s="6"/>
      <c r="F515" s="7"/>
      <c r="G515" s="6"/>
      <c r="H515" s="8"/>
      <c r="I515" s="9"/>
      <c r="J515" s="9"/>
      <c r="K515" s="9"/>
      <c r="L515" s="6"/>
      <c r="N515" s="4"/>
      <c r="O515" s="7"/>
      <c r="P515" s="6"/>
      <c r="Q515" s="6"/>
      <c r="R515" s="6"/>
      <c r="S515" s="6"/>
    </row>
    <row r="516" ht="15.75" hidden="1" customHeight="1">
      <c r="A516" s="4"/>
      <c r="B516" s="45">
        <v>44574.0</v>
      </c>
      <c r="C516" s="6"/>
      <c r="D516" s="6"/>
      <c r="E516" s="6"/>
      <c r="F516" s="7"/>
      <c r="G516" s="6"/>
      <c r="H516" s="8"/>
      <c r="I516" s="9"/>
      <c r="J516" s="9"/>
      <c r="K516" s="9"/>
      <c r="L516" s="6"/>
      <c r="N516" s="4"/>
      <c r="O516" s="7"/>
      <c r="P516" s="6"/>
      <c r="Q516" s="6"/>
      <c r="R516" s="6"/>
      <c r="S516" s="6"/>
    </row>
    <row r="517" ht="15.75" hidden="1" customHeight="1">
      <c r="A517" s="19" t="s">
        <v>48</v>
      </c>
      <c r="C517" s="6" t="s">
        <v>22</v>
      </c>
      <c r="D517" s="6" t="s">
        <v>23</v>
      </c>
      <c r="E517" s="6" t="s">
        <v>6492</v>
      </c>
      <c r="F517" s="7" t="s">
        <v>6493</v>
      </c>
      <c r="G517" s="6">
        <v>1.0</v>
      </c>
      <c r="H517" s="8" t="s">
        <v>6494</v>
      </c>
      <c r="I517" s="12" t="str">
        <f t="shared" ref="I517:I580" si="8">RIGHT(H517,LEN(H517) - (FIND("-",H517) + 1))</f>
        <v>AOP Unisex Raglan Hoodie / M / Green</v>
      </c>
      <c r="J517" s="9" t="s">
        <v>6495</v>
      </c>
      <c r="K517" s="9" t="s">
        <v>6496</v>
      </c>
      <c r="L517" s="6" t="s">
        <v>6497</v>
      </c>
      <c r="N517" s="4"/>
      <c r="O517" s="7" t="s">
        <v>6498</v>
      </c>
      <c r="P517" s="6">
        <v>19539.0</v>
      </c>
      <c r="Q517" s="6" t="s">
        <v>284</v>
      </c>
      <c r="R517" s="6" t="s">
        <v>32</v>
      </c>
      <c r="S517" s="6">
        <v>4.844266912E9</v>
      </c>
      <c r="T517" s="4" t="s">
        <v>285</v>
      </c>
    </row>
    <row r="518" ht="15.75" hidden="1" customHeight="1">
      <c r="A518" s="22" t="s">
        <v>6499</v>
      </c>
      <c r="C518" s="6" t="s">
        <v>22</v>
      </c>
      <c r="D518" s="6" t="s">
        <v>23</v>
      </c>
      <c r="E518" s="6" t="s">
        <v>6500</v>
      </c>
      <c r="F518" s="7" t="s">
        <v>6501</v>
      </c>
      <c r="G518" s="6">
        <v>1.0</v>
      </c>
      <c r="H518" s="8" t="s">
        <v>6502</v>
      </c>
      <c r="I518" s="12" t="str">
        <f t="shared" si="8"/>
        <v>hirt - hoodie 3D #121121h - AOP Unisex Raglan Hoodie / XL / All print</v>
      </c>
      <c r="J518" s="9" t="s">
        <v>1732</v>
      </c>
      <c r="K518" s="9" t="s">
        <v>6503</v>
      </c>
      <c r="L518" s="6" t="s">
        <v>6504</v>
      </c>
      <c r="N518" s="4"/>
      <c r="O518" s="7" t="s">
        <v>6505</v>
      </c>
      <c r="P518" s="6">
        <v>23323.0</v>
      </c>
      <c r="Q518" s="6" t="s">
        <v>389</v>
      </c>
      <c r="R518" s="6" t="s">
        <v>32</v>
      </c>
      <c r="S518" s="6">
        <v>7.575351356E9</v>
      </c>
      <c r="T518" s="4" t="s">
        <v>390</v>
      </c>
    </row>
    <row r="519" ht="15.75" hidden="1" customHeight="1">
      <c r="A519" s="22" t="s">
        <v>6499</v>
      </c>
      <c r="C519" s="6" t="s">
        <v>22</v>
      </c>
      <c r="D519" s="6" t="s">
        <v>23</v>
      </c>
      <c r="E519" s="6" t="s">
        <v>6500</v>
      </c>
      <c r="F519" s="7" t="s">
        <v>6501</v>
      </c>
      <c r="G519" s="6">
        <v>1.0</v>
      </c>
      <c r="H519" s="8" t="s">
        <v>6506</v>
      </c>
      <c r="I519" s="12" t="str">
        <f t="shared" si="8"/>
        <v>hirt - hoodie 3D #101121h - AOP Unisex Raglan Hoodie / XL / All print</v>
      </c>
      <c r="J519" s="9" t="s">
        <v>1732</v>
      </c>
      <c r="K519" s="9" t="s">
        <v>6503</v>
      </c>
      <c r="L519" s="6" t="s">
        <v>6504</v>
      </c>
      <c r="N519" s="4"/>
      <c r="O519" s="7" t="s">
        <v>6505</v>
      </c>
      <c r="P519" s="6">
        <v>23323.0</v>
      </c>
      <c r="Q519" s="6" t="s">
        <v>389</v>
      </c>
      <c r="R519" s="6" t="s">
        <v>32</v>
      </c>
      <c r="S519" s="6">
        <v>7.575351356E9</v>
      </c>
      <c r="T519" s="4" t="s">
        <v>390</v>
      </c>
    </row>
    <row r="520" ht="15.75" hidden="1" customHeight="1">
      <c r="A520" s="18" t="s">
        <v>37</v>
      </c>
      <c r="C520" s="6" t="s">
        <v>22</v>
      </c>
      <c r="D520" s="6" t="s">
        <v>23</v>
      </c>
      <c r="E520" s="6" t="s">
        <v>6507</v>
      </c>
      <c r="F520" s="7" t="s">
        <v>6508</v>
      </c>
      <c r="G520" s="6">
        <v>1.0</v>
      </c>
      <c r="H520" s="8" t="s">
        <v>6509</v>
      </c>
      <c r="I520" s="12" t="str">
        <f t="shared" si="8"/>
        <v>HOODIE RAGLAN SLEEVE ZIP-UP / 2XL / All Print</v>
      </c>
      <c r="J520" s="9" t="s">
        <v>6510</v>
      </c>
      <c r="K520" s="9" t="s">
        <v>6511</v>
      </c>
      <c r="L520" s="6" t="s">
        <v>6512</v>
      </c>
      <c r="N520" s="4"/>
      <c r="O520" s="7" t="s">
        <v>6513</v>
      </c>
      <c r="P520" s="6">
        <v>80538.0</v>
      </c>
      <c r="Q520" s="6" t="s">
        <v>1215</v>
      </c>
      <c r="R520" s="6" t="s">
        <v>32</v>
      </c>
      <c r="S520" s="6">
        <v>5.129229031E9</v>
      </c>
      <c r="T520" s="4" t="s">
        <v>1216</v>
      </c>
    </row>
    <row r="521" ht="15.75" hidden="1" customHeight="1">
      <c r="A521" s="22" t="s">
        <v>293</v>
      </c>
      <c r="C521" s="6" t="s">
        <v>22</v>
      </c>
      <c r="D521" s="6" t="s">
        <v>23</v>
      </c>
      <c r="E521" s="6" t="s">
        <v>6514</v>
      </c>
      <c r="F521" s="7" t="s">
        <v>6515</v>
      </c>
      <c r="G521" s="6">
        <v>1.0</v>
      </c>
      <c r="H521" s="8" t="s">
        <v>6516</v>
      </c>
      <c r="I521" s="12" t="str">
        <f t="shared" si="8"/>
        <v>Legging 3D #19721H - Legging / XL / ALL PRINT</v>
      </c>
      <c r="J521" s="9" t="s">
        <v>6517</v>
      </c>
      <c r="K521" s="9" t="s">
        <v>6518</v>
      </c>
      <c r="L521" s="6" t="s">
        <v>6519</v>
      </c>
      <c r="N521" s="4"/>
      <c r="O521" s="7" t="s">
        <v>6520</v>
      </c>
      <c r="P521" s="6">
        <v>54554.0</v>
      </c>
      <c r="Q521" s="6" t="s">
        <v>158</v>
      </c>
      <c r="R521" s="6" t="s">
        <v>32</v>
      </c>
      <c r="S521" s="6">
        <v>7.155220333E9</v>
      </c>
      <c r="T521" s="4" t="s">
        <v>159</v>
      </c>
    </row>
    <row r="522" ht="15.75" hidden="1" customHeight="1">
      <c r="A522" s="19" t="s">
        <v>70</v>
      </c>
      <c r="C522" s="6" t="s">
        <v>22</v>
      </c>
      <c r="D522" s="6" t="s">
        <v>23</v>
      </c>
      <c r="E522" s="6" t="s">
        <v>6521</v>
      </c>
      <c r="F522" s="7" t="s">
        <v>6522</v>
      </c>
      <c r="G522" s="6">
        <v>1.0</v>
      </c>
      <c r="H522" s="8" t="s">
        <v>6523</v>
      </c>
      <c r="I522" s="12" t="str">
        <f t="shared" si="8"/>
        <v>AOP Unisex Raglan Hoodie / 3XL / Brown</v>
      </c>
      <c r="J522" s="9" t="s">
        <v>6524</v>
      </c>
      <c r="K522" s="9" t="s">
        <v>6525</v>
      </c>
      <c r="L522" s="6" t="s">
        <v>6526</v>
      </c>
      <c r="N522" s="4"/>
      <c r="O522" s="7" t="s">
        <v>4992</v>
      </c>
      <c r="P522" s="6">
        <v>27616.0</v>
      </c>
      <c r="Q522" s="6" t="s">
        <v>225</v>
      </c>
      <c r="R522" s="6" t="s">
        <v>32</v>
      </c>
      <c r="S522" s="6">
        <v>9.196418099E9</v>
      </c>
      <c r="T522" s="4" t="s">
        <v>226</v>
      </c>
    </row>
    <row r="523" ht="15.75" hidden="1" customHeight="1">
      <c r="A523" s="19" t="s">
        <v>48</v>
      </c>
      <c r="C523" s="6" t="s">
        <v>80</v>
      </c>
      <c r="D523" s="6" t="s">
        <v>23</v>
      </c>
      <c r="E523" s="6" t="s">
        <v>6521</v>
      </c>
      <c r="F523" s="7" t="s">
        <v>6522</v>
      </c>
      <c r="G523" s="6">
        <v>1.0</v>
      </c>
      <c r="H523" s="8" t="s">
        <v>6527</v>
      </c>
      <c r="I523" s="12" t="str">
        <f t="shared" si="8"/>
        <v>jogger #v - Fleece hoodie / Full print / 3XL</v>
      </c>
      <c r="J523" s="9" t="s">
        <v>1852</v>
      </c>
      <c r="K523" s="9" t="s">
        <v>6525</v>
      </c>
      <c r="L523" s="6" t="s">
        <v>6526</v>
      </c>
      <c r="N523" s="4"/>
      <c r="O523" s="7" t="s">
        <v>4992</v>
      </c>
      <c r="P523" s="6">
        <v>27616.0</v>
      </c>
      <c r="Q523" s="6" t="s">
        <v>225</v>
      </c>
      <c r="R523" s="6" t="s">
        <v>32</v>
      </c>
      <c r="S523" s="6">
        <v>9.196418099E9</v>
      </c>
      <c r="T523" s="4" t="s">
        <v>226</v>
      </c>
    </row>
    <row r="524" ht="15.75" hidden="1" customHeight="1">
      <c r="A524" s="10" t="s">
        <v>21</v>
      </c>
      <c r="C524" s="6" t="s">
        <v>22</v>
      </c>
      <c r="D524" s="6" t="s">
        <v>23</v>
      </c>
      <c r="E524" s="6" t="s">
        <v>6528</v>
      </c>
      <c r="F524" s="7" t="s">
        <v>6529</v>
      </c>
      <c r="G524" s="6">
        <v>1.0</v>
      </c>
      <c r="H524" s="8" t="s">
        <v>6530</v>
      </c>
      <c r="I524" s="12" t="str">
        <f t="shared" si="8"/>
        <v>HOODIE RAGLAN SLEEVE / 2XL / All Print</v>
      </c>
      <c r="J524" s="9" t="s">
        <v>6531</v>
      </c>
      <c r="K524" s="9" t="s">
        <v>6532</v>
      </c>
      <c r="L524" s="6" t="s">
        <v>6533</v>
      </c>
      <c r="N524" s="4"/>
      <c r="O524" s="7" t="s">
        <v>6534</v>
      </c>
      <c r="P524" s="6" t="s">
        <v>6535</v>
      </c>
      <c r="Q524" s="6" t="s">
        <v>475</v>
      </c>
      <c r="R524" s="6" t="s">
        <v>476</v>
      </c>
      <c r="S524" s="6">
        <v>1.2267512519E10</v>
      </c>
      <c r="T524" s="4" t="s">
        <v>477</v>
      </c>
    </row>
    <row r="525" ht="15.75" hidden="1" customHeight="1">
      <c r="A525" s="10" t="s">
        <v>21</v>
      </c>
      <c r="C525" s="6" t="s">
        <v>22</v>
      </c>
      <c r="D525" s="6" t="s">
        <v>23</v>
      </c>
      <c r="E525" s="6" t="s">
        <v>6528</v>
      </c>
      <c r="F525" s="7" t="s">
        <v>6529</v>
      </c>
      <c r="G525" s="6">
        <v>1.0</v>
      </c>
      <c r="H525" s="8" t="s">
        <v>6536</v>
      </c>
      <c r="I525" s="12" t="str">
        <f t="shared" si="8"/>
        <v>HOODIE RAGLAN SLEEVE / M / All Print</v>
      </c>
      <c r="J525" s="9" t="s">
        <v>6531</v>
      </c>
      <c r="K525" s="9" t="s">
        <v>6532</v>
      </c>
      <c r="L525" s="6" t="s">
        <v>6533</v>
      </c>
      <c r="N525" s="4"/>
      <c r="O525" s="7" t="s">
        <v>6534</v>
      </c>
      <c r="P525" s="6" t="s">
        <v>6535</v>
      </c>
      <c r="Q525" s="6" t="s">
        <v>475</v>
      </c>
      <c r="R525" s="6" t="s">
        <v>476</v>
      </c>
      <c r="S525" s="6">
        <v>1.2267512519E10</v>
      </c>
      <c r="T525" s="4" t="s">
        <v>477</v>
      </c>
    </row>
    <row r="526" ht="15.75" hidden="1" customHeight="1">
      <c r="A526" s="19" t="s">
        <v>48</v>
      </c>
      <c r="C526" s="6" t="s">
        <v>22</v>
      </c>
      <c r="D526" s="6" t="s">
        <v>23</v>
      </c>
      <c r="E526" s="6" t="s">
        <v>6537</v>
      </c>
      <c r="F526" s="7" t="s">
        <v>6538</v>
      </c>
      <c r="G526" s="6">
        <v>1.0</v>
      </c>
      <c r="H526" s="8" t="s">
        <v>6539</v>
      </c>
      <c r="I526" s="12" t="str">
        <f t="shared" si="8"/>
        <v>Legging 3D - HOODIE RAGLAN SLEEVE / L / All Print</v>
      </c>
      <c r="J526" s="9" t="s">
        <v>6540</v>
      </c>
      <c r="K526" s="9" t="s">
        <v>6541</v>
      </c>
      <c r="L526" s="6" t="s">
        <v>6542</v>
      </c>
      <c r="M526" s="4" t="s">
        <v>5988</v>
      </c>
      <c r="N526" s="4"/>
      <c r="O526" s="7" t="s">
        <v>6543</v>
      </c>
      <c r="P526" s="6">
        <v>47711.0</v>
      </c>
      <c r="Q526" s="6" t="s">
        <v>190</v>
      </c>
      <c r="R526" s="6" t="s">
        <v>32</v>
      </c>
      <c r="S526" s="6">
        <v>8.122054379E9</v>
      </c>
      <c r="T526" s="4" t="s">
        <v>191</v>
      </c>
    </row>
    <row r="527" ht="15.75" hidden="1" customHeight="1">
      <c r="A527" s="18" t="s">
        <v>915</v>
      </c>
      <c r="C527" s="6" t="s">
        <v>22</v>
      </c>
      <c r="D527" s="6" t="s">
        <v>23</v>
      </c>
      <c r="E527" s="6" t="s">
        <v>6544</v>
      </c>
      <c r="F527" s="7" t="s">
        <v>6545</v>
      </c>
      <c r="G527" s="6">
        <v>1.0</v>
      </c>
      <c r="H527" s="8" t="s">
        <v>6546</v>
      </c>
      <c r="I527" s="12" t="str">
        <f t="shared" si="8"/>
        <v>HOODIE RAGLAN SLEEVE ZIP-UP / M / All print</v>
      </c>
      <c r="J527" s="9" t="s">
        <v>2062</v>
      </c>
      <c r="K527" s="9" t="s">
        <v>6547</v>
      </c>
      <c r="L527" s="6" t="s">
        <v>6548</v>
      </c>
      <c r="N527" s="4"/>
      <c r="O527" s="7" t="s">
        <v>6549</v>
      </c>
      <c r="P527" s="6">
        <v>92571.0</v>
      </c>
      <c r="Q527" s="6" t="s">
        <v>268</v>
      </c>
      <c r="R527" s="6" t="s">
        <v>32</v>
      </c>
      <c r="S527" s="6">
        <v>9.095439406E9</v>
      </c>
      <c r="T527" s="4" t="s">
        <v>269</v>
      </c>
    </row>
    <row r="528" ht="15.75" hidden="1" customHeight="1">
      <c r="A528" s="18" t="s">
        <v>259</v>
      </c>
      <c r="C528" s="6" t="s">
        <v>22</v>
      </c>
      <c r="D528" s="6" t="s">
        <v>23</v>
      </c>
      <c r="E528" s="6" t="s">
        <v>6550</v>
      </c>
      <c r="F528" s="7" t="s">
        <v>6551</v>
      </c>
      <c r="G528" s="6">
        <v>1.0</v>
      </c>
      <c r="H528" s="8" t="s">
        <v>6469</v>
      </c>
      <c r="I528" s="12" t="str">
        <f t="shared" si="8"/>
        <v>AOP Unisex Raglan Hoodie / 2XL / All Print</v>
      </c>
      <c r="J528" s="9" t="s">
        <v>328</v>
      </c>
      <c r="K528" s="9" t="s">
        <v>6552</v>
      </c>
      <c r="L528" s="6" t="s">
        <v>6553</v>
      </c>
      <c r="N528" s="4"/>
      <c r="O528" s="7" t="s">
        <v>6554</v>
      </c>
      <c r="P528" s="6">
        <v>13477.0</v>
      </c>
      <c r="Q528" s="6" t="s">
        <v>171</v>
      </c>
      <c r="R528" s="6" t="s">
        <v>32</v>
      </c>
      <c r="S528" s="6">
        <v>3.157510066E9</v>
      </c>
      <c r="T528" s="4" t="s">
        <v>172</v>
      </c>
    </row>
    <row r="529" ht="15.75" hidden="1" customHeight="1">
      <c r="A529" s="22" t="s">
        <v>6499</v>
      </c>
      <c r="C529" s="6" t="s">
        <v>60</v>
      </c>
      <c r="D529" s="6" t="s">
        <v>23</v>
      </c>
      <c r="E529" s="6" t="s">
        <v>6555</v>
      </c>
      <c r="F529" s="7" t="s">
        <v>6556</v>
      </c>
      <c r="G529" s="6">
        <v>1.0</v>
      </c>
      <c r="H529" s="8" t="s">
        <v>6335</v>
      </c>
      <c r="I529" s="12" t="str">
        <f t="shared" si="8"/>
        <v>1pcs / All print</v>
      </c>
      <c r="J529" s="9" t="s">
        <v>957</v>
      </c>
      <c r="K529" s="9" t="s">
        <v>6557</v>
      </c>
      <c r="L529" s="6" t="s">
        <v>6558</v>
      </c>
      <c r="N529" s="4"/>
      <c r="O529" s="7" t="s">
        <v>6559</v>
      </c>
      <c r="P529" s="6">
        <v>35758.0</v>
      </c>
      <c r="Q529" s="6" t="s">
        <v>140</v>
      </c>
      <c r="R529" s="6" t="s">
        <v>32</v>
      </c>
      <c r="S529" s="6">
        <v>2.566582618E9</v>
      </c>
      <c r="T529" s="4" t="s">
        <v>141</v>
      </c>
    </row>
    <row r="530" ht="15.75" hidden="1" customHeight="1">
      <c r="A530" s="20" t="s">
        <v>37</v>
      </c>
      <c r="C530" s="6" t="s">
        <v>22</v>
      </c>
      <c r="D530" s="11" t="s">
        <v>23</v>
      </c>
      <c r="E530" s="6" t="s">
        <v>6560</v>
      </c>
      <c r="F530" s="7" t="s">
        <v>6561</v>
      </c>
      <c r="G530" s="6">
        <v>1.0</v>
      </c>
      <c r="H530" s="8" t="s">
        <v>6562</v>
      </c>
      <c r="I530" s="12" t="str">
        <f t="shared" si="8"/>
        <v>HOODIE RAGLAN SLEEVE / L / All Print</v>
      </c>
      <c r="J530" s="9" t="s">
        <v>6563</v>
      </c>
      <c r="K530" s="9" t="s">
        <v>6564</v>
      </c>
      <c r="L530" s="6" t="s">
        <v>6565</v>
      </c>
      <c r="N530" s="4"/>
      <c r="O530" s="7" t="s">
        <v>6566</v>
      </c>
      <c r="P530" s="6">
        <v>72461.0</v>
      </c>
      <c r="Q530" s="6" t="s">
        <v>310</v>
      </c>
      <c r="R530" s="6" t="s">
        <v>32</v>
      </c>
      <c r="S530" s="6">
        <v>8.705954887E9</v>
      </c>
      <c r="T530" s="4" t="s">
        <v>311</v>
      </c>
    </row>
    <row r="531" ht="15.75" customHeight="1">
      <c r="A531" s="22" t="s">
        <v>216</v>
      </c>
      <c r="C531" s="6" t="s">
        <v>60</v>
      </c>
      <c r="D531" s="6" t="s">
        <v>23</v>
      </c>
      <c r="E531" s="6" t="s">
        <v>6567</v>
      </c>
      <c r="F531" s="7" t="s">
        <v>6568</v>
      </c>
      <c r="G531" s="6">
        <v>1.0</v>
      </c>
      <c r="H531" s="8" t="s">
        <v>4609</v>
      </c>
      <c r="I531" s="12" t="str">
        <f t="shared" si="8"/>
        <v>XL / Full Print</v>
      </c>
      <c r="J531" s="9" t="s">
        <v>2220</v>
      </c>
      <c r="K531" s="9" t="s">
        <v>6569</v>
      </c>
      <c r="L531" s="6" t="s">
        <v>6570</v>
      </c>
      <c r="N531" s="4"/>
      <c r="O531" s="7" t="s">
        <v>6571</v>
      </c>
      <c r="P531" s="6">
        <v>59002.0</v>
      </c>
      <c r="Q531" s="6" t="s">
        <v>6572</v>
      </c>
      <c r="R531" s="6" t="s">
        <v>32</v>
      </c>
      <c r="S531" s="6">
        <v>4.062533701E9</v>
      </c>
      <c r="T531" s="4" t="s">
        <v>6573</v>
      </c>
    </row>
    <row r="532" ht="15.75" hidden="1" customHeight="1">
      <c r="A532" s="22" t="s">
        <v>293</v>
      </c>
      <c r="C532" s="6" t="s">
        <v>22</v>
      </c>
      <c r="D532" s="6" t="s">
        <v>23</v>
      </c>
      <c r="E532" s="6" t="s">
        <v>6574</v>
      </c>
      <c r="F532" s="7" t="s">
        <v>6575</v>
      </c>
      <c r="G532" s="6">
        <v>1.0</v>
      </c>
      <c r="H532" s="8" t="s">
        <v>6576</v>
      </c>
      <c r="I532" s="12" t="str">
        <f t="shared" si="8"/>
        <v>HOODIE RAGLAN SLEEVE / S / All Print</v>
      </c>
      <c r="J532" s="9" t="s">
        <v>3767</v>
      </c>
      <c r="K532" s="9" t="s">
        <v>6577</v>
      </c>
      <c r="L532" s="6" t="s">
        <v>6578</v>
      </c>
      <c r="N532" s="4"/>
      <c r="O532" s="7" t="s">
        <v>6579</v>
      </c>
      <c r="P532" s="6">
        <v>38655.0</v>
      </c>
      <c r="Q532" s="6" t="s">
        <v>1048</v>
      </c>
      <c r="R532" s="6" t="s">
        <v>32</v>
      </c>
      <c r="S532" s="6">
        <v>6.628327137E9</v>
      </c>
      <c r="T532" s="4" t="s">
        <v>1049</v>
      </c>
    </row>
    <row r="533" ht="15.75" hidden="1" customHeight="1">
      <c r="A533" s="19" t="s">
        <v>48</v>
      </c>
      <c r="C533" s="6" t="s">
        <v>22</v>
      </c>
      <c r="D533" s="6" t="s">
        <v>23</v>
      </c>
      <c r="E533" s="6" t="s">
        <v>6580</v>
      </c>
      <c r="F533" s="7" t="s">
        <v>6581</v>
      </c>
      <c r="G533" s="6">
        <v>1.0</v>
      </c>
      <c r="H533" s="8" t="s">
        <v>6582</v>
      </c>
      <c r="I533" s="12" t="str">
        <f t="shared" si="8"/>
        <v>AOP Unisex Raglan Hoodie / L / All print</v>
      </c>
      <c r="J533" s="9" t="s">
        <v>6583</v>
      </c>
      <c r="K533" s="9" t="s">
        <v>6584</v>
      </c>
      <c r="L533" s="6" t="s">
        <v>6585</v>
      </c>
      <c r="N533" s="4"/>
      <c r="O533" s="7" t="s">
        <v>6586</v>
      </c>
      <c r="P533" s="6">
        <v>99324.0</v>
      </c>
      <c r="Q533" s="6" t="s">
        <v>454</v>
      </c>
      <c r="R533" s="6" t="s">
        <v>32</v>
      </c>
      <c r="S533" s="6">
        <v>5.093014264E9</v>
      </c>
      <c r="T533" s="4" t="s">
        <v>455</v>
      </c>
    </row>
    <row r="534" ht="15.75" hidden="1" customHeight="1">
      <c r="A534" s="19" t="s">
        <v>456</v>
      </c>
      <c r="C534" s="6" t="s">
        <v>22</v>
      </c>
      <c r="D534" s="6" t="s">
        <v>23</v>
      </c>
      <c r="E534" s="6" t="s">
        <v>6580</v>
      </c>
      <c r="F534" s="7" t="s">
        <v>6581</v>
      </c>
      <c r="G534" s="6">
        <v>1.0</v>
      </c>
      <c r="H534" s="8" t="s">
        <v>6587</v>
      </c>
      <c r="I534" s="12" t="str">
        <f t="shared" si="8"/>
        <v>AOP Unisex Raglan Hoodie / L / All Print</v>
      </c>
      <c r="J534" s="9" t="s">
        <v>6588</v>
      </c>
      <c r="K534" s="9" t="s">
        <v>6584</v>
      </c>
      <c r="L534" s="6" t="s">
        <v>6585</v>
      </c>
      <c r="N534" s="4"/>
      <c r="O534" s="7" t="s">
        <v>6586</v>
      </c>
      <c r="P534" s="6">
        <v>99324.0</v>
      </c>
      <c r="Q534" s="6" t="s">
        <v>454</v>
      </c>
      <c r="R534" s="6" t="s">
        <v>32</v>
      </c>
      <c r="S534" s="6">
        <v>5.093014264E9</v>
      </c>
      <c r="T534" s="4" t="s">
        <v>455</v>
      </c>
    </row>
    <row r="535" ht="15.75" hidden="1" customHeight="1">
      <c r="A535" s="19" t="s">
        <v>48</v>
      </c>
      <c r="C535" s="6" t="s">
        <v>22</v>
      </c>
      <c r="D535" s="6" t="s">
        <v>23</v>
      </c>
      <c r="E535" s="6" t="s">
        <v>6580</v>
      </c>
      <c r="F535" s="7" t="s">
        <v>6581</v>
      </c>
      <c r="G535" s="6">
        <v>1.0</v>
      </c>
      <c r="H535" s="8" t="s">
        <v>6589</v>
      </c>
      <c r="I535" s="12" t="str">
        <f t="shared" si="8"/>
        <v>HOODIE RAGLAN SLEEVE / L / All Print</v>
      </c>
      <c r="J535" s="9" t="s">
        <v>1044</v>
      </c>
      <c r="K535" s="9" t="s">
        <v>6584</v>
      </c>
      <c r="L535" s="6" t="s">
        <v>6585</v>
      </c>
      <c r="N535" s="4"/>
      <c r="O535" s="7" t="s">
        <v>6586</v>
      </c>
      <c r="P535" s="6">
        <v>99324.0</v>
      </c>
      <c r="Q535" s="6" t="s">
        <v>454</v>
      </c>
      <c r="R535" s="6" t="s">
        <v>32</v>
      </c>
      <c r="S535" s="6">
        <v>5.093014264E9</v>
      </c>
      <c r="T535" s="4" t="s">
        <v>455</v>
      </c>
    </row>
    <row r="536" ht="15.75" hidden="1" customHeight="1">
      <c r="A536" s="10" t="s">
        <v>21</v>
      </c>
      <c r="C536" s="6" t="s">
        <v>22</v>
      </c>
      <c r="D536" s="6" t="s">
        <v>23</v>
      </c>
      <c r="E536" s="6" t="s">
        <v>6580</v>
      </c>
      <c r="F536" s="7" t="s">
        <v>6581</v>
      </c>
      <c r="G536" s="6">
        <v>1.0</v>
      </c>
      <c r="H536" s="8" t="s">
        <v>6590</v>
      </c>
      <c r="I536" s="12" t="str">
        <f t="shared" si="8"/>
        <v>AOP Unisex Raglan Hoodie / XL / All print</v>
      </c>
      <c r="J536" s="9" t="s">
        <v>6591</v>
      </c>
      <c r="K536" s="9" t="s">
        <v>6584</v>
      </c>
      <c r="L536" s="6" t="s">
        <v>6585</v>
      </c>
      <c r="N536" s="4"/>
      <c r="O536" s="7" t="s">
        <v>6586</v>
      </c>
      <c r="P536" s="6">
        <v>99324.0</v>
      </c>
      <c r="Q536" s="6" t="s">
        <v>454</v>
      </c>
      <c r="R536" s="6" t="s">
        <v>32</v>
      </c>
      <c r="S536" s="6">
        <v>5.093014264E9</v>
      </c>
      <c r="T536" s="4" t="s">
        <v>455</v>
      </c>
    </row>
    <row r="537" ht="15.75" hidden="1" customHeight="1">
      <c r="A537" s="19" t="s">
        <v>70</v>
      </c>
      <c r="C537" s="6" t="s">
        <v>80</v>
      </c>
      <c r="D537" s="6" t="s">
        <v>23</v>
      </c>
      <c r="E537" s="6" t="s">
        <v>6580</v>
      </c>
      <c r="F537" s="7" t="s">
        <v>6581</v>
      </c>
      <c r="G537" s="6">
        <v>1.0</v>
      </c>
      <c r="H537" s="8" t="s">
        <v>6592</v>
      </c>
      <c r="I537" s="12" t="str">
        <f t="shared" si="8"/>
        <v>XL / Full Print</v>
      </c>
      <c r="J537" s="9" t="s">
        <v>6593</v>
      </c>
      <c r="K537" s="9" t="s">
        <v>6584</v>
      </c>
      <c r="L537" s="6" t="s">
        <v>6585</v>
      </c>
      <c r="N537" s="4"/>
      <c r="O537" s="7" t="s">
        <v>6586</v>
      </c>
      <c r="P537" s="6">
        <v>99324.0</v>
      </c>
      <c r="Q537" s="6" t="s">
        <v>454</v>
      </c>
      <c r="R537" s="6" t="s">
        <v>32</v>
      </c>
      <c r="S537" s="6">
        <v>5.093014264E9</v>
      </c>
      <c r="T537" s="4" t="s">
        <v>455</v>
      </c>
    </row>
    <row r="538" ht="15.75" hidden="1" customHeight="1">
      <c r="A538" s="20" t="s">
        <v>37</v>
      </c>
      <c r="C538" s="6" t="s">
        <v>60</v>
      </c>
      <c r="D538" s="6" t="s">
        <v>23</v>
      </c>
      <c r="E538" s="6" t="s">
        <v>6594</v>
      </c>
      <c r="F538" s="7" t="s">
        <v>6595</v>
      </c>
      <c r="G538" s="6">
        <v>1.0</v>
      </c>
      <c r="H538" s="8" t="s">
        <v>63</v>
      </c>
      <c r="I538" s="12" t="str">
        <f t="shared" si="8"/>
        <v>M / Full Print</v>
      </c>
      <c r="J538" s="9" t="s">
        <v>64</v>
      </c>
      <c r="K538" s="9" t="s">
        <v>6596</v>
      </c>
      <c r="L538" s="6" t="s">
        <v>6597</v>
      </c>
      <c r="M538" s="4">
        <v>88.0</v>
      </c>
      <c r="N538" s="4"/>
      <c r="O538" s="7" t="s">
        <v>6598</v>
      </c>
      <c r="P538" s="6">
        <v>27217.0</v>
      </c>
      <c r="Q538" s="6" t="s">
        <v>225</v>
      </c>
      <c r="R538" s="6" t="s">
        <v>32</v>
      </c>
      <c r="S538" s="6">
        <v>3.365126369E9</v>
      </c>
      <c r="T538" s="4" t="s">
        <v>226</v>
      </c>
    </row>
    <row r="539" ht="15.75" hidden="1" customHeight="1">
      <c r="A539" s="19" t="s">
        <v>48</v>
      </c>
      <c r="C539" s="6" t="s">
        <v>80</v>
      </c>
      <c r="D539" s="6" t="s">
        <v>23</v>
      </c>
      <c r="E539" s="6" t="s">
        <v>6599</v>
      </c>
      <c r="F539" s="7" t="s">
        <v>6600</v>
      </c>
      <c r="G539" s="6">
        <v>1.0</v>
      </c>
      <c r="H539" s="8" t="s">
        <v>6601</v>
      </c>
      <c r="I539" s="12" t="str">
        <f t="shared" si="8"/>
        <v>Joggers - AOP Unisex Raglan Hoodie / M / All Print</v>
      </c>
      <c r="J539" s="9" t="s">
        <v>762</v>
      </c>
      <c r="K539" s="9" t="s">
        <v>6602</v>
      </c>
      <c r="L539" s="6" t="s">
        <v>6603</v>
      </c>
      <c r="N539" s="4"/>
      <c r="O539" s="7" t="s">
        <v>6604</v>
      </c>
      <c r="P539" s="6">
        <v>29570.0</v>
      </c>
      <c r="Q539" s="6" t="s">
        <v>56</v>
      </c>
      <c r="R539" s="6" t="s">
        <v>32</v>
      </c>
      <c r="S539" s="6">
        <v>8.434568011E9</v>
      </c>
      <c r="T539" s="4" t="s">
        <v>57</v>
      </c>
    </row>
    <row r="540" ht="15.75" hidden="1" customHeight="1">
      <c r="A540" s="19" t="s">
        <v>48</v>
      </c>
      <c r="C540" s="6" t="s">
        <v>80</v>
      </c>
      <c r="D540" s="6" t="s">
        <v>23</v>
      </c>
      <c r="E540" s="6" t="s">
        <v>6599</v>
      </c>
      <c r="F540" s="7" t="s">
        <v>6600</v>
      </c>
      <c r="G540" s="6">
        <v>1.0</v>
      </c>
      <c r="H540" s="8" t="s">
        <v>6605</v>
      </c>
      <c r="I540" s="12" t="str">
        <f t="shared" si="8"/>
        <v>Joggers - AOP Unisex Joggers / M / All Print</v>
      </c>
      <c r="J540" s="9" t="s">
        <v>765</v>
      </c>
      <c r="K540" s="9" t="s">
        <v>6602</v>
      </c>
      <c r="L540" s="6" t="s">
        <v>6603</v>
      </c>
      <c r="N540" s="4"/>
      <c r="O540" s="7" t="s">
        <v>6604</v>
      </c>
      <c r="P540" s="6">
        <v>29570.0</v>
      </c>
      <c r="Q540" s="6" t="s">
        <v>56</v>
      </c>
      <c r="R540" s="6" t="s">
        <v>32</v>
      </c>
      <c r="S540" s="6">
        <v>8.434568011E9</v>
      </c>
      <c r="T540" s="4" t="s">
        <v>57</v>
      </c>
    </row>
    <row r="541" ht="15.75" hidden="1" customHeight="1">
      <c r="A541" s="22" t="s">
        <v>293</v>
      </c>
      <c r="C541" s="6" t="s">
        <v>22</v>
      </c>
      <c r="D541" s="6" t="s">
        <v>23</v>
      </c>
      <c r="E541" s="6" t="s">
        <v>6606</v>
      </c>
      <c r="F541" s="7" t="s">
        <v>6607</v>
      </c>
      <c r="G541" s="6">
        <v>1.0</v>
      </c>
      <c r="H541" s="8" t="s">
        <v>6608</v>
      </c>
      <c r="I541" s="12" t="str">
        <f t="shared" si="8"/>
        <v>AOP Unisex Raglan Zip Hoodie / 4XL / All Print</v>
      </c>
      <c r="J541" s="9" t="s">
        <v>6609</v>
      </c>
      <c r="K541" s="9" t="s">
        <v>6610</v>
      </c>
      <c r="L541" s="6" t="s">
        <v>6611</v>
      </c>
      <c r="M541" s="4" t="s">
        <v>6612</v>
      </c>
      <c r="N541" s="4"/>
      <c r="O541" s="7" t="s">
        <v>6613</v>
      </c>
      <c r="P541" s="6">
        <v>76137.0</v>
      </c>
      <c r="Q541" s="6" t="s">
        <v>131</v>
      </c>
      <c r="R541" s="6" t="s">
        <v>32</v>
      </c>
      <c r="S541" s="6">
        <v>6.822585524E9</v>
      </c>
      <c r="T541" s="4" t="s">
        <v>132</v>
      </c>
    </row>
    <row r="542" ht="15.75" hidden="1" customHeight="1">
      <c r="A542" s="22" t="s">
        <v>181</v>
      </c>
      <c r="C542" s="6" t="s">
        <v>22</v>
      </c>
      <c r="D542" s="6" t="s">
        <v>23</v>
      </c>
      <c r="E542" s="6" t="s">
        <v>6614</v>
      </c>
      <c r="F542" s="7" t="s">
        <v>6615</v>
      </c>
      <c r="G542" s="6">
        <v>1.0</v>
      </c>
      <c r="H542" s="8" t="s">
        <v>6458</v>
      </c>
      <c r="I542" s="12" t="str">
        <f t="shared" si="8"/>
        <v>HOODIE RAGLAN SLEEVE / L / All Print</v>
      </c>
      <c r="J542" s="9" t="s">
        <v>6459</v>
      </c>
      <c r="K542" s="9" t="s">
        <v>6616</v>
      </c>
      <c r="L542" s="6" t="s">
        <v>6617</v>
      </c>
      <c r="N542" s="4"/>
      <c r="O542" s="7" t="s">
        <v>6618</v>
      </c>
      <c r="P542" s="6">
        <v>8312.0</v>
      </c>
      <c r="Q542" s="6" t="s">
        <v>257</v>
      </c>
      <c r="R542" s="6" t="s">
        <v>32</v>
      </c>
      <c r="S542" s="6">
        <v>6.094408569E9</v>
      </c>
      <c r="T542" s="4" t="s">
        <v>258</v>
      </c>
    </row>
    <row r="543" ht="15.75" hidden="1" customHeight="1">
      <c r="A543" s="20" t="s">
        <v>37</v>
      </c>
      <c r="C543" s="6" t="s">
        <v>22</v>
      </c>
      <c r="D543" s="6" t="s">
        <v>23</v>
      </c>
      <c r="E543" s="6" t="s">
        <v>6619</v>
      </c>
      <c r="F543" s="7" t="s">
        <v>6620</v>
      </c>
      <c r="G543" s="6">
        <v>1.0</v>
      </c>
      <c r="H543" s="8" t="s">
        <v>6621</v>
      </c>
      <c r="I543" s="12" t="str">
        <f t="shared" si="8"/>
        <v>AOP UNISEX HOODIE / L / All Print</v>
      </c>
      <c r="J543" s="9" t="s">
        <v>6622</v>
      </c>
      <c r="K543" s="9" t="s">
        <v>6623</v>
      </c>
      <c r="L543" s="6" t="s">
        <v>6624</v>
      </c>
      <c r="M543" s="4">
        <v>1.0</v>
      </c>
      <c r="N543" s="4"/>
      <c r="O543" s="7" t="s">
        <v>6625</v>
      </c>
      <c r="P543" s="6">
        <v>7740.0</v>
      </c>
      <c r="Q543" s="6" t="s">
        <v>257</v>
      </c>
      <c r="R543" s="6" t="s">
        <v>32</v>
      </c>
      <c r="S543" s="6">
        <v>7.32403683E9</v>
      </c>
      <c r="T543" s="4" t="s">
        <v>258</v>
      </c>
    </row>
    <row r="544" ht="15.75" hidden="1" customHeight="1">
      <c r="A544" s="20" t="s">
        <v>37</v>
      </c>
      <c r="C544" s="6" t="s">
        <v>22</v>
      </c>
      <c r="D544" s="6" t="s">
        <v>23</v>
      </c>
      <c r="E544" s="6" t="s">
        <v>6626</v>
      </c>
      <c r="F544" s="7" t="s">
        <v>6627</v>
      </c>
      <c r="G544" s="6">
        <v>1.0</v>
      </c>
      <c r="H544" s="8" t="s">
        <v>6628</v>
      </c>
      <c r="I544" s="12" t="str">
        <f t="shared" si="8"/>
        <v>2XL / Full Print</v>
      </c>
      <c r="J544" s="9" t="s">
        <v>6629</v>
      </c>
      <c r="K544" s="9" t="s">
        <v>6630</v>
      </c>
      <c r="L544" s="6" t="s">
        <v>6631</v>
      </c>
      <c r="M544" s="4" t="s">
        <v>6632</v>
      </c>
      <c r="N544" s="4"/>
      <c r="O544" s="7" t="s">
        <v>427</v>
      </c>
      <c r="P544" s="6">
        <v>82801.0</v>
      </c>
      <c r="Q544" s="6" t="s">
        <v>1666</v>
      </c>
      <c r="R544" s="6" t="s">
        <v>32</v>
      </c>
      <c r="S544" s="6">
        <v>1.3074617247E10</v>
      </c>
      <c r="T544" s="4" t="s">
        <v>1667</v>
      </c>
    </row>
    <row r="545" ht="15.75" hidden="1" customHeight="1">
      <c r="A545" s="20" t="s">
        <v>37</v>
      </c>
      <c r="C545" s="6" t="s">
        <v>123</v>
      </c>
      <c r="D545" s="11" t="s">
        <v>23</v>
      </c>
      <c r="E545" s="6" t="s">
        <v>6633</v>
      </c>
      <c r="F545" s="7" t="s">
        <v>6634</v>
      </c>
      <c r="G545" s="6">
        <v>1.0</v>
      </c>
      <c r="H545" s="8" t="s">
        <v>6635</v>
      </c>
      <c r="I545" s="12" t="str">
        <f t="shared" si="8"/>
        <v>12X18in / Full Print</v>
      </c>
      <c r="J545" s="9" t="s">
        <v>6636</v>
      </c>
      <c r="K545" s="9" t="s">
        <v>6637</v>
      </c>
      <c r="L545" s="6" t="s">
        <v>6638</v>
      </c>
      <c r="N545" s="4"/>
      <c r="O545" s="7" t="s">
        <v>6639</v>
      </c>
      <c r="P545" s="6">
        <v>70785.0</v>
      </c>
      <c r="Q545" s="6" t="s">
        <v>201</v>
      </c>
      <c r="R545" s="6" t="s">
        <v>32</v>
      </c>
      <c r="S545" s="6">
        <v>2.25347467E9</v>
      </c>
      <c r="T545" s="4" t="s">
        <v>202</v>
      </c>
    </row>
    <row r="546" ht="15.75" hidden="1" customHeight="1">
      <c r="A546" s="20" t="s">
        <v>37</v>
      </c>
      <c r="C546" s="6" t="s">
        <v>60</v>
      </c>
      <c r="D546" s="6" t="s">
        <v>23</v>
      </c>
      <c r="E546" s="6" t="s">
        <v>6640</v>
      </c>
      <c r="F546" s="7" t="s">
        <v>6641</v>
      </c>
      <c r="G546" s="6">
        <v>1.0</v>
      </c>
      <c r="H546" s="8" t="s">
        <v>6642</v>
      </c>
      <c r="I546" s="12" t="str">
        <f t="shared" si="8"/>
        <v>3XL / Brown</v>
      </c>
      <c r="J546" s="9" t="s">
        <v>1505</v>
      </c>
      <c r="K546" s="9" t="s">
        <v>6643</v>
      </c>
      <c r="L546" s="6" t="s">
        <v>6644</v>
      </c>
      <c r="N546" s="4"/>
      <c r="O546" s="7" t="s">
        <v>6645</v>
      </c>
      <c r="P546" s="6">
        <v>26651.0</v>
      </c>
      <c r="Q546" s="6" t="s">
        <v>1651</v>
      </c>
      <c r="R546" s="6" t="s">
        <v>32</v>
      </c>
      <c r="S546" s="6" t="s">
        <v>6646</v>
      </c>
      <c r="T546" s="4" t="s">
        <v>1652</v>
      </c>
    </row>
    <row r="547" ht="15.75" hidden="1" customHeight="1">
      <c r="A547" s="19" t="s">
        <v>70</v>
      </c>
      <c r="C547" s="6" t="s">
        <v>80</v>
      </c>
      <c r="D547" s="6" t="s">
        <v>23</v>
      </c>
      <c r="E547" s="6" t="s">
        <v>6647</v>
      </c>
      <c r="F547" s="7" t="s">
        <v>6648</v>
      </c>
      <c r="G547" s="6">
        <v>1.0</v>
      </c>
      <c r="H547" s="8" t="s">
        <v>6649</v>
      </c>
      <c r="I547" s="12" t="str">
        <f t="shared" si="8"/>
        <v>Fleece Hoodie / XL / All print</v>
      </c>
      <c r="J547" s="9" t="s">
        <v>4726</v>
      </c>
      <c r="K547" s="9" t="s">
        <v>6650</v>
      </c>
      <c r="L547" s="6" t="s">
        <v>6651</v>
      </c>
      <c r="N547" s="4"/>
      <c r="O547" s="7" t="s">
        <v>1000</v>
      </c>
      <c r="P547" s="6">
        <v>60586.0</v>
      </c>
      <c r="Q547" s="6" t="s">
        <v>114</v>
      </c>
      <c r="R547" s="6" t="s">
        <v>32</v>
      </c>
      <c r="S547" s="6">
        <f>13317035877</f>
        <v>13317035877</v>
      </c>
      <c r="T547" s="4" t="s">
        <v>115</v>
      </c>
    </row>
    <row r="548" ht="15.75" hidden="1" customHeight="1">
      <c r="A548" s="19" t="s">
        <v>70</v>
      </c>
      <c r="C548" s="6" t="s">
        <v>80</v>
      </c>
      <c r="D548" s="6" t="s">
        <v>23</v>
      </c>
      <c r="E548" s="6" t="s">
        <v>6652</v>
      </c>
      <c r="F548" s="7" t="s">
        <v>6035</v>
      </c>
      <c r="G548" s="6">
        <v>1.0</v>
      </c>
      <c r="H548" s="8" t="s">
        <v>6036</v>
      </c>
      <c r="I548" s="12" t="str">
        <f t="shared" si="8"/>
        <v>Fleece Hoodie / XL / All print</v>
      </c>
      <c r="J548" s="9" t="s">
        <v>4726</v>
      </c>
      <c r="K548" s="9" t="s">
        <v>6037</v>
      </c>
      <c r="L548" s="6" t="s">
        <v>6038</v>
      </c>
      <c r="N548" s="4"/>
      <c r="O548" s="7" t="s">
        <v>6039</v>
      </c>
      <c r="P548" s="6">
        <v>71446.0</v>
      </c>
      <c r="Q548" s="6" t="s">
        <v>201</v>
      </c>
      <c r="R548" s="6" t="s">
        <v>32</v>
      </c>
      <c r="S548" s="6">
        <v>3.373539431E9</v>
      </c>
      <c r="T548" s="4" t="s">
        <v>202</v>
      </c>
    </row>
    <row r="549" ht="15.75" hidden="1" customHeight="1">
      <c r="A549" s="20" t="s">
        <v>37</v>
      </c>
      <c r="C549" s="6" t="s">
        <v>22</v>
      </c>
      <c r="D549" s="25" t="s">
        <v>6653</v>
      </c>
      <c r="E549" s="6" t="s">
        <v>6654</v>
      </c>
      <c r="F549" s="7" t="s">
        <v>6655</v>
      </c>
      <c r="G549" s="6">
        <v>1.0</v>
      </c>
      <c r="H549" s="8" t="s">
        <v>2447</v>
      </c>
      <c r="I549" s="12" t="str">
        <f t="shared" si="8"/>
        <v>1pcs / All print</v>
      </c>
      <c r="J549" s="9" t="s">
        <v>2448</v>
      </c>
      <c r="K549" s="9" t="s">
        <v>6656</v>
      </c>
      <c r="L549" s="6" t="s">
        <v>6657</v>
      </c>
      <c r="N549" s="4"/>
      <c r="O549" s="7" t="s">
        <v>4668</v>
      </c>
      <c r="P549" s="6">
        <v>35126.0</v>
      </c>
      <c r="Q549" s="6" t="s">
        <v>140</v>
      </c>
      <c r="R549" s="6" t="s">
        <v>32</v>
      </c>
      <c r="S549" s="6" t="s">
        <v>6658</v>
      </c>
      <c r="T549" s="4" t="s">
        <v>141</v>
      </c>
    </row>
    <row r="550" ht="15.75" hidden="1" customHeight="1">
      <c r="A550" s="10" t="s">
        <v>271</v>
      </c>
      <c r="C550" s="6" t="s">
        <v>22</v>
      </c>
      <c r="D550" s="6" t="s">
        <v>23</v>
      </c>
      <c r="E550" s="6" t="s">
        <v>6659</v>
      </c>
      <c r="F550" s="7" t="s">
        <v>6660</v>
      </c>
      <c r="G550" s="6">
        <v>1.0</v>
      </c>
      <c r="H550" s="8" t="s">
        <v>6661</v>
      </c>
      <c r="I550" s="12" t="str">
        <f t="shared" si="8"/>
        <v>HOODIE RAGLAN SLEEVE / 4XL / All Print</v>
      </c>
      <c r="J550" s="9" t="s">
        <v>1464</v>
      </c>
      <c r="K550" s="9" t="s">
        <v>6662</v>
      </c>
      <c r="L550" s="6" t="s">
        <v>6663</v>
      </c>
      <c r="M550" s="4">
        <v>10.0</v>
      </c>
      <c r="N550" s="4"/>
      <c r="O550" s="7" t="s">
        <v>6664</v>
      </c>
      <c r="P550" s="6">
        <v>1982.0</v>
      </c>
      <c r="Q550" s="6" t="s">
        <v>301</v>
      </c>
      <c r="R550" s="6" t="s">
        <v>32</v>
      </c>
      <c r="S550" s="6">
        <v>9.78790178E9</v>
      </c>
      <c r="T550" s="4" t="s">
        <v>302</v>
      </c>
    </row>
    <row r="551" ht="15.75" hidden="1" customHeight="1">
      <c r="A551" s="22" t="s">
        <v>181</v>
      </c>
      <c r="C551" s="6" t="s">
        <v>22</v>
      </c>
      <c r="D551" s="6" t="s">
        <v>23</v>
      </c>
      <c r="E551" s="6" t="s">
        <v>6665</v>
      </c>
      <c r="F551" s="7" t="s">
        <v>6666</v>
      </c>
      <c r="G551" s="6">
        <v>1.0</v>
      </c>
      <c r="H551" s="8" t="s">
        <v>6667</v>
      </c>
      <c r="I551" s="12" t="str">
        <f t="shared" si="8"/>
        <v>3XL / Full Print</v>
      </c>
      <c r="J551" s="9" t="s">
        <v>1986</v>
      </c>
      <c r="K551" s="9" t="s">
        <v>6668</v>
      </c>
      <c r="L551" s="6" t="s">
        <v>6669</v>
      </c>
      <c r="N551" s="4"/>
      <c r="O551" s="7" t="s">
        <v>6670</v>
      </c>
      <c r="P551" s="6">
        <v>63116.0</v>
      </c>
      <c r="Q551" s="6" t="s">
        <v>105</v>
      </c>
      <c r="R551" s="6" t="s">
        <v>32</v>
      </c>
      <c r="S551" s="6">
        <v>5.73201664E9</v>
      </c>
      <c r="T551" s="4" t="s">
        <v>106</v>
      </c>
    </row>
    <row r="552" ht="15.75" customHeight="1">
      <c r="A552" s="19" t="s">
        <v>528</v>
      </c>
      <c r="C552" s="6" t="s">
        <v>22</v>
      </c>
      <c r="D552" s="6" t="s">
        <v>23</v>
      </c>
      <c r="E552" s="6" t="s">
        <v>6671</v>
      </c>
      <c r="F552" s="7" t="s">
        <v>6672</v>
      </c>
      <c r="G552" s="6">
        <v>1.0</v>
      </c>
      <c r="H552" s="8" t="s">
        <v>6673</v>
      </c>
      <c r="I552" s="12" t="str">
        <f t="shared" si="8"/>
        <v>All print / 34 inches / Spare Tire Cover with Print On Demand</v>
      </c>
      <c r="J552" s="9" t="s">
        <v>185</v>
      </c>
      <c r="K552" s="9" t="s">
        <v>6674</v>
      </c>
      <c r="L552" s="6" t="s">
        <v>6675</v>
      </c>
      <c r="N552" s="4"/>
      <c r="O552" s="7" t="s">
        <v>6676</v>
      </c>
      <c r="P552" s="6">
        <v>35085.0</v>
      </c>
      <c r="Q552" s="6" t="s">
        <v>140</v>
      </c>
      <c r="R552" s="6" t="s">
        <v>32</v>
      </c>
      <c r="S552" s="6">
        <v>2.059552802E9</v>
      </c>
      <c r="T552" s="4" t="s">
        <v>141</v>
      </c>
    </row>
    <row r="553" ht="15.75" hidden="1" customHeight="1">
      <c r="A553" s="19" t="s">
        <v>70</v>
      </c>
      <c r="C553" s="6" t="s">
        <v>22</v>
      </c>
      <c r="D553" s="6" t="s">
        <v>23</v>
      </c>
      <c r="E553" s="6" t="s">
        <v>6677</v>
      </c>
      <c r="F553" s="7" t="s">
        <v>6678</v>
      </c>
      <c r="G553" s="6">
        <v>1.0</v>
      </c>
      <c r="H553" s="8" t="s">
        <v>6679</v>
      </c>
      <c r="I553" s="12" t="str">
        <f t="shared" si="8"/>
        <v>hirt #141221V - Unisex Tshirt 2D / Black / 3XL</v>
      </c>
      <c r="J553" s="9" t="s">
        <v>6680</v>
      </c>
      <c r="K553" s="9" t="s">
        <v>6681</v>
      </c>
      <c r="L553" s="6" t="s">
        <v>6682</v>
      </c>
      <c r="N553" s="4"/>
      <c r="O553" s="7" t="s">
        <v>6683</v>
      </c>
      <c r="P553" s="6">
        <v>4427.0</v>
      </c>
      <c r="Q553" s="6" t="s">
        <v>1697</v>
      </c>
      <c r="R553" s="6" t="s">
        <v>32</v>
      </c>
      <c r="S553" s="6">
        <v>2.07949903E9</v>
      </c>
      <c r="T553" s="4" t="s">
        <v>1698</v>
      </c>
    </row>
    <row r="554" ht="15.75" hidden="1" customHeight="1">
      <c r="A554" s="19" t="s">
        <v>48</v>
      </c>
      <c r="C554" s="6" t="s">
        <v>80</v>
      </c>
      <c r="D554" s="6" t="s">
        <v>23</v>
      </c>
      <c r="E554" s="6" t="s">
        <v>6677</v>
      </c>
      <c r="F554" s="7" t="s">
        <v>6678</v>
      </c>
      <c r="G554" s="6">
        <v>1.0</v>
      </c>
      <c r="H554" s="8" t="s">
        <v>6684</v>
      </c>
      <c r="I554" s="12" t="str">
        <f t="shared" si="8"/>
        <v>One size / All print</v>
      </c>
      <c r="J554" s="9" t="s">
        <v>1118</v>
      </c>
      <c r="K554" s="9" t="s">
        <v>6681</v>
      </c>
      <c r="L554" s="6" t="s">
        <v>6682</v>
      </c>
      <c r="N554" s="4"/>
      <c r="O554" s="7" t="s">
        <v>6683</v>
      </c>
      <c r="P554" s="6">
        <v>4427.0</v>
      </c>
      <c r="Q554" s="6" t="s">
        <v>1697</v>
      </c>
      <c r="R554" s="6" t="s">
        <v>32</v>
      </c>
      <c r="S554" s="6">
        <v>2.07949903E9</v>
      </c>
      <c r="T554" s="4" t="s">
        <v>1698</v>
      </c>
    </row>
    <row r="555" ht="15.75" hidden="1" customHeight="1">
      <c r="A555" s="20" t="s">
        <v>37</v>
      </c>
      <c r="C555" s="6" t="s">
        <v>60</v>
      </c>
      <c r="D555" s="6" t="s">
        <v>23</v>
      </c>
      <c r="E555" s="6" t="s">
        <v>6685</v>
      </c>
      <c r="F555" s="7" t="s">
        <v>6686</v>
      </c>
      <c r="G555" s="6">
        <v>1.0</v>
      </c>
      <c r="H555" s="8" t="s">
        <v>4262</v>
      </c>
      <c r="I555" s="12" t="str">
        <f t="shared" si="8"/>
        <v>20 oz / All print</v>
      </c>
      <c r="J555" s="9" t="s">
        <v>1716</v>
      </c>
      <c r="K555" s="9" t="s">
        <v>6687</v>
      </c>
      <c r="L555" s="6" t="s">
        <v>6688</v>
      </c>
      <c r="M555" s="4" t="s">
        <v>6689</v>
      </c>
      <c r="N555" s="4"/>
      <c r="O555" s="7" t="s">
        <v>6690</v>
      </c>
      <c r="P555" s="6">
        <v>3874.0</v>
      </c>
      <c r="Q555" s="6" t="s">
        <v>4459</v>
      </c>
      <c r="R555" s="6" t="s">
        <v>32</v>
      </c>
      <c r="S555" s="6">
        <v>7.81640647E9</v>
      </c>
      <c r="T555" s="4" t="s">
        <v>4460</v>
      </c>
    </row>
    <row r="556" ht="15.75" hidden="1" customHeight="1">
      <c r="A556" s="20" t="s">
        <v>37</v>
      </c>
      <c r="C556" s="6" t="s">
        <v>60</v>
      </c>
      <c r="D556" s="6" t="s">
        <v>23</v>
      </c>
      <c r="E556" s="6" t="s">
        <v>6685</v>
      </c>
      <c r="F556" s="7" t="s">
        <v>6686</v>
      </c>
      <c r="G556" s="6">
        <v>1.0</v>
      </c>
      <c r="H556" s="8" t="s">
        <v>4262</v>
      </c>
      <c r="I556" s="12" t="str">
        <f t="shared" si="8"/>
        <v>20 oz / All print</v>
      </c>
      <c r="J556" s="9" t="s">
        <v>1716</v>
      </c>
      <c r="K556" s="9" t="s">
        <v>6687</v>
      </c>
      <c r="L556" s="6" t="s">
        <v>6688</v>
      </c>
      <c r="M556" s="4" t="s">
        <v>6689</v>
      </c>
      <c r="N556" s="4"/>
      <c r="O556" s="7" t="s">
        <v>6690</v>
      </c>
      <c r="P556" s="6">
        <v>3874.0</v>
      </c>
      <c r="Q556" s="6" t="s">
        <v>4459</v>
      </c>
      <c r="R556" s="6" t="s">
        <v>32</v>
      </c>
      <c r="S556" s="6">
        <v>7.81640647E9</v>
      </c>
      <c r="T556" s="4" t="s">
        <v>4460</v>
      </c>
    </row>
    <row r="557" ht="15.75" hidden="1" customHeight="1">
      <c r="A557" s="20" t="s">
        <v>37</v>
      </c>
      <c r="C557" s="6" t="s">
        <v>60</v>
      </c>
      <c r="D557" s="6" t="s">
        <v>23</v>
      </c>
      <c r="E557" s="6" t="s">
        <v>6685</v>
      </c>
      <c r="F557" s="7" t="s">
        <v>6686</v>
      </c>
      <c r="G557" s="6">
        <v>1.0</v>
      </c>
      <c r="H557" s="8" t="s">
        <v>4262</v>
      </c>
      <c r="I557" s="12" t="str">
        <f t="shared" si="8"/>
        <v>20 oz / All print</v>
      </c>
      <c r="J557" s="9" t="s">
        <v>1716</v>
      </c>
      <c r="K557" s="9" t="s">
        <v>6687</v>
      </c>
      <c r="L557" s="6" t="s">
        <v>6688</v>
      </c>
      <c r="M557" s="4" t="s">
        <v>6689</v>
      </c>
      <c r="N557" s="4"/>
      <c r="O557" s="7" t="s">
        <v>6690</v>
      </c>
      <c r="P557" s="6">
        <v>3874.0</v>
      </c>
      <c r="Q557" s="6" t="s">
        <v>4459</v>
      </c>
      <c r="R557" s="6" t="s">
        <v>32</v>
      </c>
      <c r="S557" s="6">
        <v>7.81640647E9</v>
      </c>
      <c r="T557" s="4" t="s">
        <v>4460</v>
      </c>
    </row>
    <row r="558" ht="15.75" hidden="1" customHeight="1">
      <c r="A558" s="20" t="s">
        <v>37</v>
      </c>
      <c r="C558" s="6" t="s">
        <v>60</v>
      </c>
      <c r="D558" s="6" t="s">
        <v>23</v>
      </c>
      <c r="E558" s="6" t="s">
        <v>6685</v>
      </c>
      <c r="F558" s="7" t="s">
        <v>6686</v>
      </c>
      <c r="G558" s="6">
        <v>1.0</v>
      </c>
      <c r="H558" s="8" t="s">
        <v>4262</v>
      </c>
      <c r="I558" s="12" t="str">
        <f t="shared" si="8"/>
        <v>20 oz / All print</v>
      </c>
      <c r="J558" s="9" t="s">
        <v>1716</v>
      </c>
      <c r="K558" s="9" t="s">
        <v>6687</v>
      </c>
      <c r="L558" s="6" t="s">
        <v>6688</v>
      </c>
      <c r="M558" s="4" t="s">
        <v>6689</v>
      </c>
      <c r="N558" s="4"/>
      <c r="O558" s="7" t="s">
        <v>6690</v>
      </c>
      <c r="P558" s="6">
        <v>3874.0</v>
      </c>
      <c r="Q558" s="6" t="s">
        <v>4459</v>
      </c>
      <c r="R558" s="6" t="s">
        <v>32</v>
      </c>
      <c r="S558" s="6">
        <v>7.81640647E9</v>
      </c>
      <c r="T558" s="4" t="s">
        <v>4460</v>
      </c>
    </row>
    <row r="559" ht="15.75" hidden="1" customHeight="1">
      <c r="A559" s="21" t="s">
        <v>428</v>
      </c>
      <c r="C559" s="6" t="s">
        <v>22</v>
      </c>
      <c r="D559" s="6" t="s">
        <v>23</v>
      </c>
      <c r="E559" s="6" t="s">
        <v>6691</v>
      </c>
      <c r="F559" s="7" t="s">
        <v>6692</v>
      </c>
      <c r="G559" s="6">
        <v>1.0</v>
      </c>
      <c r="H559" s="8" t="s">
        <v>6693</v>
      </c>
      <c r="I559" s="12" t="str">
        <f t="shared" si="8"/>
        <v>HOODIE RAGLAN SLEEVE / L / All Print</v>
      </c>
      <c r="J559" s="9" t="s">
        <v>6694</v>
      </c>
      <c r="K559" s="9" t="s">
        <v>6695</v>
      </c>
      <c r="L559" s="6" t="s">
        <v>6696</v>
      </c>
      <c r="M559" s="4" t="s">
        <v>6697</v>
      </c>
      <c r="N559" s="4"/>
      <c r="O559" s="7" t="s">
        <v>6698</v>
      </c>
      <c r="P559" s="6">
        <v>47025.0</v>
      </c>
      <c r="Q559" s="6" t="s">
        <v>190</v>
      </c>
      <c r="R559" s="6" t="s">
        <v>32</v>
      </c>
      <c r="S559" s="6">
        <v>5.135988348E9</v>
      </c>
      <c r="T559" s="4" t="s">
        <v>191</v>
      </c>
    </row>
    <row r="560" ht="15.75" hidden="1" customHeight="1">
      <c r="A560" s="22" t="s">
        <v>181</v>
      </c>
      <c r="C560" s="6" t="s">
        <v>22</v>
      </c>
      <c r="D560" s="6" t="s">
        <v>23</v>
      </c>
      <c r="E560" s="6" t="s">
        <v>6699</v>
      </c>
      <c r="F560" s="7" t="s">
        <v>6700</v>
      </c>
      <c r="G560" s="6">
        <v>1.0</v>
      </c>
      <c r="H560" s="8" t="s">
        <v>6701</v>
      </c>
      <c r="I560" s="12" t="str">
        <f t="shared" si="8"/>
        <v>hirt 3d #181221h - L / Full Print</v>
      </c>
      <c r="J560" s="9" t="s">
        <v>2630</v>
      </c>
      <c r="K560" s="9" t="s">
        <v>6702</v>
      </c>
      <c r="L560" s="6" t="s">
        <v>6703</v>
      </c>
      <c r="N560" s="4"/>
      <c r="O560" s="7" t="s">
        <v>6315</v>
      </c>
      <c r="P560" s="6">
        <v>99337.0</v>
      </c>
      <c r="Q560" s="6" t="s">
        <v>454</v>
      </c>
      <c r="R560" s="6" t="s">
        <v>32</v>
      </c>
      <c r="S560" s="6">
        <v>5.099477898E9</v>
      </c>
      <c r="T560" s="4" t="s">
        <v>455</v>
      </c>
    </row>
    <row r="561" ht="15.75" hidden="1" customHeight="1">
      <c r="A561" s="22" t="s">
        <v>181</v>
      </c>
      <c r="C561" s="6" t="s">
        <v>22</v>
      </c>
      <c r="D561" s="6" t="s">
        <v>23</v>
      </c>
      <c r="E561" s="6" t="s">
        <v>6699</v>
      </c>
      <c r="F561" s="7" t="s">
        <v>6700</v>
      </c>
      <c r="G561" s="6">
        <v>1.0</v>
      </c>
      <c r="H561" s="8" t="s">
        <v>6704</v>
      </c>
      <c r="I561" s="12" t="str">
        <f t="shared" si="8"/>
        <v>hirt 3d #181221h - M / Full Print</v>
      </c>
      <c r="J561" s="9" t="s">
        <v>2630</v>
      </c>
      <c r="K561" s="9" t="s">
        <v>6702</v>
      </c>
      <c r="L561" s="6" t="s">
        <v>6703</v>
      </c>
      <c r="N561" s="4"/>
      <c r="O561" s="7" t="s">
        <v>6315</v>
      </c>
      <c r="P561" s="6">
        <v>99337.0</v>
      </c>
      <c r="Q561" s="6" t="s">
        <v>454</v>
      </c>
      <c r="R561" s="6" t="s">
        <v>32</v>
      </c>
      <c r="S561" s="6">
        <v>5.099477898E9</v>
      </c>
      <c r="T561" s="4" t="s">
        <v>455</v>
      </c>
    </row>
    <row r="562" ht="15.75" hidden="1" customHeight="1">
      <c r="A562" s="22" t="s">
        <v>181</v>
      </c>
      <c r="C562" s="6" t="s">
        <v>22</v>
      </c>
      <c r="D562" s="6" t="s">
        <v>23</v>
      </c>
      <c r="E562" s="6" t="s">
        <v>6705</v>
      </c>
      <c r="F562" s="7" t="s">
        <v>6700</v>
      </c>
      <c r="G562" s="6">
        <v>1.0</v>
      </c>
      <c r="H562" s="8" t="s">
        <v>6706</v>
      </c>
      <c r="I562" s="12" t="str">
        <f t="shared" si="8"/>
        <v>hirt 3d #040122h - 2XL / Full Print</v>
      </c>
      <c r="J562" s="9" t="s">
        <v>542</v>
      </c>
      <c r="K562" s="9" t="s">
        <v>6702</v>
      </c>
      <c r="L562" s="6" t="s">
        <v>6703</v>
      </c>
      <c r="N562" s="4"/>
      <c r="O562" s="7" t="s">
        <v>6315</v>
      </c>
      <c r="P562" s="6">
        <v>99337.0</v>
      </c>
      <c r="Q562" s="6" t="s">
        <v>454</v>
      </c>
      <c r="R562" s="6" t="s">
        <v>32</v>
      </c>
      <c r="S562" s="6">
        <v>5.099477898E9</v>
      </c>
      <c r="T562" s="4" t="s">
        <v>455</v>
      </c>
    </row>
    <row r="563" ht="15.75" hidden="1" customHeight="1">
      <c r="A563" s="22" t="s">
        <v>181</v>
      </c>
      <c r="C563" s="6" t="s">
        <v>22</v>
      </c>
      <c r="D563" s="6" t="s">
        <v>23</v>
      </c>
      <c r="E563" s="6" t="s">
        <v>6705</v>
      </c>
      <c r="F563" s="7" t="s">
        <v>6700</v>
      </c>
      <c r="G563" s="6">
        <v>1.0</v>
      </c>
      <c r="H563" s="8" t="s">
        <v>6707</v>
      </c>
      <c r="I563" s="12" t="str">
        <f t="shared" si="8"/>
        <v>hirt 3d #040122h - 4XL / Full Print</v>
      </c>
      <c r="J563" s="9" t="s">
        <v>542</v>
      </c>
      <c r="K563" s="9" t="s">
        <v>6702</v>
      </c>
      <c r="L563" s="6" t="s">
        <v>6703</v>
      </c>
      <c r="N563" s="4"/>
      <c r="O563" s="7" t="s">
        <v>6315</v>
      </c>
      <c r="P563" s="6">
        <v>99337.0</v>
      </c>
      <c r="Q563" s="6" t="s">
        <v>454</v>
      </c>
      <c r="R563" s="6" t="s">
        <v>32</v>
      </c>
      <c r="S563" s="6">
        <v>5.099477898E9</v>
      </c>
      <c r="T563" s="4" t="s">
        <v>455</v>
      </c>
    </row>
    <row r="564" ht="15.75" hidden="1" customHeight="1">
      <c r="A564" s="21" t="s">
        <v>4153</v>
      </c>
      <c r="C564" s="6" t="s">
        <v>80</v>
      </c>
      <c r="D564" s="6" t="s">
        <v>23</v>
      </c>
      <c r="E564" s="6" t="s">
        <v>6708</v>
      </c>
      <c r="F564" s="7" t="s">
        <v>6709</v>
      </c>
      <c r="G564" s="6">
        <v>1.0</v>
      </c>
      <c r="H564" s="8" t="s">
        <v>6710</v>
      </c>
      <c r="I564" s="12" t="str">
        <f t="shared" si="8"/>
        <v>3XL / All Print</v>
      </c>
      <c r="J564" s="9" t="s">
        <v>888</v>
      </c>
      <c r="K564" s="9" t="s">
        <v>6711</v>
      </c>
      <c r="L564" s="9" t="s">
        <v>6712</v>
      </c>
      <c r="M564" s="6"/>
      <c r="O564" s="4" t="s">
        <v>6713</v>
      </c>
      <c r="P564" s="7">
        <v>32207.0</v>
      </c>
      <c r="Q564" s="6" t="s">
        <v>68</v>
      </c>
      <c r="R564" s="6" t="s">
        <v>32</v>
      </c>
      <c r="S564" s="6">
        <v>9.048949929E9</v>
      </c>
      <c r="T564" s="6" t="s">
        <v>69</v>
      </c>
    </row>
    <row r="565" ht="15.75" hidden="1" customHeight="1">
      <c r="A565" s="21" t="s">
        <v>782</v>
      </c>
      <c r="C565" s="6" t="s">
        <v>22</v>
      </c>
      <c r="D565" s="6" t="s">
        <v>23</v>
      </c>
      <c r="E565" s="6" t="s">
        <v>6714</v>
      </c>
      <c r="F565" s="7" t="s">
        <v>6715</v>
      </c>
      <c r="G565" s="6">
        <v>1.0</v>
      </c>
      <c r="H565" s="8" t="s">
        <v>6716</v>
      </c>
      <c r="I565" s="12" t="str">
        <f t="shared" si="8"/>
        <v>AOP UNISEX HOODIE / M / All Print</v>
      </c>
      <c r="J565" s="9" t="s">
        <v>6717</v>
      </c>
      <c r="K565" s="9" t="s">
        <v>6718</v>
      </c>
      <c r="L565" s="9" t="s">
        <v>6719</v>
      </c>
      <c r="M565" s="6" t="s">
        <v>6720</v>
      </c>
      <c r="O565" s="4" t="s">
        <v>6721</v>
      </c>
      <c r="P565" s="7">
        <v>36854.0</v>
      </c>
      <c r="Q565" s="6" t="s">
        <v>140</v>
      </c>
      <c r="R565" s="6" t="s">
        <v>32</v>
      </c>
      <c r="S565" s="6">
        <v>3.345242911E9</v>
      </c>
      <c r="T565" s="6" t="s">
        <v>141</v>
      </c>
    </row>
    <row r="566" ht="15.75" hidden="1" customHeight="1">
      <c r="A566" s="10" t="s">
        <v>21</v>
      </c>
      <c r="C566" s="6" t="s">
        <v>80</v>
      </c>
      <c r="D566" s="6" t="s">
        <v>23</v>
      </c>
      <c r="E566" s="6" t="s">
        <v>6722</v>
      </c>
      <c r="F566" s="7" t="s">
        <v>6723</v>
      </c>
      <c r="G566" s="6">
        <v>1.0</v>
      </c>
      <c r="H566" s="8" t="s">
        <v>5192</v>
      </c>
      <c r="I566" s="12" t="str">
        <f t="shared" si="8"/>
        <v>2XL / Full Print</v>
      </c>
      <c r="J566" s="9" t="s">
        <v>5193</v>
      </c>
      <c r="K566" s="9" t="s">
        <v>6724</v>
      </c>
      <c r="L566" s="9" t="s">
        <v>6725</v>
      </c>
      <c r="M566" s="6"/>
      <c r="O566" s="4" t="s">
        <v>6726</v>
      </c>
      <c r="P566" s="7">
        <v>45403.0</v>
      </c>
      <c r="Q566" s="6" t="s">
        <v>46</v>
      </c>
      <c r="R566" s="6" t="s">
        <v>32</v>
      </c>
      <c r="S566" s="6">
        <v>9.37305399E9</v>
      </c>
      <c r="T566" s="6" t="s">
        <v>47</v>
      </c>
    </row>
    <row r="567" ht="15.75" hidden="1" customHeight="1">
      <c r="A567" s="10" t="s">
        <v>21</v>
      </c>
      <c r="C567" s="6" t="s">
        <v>80</v>
      </c>
      <c r="D567" s="6" t="s">
        <v>23</v>
      </c>
      <c r="E567" s="6" t="s">
        <v>6722</v>
      </c>
      <c r="F567" s="7" t="s">
        <v>6723</v>
      </c>
      <c r="G567" s="6">
        <v>1.0</v>
      </c>
      <c r="H567" s="8" t="s">
        <v>6727</v>
      </c>
      <c r="I567" s="12" t="str">
        <f t="shared" si="8"/>
        <v>3XL / Full Print</v>
      </c>
      <c r="J567" s="9" t="s">
        <v>6728</v>
      </c>
      <c r="K567" s="9" t="s">
        <v>6724</v>
      </c>
      <c r="L567" s="9" t="s">
        <v>6725</v>
      </c>
      <c r="M567" s="6"/>
      <c r="O567" s="4" t="s">
        <v>6726</v>
      </c>
      <c r="P567" s="7">
        <v>45403.0</v>
      </c>
      <c r="Q567" s="6" t="s">
        <v>46</v>
      </c>
      <c r="R567" s="6" t="s">
        <v>32</v>
      </c>
      <c r="S567" s="6">
        <v>9.37305399E9</v>
      </c>
      <c r="T567" s="6" t="s">
        <v>47</v>
      </c>
    </row>
    <row r="568" ht="15.75" hidden="1" customHeight="1">
      <c r="A568" s="18" t="s">
        <v>259</v>
      </c>
      <c r="C568" s="6" t="s">
        <v>80</v>
      </c>
      <c r="D568" s="6" t="s">
        <v>23</v>
      </c>
      <c r="E568" s="6" t="s">
        <v>6729</v>
      </c>
      <c r="F568" s="7" t="s">
        <v>6730</v>
      </c>
      <c r="G568" s="6">
        <v>1.0</v>
      </c>
      <c r="H568" s="8" t="s">
        <v>6731</v>
      </c>
      <c r="I568" s="12" t="str">
        <f t="shared" si="8"/>
        <v>L 19.5" x W 18.7" / All print</v>
      </c>
      <c r="J568" s="9" t="s">
        <v>6732</v>
      </c>
      <c r="K568" s="9" t="s">
        <v>6733</v>
      </c>
      <c r="L568" s="9" t="s">
        <v>6734</v>
      </c>
      <c r="M568" s="6"/>
      <c r="O568" s="4" t="s">
        <v>6735</v>
      </c>
      <c r="P568" s="7">
        <v>12540.0</v>
      </c>
      <c r="Q568" s="6" t="s">
        <v>171</v>
      </c>
      <c r="R568" s="6" t="s">
        <v>32</v>
      </c>
      <c r="S568" s="6">
        <v>8.455462647E9</v>
      </c>
      <c r="T568" s="6" t="s">
        <v>172</v>
      </c>
    </row>
    <row r="569" ht="15.75" hidden="1" customHeight="1">
      <c r="A569" s="18" t="s">
        <v>259</v>
      </c>
      <c r="C569" s="6" t="s">
        <v>123</v>
      </c>
      <c r="D569" s="11" t="s">
        <v>23</v>
      </c>
      <c r="E569" s="6" t="s">
        <v>6736</v>
      </c>
      <c r="F569" s="7" t="s">
        <v>6737</v>
      </c>
      <c r="G569" s="6">
        <v>1.0</v>
      </c>
      <c r="H569" s="8" t="s">
        <v>6738</v>
      </c>
      <c r="I569" s="12" t="str">
        <f t="shared" si="8"/>
        <v>50x60 in</v>
      </c>
      <c r="J569" s="9" t="s">
        <v>6739</v>
      </c>
      <c r="K569" s="9" t="s">
        <v>6740</v>
      </c>
      <c r="L569" s="9" t="s">
        <v>6741</v>
      </c>
      <c r="M569" s="6"/>
      <c r="O569" s="4" t="s">
        <v>6742</v>
      </c>
      <c r="P569" s="7">
        <v>20110.0</v>
      </c>
      <c r="Q569" s="6" t="s">
        <v>389</v>
      </c>
      <c r="R569" s="6" t="s">
        <v>32</v>
      </c>
      <c r="S569" s="6">
        <v>7.038614045E9</v>
      </c>
      <c r="T569" s="6" t="s">
        <v>390</v>
      </c>
    </row>
    <row r="570" ht="15.75" hidden="1" customHeight="1">
      <c r="A570" s="20" t="s">
        <v>37</v>
      </c>
      <c r="C570" s="6" t="s">
        <v>22</v>
      </c>
      <c r="D570" s="6" t="s">
        <v>23</v>
      </c>
      <c r="E570" s="6" t="s">
        <v>6743</v>
      </c>
      <c r="F570" s="7" t="s">
        <v>6744</v>
      </c>
      <c r="G570" s="6">
        <v>1.0</v>
      </c>
      <c r="H570" s="8" t="s">
        <v>6745</v>
      </c>
      <c r="I570" s="12" t="str">
        <f t="shared" si="8"/>
        <v>XL / Black</v>
      </c>
      <c r="J570" s="9" t="s">
        <v>6746</v>
      </c>
      <c r="K570" s="9" t="s">
        <v>6747</v>
      </c>
      <c r="L570" s="9" t="s">
        <v>6748</v>
      </c>
      <c r="M570" s="6">
        <v>152.0</v>
      </c>
      <c r="O570" s="4" t="s">
        <v>6749</v>
      </c>
      <c r="P570" s="7">
        <v>53186.0</v>
      </c>
      <c r="Q570" s="6" t="s">
        <v>158</v>
      </c>
      <c r="R570" s="6" t="s">
        <v>32</v>
      </c>
      <c r="S570" s="6">
        <v>2.6227132E9</v>
      </c>
      <c r="T570" s="6" t="s">
        <v>159</v>
      </c>
    </row>
    <row r="571" ht="15.75" hidden="1" customHeight="1">
      <c r="A571" s="18" t="s">
        <v>259</v>
      </c>
      <c r="C571" s="6" t="s">
        <v>80</v>
      </c>
      <c r="D571" s="6" t="s">
        <v>23</v>
      </c>
      <c r="E571" s="6" t="s">
        <v>6750</v>
      </c>
      <c r="F571" s="7" t="s">
        <v>6751</v>
      </c>
      <c r="G571" s="6">
        <v>1.0</v>
      </c>
      <c r="H571" s="8" t="s">
        <v>6752</v>
      </c>
      <c r="I571" s="12" t="str">
        <f t="shared" si="8"/>
        <v>One size / All print</v>
      </c>
      <c r="J571" s="9" t="s">
        <v>6753</v>
      </c>
      <c r="K571" s="9" t="s">
        <v>6754</v>
      </c>
      <c r="L571" s="9" t="s">
        <v>6755</v>
      </c>
      <c r="M571" s="6"/>
      <c r="O571" s="4" t="s">
        <v>6756</v>
      </c>
      <c r="P571" s="7">
        <v>93433.0</v>
      </c>
      <c r="Q571" s="6" t="s">
        <v>268</v>
      </c>
      <c r="R571" s="6" t="s">
        <v>32</v>
      </c>
      <c r="S571" s="6">
        <v>8.058889734E9</v>
      </c>
      <c r="T571" s="6" t="s">
        <v>269</v>
      </c>
    </row>
    <row r="572" ht="15.75" hidden="1" customHeight="1">
      <c r="A572" s="18" t="s">
        <v>259</v>
      </c>
      <c r="C572" s="6" t="s">
        <v>80</v>
      </c>
      <c r="D572" s="6" t="s">
        <v>23</v>
      </c>
      <c r="E572" s="6" t="s">
        <v>6750</v>
      </c>
      <c r="F572" s="7" t="s">
        <v>6751</v>
      </c>
      <c r="G572" s="6">
        <v>1.0</v>
      </c>
      <c r="H572" s="8" t="s">
        <v>970</v>
      </c>
      <c r="I572" s="12" t="str">
        <f t="shared" si="8"/>
        <v>One size / All print</v>
      </c>
      <c r="J572" s="9" t="s">
        <v>971</v>
      </c>
      <c r="K572" s="9" t="s">
        <v>6754</v>
      </c>
      <c r="L572" s="9" t="s">
        <v>6755</v>
      </c>
      <c r="M572" s="6"/>
      <c r="O572" s="4" t="s">
        <v>6756</v>
      </c>
      <c r="P572" s="7">
        <v>93433.0</v>
      </c>
      <c r="Q572" s="6" t="s">
        <v>268</v>
      </c>
      <c r="R572" s="6" t="s">
        <v>32</v>
      </c>
      <c r="S572" s="6">
        <v>8.058889734E9</v>
      </c>
      <c r="T572" s="6" t="s">
        <v>269</v>
      </c>
    </row>
    <row r="573" ht="15.75" hidden="1" customHeight="1">
      <c r="A573" s="10" t="s">
        <v>21</v>
      </c>
      <c r="C573" s="6" t="s">
        <v>123</v>
      </c>
      <c r="D573" s="11" t="s">
        <v>23</v>
      </c>
      <c r="E573" s="6" t="s">
        <v>6757</v>
      </c>
      <c r="F573" s="7" t="s">
        <v>6758</v>
      </c>
      <c r="G573" s="6">
        <v>1.0</v>
      </c>
      <c r="H573" s="8" t="s">
        <v>6759</v>
      </c>
      <c r="I573" s="12" t="str">
        <f t="shared" si="8"/>
        <v>12X18in</v>
      </c>
      <c r="J573" s="9" t="s">
        <v>3880</v>
      </c>
      <c r="K573" s="9" t="s">
        <v>6760</v>
      </c>
      <c r="L573" s="9" t="s">
        <v>6761</v>
      </c>
      <c r="M573" s="6"/>
      <c r="O573" s="4" t="s">
        <v>6762</v>
      </c>
      <c r="P573" s="7">
        <v>49036.0</v>
      </c>
      <c r="Q573" s="6" t="s">
        <v>403</v>
      </c>
      <c r="R573" s="6" t="s">
        <v>32</v>
      </c>
      <c r="S573" s="6">
        <v>5.172271289E9</v>
      </c>
      <c r="T573" s="6" t="s">
        <v>404</v>
      </c>
    </row>
    <row r="574" ht="15.75" hidden="1" customHeight="1">
      <c r="A574" s="22" t="s">
        <v>181</v>
      </c>
      <c r="C574" s="6" t="s">
        <v>22</v>
      </c>
      <c r="D574" s="6" t="s">
        <v>23</v>
      </c>
      <c r="E574" s="6" t="s">
        <v>6763</v>
      </c>
      <c r="F574" s="7" t="s">
        <v>6764</v>
      </c>
      <c r="G574" s="6">
        <v>1.0</v>
      </c>
      <c r="H574" s="8" t="s">
        <v>6765</v>
      </c>
      <c r="I574" s="12" t="str">
        <f t="shared" si="8"/>
        <v>AOP Unisex Raglan Hoodie / 4XL / All print</v>
      </c>
      <c r="J574" s="9" t="s">
        <v>6766</v>
      </c>
      <c r="K574" s="9" t="s">
        <v>6767</v>
      </c>
      <c r="L574" s="9" t="s">
        <v>6768</v>
      </c>
      <c r="M574" s="6" t="s">
        <v>6769</v>
      </c>
      <c r="O574" s="4" t="s">
        <v>6770</v>
      </c>
      <c r="P574" s="7">
        <v>91732.0</v>
      </c>
      <c r="Q574" s="6" t="s">
        <v>268</v>
      </c>
      <c r="R574" s="6" t="s">
        <v>32</v>
      </c>
      <c r="S574" s="6">
        <v>6.263734551E9</v>
      </c>
      <c r="T574" s="6" t="s">
        <v>269</v>
      </c>
    </row>
    <row r="575" ht="15.75" customHeight="1">
      <c r="A575" s="21" t="s">
        <v>97</v>
      </c>
      <c r="C575" s="6" t="s">
        <v>80</v>
      </c>
      <c r="D575" s="6" t="s">
        <v>23</v>
      </c>
      <c r="E575" s="6" t="s">
        <v>6771</v>
      </c>
      <c r="F575" s="7" t="s">
        <v>6772</v>
      </c>
      <c r="G575" s="6">
        <v>1.0</v>
      </c>
      <c r="H575" s="8" t="s">
        <v>6773</v>
      </c>
      <c r="I575" s="12" t="str">
        <f t="shared" si="8"/>
        <v>One size / All print</v>
      </c>
      <c r="J575" s="9" t="s">
        <v>6774</v>
      </c>
      <c r="K575" s="9" t="s">
        <v>6775</v>
      </c>
      <c r="L575" s="9" t="s">
        <v>6776</v>
      </c>
      <c r="M575" s="6" t="s">
        <v>6356</v>
      </c>
      <c r="O575" s="4" t="s">
        <v>6777</v>
      </c>
      <c r="P575" s="7">
        <v>63123.0</v>
      </c>
      <c r="Q575" s="6" t="s">
        <v>105</v>
      </c>
      <c r="R575" s="6" t="s">
        <v>32</v>
      </c>
      <c r="S575" s="6">
        <v>3.142852514E9</v>
      </c>
      <c r="T575" s="6" t="s">
        <v>106</v>
      </c>
    </row>
    <row r="576" ht="15.75" hidden="1" customHeight="1">
      <c r="A576" s="19" t="s">
        <v>70</v>
      </c>
      <c r="C576" s="6" t="s">
        <v>22</v>
      </c>
      <c r="D576" s="6" t="s">
        <v>23</v>
      </c>
      <c r="E576" s="6" t="s">
        <v>6778</v>
      </c>
      <c r="F576" s="7" t="s">
        <v>6779</v>
      </c>
      <c r="G576" s="6">
        <v>1.0</v>
      </c>
      <c r="H576" s="8" t="s">
        <v>6780</v>
      </c>
      <c r="I576" s="12" t="str">
        <f t="shared" si="8"/>
        <v>M / All Print</v>
      </c>
      <c r="J576" s="9" t="s">
        <v>6781</v>
      </c>
      <c r="K576" s="9" t="s">
        <v>6782</v>
      </c>
      <c r="L576" s="9" t="s">
        <v>6783</v>
      </c>
      <c r="M576" s="6"/>
      <c r="O576" s="4" t="s">
        <v>6784</v>
      </c>
      <c r="P576" s="7">
        <v>81301.0</v>
      </c>
      <c r="Q576" s="6" t="s">
        <v>1215</v>
      </c>
      <c r="R576" s="6" t="s">
        <v>32</v>
      </c>
      <c r="S576" s="6">
        <v>3.038345645E9</v>
      </c>
      <c r="T576" s="6" t="s">
        <v>1216</v>
      </c>
    </row>
    <row r="577" ht="15.75" hidden="1" customHeight="1">
      <c r="A577" s="19" t="s">
        <v>48</v>
      </c>
      <c r="C577" s="6" t="s">
        <v>80</v>
      </c>
      <c r="D577" s="6" t="s">
        <v>23</v>
      </c>
      <c r="E577" s="6" t="s">
        <v>6785</v>
      </c>
      <c r="F577" s="7" t="s">
        <v>6786</v>
      </c>
      <c r="G577" s="6">
        <v>1.0</v>
      </c>
      <c r="H577" s="8" t="s">
        <v>6787</v>
      </c>
      <c r="I577" s="12" t="str">
        <f t="shared" si="8"/>
        <v>Fleece hoodie / Black / XL</v>
      </c>
      <c r="J577" s="9" t="s">
        <v>6788</v>
      </c>
      <c r="K577" s="9" t="s">
        <v>6789</v>
      </c>
      <c r="L577" s="9" t="s">
        <v>6790</v>
      </c>
      <c r="M577" s="6"/>
      <c r="O577" s="4" t="s">
        <v>6791</v>
      </c>
      <c r="P577" s="7">
        <v>61342.0</v>
      </c>
      <c r="Q577" s="6" t="s">
        <v>114</v>
      </c>
      <c r="R577" s="6" t="s">
        <v>32</v>
      </c>
      <c r="S577" s="6">
        <v>1.7798049416E10</v>
      </c>
      <c r="T577" s="6" t="s">
        <v>115</v>
      </c>
    </row>
    <row r="578" ht="15.75" hidden="1" customHeight="1">
      <c r="A578" s="21" t="s">
        <v>782</v>
      </c>
      <c r="C578" s="6" t="s">
        <v>22</v>
      </c>
      <c r="D578" s="6" t="s">
        <v>23</v>
      </c>
      <c r="E578" s="6" t="s">
        <v>6792</v>
      </c>
      <c r="F578" s="7" t="s">
        <v>6793</v>
      </c>
      <c r="G578" s="6">
        <v>1.0</v>
      </c>
      <c r="H578" s="8" t="s">
        <v>6794</v>
      </c>
      <c r="I578" s="12" t="str">
        <f t="shared" si="8"/>
        <v>AOP UNISEX HOODIE / 5XL / All Print</v>
      </c>
      <c r="J578" s="9" t="s">
        <v>6795</v>
      </c>
      <c r="K578" s="9" t="s">
        <v>6796</v>
      </c>
      <c r="L578" s="9" t="s">
        <v>6797</v>
      </c>
      <c r="M578" s="6">
        <v>1.0</v>
      </c>
      <c r="O578" s="4" t="s">
        <v>6798</v>
      </c>
      <c r="P578" s="7">
        <v>90278.0</v>
      </c>
      <c r="Q578" s="6" t="s">
        <v>268</v>
      </c>
      <c r="R578" s="6" t="s">
        <v>32</v>
      </c>
      <c r="S578" s="6">
        <v>3.12201163E8</v>
      </c>
      <c r="T578" s="6" t="s">
        <v>269</v>
      </c>
    </row>
    <row r="579" ht="15.75" hidden="1" customHeight="1">
      <c r="A579" s="21" t="s">
        <v>4153</v>
      </c>
      <c r="C579" s="6" t="s">
        <v>22</v>
      </c>
      <c r="D579" s="6" t="s">
        <v>23</v>
      </c>
      <c r="E579" s="6" t="s">
        <v>6799</v>
      </c>
      <c r="F579" s="7" t="s">
        <v>6800</v>
      </c>
      <c r="G579" s="6">
        <v>1.0</v>
      </c>
      <c r="H579" s="8" t="s">
        <v>6801</v>
      </c>
      <c r="I579" s="12" t="str">
        <f t="shared" si="8"/>
        <v>2XL / Full Print</v>
      </c>
      <c r="J579" s="9" t="s">
        <v>2830</v>
      </c>
      <c r="K579" s="9" t="s">
        <v>6802</v>
      </c>
      <c r="L579" s="9" t="s">
        <v>6803</v>
      </c>
      <c r="M579" s="6"/>
      <c r="O579" s="4" t="s">
        <v>6804</v>
      </c>
      <c r="P579" s="7">
        <v>38676.0</v>
      </c>
      <c r="Q579" s="6" t="s">
        <v>1048</v>
      </c>
      <c r="R579" s="6" t="s">
        <v>32</v>
      </c>
      <c r="S579" s="6">
        <v>6.627726122E9</v>
      </c>
      <c r="T579" s="6" t="s">
        <v>1049</v>
      </c>
    </row>
    <row r="580" ht="15.75" hidden="1" customHeight="1">
      <c r="A580" s="20" t="s">
        <v>37</v>
      </c>
      <c r="C580" s="6" t="s">
        <v>22</v>
      </c>
      <c r="D580" s="6" t="s">
        <v>23</v>
      </c>
      <c r="E580" s="6" t="s">
        <v>6805</v>
      </c>
      <c r="F580" s="7" t="s">
        <v>6806</v>
      </c>
      <c r="G580" s="6">
        <v>1.0</v>
      </c>
      <c r="H580" s="8" t="s">
        <v>6807</v>
      </c>
      <c r="I580" s="12" t="str">
        <f t="shared" si="8"/>
        <v>hirt #KV - XL / Full Print</v>
      </c>
      <c r="J580" s="9" t="s">
        <v>6808</v>
      </c>
      <c r="K580" s="9" t="s">
        <v>6809</v>
      </c>
      <c r="L580" s="9" t="s">
        <v>6810</v>
      </c>
      <c r="M580" s="6"/>
      <c r="O580" s="4" t="s">
        <v>1437</v>
      </c>
      <c r="P580" s="7">
        <v>98632.0</v>
      </c>
      <c r="Q580" s="6" t="s">
        <v>454</v>
      </c>
      <c r="R580" s="6" t="s">
        <v>32</v>
      </c>
      <c r="S580" s="6">
        <v>1.3604312511E10</v>
      </c>
      <c r="T580" s="6" t="s">
        <v>455</v>
      </c>
    </row>
    <row r="581" ht="15.75" hidden="1" customHeight="1">
      <c r="A581" s="40"/>
      <c r="B581" s="40"/>
      <c r="C581" s="41"/>
      <c r="D581" s="41"/>
      <c r="E581" s="41"/>
      <c r="F581" s="42"/>
      <c r="G581" s="41"/>
      <c r="H581" s="43"/>
      <c r="I581" s="44"/>
      <c r="J581" s="44"/>
      <c r="K581" s="44"/>
      <c r="L581" s="41"/>
      <c r="M581" s="40"/>
      <c r="N581" s="40"/>
      <c r="O581" s="42"/>
      <c r="P581" s="41"/>
      <c r="Q581" s="41"/>
      <c r="R581" s="41"/>
      <c r="S581" s="41"/>
      <c r="T581" s="40"/>
      <c r="U581" s="40"/>
      <c r="V581" s="40"/>
      <c r="W581" s="40"/>
      <c r="X581" s="40"/>
      <c r="Y581" s="40"/>
      <c r="Z581" s="40"/>
      <c r="AA581" s="40"/>
    </row>
    <row r="582" ht="15.75" hidden="1" customHeight="1">
      <c r="A582" s="4"/>
      <c r="C582" s="6"/>
      <c r="D582" s="6"/>
      <c r="E582" s="6"/>
      <c r="F582" s="7"/>
      <c r="G582" s="6"/>
      <c r="H582" s="8"/>
      <c r="I582" s="9"/>
      <c r="J582" s="9"/>
      <c r="K582" s="9"/>
      <c r="L582" s="6"/>
      <c r="N582" s="4"/>
      <c r="O582" s="7"/>
      <c r="P582" s="6"/>
      <c r="Q582" s="6"/>
      <c r="R582" s="6"/>
      <c r="S582" s="6"/>
    </row>
    <row r="583" ht="15.75" hidden="1" customHeight="1">
      <c r="A583" s="4"/>
      <c r="C583" s="6"/>
      <c r="D583" s="6"/>
      <c r="E583" s="6"/>
      <c r="F583" s="7"/>
      <c r="G583" s="6"/>
      <c r="H583" s="8"/>
      <c r="I583" s="9"/>
      <c r="J583" s="9"/>
      <c r="K583" s="9"/>
      <c r="L583" s="6"/>
      <c r="N583" s="4"/>
      <c r="O583" s="7"/>
      <c r="P583" s="6"/>
      <c r="Q583" s="6"/>
      <c r="R583" s="6"/>
      <c r="S583" s="6"/>
    </row>
    <row r="584" ht="15.75" hidden="1" customHeight="1">
      <c r="A584" s="4"/>
      <c r="C584" s="6"/>
      <c r="D584" s="6"/>
      <c r="E584" s="6"/>
      <c r="F584" s="7"/>
      <c r="G584" s="6"/>
      <c r="H584" s="8"/>
      <c r="I584" s="9"/>
      <c r="J584" s="9"/>
      <c r="K584" s="9"/>
      <c r="L584" s="6"/>
      <c r="N584" s="4"/>
      <c r="O584" s="7"/>
      <c r="P584" s="6"/>
      <c r="Q584" s="6"/>
      <c r="R584" s="6"/>
      <c r="S584" s="6"/>
    </row>
    <row r="585" ht="15.75" hidden="1" customHeight="1">
      <c r="A585" s="4"/>
      <c r="B585" s="45">
        <v>44575.0</v>
      </c>
      <c r="C585" s="6"/>
      <c r="D585" s="6"/>
      <c r="E585" s="6"/>
      <c r="F585" s="7"/>
      <c r="G585" s="6"/>
      <c r="H585" s="8"/>
      <c r="I585" s="9"/>
      <c r="J585" s="9"/>
      <c r="K585" s="9"/>
      <c r="L585" s="6"/>
      <c r="N585" s="4"/>
      <c r="O585" s="7"/>
      <c r="P585" s="6"/>
      <c r="Q585" s="6"/>
      <c r="R585" s="6"/>
      <c r="S585" s="6"/>
    </row>
    <row r="586" ht="15.75" hidden="1" customHeight="1">
      <c r="A586" s="22" t="s">
        <v>181</v>
      </c>
      <c r="C586" s="6" t="s">
        <v>22</v>
      </c>
      <c r="D586" s="11" t="s">
        <v>23</v>
      </c>
      <c r="E586" s="6" t="s">
        <v>6811</v>
      </c>
      <c r="F586" s="7" t="s">
        <v>6812</v>
      </c>
      <c r="G586" s="6">
        <v>1.0</v>
      </c>
      <c r="H586" s="8" t="s">
        <v>6813</v>
      </c>
      <c r="I586" s="12" t="str">
        <f t="shared" ref="I586:I588" si="9">RIGHT(H586,LEN(H586) - (FIND("-",H586) + 1))</f>
        <v>AOP Unisex Raglan Hoodie / 5XL / All print</v>
      </c>
      <c r="J586" s="9" t="s">
        <v>6814</v>
      </c>
      <c r="K586" s="9" t="s">
        <v>6815</v>
      </c>
      <c r="L586" s="9" t="s">
        <v>6816</v>
      </c>
      <c r="M586" s="6" t="s">
        <v>6817</v>
      </c>
      <c r="O586" s="4" t="s">
        <v>6818</v>
      </c>
      <c r="P586" s="7">
        <v>29445.0</v>
      </c>
      <c r="Q586" s="6" t="s">
        <v>56</v>
      </c>
      <c r="R586" s="6" t="s">
        <v>32</v>
      </c>
      <c r="S586" s="6">
        <v>3.212746983E9</v>
      </c>
      <c r="T586" s="4" t="s">
        <v>57</v>
      </c>
    </row>
    <row r="587" ht="15.75" hidden="1" customHeight="1">
      <c r="A587" s="10" t="s">
        <v>21</v>
      </c>
      <c r="C587" s="6" t="s">
        <v>22</v>
      </c>
      <c r="D587" s="11" t="s">
        <v>23</v>
      </c>
      <c r="E587" s="6" t="s">
        <v>6819</v>
      </c>
      <c r="F587" s="7" t="s">
        <v>6820</v>
      </c>
      <c r="G587" s="6">
        <v>1.0</v>
      </c>
      <c r="H587" s="8" t="s">
        <v>6821</v>
      </c>
      <c r="I587" s="12" t="str">
        <f t="shared" si="9"/>
        <v>HOODIE RAGLAN SLEEVE / M / All Print</v>
      </c>
      <c r="J587" s="9" t="s">
        <v>6822</v>
      </c>
      <c r="K587" s="9" t="s">
        <v>6823</v>
      </c>
      <c r="L587" s="9" t="s">
        <v>6824</v>
      </c>
      <c r="M587" s="6"/>
      <c r="O587" s="4" t="s">
        <v>6825</v>
      </c>
      <c r="P587" s="7">
        <v>45843.0</v>
      </c>
      <c r="Q587" s="6" t="s">
        <v>46</v>
      </c>
      <c r="R587" s="6" t="s">
        <v>32</v>
      </c>
      <c r="S587" s="6">
        <v>4.193101086E9</v>
      </c>
      <c r="T587" s="4" t="s">
        <v>47</v>
      </c>
    </row>
    <row r="588" ht="15.75" hidden="1" customHeight="1">
      <c r="A588" s="21" t="s">
        <v>6826</v>
      </c>
      <c r="C588" s="6" t="s">
        <v>80</v>
      </c>
      <c r="D588" s="11" t="s">
        <v>23</v>
      </c>
      <c r="E588" s="6" t="s">
        <v>6827</v>
      </c>
      <c r="F588" s="7" t="s">
        <v>6828</v>
      </c>
      <c r="G588" s="6">
        <v>1.0</v>
      </c>
      <c r="H588" s="8" t="s">
        <v>6829</v>
      </c>
      <c r="I588" s="12" t="str">
        <f t="shared" si="9"/>
        <v>TANK TOP + LEGGING / XL / All Print</v>
      </c>
      <c r="J588" s="9" t="s">
        <v>408</v>
      </c>
      <c r="K588" s="9" t="s">
        <v>6830</v>
      </c>
      <c r="L588" s="9" t="s">
        <v>6831</v>
      </c>
      <c r="M588" s="6" t="s">
        <v>6832</v>
      </c>
      <c r="O588" s="4" t="s">
        <v>6833</v>
      </c>
      <c r="P588" s="7">
        <v>99703.0</v>
      </c>
      <c r="Q588" s="6" t="s">
        <v>1302</v>
      </c>
      <c r="R588" s="6" t="s">
        <v>32</v>
      </c>
      <c r="S588" s="6">
        <v>1.3093181636E10</v>
      </c>
      <c r="T588" s="4" t="s">
        <v>1303</v>
      </c>
    </row>
    <row r="589" ht="15.75" hidden="1" customHeight="1">
      <c r="A589" s="19" t="s">
        <v>48</v>
      </c>
      <c r="C589" s="6" t="s">
        <v>22</v>
      </c>
      <c r="D589" s="11" t="s">
        <v>23</v>
      </c>
      <c r="E589" s="6" t="s">
        <v>6834</v>
      </c>
      <c r="F589" s="7" t="s">
        <v>6835</v>
      </c>
      <c r="G589" s="6">
        <v>1.0</v>
      </c>
      <c r="H589" s="8" t="s">
        <v>6836</v>
      </c>
      <c r="I589" s="23" t="s">
        <v>6837</v>
      </c>
      <c r="J589" s="9" t="s">
        <v>738</v>
      </c>
      <c r="K589" s="9" t="s">
        <v>6838</v>
      </c>
      <c r="L589" s="9" t="s">
        <v>6839</v>
      </c>
      <c r="M589" s="6"/>
      <c r="O589" s="4" t="s">
        <v>6840</v>
      </c>
      <c r="P589" s="7">
        <v>38118.0</v>
      </c>
      <c r="Q589" s="6" t="s">
        <v>31</v>
      </c>
      <c r="R589" s="6" t="s">
        <v>32</v>
      </c>
      <c r="S589" s="6">
        <v>9.012081368E9</v>
      </c>
      <c r="T589" s="4" t="s">
        <v>33</v>
      </c>
    </row>
    <row r="590" ht="15.75" hidden="1" customHeight="1">
      <c r="A590" s="19" t="s">
        <v>48</v>
      </c>
      <c r="C590" s="6" t="s">
        <v>22</v>
      </c>
      <c r="D590" s="11" t="s">
        <v>23</v>
      </c>
      <c r="E590" s="6" t="s">
        <v>6834</v>
      </c>
      <c r="F590" s="7" t="s">
        <v>6835</v>
      </c>
      <c r="G590" s="6">
        <v>1.0</v>
      </c>
      <c r="H590" s="8" t="s">
        <v>6841</v>
      </c>
      <c r="I590" s="23" t="s">
        <v>6837</v>
      </c>
      <c r="J590" s="9" t="s">
        <v>738</v>
      </c>
      <c r="K590" s="9" t="s">
        <v>6838</v>
      </c>
      <c r="L590" s="9" t="s">
        <v>6839</v>
      </c>
      <c r="M590" s="6"/>
      <c r="O590" s="4" t="s">
        <v>6840</v>
      </c>
      <c r="P590" s="7">
        <v>38118.0</v>
      </c>
      <c r="Q590" s="6" t="s">
        <v>31</v>
      </c>
      <c r="R590" s="6" t="s">
        <v>32</v>
      </c>
      <c r="S590" s="6">
        <v>9.012081368E9</v>
      </c>
      <c r="T590" s="4" t="s">
        <v>33</v>
      </c>
    </row>
    <row r="591" ht="15.75" hidden="1" customHeight="1">
      <c r="A591" s="19" t="s">
        <v>48</v>
      </c>
      <c r="C591" s="6" t="s">
        <v>22</v>
      </c>
      <c r="D591" s="11" t="s">
        <v>23</v>
      </c>
      <c r="E591" s="6" t="s">
        <v>6834</v>
      </c>
      <c r="F591" s="7" t="s">
        <v>6835</v>
      </c>
      <c r="G591" s="6">
        <v>1.0</v>
      </c>
      <c r="H591" s="8" t="s">
        <v>6842</v>
      </c>
      <c r="I591" s="23" t="s">
        <v>1192</v>
      </c>
      <c r="J591" s="9" t="s">
        <v>738</v>
      </c>
      <c r="K591" s="9" t="s">
        <v>6838</v>
      </c>
      <c r="L591" s="9" t="s">
        <v>6839</v>
      </c>
      <c r="M591" s="6"/>
      <c r="O591" s="4" t="s">
        <v>6840</v>
      </c>
      <c r="P591" s="7">
        <v>38118.0</v>
      </c>
      <c r="Q591" s="6" t="s">
        <v>31</v>
      </c>
      <c r="R591" s="6" t="s">
        <v>32</v>
      </c>
      <c r="S591" s="6">
        <v>9.012081368E9</v>
      </c>
      <c r="T591" s="4" t="s">
        <v>33</v>
      </c>
    </row>
    <row r="592" ht="15.75" hidden="1" customHeight="1">
      <c r="A592" s="10" t="s">
        <v>271</v>
      </c>
      <c r="C592" s="6" t="s">
        <v>22</v>
      </c>
      <c r="D592" s="11" t="s">
        <v>838</v>
      </c>
      <c r="E592" s="6" t="s">
        <v>6843</v>
      </c>
      <c r="F592" s="7" t="s">
        <v>6844</v>
      </c>
      <c r="G592" s="6">
        <v>1.0</v>
      </c>
      <c r="H592" s="8" t="s">
        <v>6845</v>
      </c>
      <c r="I592" s="12" t="str">
        <f t="shared" ref="I592:I669" si="10">RIGHT(H592,LEN(H592) - (FIND("-",H592) + 1))</f>
        <v>AOP UNISEX HOODIE / S / All Print</v>
      </c>
      <c r="J592" s="9" t="s">
        <v>6846</v>
      </c>
      <c r="K592" s="9" t="s">
        <v>6847</v>
      </c>
      <c r="L592" s="6" t="s">
        <v>6848</v>
      </c>
      <c r="N592" s="4"/>
      <c r="O592" s="7" t="s">
        <v>6849</v>
      </c>
      <c r="P592" s="6">
        <v>67218.0</v>
      </c>
      <c r="Q592" s="6" t="s">
        <v>508</v>
      </c>
      <c r="R592" s="6" t="s">
        <v>32</v>
      </c>
      <c r="S592" s="6">
        <f>13167303157</f>
        <v>13167303157</v>
      </c>
      <c r="T592" s="4" t="s">
        <v>509</v>
      </c>
    </row>
    <row r="593" ht="15.75" hidden="1" customHeight="1">
      <c r="A593" s="18" t="s">
        <v>259</v>
      </c>
      <c r="C593" s="6" t="s">
        <v>22</v>
      </c>
      <c r="D593" s="11" t="s">
        <v>23</v>
      </c>
      <c r="E593" s="6" t="s">
        <v>6850</v>
      </c>
      <c r="F593" s="7" t="s">
        <v>6851</v>
      </c>
      <c r="G593" s="6">
        <v>1.0</v>
      </c>
      <c r="H593" s="8" t="s">
        <v>6852</v>
      </c>
      <c r="I593" s="12" t="str">
        <f t="shared" si="10"/>
        <v>AOP UNISEX HOODIE / L / All Print</v>
      </c>
      <c r="J593" s="9" t="s">
        <v>74</v>
      </c>
      <c r="K593" s="9" t="s">
        <v>6853</v>
      </c>
      <c r="L593" s="6" t="s">
        <v>6854</v>
      </c>
      <c r="N593" s="4"/>
      <c r="O593" s="7" t="s">
        <v>6855</v>
      </c>
      <c r="P593" s="6">
        <v>29148.0</v>
      </c>
      <c r="Q593" s="6" t="s">
        <v>56</v>
      </c>
      <c r="R593" s="6" t="s">
        <v>32</v>
      </c>
      <c r="S593" s="6">
        <v>8.034606077E9</v>
      </c>
      <c r="T593" s="4" t="s">
        <v>57</v>
      </c>
    </row>
    <row r="594" ht="15.75" hidden="1" customHeight="1">
      <c r="A594" s="22" t="s">
        <v>181</v>
      </c>
      <c r="C594" s="6" t="s">
        <v>22</v>
      </c>
      <c r="D594" s="11" t="s">
        <v>23</v>
      </c>
      <c r="E594" s="6" t="s">
        <v>6856</v>
      </c>
      <c r="F594" s="7" t="s">
        <v>6857</v>
      </c>
      <c r="G594" s="6">
        <v>1.0</v>
      </c>
      <c r="H594" s="8" t="s">
        <v>6502</v>
      </c>
      <c r="I594" s="12" t="str">
        <f t="shared" si="10"/>
        <v>hirt - hoodie 3D #121121h - AOP Unisex Raglan Hoodie / XL / All print</v>
      </c>
      <c r="J594" s="9" t="s">
        <v>1732</v>
      </c>
      <c r="K594" s="9" t="s">
        <v>6858</v>
      </c>
      <c r="L594" s="6" t="s">
        <v>6859</v>
      </c>
      <c r="N594" s="4"/>
      <c r="O594" s="7" t="s">
        <v>6860</v>
      </c>
      <c r="P594" s="6">
        <v>43160.0</v>
      </c>
      <c r="Q594" s="6" t="s">
        <v>46</v>
      </c>
      <c r="R594" s="6" t="s">
        <v>32</v>
      </c>
      <c r="S594" s="6">
        <v>7.405502673E9</v>
      </c>
      <c r="T594" s="4" t="s">
        <v>47</v>
      </c>
    </row>
    <row r="595" ht="15.75" hidden="1" customHeight="1">
      <c r="A595" s="22" t="s">
        <v>181</v>
      </c>
      <c r="C595" s="6" t="s">
        <v>22</v>
      </c>
      <c r="D595" s="11" t="s">
        <v>23</v>
      </c>
      <c r="E595" s="6" t="s">
        <v>6856</v>
      </c>
      <c r="F595" s="7" t="s">
        <v>6857</v>
      </c>
      <c r="G595" s="6">
        <v>1.0</v>
      </c>
      <c r="H595" s="8" t="s">
        <v>6861</v>
      </c>
      <c r="I595" s="12" t="str">
        <f t="shared" si="10"/>
        <v>hirt - hoodie 3D #121121h - AOP Unisex Raglan Hoodie / 3XL / All print</v>
      </c>
      <c r="J595" s="9" t="s">
        <v>731</v>
      </c>
      <c r="K595" s="9" t="s">
        <v>6858</v>
      </c>
      <c r="L595" s="6" t="s">
        <v>6859</v>
      </c>
      <c r="N595" s="4"/>
      <c r="O595" s="7" t="s">
        <v>6860</v>
      </c>
      <c r="P595" s="6">
        <v>43160.0</v>
      </c>
      <c r="Q595" s="6" t="s">
        <v>46</v>
      </c>
      <c r="R595" s="6" t="s">
        <v>32</v>
      </c>
      <c r="S595" s="6">
        <v>7.405502673E9</v>
      </c>
      <c r="T595" s="4" t="s">
        <v>47</v>
      </c>
    </row>
    <row r="596" ht="15.75" hidden="1" customHeight="1">
      <c r="A596" s="22" t="s">
        <v>181</v>
      </c>
      <c r="C596" s="6" t="s">
        <v>22</v>
      </c>
      <c r="D596" s="11" t="s">
        <v>23</v>
      </c>
      <c r="E596" s="6" t="s">
        <v>6856</v>
      </c>
      <c r="F596" s="7" t="s">
        <v>6857</v>
      </c>
      <c r="G596" s="6">
        <v>1.0</v>
      </c>
      <c r="H596" s="8" t="s">
        <v>6862</v>
      </c>
      <c r="I596" s="12" t="str">
        <f t="shared" si="10"/>
        <v>hirt - hoodie 3D #121121h - UNISEX T-SHIRT 3D / 3XL / All print</v>
      </c>
      <c r="J596" s="9" t="s">
        <v>731</v>
      </c>
      <c r="K596" s="9" t="s">
        <v>6858</v>
      </c>
      <c r="L596" s="6" t="s">
        <v>6859</v>
      </c>
      <c r="N596" s="4"/>
      <c r="O596" s="7" t="s">
        <v>6860</v>
      </c>
      <c r="P596" s="6">
        <v>43160.0</v>
      </c>
      <c r="Q596" s="6" t="s">
        <v>46</v>
      </c>
      <c r="R596" s="6" t="s">
        <v>32</v>
      </c>
      <c r="S596" s="6">
        <v>7.405502673E9</v>
      </c>
      <c r="T596" s="4" t="s">
        <v>47</v>
      </c>
    </row>
    <row r="597" ht="15.75" hidden="1" customHeight="1">
      <c r="A597" s="22" t="s">
        <v>181</v>
      </c>
      <c r="C597" s="6" t="s">
        <v>22</v>
      </c>
      <c r="D597" s="11" t="s">
        <v>23</v>
      </c>
      <c r="E597" s="6" t="s">
        <v>6856</v>
      </c>
      <c r="F597" s="7" t="s">
        <v>6857</v>
      </c>
      <c r="G597" s="6">
        <v>1.0</v>
      </c>
      <c r="H597" s="8" t="s">
        <v>6863</v>
      </c>
      <c r="I597" s="12" t="str">
        <f t="shared" si="10"/>
        <v>hirt - hoodie 3D #121121h - UNISEX T-SHIRT 3D / XL / All print</v>
      </c>
      <c r="J597" s="9" t="s">
        <v>1732</v>
      </c>
      <c r="K597" s="9" t="s">
        <v>6858</v>
      </c>
      <c r="L597" s="6" t="s">
        <v>6859</v>
      </c>
      <c r="N597" s="4"/>
      <c r="O597" s="7" t="s">
        <v>6860</v>
      </c>
      <c r="P597" s="6">
        <v>43160.0</v>
      </c>
      <c r="Q597" s="6" t="s">
        <v>46</v>
      </c>
      <c r="R597" s="6" t="s">
        <v>32</v>
      </c>
      <c r="S597" s="6">
        <v>7.405502673E9</v>
      </c>
      <c r="T597" s="4" t="s">
        <v>47</v>
      </c>
    </row>
    <row r="598" ht="15.75" hidden="1" customHeight="1">
      <c r="A598" s="18" t="s">
        <v>37</v>
      </c>
      <c r="C598" s="6" t="s">
        <v>22</v>
      </c>
      <c r="D598" s="11" t="s">
        <v>23</v>
      </c>
      <c r="E598" s="6" t="s">
        <v>6864</v>
      </c>
      <c r="F598" s="7" t="s">
        <v>6865</v>
      </c>
      <c r="G598" s="6">
        <v>1.0</v>
      </c>
      <c r="H598" s="8" t="s">
        <v>6866</v>
      </c>
      <c r="I598" s="12" t="str">
        <f t="shared" si="10"/>
        <v>L / Full Print</v>
      </c>
      <c r="J598" s="9" t="s">
        <v>6867</v>
      </c>
      <c r="K598" s="9" t="s">
        <v>6868</v>
      </c>
      <c r="L598" s="6" t="s">
        <v>6869</v>
      </c>
      <c r="M598" s="4" t="s">
        <v>6870</v>
      </c>
      <c r="N598" s="4"/>
      <c r="O598" s="7" t="s">
        <v>6871</v>
      </c>
      <c r="P598" s="6">
        <v>96744.0</v>
      </c>
      <c r="Q598" s="6" t="s">
        <v>951</v>
      </c>
      <c r="R598" s="6" t="s">
        <v>32</v>
      </c>
      <c r="S598" s="6">
        <v>8.08807611E9</v>
      </c>
      <c r="T598" s="4" t="s">
        <v>952</v>
      </c>
    </row>
    <row r="599" ht="15.75" hidden="1" customHeight="1">
      <c r="A599" s="27" t="s">
        <v>37</v>
      </c>
      <c r="C599" s="6" t="s">
        <v>22</v>
      </c>
      <c r="D599" s="11" t="s">
        <v>23</v>
      </c>
      <c r="E599" s="6" t="s">
        <v>6872</v>
      </c>
      <c r="F599" s="7" t="s">
        <v>6873</v>
      </c>
      <c r="G599" s="6">
        <v>1.0</v>
      </c>
      <c r="H599" s="8" t="s">
        <v>6874</v>
      </c>
      <c r="I599" s="12" t="str">
        <f t="shared" si="10"/>
        <v>HOODIE RAGLAN SLEEVE / 2XL / All Print</v>
      </c>
      <c r="J599" s="9" t="s">
        <v>6875</v>
      </c>
      <c r="K599" s="9" t="s">
        <v>6876</v>
      </c>
      <c r="L599" s="6" t="s">
        <v>6877</v>
      </c>
      <c r="N599" s="4"/>
      <c r="O599" s="7" t="s">
        <v>6878</v>
      </c>
      <c r="P599" s="6">
        <v>44137.0</v>
      </c>
      <c r="Q599" s="6" t="s">
        <v>46</v>
      </c>
      <c r="R599" s="6" t="s">
        <v>32</v>
      </c>
      <c r="S599" s="6">
        <v>1.2163764952E10</v>
      </c>
      <c r="T599" s="4" t="s">
        <v>47</v>
      </c>
    </row>
    <row r="600" ht="15.75" hidden="1" customHeight="1">
      <c r="A600" s="10" t="s">
        <v>21</v>
      </c>
      <c r="C600" s="6" t="s">
        <v>22</v>
      </c>
      <c r="D600" s="11" t="s">
        <v>23</v>
      </c>
      <c r="E600" s="6" t="s">
        <v>6872</v>
      </c>
      <c r="F600" s="7" t="s">
        <v>6873</v>
      </c>
      <c r="G600" s="6">
        <v>1.0</v>
      </c>
      <c r="H600" s="8" t="s">
        <v>6879</v>
      </c>
      <c r="I600" s="12" t="str">
        <f t="shared" si="10"/>
        <v>Legging 3D - HOODIE RAGLAN SLEEVE / 3XL / All Print</v>
      </c>
      <c r="J600" s="9" t="s">
        <v>6880</v>
      </c>
      <c r="K600" s="9" t="s">
        <v>6876</v>
      </c>
      <c r="L600" s="6" t="s">
        <v>6877</v>
      </c>
      <c r="N600" s="4"/>
      <c r="O600" s="7" t="s">
        <v>6878</v>
      </c>
      <c r="P600" s="6">
        <v>44137.0</v>
      </c>
      <c r="Q600" s="6" t="s">
        <v>46</v>
      </c>
      <c r="R600" s="6" t="s">
        <v>32</v>
      </c>
      <c r="S600" s="6">
        <v>1.2163764952E10</v>
      </c>
      <c r="T600" s="4" t="s">
        <v>47</v>
      </c>
    </row>
    <row r="601" ht="15.75" hidden="1" customHeight="1">
      <c r="A601" s="27" t="s">
        <v>37</v>
      </c>
      <c r="C601" s="6" t="s">
        <v>22</v>
      </c>
      <c r="D601" s="11" t="s">
        <v>23</v>
      </c>
      <c r="E601" s="6" t="s">
        <v>6881</v>
      </c>
      <c r="F601" s="7" t="s">
        <v>6882</v>
      </c>
      <c r="G601" s="6">
        <v>1.0</v>
      </c>
      <c r="H601" s="8" t="s">
        <v>6883</v>
      </c>
      <c r="I601" s="12" t="str">
        <f t="shared" si="10"/>
        <v>hirt #KV - XL / Purple</v>
      </c>
      <c r="J601" s="9" t="s">
        <v>6884</v>
      </c>
      <c r="K601" s="9" t="s">
        <v>6885</v>
      </c>
      <c r="L601" s="6" t="s">
        <v>6886</v>
      </c>
      <c r="N601" s="4"/>
      <c r="O601" s="7" t="s">
        <v>1112</v>
      </c>
      <c r="P601" s="6">
        <v>90710.0</v>
      </c>
      <c r="Q601" s="6" t="s">
        <v>268</v>
      </c>
      <c r="R601" s="6" t="s">
        <v>32</v>
      </c>
      <c r="S601" s="6">
        <v>4.245525E9</v>
      </c>
      <c r="T601" s="4" t="s">
        <v>269</v>
      </c>
    </row>
    <row r="602" ht="15.75" hidden="1" customHeight="1">
      <c r="A602" s="10" t="s">
        <v>21</v>
      </c>
      <c r="C602" s="6" t="s">
        <v>22</v>
      </c>
      <c r="D602" s="11" t="s">
        <v>23</v>
      </c>
      <c r="E602" s="6" t="s">
        <v>6881</v>
      </c>
      <c r="F602" s="7" t="s">
        <v>6882</v>
      </c>
      <c r="G602" s="6">
        <v>1.0</v>
      </c>
      <c r="H602" s="8" t="s">
        <v>6887</v>
      </c>
      <c r="I602" s="12" t="str">
        <f t="shared" si="10"/>
        <v>hirt - hoodie 3D #l - AOP Unisex Raglan Zip Hoodie / XL / All print</v>
      </c>
      <c r="J602" s="9" t="s">
        <v>1746</v>
      </c>
      <c r="K602" s="9" t="s">
        <v>6885</v>
      </c>
      <c r="L602" s="6" t="s">
        <v>6886</v>
      </c>
      <c r="N602" s="4"/>
      <c r="O602" s="7" t="s">
        <v>1112</v>
      </c>
      <c r="P602" s="6">
        <v>90710.0</v>
      </c>
      <c r="Q602" s="6" t="s">
        <v>268</v>
      </c>
      <c r="R602" s="6" t="s">
        <v>32</v>
      </c>
      <c r="S602" s="6">
        <v>4.245525E9</v>
      </c>
      <c r="T602" s="4" t="s">
        <v>269</v>
      </c>
    </row>
    <row r="603" ht="15.75" hidden="1" customHeight="1">
      <c r="A603" s="27" t="s">
        <v>37</v>
      </c>
      <c r="C603" s="6" t="s">
        <v>60</v>
      </c>
      <c r="D603" s="11" t="s">
        <v>23</v>
      </c>
      <c r="E603" s="6" t="s">
        <v>6888</v>
      </c>
      <c r="F603" s="7" t="s">
        <v>6889</v>
      </c>
      <c r="G603" s="6">
        <v>1.0</v>
      </c>
      <c r="H603" s="8" t="s">
        <v>6890</v>
      </c>
      <c r="I603" s="12" t="str">
        <f t="shared" si="10"/>
        <v>L / Black</v>
      </c>
      <c r="J603" s="9" t="s">
        <v>342</v>
      </c>
      <c r="K603" s="9" t="s">
        <v>6891</v>
      </c>
      <c r="L603" s="6" t="s">
        <v>6892</v>
      </c>
      <c r="M603" s="4" t="s">
        <v>6893</v>
      </c>
      <c r="N603" s="4"/>
      <c r="O603" s="7" t="s">
        <v>6894</v>
      </c>
      <c r="P603" s="6">
        <v>77044.0</v>
      </c>
      <c r="Q603" s="6" t="s">
        <v>131</v>
      </c>
      <c r="R603" s="6" t="s">
        <v>32</v>
      </c>
      <c r="S603" s="6">
        <v>1.2814585426E10</v>
      </c>
      <c r="T603" s="4" t="s">
        <v>132</v>
      </c>
    </row>
    <row r="604" ht="15.75" hidden="1" customHeight="1">
      <c r="A604" s="27" t="s">
        <v>37</v>
      </c>
      <c r="C604" s="6" t="s">
        <v>22</v>
      </c>
      <c r="D604" s="11" t="s">
        <v>23</v>
      </c>
      <c r="E604" s="6" t="s">
        <v>6895</v>
      </c>
      <c r="F604" s="7" t="s">
        <v>6896</v>
      </c>
      <c r="G604" s="6">
        <v>1.0</v>
      </c>
      <c r="H604" s="8" t="s">
        <v>6897</v>
      </c>
      <c r="I604" s="12" t="str">
        <f t="shared" si="10"/>
        <v>hirt 2D #KV - XL / White</v>
      </c>
      <c r="J604" s="9" t="s">
        <v>5627</v>
      </c>
      <c r="K604" s="9" t="s">
        <v>6898</v>
      </c>
      <c r="L604" s="6" t="s">
        <v>6899</v>
      </c>
      <c r="N604" s="4"/>
      <c r="O604" s="7" t="s">
        <v>4606</v>
      </c>
      <c r="P604" s="6">
        <v>84014.0</v>
      </c>
      <c r="Q604" s="6" t="s">
        <v>1318</v>
      </c>
      <c r="R604" s="6" t="s">
        <v>32</v>
      </c>
      <c r="S604" s="6">
        <f>14804401313</f>
        <v>14804401313</v>
      </c>
      <c r="T604" s="4" t="s">
        <v>1319</v>
      </c>
    </row>
    <row r="605" ht="15.75" hidden="1" customHeight="1">
      <c r="A605" s="19" t="s">
        <v>70</v>
      </c>
      <c r="C605" s="6" t="s">
        <v>22</v>
      </c>
      <c r="D605" s="11" t="s">
        <v>23</v>
      </c>
      <c r="E605" s="6" t="s">
        <v>6900</v>
      </c>
      <c r="F605" s="7" t="s">
        <v>6901</v>
      </c>
      <c r="G605" s="6">
        <v>1.0</v>
      </c>
      <c r="H605" s="8" t="s">
        <v>6902</v>
      </c>
      <c r="I605" s="12" t="str">
        <f t="shared" si="10"/>
        <v>3XL / Full Print</v>
      </c>
      <c r="J605" s="9" t="s">
        <v>6903</v>
      </c>
      <c r="K605" s="9" t="s">
        <v>6904</v>
      </c>
      <c r="L605" s="6" t="s">
        <v>6905</v>
      </c>
      <c r="N605" s="4"/>
      <c r="O605" s="7" t="s">
        <v>6906</v>
      </c>
      <c r="P605" s="6">
        <v>19971.0</v>
      </c>
      <c r="Q605" s="6" t="s">
        <v>3510</v>
      </c>
      <c r="R605" s="6" t="s">
        <v>32</v>
      </c>
      <c r="S605" s="6">
        <v>4.109770875E9</v>
      </c>
      <c r="T605" s="4" t="s">
        <v>3511</v>
      </c>
    </row>
    <row r="606" ht="15.75" hidden="1" customHeight="1">
      <c r="A606" s="10" t="s">
        <v>21</v>
      </c>
      <c r="C606" s="6" t="s">
        <v>22</v>
      </c>
      <c r="D606" s="11" t="s">
        <v>23</v>
      </c>
      <c r="E606" s="6" t="s">
        <v>6907</v>
      </c>
      <c r="F606" s="7" t="s">
        <v>6908</v>
      </c>
      <c r="G606" s="6">
        <v>1.0</v>
      </c>
      <c r="H606" s="8" t="s">
        <v>6909</v>
      </c>
      <c r="I606" s="12" t="str">
        <f t="shared" si="10"/>
        <v>hirt 3d - 2XL / All print</v>
      </c>
      <c r="J606" s="9" t="s">
        <v>6910</v>
      </c>
      <c r="K606" s="9" t="s">
        <v>6911</v>
      </c>
      <c r="L606" s="6" t="s">
        <v>6912</v>
      </c>
      <c r="N606" s="4"/>
      <c r="O606" s="7" t="s">
        <v>6913</v>
      </c>
      <c r="P606" s="6">
        <v>70512.0</v>
      </c>
      <c r="Q606" s="6" t="s">
        <v>201</v>
      </c>
      <c r="R606" s="6" t="s">
        <v>32</v>
      </c>
      <c r="S606" s="6">
        <v>3.37351924E9</v>
      </c>
      <c r="T606" s="4" t="s">
        <v>202</v>
      </c>
    </row>
    <row r="607" ht="15.75" hidden="1" customHeight="1">
      <c r="A607" s="22" t="s">
        <v>181</v>
      </c>
      <c r="C607" s="6" t="s">
        <v>22</v>
      </c>
      <c r="D607" s="11" t="s">
        <v>23</v>
      </c>
      <c r="E607" s="6" t="s">
        <v>6914</v>
      </c>
      <c r="F607" s="7" t="s">
        <v>6915</v>
      </c>
      <c r="G607" s="6">
        <v>1.0</v>
      </c>
      <c r="H607" s="8" t="s">
        <v>6916</v>
      </c>
      <c r="I607" s="12" t="str">
        <f t="shared" si="10"/>
        <v>AOP Unisex Raglan Hoodie / 3XL / All print</v>
      </c>
      <c r="J607" s="9" t="s">
        <v>3052</v>
      </c>
      <c r="K607" s="9" t="s">
        <v>6917</v>
      </c>
      <c r="L607" s="6" t="s">
        <v>6918</v>
      </c>
      <c r="M607" s="4" t="s">
        <v>6919</v>
      </c>
      <c r="N607" s="4"/>
      <c r="O607" s="7" t="s">
        <v>6920</v>
      </c>
      <c r="P607" s="6">
        <v>61938.0</v>
      </c>
      <c r="Q607" s="6" t="s">
        <v>114</v>
      </c>
      <c r="R607" s="6" t="s">
        <v>32</v>
      </c>
      <c r="S607" s="6">
        <v>2.175123421E9</v>
      </c>
      <c r="T607" s="4" t="s">
        <v>115</v>
      </c>
    </row>
    <row r="608" ht="15.75" hidden="1" customHeight="1">
      <c r="A608" s="22" t="s">
        <v>181</v>
      </c>
      <c r="C608" s="6" t="s">
        <v>22</v>
      </c>
      <c r="D608" s="11" t="s">
        <v>23</v>
      </c>
      <c r="E608" s="6" t="s">
        <v>6921</v>
      </c>
      <c r="F608" s="7" t="s">
        <v>6922</v>
      </c>
      <c r="G608" s="6">
        <v>1.0</v>
      </c>
      <c r="H608" s="8" t="s">
        <v>6923</v>
      </c>
      <c r="I608" s="12" t="str">
        <f t="shared" si="10"/>
        <v>AOP Unisex Raglan Hoodie / S / All print</v>
      </c>
      <c r="J608" s="9" t="s">
        <v>1690</v>
      </c>
      <c r="K608" s="9" t="s">
        <v>6924</v>
      </c>
      <c r="L608" s="6" t="s">
        <v>6925</v>
      </c>
      <c r="N608" s="4"/>
      <c r="O608" s="7" t="s">
        <v>6926</v>
      </c>
      <c r="P608" s="6">
        <v>23803.0</v>
      </c>
      <c r="Q608" s="6" t="s">
        <v>389</v>
      </c>
      <c r="R608" s="6" t="s">
        <v>32</v>
      </c>
      <c r="S608" s="6">
        <v>8.047205513E9</v>
      </c>
      <c r="T608" s="4" t="s">
        <v>390</v>
      </c>
    </row>
    <row r="609" ht="15.75" hidden="1" customHeight="1">
      <c r="A609" s="27" t="s">
        <v>37</v>
      </c>
      <c r="C609" s="6" t="s">
        <v>22</v>
      </c>
      <c r="D609" s="11" t="s">
        <v>23</v>
      </c>
      <c r="E609" s="6" t="s">
        <v>6927</v>
      </c>
      <c r="F609" s="7" t="s">
        <v>6928</v>
      </c>
      <c r="G609" s="6">
        <v>1.0</v>
      </c>
      <c r="H609" s="8" t="s">
        <v>6929</v>
      </c>
      <c r="I609" s="12" t="str">
        <f t="shared" si="10"/>
        <v>UNISEX HOODIE ZIP-UP / 2XL / All Print</v>
      </c>
      <c r="J609" s="9" t="s">
        <v>6930</v>
      </c>
      <c r="K609" s="9" t="s">
        <v>6931</v>
      </c>
      <c r="L609" s="6" t="s">
        <v>6932</v>
      </c>
      <c r="N609" s="4"/>
      <c r="O609" s="7" t="s">
        <v>6933</v>
      </c>
      <c r="P609" s="6">
        <v>35957.0</v>
      </c>
      <c r="Q609" s="6" t="s">
        <v>140</v>
      </c>
      <c r="R609" s="6" t="s">
        <v>32</v>
      </c>
      <c r="S609" s="6">
        <v>2.567069754E9</v>
      </c>
      <c r="T609" s="4" t="s">
        <v>141</v>
      </c>
    </row>
    <row r="610" ht="15.75" customHeight="1">
      <c r="A610" s="10" t="s">
        <v>162</v>
      </c>
      <c r="C610" s="6" t="s">
        <v>80</v>
      </c>
      <c r="D610" s="11" t="s">
        <v>23</v>
      </c>
      <c r="E610" s="6" t="s">
        <v>6927</v>
      </c>
      <c r="F610" s="7" t="s">
        <v>6928</v>
      </c>
      <c r="G610" s="6">
        <v>1.0</v>
      </c>
      <c r="H610" s="8" t="s">
        <v>6934</v>
      </c>
      <c r="I610" s="12" t="str">
        <f t="shared" si="10"/>
        <v>Fleece hoodie / 2XL / All print</v>
      </c>
      <c r="J610" s="9" t="s">
        <v>86</v>
      </c>
      <c r="K610" s="9" t="s">
        <v>6931</v>
      </c>
      <c r="L610" s="6" t="s">
        <v>6932</v>
      </c>
      <c r="N610" s="4"/>
      <c r="O610" s="7" t="s">
        <v>6933</v>
      </c>
      <c r="P610" s="6">
        <v>35957.0</v>
      </c>
      <c r="Q610" s="6" t="s">
        <v>140</v>
      </c>
      <c r="R610" s="6" t="s">
        <v>32</v>
      </c>
      <c r="S610" s="6">
        <v>2.567069754E9</v>
      </c>
      <c r="T610" s="4" t="s">
        <v>141</v>
      </c>
    </row>
    <row r="611" ht="15.75" hidden="1" customHeight="1">
      <c r="A611" s="61" t="s">
        <v>70</v>
      </c>
      <c r="C611" s="6" t="s">
        <v>22</v>
      </c>
      <c r="D611" s="11" t="s">
        <v>23</v>
      </c>
      <c r="E611" s="6" t="s">
        <v>6935</v>
      </c>
      <c r="F611" s="7" t="s">
        <v>6936</v>
      </c>
      <c r="G611" s="6">
        <v>1.0</v>
      </c>
      <c r="H611" s="8" t="s">
        <v>6937</v>
      </c>
      <c r="I611" s="12" t="str">
        <f t="shared" si="10"/>
        <v>AOP UNISEX HOODIE / M / Black</v>
      </c>
      <c r="J611" s="9" t="s">
        <v>755</v>
      </c>
      <c r="K611" s="9" t="s">
        <v>6938</v>
      </c>
      <c r="L611" s="6" t="s">
        <v>6939</v>
      </c>
      <c r="N611" s="4"/>
      <c r="O611" s="7" t="s">
        <v>6940</v>
      </c>
      <c r="P611" s="6">
        <v>28120.0</v>
      </c>
      <c r="Q611" s="6" t="s">
        <v>225</v>
      </c>
      <c r="R611" s="6" t="s">
        <v>32</v>
      </c>
      <c r="S611" s="6">
        <v>7.047184529E9</v>
      </c>
      <c r="T611" s="4" t="s">
        <v>226</v>
      </c>
    </row>
    <row r="612" ht="15.75" hidden="1" customHeight="1">
      <c r="A612" s="19" t="s">
        <v>70</v>
      </c>
      <c r="C612" s="6" t="s">
        <v>22</v>
      </c>
      <c r="D612" s="11" t="s">
        <v>23</v>
      </c>
      <c r="E612" s="6" t="s">
        <v>6935</v>
      </c>
      <c r="F612" s="7" t="s">
        <v>6936</v>
      </c>
      <c r="G612" s="6">
        <v>1.0</v>
      </c>
      <c r="H612" s="8" t="s">
        <v>6941</v>
      </c>
      <c r="I612" s="12" t="str">
        <f t="shared" si="10"/>
        <v>hirt - Unisex Tshirt 2D / Black / M</v>
      </c>
      <c r="J612" s="9" t="s">
        <v>6942</v>
      </c>
      <c r="K612" s="9" t="s">
        <v>6938</v>
      </c>
      <c r="L612" s="6" t="s">
        <v>6939</v>
      </c>
      <c r="N612" s="4"/>
      <c r="O612" s="7" t="s">
        <v>6940</v>
      </c>
      <c r="P612" s="6">
        <v>28120.0</v>
      </c>
      <c r="Q612" s="6" t="s">
        <v>225</v>
      </c>
      <c r="R612" s="6" t="s">
        <v>32</v>
      </c>
      <c r="S612" s="6">
        <v>7.047184529E9</v>
      </c>
      <c r="T612" s="4" t="s">
        <v>226</v>
      </c>
    </row>
    <row r="613" ht="15.75" hidden="1" customHeight="1">
      <c r="A613" s="21" t="s">
        <v>173</v>
      </c>
      <c r="C613" s="6" t="s">
        <v>22</v>
      </c>
      <c r="D613" s="11" t="s">
        <v>23</v>
      </c>
      <c r="E613" s="6" t="s">
        <v>6935</v>
      </c>
      <c r="F613" s="7" t="s">
        <v>6936</v>
      </c>
      <c r="G613" s="6">
        <v>1.0</v>
      </c>
      <c r="H613" s="8" t="s">
        <v>6943</v>
      </c>
      <c r="I613" s="12" t="str">
        <f t="shared" si="10"/>
        <v>hirt 3D #DH - M / Full Print</v>
      </c>
      <c r="J613" s="9" t="s">
        <v>6944</v>
      </c>
      <c r="K613" s="9" t="s">
        <v>6938</v>
      </c>
      <c r="L613" s="6" t="s">
        <v>6939</v>
      </c>
      <c r="N613" s="4"/>
      <c r="O613" s="7" t="s">
        <v>6940</v>
      </c>
      <c r="P613" s="6">
        <v>28120.0</v>
      </c>
      <c r="Q613" s="6" t="s">
        <v>225</v>
      </c>
      <c r="R613" s="6" t="s">
        <v>32</v>
      </c>
      <c r="S613" s="6">
        <v>7.047184529E9</v>
      </c>
      <c r="T613" s="4" t="s">
        <v>226</v>
      </c>
    </row>
    <row r="614" ht="15.75" hidden="1" customHeight="1">
      <c r="A614" s="18" t="s">
        <v>915</v>
      </c>
      <c r="C614" s="6" t="s">
        <v>22</v>
      </c>
      <c r="D614" s="11" t="s">
        <v>23</v>
      </c>
      <c r="E614" s="6" t="s">
        <v>6935</v>
      </c>
      <c r="F614" s="7" t="s">
        <v>6936</v>
      </c>
      <c r="G614" s="6">
        <v>1.0</v>
      </c>
      <c r="H614" s="8" t="s">
        <v>6945</v>
      </c>
      <c r="I614" s="12" t="str">
        <f t="shared" si="10"/>
        <v>AOP Unisex Raglan Hoodie / M / All print</v>
      </c>
      <c r="J614" s="9" t="s">
        <v>6946</v>
      </c>
      <c r="K614" s="9" t="s">
        <v>6938</v>
      </c>
      <c r="L614" s="6" t="s">
        <v>6939</v>
      </c>
      <c r="N614" s="4"/>
      <c r="O614" s="7" t="s">
        <v>6940</v>
      </c>
      <c r="P614" s="6">
        <v>28120.0</v>
      </c>
      <c r="Q614" s="6" t="s">
        <v>225</v>
      </c>
      <c r="R614" s="6" t="s">
        <v>32</v>
      </c>
      <c r="S614" s="6">
        <v>7.047184529E9</v>
      </c>
      <c r="T614" s="4" t="s">
        <v>226</v>
      </c>
    </row>
    <row r="615" ht="15.75" hidden="1" customHeight="1">
      <c r="A615" s="21" t="s">
        <v>428</v>
      </c>
      <c r="C615" s="6" t="s">
        <v>22</v>
      </c>
      <c r="D615" s="11" t="s">
        <v>23</v>
      </c>
      <c r="E615" s="6" t="s">
        <v>6947</v>
      </c>
      <c r="F615" s="7" t="s">
        <v>6948</v>
      </c>
      <c r="G615" s="6">
        <v>1.0</v>
      </c>
      <c r="H615" s="8" t="s">
        <v>6949</v>
      </c>
      <c r="I615" s="12" t="str">
        <f t="shared" si="10"/>
        <v>XL / All Print</v>
      </c>
      <c r="J615" s="9" t="s">
        <v>6950</v>
      </c>
      <c r="K615" s="9" t="s">
        <v>6951</v>
      </c>
      <c r="L615" s="6" t="s">
        <v>6952</v>
      </c>
      <c r="N615" s="4"/>
      <c r="O615" s="7" t="s">
        <v>6413</v>
      </c>
      <c r="P615" s="6">
        <v>32832.0</v>
      </c>
      <c r="Q615" s="6" t="s">
        <v>68</v>
      </c>
      <c r="R615" s="6" t="s">
        <v>32</v>
      </c>
      <c r="S615" s="6">
        <v>8.505970173E9</v>
      </c>
      <c r="T615" s="4" t="s">
        <v>69</v>
      </c>
    </row>
    <row r="616" ht="15.75" hidden="1" customHeight="1">
      <c r="A616" s="18" t="s">
        <v>915</v>
      </c>
      <c r="C616" s="6" t="s">
        <v>22</v>
      </c>
      <c r="D616" s="11" t="s">
        <v>23</v>
      </c>
      <c r="E616" s="6" t="s">
        <v>6953</v>
      </c>
      <c r="F616" s="7" t="s">
        <v>6954</v>
      </c>
      <c r="G616" s="6">
        <v>1.0</v>
      </c>
      <c r="H616" s="8" t="s">
        <v>6955</v>
      </c>
      <c r="I616" s="12" t="str">
        <f t="shared" si="10"/>
        <v>All print / 34 inches</v>
      </c>
      <c r="J616" s="9" t="s">
        <v>185</v>
      </c>
      <c r="K616" s="9" t="s">
        <v>6956</v>
      </c>
      <c r="L616" s="6" t="s">
        <v>6957</v>
      </c>
      <c r="N616" s="4"/>
      <c r="O616" s="7" t="s">
        <v>6958</v>
      </c>
      <c r="P616" s="6">
        <v>43515.0</v>
      </c>
      <c r="Q616" s="6" t="s">
        <v>46</v>
      </c>
      <c r="R616" s="6" t="s">
        <v>32</v>
      </c>
      <c r="S616" s="6">
        <v>4.195743744E9</v>
      </c>
      <c r="T616" s="4" t="s">
        <v>47</v>
      </c>
    </row>
    <row r="617" ht="15.75" hidden="1" customHeight="1">
      <c r="A617" s="10" t="s">
        <v>271</v>
      </c>
      <c r="C617" s="6" t="s">
        <v>60</v>
      </c>
      <c r="D617" s="11" t="s">
        <v>23</v>
      </c>
      <c r="E617" s="6" t="s">
        <v>6959</v>
      </c>
      <c r="F617" s="7" t="s">
        <v>6960</v>
      </c>
      <c r="G617" s="6">
        <v>1.0</v>
      </c>
      <c r="H617" s="8" t="s">
        <v>6961</v>
      </c>
      <c r="I617" s="12" t="str">
        <f t="shared" si="10"/>
        <v>M / Black</v>
      </c>
      <c r="J617" s="9" t="s">
        <v>800</v>
      </c>
      <c r="K617" s="9" t="s">
        <v>6962</v>
      </c>
      <c r="L617" s="6" t="s">
        <v>6963</v>
      </c>
      <c r="N617" s="4"/>
      <c r="O617" s="7" t="s">
        <v>2078</v>
      </c>
      <c r="P617" s="6">
        <v>55944.0</v>
      </c>
      <c r="Q617" s="6" t="s">
        <v>537</v>
      </c>
      <c r="R617" s="6" t="s">
        <v>32</v>
      </c>
      <c r="S617" s="6">
        <v>5.078847785E9</v>
      </c>
      <c r="T617" s="4" t="s">
        <v>538</v>
      </c>
    </row>
    <row r="618" ht="15.75" hidden="1" customHeight="1">
      <c r="A618" s="22" t="s">
        <v>181</v>
      </c>
      <c r="C618" s="6" t="s">
        <v>22</v>
      </c>
      <c r="D618" s="11" t="s">
        <v>23</v>
      </c>
      <c r="E618" s="6" t="s">
        <v>6964</v>
      </c>
      <c r="F618" s="7" t="s">
        <v>6965</v>
      </c>
      <c r="G618" s="6">
        <v>1.0</v>
      </c>
      <c r="H618" s="8" t="s">
        <v>6966</v>
      </c>
      <c r="I618" s="12" t="str">
        <f t="shared" si="10"/>
        <v>hirt - hoodie 3D #121121h - UNISEX T-SHIRT 3D / M / All print</v>
      </c>
      <c r="J618" s="9" t="s">
        <v>289</v>
      </c>
      <c r="K618" s="9" t="s">
        <v>6967</v>
      </c>
      <c r="L618" s="6" t="s">
        <v>6968</v>
      </c>
      <c r="N618" s="4"/>
      <c r="O618" s="7" t="s">
        <v>6969</v>
      </c>
      <c r="P618" s="6">
        <v>91932.0</v>
      </c>
      <c r="Q618" s="6" t="s">
        <v>268</v>
      </c>
      <c r="R618" s="6" t="s">
        <v>32</v>
      </c>
      <c r="S618" s="6">
        <v>6.194514716E9</v>
      </c>
      <c r="T618" s="4" t="s">
        <v>269</v>
      </c>
    </row>
    <row r="619" ht="15.75" hidden="1" customHeight="1">
      <c r="A619" s="19" t="s">
        <v>48</v>
      </c>
      <c r="C619" s="6" t="s">
        <v>22</v>
      </c>
      <c r="D619" s="11" t="s">
        <v>23</v>
      </c>
      <c r="E619" s="6" t="s">
        <v>6964</v>
      </c>
      <c r="F619" s="7" t="s">
        <v>6965</v>
      </c>
      <c r="G619" s="6">
        <v>1.0</v>
      </c>
      <c r="H619" s="8" t="s">
        <v>6970</v>
      </c>
      <c r="I619" s="12" t="str">
        <f t="shared" si="10"/>
        <v>hirt - hoodie 3D - UNISEX T-SHIRT 3D / S / All print</v>
      </c>
      <c r="J619" s="9" t="s">
        <v>1690</v>
      </c>
      <c r="K619" s="9" t="s">
        <v>6967</v>
      </c>
      <c r="L619" s="6" t="s">
        <v>6968</v>
      </c>
      <c r="N619" s="4"/>
      <c r="O619" s="7" t="s">
        <v>6969</v>
      </c>
      <c r="P619" s="6">
        <v>91932.0</v>
      </c>
      <c r="Q619" s="6" t="s">
        <v>268</v>
      </c>
      <c r="R619" s="6" t="s">
        <v>32</v>
      </c>
      <c r="S619" s="6">
        <v>6.194514716E9</v>
      </c>
      <c r="T619" s="4" t="s">
        <v>269</v>
      </c>
    </row>
    <row r="620" ht="15.75" hidden="1" customHeight="1">
      <c r="A620" s="21" t="s">
        <v>428</v>
      </c>
      <c r="C620" s="6" t="s">
        <v>22</v>
      </c>
      <c r="D620" s="11" t="s">
        <v>23</v>
      </c>
      <c r="E620" s="6" t="s">
        <v>6971</v>
      </c>
      <c r="F620" s="7" t="s">
        <v>6972</v>
      </c>
      <c r="G620" s="6">
        <v>1.0</v>
      </c>
      <c r="H620" s="8" t="s">
        <v>6973</v>
      </c>
      <c r="I620" s="12" t="str">
        <f t="shared" si="10"/>
        <v>AOP Unisex Raglan Hoodie / 5XL / All print</v>
      </c>
      <c r="J620" s="9" t="s">
        <v>1816</v>
      </c>
      <c r="K620" s="9" t="s">
        <v>6974</v>
      </c>
      <c r="L620" s="6" t="s">
        <v>6975</v>
      </c>
      <c r="N620" s="4"/>
      <c r="O620" s="7" t="s">
        <v>3245</v>
      </c>
      <c r="P620" s="6">
        <v>46952.0</v>
      </c>
      <c r="Q620" s="6" t="s">
        <v>190</v>
      </c>
      <c r="R620" s="6" t="s">
        <v>32</v>
      </c>
      <c r="S620" s="6">
        <v>7.658603495E9</v>
      </c>
      <c r="T620" s="4" t="s">
        <v>191</v>
      </c>
    </row>
    <row r="621" ht="15.75" hidden="1" customHeight="1">
      <c r="A621" s="21" t="s">
        <v>428</v>
      </c>
      <c r="C621" s="6" t="s">
        <v>22</v>
      </c>
      <c r="D621" s="11" t="s">
        <v>23</v>
      </c>
      <c r="E621" s="6" t="s">
        <v>6971</v>
      </c>
      <c r="F621" s="7" t="s">
        <v>6972</v>
      </c>
      <c r="G621" s="6">
        <v>1.0</v>
      </c>
      <c r="H621" s="8" t="s">
        <v>6976</v>
      </c>
      <c r="I621" s="12" t="str">
        <f t="shared" si="10"/>
        <v>AOP Unisex Raglan Hoodie / XL / All print</v>
      </c>
      <c r="J621" s="9" t="s">
        <v>3084</v>
      </c>
      <c r="K621" s="9" t="s">
        <v>6974</v>
      </c>
      <c r="L621" s="6" t="s">
        <v>6975</v>
      </c>
      <c r="N621" s="4"/>
      <c r="O621" s="7" t="s">
        <v>3245</v>
      </c>
      <c r="P621" s="6">
        <v>46952.0</v>
      </c>
      <c r="Q621" s="6" t="s">
        <v>190</v>
      </c>
      <c r="R621" s="6" t="s">
        <v>32</v>
      </c>
      <c r="S621" s="6">
        <v>7.658603495E9</v>
      </c>
      <c r="T621" s="4" t="s">
        <v>191</v>
      </c>
    </row>
    <row r="622" ht="15.75" customHeight="1">
      <c r="A622" s="21" t="s">
        <v>97</v>
      </c>
      <c r="C622" s="6" t="s">
        <v>22</v>
      </c>
      <c r="D622" s="11" t="s">
        <v>23</v>
      </c>
      <c r="E622" s="6" t="s">
        <v>6977</v>
      </c>
      <c r="F622" s="7" t="s">
        <v>6978</v>
      </c>
      <c r="G622" s="6">
        <v>1.0</v>
      </c>
      <c r="H622" s="8" t="s">
        <v>6979</v>
      </c>
      <c r="I622" s="12" t="str">
        <f t="shared" si="10"/>
        <v>3XL / Full Print</v>
      </c>
      <c r="J622" s="9" t="s">
        <v>5307</v>
      </c>
      <c r="K622" s="9" t="s">
        <v>6980</v>
      </c>
      <c r="L622" s="6" t="s">
        <v>6981</v>
      </c>
      <c r="N622" s="4"/>
      <c r="O622" s="7" t="s">
        <v>6982</v>
      </c>
      <c r="P622" s="6">
        <v>31032.0</v>
      </c>
      <c r="Q622" s="6" t="s">
        <v>78</v>
      </c>
      <c r="R622" s="6" t="s">
        <v>32</v>
      </c>
      <c r="S622" s="6">
        <v>4.78287819E9</v>
      </c>
      <c r="T622" s="4" t="s">
        <v>79</v>
      </c>
    </row>
    <row r="623" ht="15.75" hidden="1" customHeight="1">
      <c r="A623" s="27" t="s">
        <v>37</v>
      </c>
      <c r="C623" s="6" t="s">
        <v>123</v>
      </c>
      <c r="D623" s="11" t="s">
        <v>23</v>
      </c>
      <c r="E623" s="6" t="s">
        <v>6983</v>
      </c>
      <c r="F623" s="7" t="s">
        <v>6984</v>
      </c>
      <c r="G623" s="6">
        <v>1.0</v>
      </c>
      <c r="H623" s="8" t="s">
        <v>6985</v>
      </c>
      <c r="I623" s="12" t="str">
        <f t="shared" si="10"/>
        <v>16X24in</v>
      </c>
      <c r="J623" s="9" t="s">
        <v>177</v>
      </c>
      <c r="K623" s="9" t="s">
        <v>6986</v>
      </c>
      <c r="L623" s="6" t="s">
        <v>6987</v>
      </c>
      <c r="N623" s="4"/>
      <c r="O623" s="7" t="s">
        <v>6988</v>
      </c>
      <c r="P623" s="6">
        <v>46701.0</v>
      </c>
      <c r="Q623" s="6" t="s">
        <v>190</v>
      </c>
      <c r="R623" s="6" t="s">
        <v>32</v>
      </c>
      <c r="S623" s="6">
        <v>2.602428701E9</v>
      </c>
      <c r="T623" s="4" t="s">
        <v>191</v>
      </c>
    </row>
    <row r="624" ht="15.75" customHeight="1">
      <c r="A624" s="21" t="s">
        <v>97</v>
      </c>
      <c r="C624" s="6" t="s">
        <v>22</v>
      </c>
      <c r="D624" s="11" t="s">
        <v>23</v>
      </c>
      <c r="E624" s="6" t="s">
        <v>6989</v>
      </c>
      <c r="F624" s="7" t="s">
        <v>6990</v>
      </c>
      <c r="G624" s="6">
        <v>2.0</v>
      </c>
      <c r="H624" s="8" t="s">
        <v>6991</v>
      </c>
      <c r="I624" s="12" t="str">
        <f t="shared" si="10"/>
        <v>2XL / Full Print</v>
      </c>
      <c r="J624" s="9" t="s">
        <v>6992</v>
      </c>
      <c r="K624" s="9" t="s">
        <v>6993</v>
      </c>
      <c r="L624" s="6" t="s">
        <v>6994</v>
      </c>
      <c r="N624" s="4"/>
      <c r="O624" s="7" t="s">
        <v>6995</v>
      </c>
      <c r="P624" s="6">
        <v>97367.0</v>
      </c>
      <c r="Q624" s="6" t="s">
        <v>1038</v>
      </c>
      <c r="R624" s="6" t="s">
        <v>32</v>
      </c>
      <c r="S624" s="6">
        <v>5.419965557E9</v>
      </c>
      <c r="T624" s="4" t="s">
        <v>1039</v>
      </c>
    </row>
    <row r="625" ht="15.75" hidden="1" customHeight="1">
      <c r="A625" s="27" t="s">
        <v>37</v>
      </c>
      <c r="C625" s="6" t="s">
        <v>22</v>
      </c>
      <c r="D625" s="11" t="s">
        <v>23</v>
      </c>
      <c r="E625" s="6" t="s">
        <v>6996</v>
      </c>
      <c r="F625" s="7" t="s">
        <v>6997</v>
      </c>
      <c r="G625" s="6">
        <v>1.0</v>
      </c>
      <c r="H625" s="8" t="s">
        <v>6998</v>
      </c>
      <c r="I625" s="12" t="str">
        <f t="shared" si="10"/>
        <v>2XL / Full Print</v>
      </c>
      <c r="J625" s="9" t="s">
        <v>6999</v>
      </c>
      <c r="K625" s="9" t="s">
        <v>7000</v>
      </c>
      <c r="L625" s="6" t="s">
        <v>7001</v>
      </c>
      <c r="N625" s="4"/>
      <c r="O625" s="7" t="s">
        <v>7002</v>
      </c>
      <c r="P625" s="6">
        <v>33472.0</v>
      </c>
      <c r="Q625" s="6" t="s">
        <v>68</v>
      </c>
      <c r="R625" s="6" t="s">
        <v>32</v>
      </c>
      <c r="S625" s="6">
        <v>6.319225699E9</v>
      </c>
      <c r="T625" s="4" t="s">
        <v>69</v>
      </c>
    </row>
    <row r="626" ht="15.75" hidden="1" customHeight="1">
      <c r="A626" s="27" t="s">
        <v>37</v>
      </c>
      <c r="C626" s="6" t="s">
        <v>22</v>
      </c>
      <c r="D626" s="11" t="s">
        <v>23</v>
      </c>
      <c r="E626" s="6" t="s">
        <v>7003</v>
      </c>
      <c r="F626" s="7" t="s">
        <v>7004</v>
      </c>
      <c r="G626" s="6">
        <v>1.0</v>
      </c>
      <c r="H626" s="8" t="s">
        <v>7005</v>
      </c>
      <c r="I626" s="12" t="str">
        <f t="shared" si="10"/>
        <v>HOODIE RAGLAN SLEEVE / 2XL / All print</v>
      </c>
      <c r="J626" s="9" t="s">
        <v>7006</v>
      </c>
      <c r="K626" s="9" t="s">
        <v>7007</v>
      </c>
      <c r="L626" s="6" t="s">
        <v>7008</v>
      </c>
      <c r="N626" s="4"/>
      <c r="O626" s="7" t="s">
        <v>7009</v>
      </c>
      <c r="P626" s="6">
        <v>54770.0</v>
      </c>
      <c r="Q626" s="6" t="s">
        <v>158</v>
      </c>
      <c r="R626" s="6" t="s">
        <v>32</v>
      </c>
      <c r="S626" s="6">
        <v>6.083770573E9</v>
      </c>
      <c r="T626" s="4" t="s">
        <v>159</v>
      </c>
    </row>
    <row r="627" ht="15.75" hidden="1" customHeight="1">
      <c r="A627" s="27" t="s">
        <v>37</v>
      </c>
      <c r="B627" s="13"/>
      <c r="C627" s="14" t="s">
        <v>22</v>
      </c>
      <c r="D627" s="14" t="s">
        <v>7010</v>
      </c>
      <c r="E627" s="14" t="s">
        <v>7003</v>
      </c>
      <c r="F627" s="15" t="s">
        <v>7004</v>
      </c>
      <c r="G627" s="14">
        <v>1.0</v>
      </c>
      <c r="H627" s="16" t="s">
        <v>7011</v>
      </c>
      <c r="I627" s="13" t="str">
        <f t="shared" si="10"/>
        <v>HOODIE RAGLAN SLEEVE / S / All Print</v>
      </c>
      <c r="J627" s="17" t="s">
        <v>7012</v>
      </c>
      <c r="K627" s="17" t="s">
        <v>7007</v>
      </c>
      <c r="L627" s="14" t="s">
        <v>7008</v>
      </c>
      <c r="M627" s="13"/>
      <c r="N627" s="13"/>
      <c r="O627" s="15" t="s">
        <v>7009</v>
      </c>
      <c r="P627" s="14">
        <v>54770.0</v>
      </c>
      <c r="Q627" s="14" t="s">
        <v>158</v>
      </c>
      <c r="R627" s="14" t="s">
        <v>32</v>
      </c>
      <c r="S627" s="14">
        <v>6.083770573E9</v>
      </c>
      <c r="T627" s="13" t="s">
        <v>159</v>
      </c>
      <c r="U627" s="13"/>
      <c r="V627" s="13"/>
      <c r="W627" s="13"/>
      <c r="X627" s="13"/>
      <c r="Y627" s="13"/>
      <c r="Z627" s="13"/>
      <c r="AA627" s="13"/>
    </row>
    <row r="628" ht="15.75" hidden="1" customHeight="1">
      <c r="A628" s="22" t="s">
        <v>181</v>
      </c>
      <c r="C628" s="6" t="s">
        <v>22</v>
      </c>
      <c r="D628" s="11" t="s">
        <v>23</v>
      </c>
      <c r="E628" s="6" t="s">
        <v>7013</v>
      </c>
      <c r="F628" s="7" t="s">
        <v>7014</v>
      </c>
      <c r="G628" s="6">
        <v>1.0</v>
      </c>
      <c r="H628" s="8" t="s">
        <v>7015</v>
      </c>
      <c r="I628" s="12" t="str">
        <f t="shared" si="10"/>
        <v>All print / 30 inches</v>
      </c>
      <c r="J628" s="9" t="s">
        <v>185</v>
      </c>
      <c r="K628" s="9" t="s">
        <v>7016</v>
      </c>
      <c r="L628" s="6" t="s">
        <v>7017</v>
      </c>
      <c r="N628" s="4"/>
      <c r="O628" s="7" t="s">
        <v>7018</v>
      </c>
      <c r="P628" s="6">
        <v>40076.0</v>
      </c>
      <c r="Q628" s="6" t="s">
        <v>1142</v>
      </c>
      <c r="R628" s="6" t="s">
        <v>32</v>
      </c>
      <c r="S628" s="6">
        <v>8.593192466E9</v>
      </c>
      <c r="T628" s="4" t="s">
        <v>1143</v>
      </c>
    </row>
    <row r="629" ht="15.75" hidden="1" customHeight="1">
      <c r="A629" s="10" t="s">
        <v>21</v>
      </c>
      <c r="C629" s="6" t="s">
        <v>22</v>
      </c>
      <c r="D629" s="11" t="s">
        <v>23</v>
      </c>
      <c r="E629" s="6" t="s">
        <v>7019</v>
      </c>
      <c r="F629" s="7" t="s">
        <v>7020</v>
      </c>
      <c r="G629" s="6">
        <v>1.0</v>
      </c>
      <c r="H629" s="8" t="s">
        <v>7021</v>
      </c>
      <c r="I629" s="12" t="str">
        <f t="shared" si="10"/>
        <v>AOP Unisex Raglan Hoodie / XL / All print</v>
      </c>
      <c r="J629" s="9" t="s">
        <v>7022</v>
      </c>
      <c r="K629" s="9" t="s">
        <v>7023</v>
      </c>
      <c r="L629" s="6" t="s">
        <v>7024</v>
      </c>
      <c r="N629" s="4"/>
      <c r="O629" s="7" t="s">
        <v>3995</v>
      </c>
      <c r="P629" s="6">
        <v>42503.0</v>
      </c>
      <c r="Q629" s="6" t="s">
        <v>1142</v>
      </c>
      <c r="R629" s="6" t="s">
        <v>32</v>
      </c>
      <c r="S629" s="6">
        <v>6.062620238E9</v>
      </c>
      <c r="T629" s="4" t="s">
        <v>1143</v>
      </c>
    </row>
    <row r="630" ht="15.75" hidden="1" customHeight="1">
      <c r="A630" s="10" t="s">
        <v>21</v>
      </c>
      <c r="C630" s="6" t="s">
        <v>22</v>
      </c>
      <c r="D630" s="11" t="s">
        <v>23</v>
      </c>
      <c r="E630" s="6" t="s">
        <v>7025</v>
      </c>
      <c r="F630" s="7" t="s">
        <v>7026</v>
      </c>
      <c r="G630" s="6">
        <v>1.0</v>
      </c>
      <c r="H630" s="8" t="s">
        <v>7027</v>
      </c>
      <c r="I630" s="12" t="str">
        <f t="shared" si="10"/>
        <v>AOP Unisex Raglan Hoodie / M / Pink</v>
      </c>
      <c r="J630" s="9" t="s">
        <v>7028</v>
      </c>
      <c r="K630" s="9" t="s">
        <v>7029</v>
      </c>
      <c r="L630" s="6" t="s">
        <v>7030</v>
      </c>
      <c r="N630" s="4"/>
      <c r="O630" s="7" t="s">
        <v>7031</v>
      </c>
      <c r="P630" s="6">
        <v>94580.0</v>
      </c>
      <c r="Q630" s="6" t="s">
        <v>268</v>
      </c>
      <c r="R630" s="6" t="s">
        <v>32</v>
      </c>
      <c r="S630" s="6">
        <v>5.109214126E9</v>
      </c>
      <c r="T630" s="4" t="s">
        <v>269</v>
      </c>
    </row>
    <row r="631" ht="15.75" hidden="1" customHeight="1">
      <c r="A631" s="27" t="s">
        <v>37</v>
      </c>
      <c r="C631" s="6" t="s">
        <v>22</v>
      </c>
      <c r="D631" s="11" t="s">
        <v>23</v>
      </c>
      <c r="E631" s="6" t="s">
        <v>7032</v>
      </c>
      <c r="F631" s="7" t="s">
        <v>7033</v>
      </c>
      <c r="G631" s="6">
        <v>1.0</v>
      </c>
      <c r="H631" s="8" t="s">
        <v>7034</v>
      </c>
      <c r="I631" s="12" t="str">
        <f t="shared" si="10"/>
        <v>hirt 3D #KV - M / Full Print</v>
      </c>
      <c r="J631" s="9" t="s">
        <v>7035</v>
      </c>
      <c r="K631" s="9" t="s">
        <v>7036</v>
      </c>
      <c r="L631" s="6" t="s">
        <v>7037</v>
      </c>
      <c r="N631" s="4"/>
      <c r="O631" s="7" t="s">
        <v>7038</v>
      </c>
      <c r="P631" s="6">
        <v>32223.0</v>
      </c>
      <c r="Q631" s="6" t="s">
        <v>68</v>
      </c>
      <c r="R631" s="6" t="s">
        <v>32</v>
      </c>
      <c r="S631" s="6">
        <v>1.9048288755E10</v>
      </c>
      <c r="T631" s="4" t="s">
        <v>69</v>
      </c>
    </row>
    <row r="632" ht="15.75" customHeight="1">
      <c r="A632" s="10" t="s">
        <v>162</v>
      </c>
      <c r="C632" s="6" t="s">
        <v>123</v>
      </c>
      <c r="D632" s="11" t="s">
        <v>23</v>
      </c>
      <c r="E632" s="6" t="s">
        <v>7039</v>
      </c>
      <c r="F632" s="7" t="s">
        <v>7040</v>
      </c>
      <c r="G632" s="6">
        <v>1.0</v>
      </c>
      <c r="H632" s="8" t="s">
        <v>7041</v>
      </c>
      <c r="I632" s="12" t="str">
        <f t="shared" si="10"/>
        <v>60x80 in</v>
      </c>
      <c r="J632" s="9" t="s">
        <v>127</v>
      </c>
      <c r="K632" s="9" t="s">
        <v>7042</v>
      </c>
      <c r="L632" s="6" t="s">
        <v>7043</v>
      </c>
      <c r="N632" s="4"/>
      <c r="O632" s="7" t="s">
        <v>7044</v>
      </c>
      <c r="P632" s="6">
        <v>80601.0</v>
      </c>
      <c r="Q632" s="6" t="s">
        <v>1215</v>
      </c>
      <c r="R632" s="6" t="s">
        <v>32</v>
      </c>
      <c r="S632" s="6">
        <v>3.035499905E9</v>
      </c>
      <c r="T632" s="4" t="s">
        <v>1216</v>
      </c>
    </row>
    <row r="633" ht="15.75" hidden="1" customHeight="1">
      <c r="A633" s="22" t="s">
        <v>293</v>
      </c>
      <c r="C633" s="6" t="s">
        <v>60</v>
      </c>
      <c r="D633" s="11" t="s">
        <v>23</v>
      </c>
      <c r="E633" s="6" t="s">
        <v>7045</v>
      </c>
      <c r="F633" s="7" t="s">
        <v>7046</v>
      </c>
      <c r="G633" s="6">
        <v>1.0</v>
      </c>
      <c r="H633" s="8" t="s">
        <v>7047</v>
      </c>
      <c r="I633" s="12" t="str">
        <f t="shared" si="10"/>
        <v>L / Brown</v>
      </c>
      <c r="J633" s="9" t="s">
        <v>800</v>
      </c>
      <c r="K633" s="9" t="s">
        <v>7048</v>
      </c>
      <c r="L633" s="6" t="s">
        <v>7049</v>
      </c>
      <c r="M633" s="4" t="s">
        <v>7050</v>
      </c>
      <c r="N633" s="4"/>
      <c r="O633" s="7" t="s">
        <v>7051</v>
      </c>
      <c r="P633" s="6">
        <v>11693.0</v>
      </c>
      <c r="Q633" s="6" t="s">
        <v>171</v>
      </c>
      <c r="R633" s="6" t="s">
        <v>32</v>
      </c>
      <c r="S633" s="6">
        <v>7.167057522E9</v>
      </c>
      <c r="T633" s="4" t="s">
        <v>172</v>
      </c>
    </row>
    <row r="634" ht="15.75" hidden="1" customHeight="1">
      <c r="A634" s="19" t="s">
        <v>70</v>
      </c>
      <c r="C634" s="6" t="s">
        <v>80</v>
      </c>
      <c r="D634" s="11" t="s">
        <v>23</v>
      </c>
      <c r="E634" s="6" t="s">
        <v>7052</v>
      </c>
      <c r="F634" s="7" t="s">
        <v>7053</v>
      </c>
      <c r="G634" s="6">
        <v>1.0</v>
      </c>
      <c r="H634" s="8" t="s">
        <v>7054</v>
      </c>
      <c r="I634" s="12" t="str">
        <f t="shared" si="10"/>
        <v>Men / 15 / Black</v>
      </c>
      <c r="J634" s="9" t="s">
        <v>1094</v>
      </c>
      <c r="K634" s="9" t="s">
        <v>7055</v>
      </c>
      <c r="L634" s="6" t="s">
        <v>7056</v>
      </c>
      <c r="N634" s="4"/>
      <c r="O634" s="7" t="s">
        <v>3146</v>
      </c>
      <c r="P634" s="6">
        <v>37620.0</v>
      </c>
      <c r="Q634" s="6" t="s">
        <v>31</v>
      </c>
      <c r="R634" s="6" t="s">
        <v>32</v>
      </c>
      <c r="S634" s="6">
        <v>1.4235733673E10</v>
      </c>
      <c r="T634" s="4" t="s">
        <v>33</v>
      </c>
    </row>
    <row r="635" ht="15.75" hidden="1" customHeight="1">
      <c r="A635" s="18" t="s">
        <v>259</v>
      </c>
      <c r="C635" s="6" t="s">
        <v>22</v>
      </c>
      <c r="D635" s="11" t="s">
        <v>23</v>
      </c>
      <c r="E635" s="6" t="s">
        <v>7057</v>
      </c>
      <c r="F635" s="7" t="s">
        <v>7058</v>
      </c>
      <c r="G635" s="6">
        <v>1.0</v>
      </c>
      <c r="H635" s="8" t="s">
        <v>7059</v>
      </c>
      <c r="I635" s="12" t="str">
        <f t="shared" si="10"/>
        <v>XL / Full Print</v>
      </c>
      <c r="J635" s="9" t="s">
        <v>7060</v>
      </c>
      <c r="K635" s="9" t="s">
        <v>7061</v>
      </c>
      <c r="L635" s="6" t="s">
        <v>7062</v>
      </c>
      <c r="N635" s="4"/>
      <c r="O635" s="7" t="s">
        <v>7063</v>
      </c>
      <c r="P635" s="6">
        <v>18069.0</v>
      </c>
      <c r="Q635" s="6" t="s">
        <v>284</v>
      </c>
      <c r="R635" s="6" t="s">
        <v>32</v>
      </c>
      <c r="S635" s="6">
        <v>4.847588024E9</v>
      </c>
      <c r="T635" s="4" t="s">
        <v>285</v>
      </c>
    </row>
    <row r="636" ht="15.75" hidden="1" customHeight="1">
      <c r="A636" s="27" t="s">
        <v>37</v>
      </c>
      <c r="C636" s="6" t="s">
        <v>60</v>
      </c>
      <c r="D636" s="11" t="s">
        <v>23</v>
      </c>
      <c r="E636" s="6" t="s">
        <v>7064</v>
      </c>
      <c r="F636" s="7" t="s">
        <v>7065</v>
      </c>
      <c r="G636" s="6">
        <v>1.0</v>
      </c>
      <c r="H636" s="8" t="s">
        <v>7066</v>
      </c>
      <c r="I636" s="12" t="str">
        <f t="shared" si="10"/>
        <v>XL / Black</v>
      </c>
      <c r="J636" s="9" t="s">
        <v>2373</v>
      </c>
      <c r="K636" s="9" t="s">
        <v>7067</v>
      </c>
      <c r="L636" s="6" t="s">
        <v>7068</v>
      </c>
      <c r="N636" s="4"/>
      <c r="O636" s="7" t="s">
        <v>7069</v>
      </c>
      <c r="P636" s="6">
        <v>27909.0</v>
      </c>
      <c r="Q636" s="6" t="s">
        <v>225</v>
      </c>
      <c r="R636" s="6" t="s">
        <v>32</v>
      </c>
      <c r="S636" s="6">
        <v>2.5220792E9</v>
      </c>
      <c r="T636" s="4" t="s">
        <v>226</v>
      </c>
    </row>
    <row r="637" ht="15.75" hidden="1" customHeight="1">
      <c r="A637" s="19" t="s">
        <v>70</v>
      </c>
      <c r="C637" s="6" t="s">
        <v>80</v>
      </c>
      <c r="D637" s="11" t="s">
        <v>23</v>
      </c>
      <c r="E637" s="6" t="s">
        <v>7070</v>
      </c>
      <c r="F637" s="7" t="s">
        <v>7053</v>
      </c>
      <c r="G637" s="6">
        <v>1.0</v>
      </c>
      <c r="H637" s="8" t="s">
        <v>7071</v>
      </c>
      <c r="I637" s="12" t="str">
        <f t="shared" si="10"/>
        <v>Men / 15 / Black</v>
      </c>
      <c r="J637" s="9" t="s">
        <v>1094</v>
      </c>
      <c r="K637" s="9" t="s">
        <v>7055</v>
      </c>
      <c r="L637" s="6" t="s">
        <v>7056</v>
      </c>
      <c r="N637" s="4"/>
      <c r="O637" s="7" t="s">
        <v>3146</v>
      </c>
      <c r="P637" s="6">
        <v>37620.0</v>
      </c>
      <c r="Q637" s="6" t="s">
        <v>31</v>
      </c>
      <c r="R637" s="6" t="s">
        <v>32</v>
      </c>
      <c r="S637" s="6">
        <v>1.4235733673E10</v>
      </c>
      <c r="T637" s="4" t="s">
        <v>33</v>
      </c>
    </row>
    <row r="638" ht="15.75" hidden="1" customHeight="1">
      <c r="A638" s="21" t="s">
        <v>173</v>
      </c>
      <c r="C638" s="6" t="s">
        <v>22</v>
      </c>
      <c r="D638" s="11" t="s">
        <v>23</v>
      </c>
      <c r="E638" s="6" t="s">
        <v>7072</v>
      </c>
      <c r="F638" s="7" t="s">
        <v>7073</v>
      </c>
      <c r="G638" s="6">
        <v>1.0</v>
      </c>
      <c r="H638" s="8" t="s">
        <v>7074</v>
      </c>
      <c r="I638" s="12" t="str">
        <f t="shared" si="10"/>
        <v>UNISEX HOODIE ZIP-UP / L / All Print</v>
      </c>
      <c r="J638" s="9" t="s">
        <v>7075</v>
      </c>
      <c r="K638" s="9" t="s">
        <v>7076</v>
      </c>
      <c r="L638" s="6" t="s">
        <v>7077</v>
      </c>
      <c r="N638" s="4"/>
      <c r="O638" s="7" t="s">
        <v>7078</v>
      </c>
      <c r="P638" s="6">
        <v>29061.0</v>
      </c>
      <c r="Q638" s="6" t="s">
        <v>56</v>
      </c>
      <c r="R638" s="6" t="s">
        <v>32</v>
      </c>
      <c r="S638" s="6">
        <v>8.034465403E9</v>
      </c>
      <c r="T638" s="4" t="s">
        <v>57</v>
      </c>
    </row>
    <row r="639" ht="15.75" hidden="1" customHeight="1">
      <c r="A639" s="18" t="s">
        <v>259</v>
      </c>
      <c r="C639" s="6" t="s">
        <v>123</v>
      </c>
      <c r="D639" s="11" t="s">
        <v>23</v>
      </c>
      <c r="E639" s="6" t="s">
        <v>7079</v>
      </c>
      <c r="F639" s="7" t="s">
        <v>7080</v>
      </c>
      <c r="G639" s="6">
        <v>1.0</v>
      </c>
      <c r="H639" s="8" t="s">
        <v>7081</v>
      </c>
      <c r="I639" s="12" t="str">
        <f t="shared" si="10"/>
        <v>50x60 in</v>
      </c>
      <c r="J639" s="9" t="s">
        <v>127</v>
      </c>
      <c r="K639" s="9" t="s">
        <v>7082</v>
      </c>
      <c r="L639" s="6" t="s">
        <v>7083</v>
      </c>
      <c r="N639" s="4"/>
      <c r="O639" s="7" t="s">
        <v>7084</v>
      </c>
      <c r="P639" s="6">
        <v>6074.0</v>
      </c>
      <c r="Q639" s="6" t="s">
        <v>845</v>
      </c>
      <c r="R639" s="6" t="s">
        <v>32</v>
      </c>
      <c r="S639" s="6">
        <v>8.605555555E9</v>
      </c>
      <c r="T639" s="4" t="s">
        <v>846</v>
      </c>
    </row>
    <row r="640" ht="15.75" hidden="1" customHeight="1">
      <c r="A640" s="18" t="s">
        <v>259</v>
      </c>
      <c r="C640" s="6" t="s">
        <v>80</v>
      </c>
      <c r="D640" s="11" t="s">
        <v>23</v>
      </c>
      <c r="E640" s="6" t="s">
        <v>7085</v>
      </c>
      <c r="F640" s="7" t="s">
        <v>7086</v>
      </c>
      <c r="G640" s="6">
        <v>1.0</v>
      </c>
      <c r="H640" s="8" t="s">
        <v>811</v>
      </c>
      <c r="I640" s="12" t="str">
        <f t="shared" si="10"/>
        <v>One size / All print</v>
      </c>
      <c r="J640" s="9" t="s">
        <v>275</v>
      </c>
      <c r="K640" s="9" t="s">
        <v>7087</v>
      </c>
      <c r="L640" s="6" t="s">
        <v>7088</v>
      </c>
      <c r="M640" s="4">
        <v>2.0</v>
      </c>
      <c r="N640" s="4"/>
      <c r="O640" s="7" t="s">
        <v>7089</v>
      </c>
      <c r="P640" s="6">
        <v>30110.0</v>
      </c>
      <c r="Q640" s="6" t="s">
        <v>78</v>
      </c>
      <c r="R640" s="6" t="s">
        <v>32</v>
      </c>
      <c r="S640" s="6">
        <v>4.046957421E9</v>
      </c>
      <c r="T640" s="4" t="s">
        <v>79</v>
      </c>
    </row>
    <row r="641" ht="15.75" hidden="1" customHeight="1">
      <c r="A641" s="10" t="s">
        <v>21</v>
      </c>
      <c r="C641" s="6" t="s">
        <v>22</v>
      </c>
      <c r="D641" s="11" t="s">
        <v>23</v>
      </c>
      <c r="E641" s="6" t="s">
        <v>7090</v>
      </c>
      <c r="F641" s="7" t="s">
        <v>7091</v>
      </c>
      <c r="G641" s="6">
        <v>1.0</v>
      </c>
      <c r="H641" s="8" t="s">
        <v>7092</v>
      </c>
      <c r="I641" s="12" t="str">
        <f t="shared" si="10"/>
        <v>AOP Unisex Raglan Zip Hoodie / 4XL / All print</v>
      </c>
      <c r="J641" s="9" t="s">
        <v>7093</v>
      </c>
      <c r="K641" s="9" t="s">
        <v>7094</v>
      </c>
      <c r="L641" s="6" t="s">
        <v>7095</v>
      </c>
      <c r="N641" s="4"/>
      <c r="O641" s="7" t="s">
        <v>1581</v>
      </c>
      <c r="P641" s="6">
        <v>19702.0</v>
      </c>
      <c r="Q641" s="6" t="s">
        <v>3510</v>
      </c>
      <c r="R641" s="6" t="s">
        <v>32</v>
      </c>
      <c r="S641" s="6">
        <v>3.024380265E9</v>
      </c>
      <c r="T641" s="4" t="s">
        <v>3511</v>
      </c>
    </row>
    <row r="642" ht="15.75" hidden="1" customHeight="1">
      <c r="A642" s="22" t="s">
        <v>181</v>
      </c>
      <c r="C642" s="6" t="s">
        <v>22</v>
      </c>
      <c r="D642" s="11" t="s">
        <v>23</v>
      </c>
      <c r="E642" s="6" t="s">
        <v>7096</v>
      </c>
      <c r="F642" s="7" t="s">
        <v>7097</v>
      </c>
      <c r="G642" s="6">
        <v>1.0</v>
      </c>
      <c r="H642" s="8" t="s">
        <v>5735</v>
      </c>
      <c r="I642" s="12" t="str">
        <f t="shared" si="10"/>
        <v>All print / 32 inches</v>
      </c>
      <c r="J642" s="9" t="s">
        <v>185</v>
      </c>
      <c r="K642" s="9" t="s">
        <v>7098</v>
      </c>
      <c r="L642" s="6" t="s">
        <v>7099</v>
      </c>
      <c r="M642" s="4" t="s">
        <v>7050</v>
      </c>
      <c r="N642" s="4"/>
      <c r="O642" s="7" t="s">
        <v>7100</v>
      </c>
      <c r="P642" s="6">
        <v>6066.0</v>
      </c>
      <c r="Q642" s="6" t="s">
        <v>845</v>
      </c>
      <c r="R642" s="6" t="s">
        <v>32</v>
      </c>
      <c r="S642" s="6">
        <v>8.602819233E9</v>
      </c>
      <c r="T642" s="4" t="s">
        <v>846</v>
      </c>
    </row>
    <row r="643" ht="15.75" hidden="1" customHeight="1">
      <c r="A643" s="19" t="s">
        <v>48</v>
      </c>
      <c r="C643" s="6" t="s">
        <v>22</v>
      </c>
      <c r="D643" s="11" t="s">
        <v>23</v>
      </c>
      <c r="E643" s="6" t="s">
        <v>7101</v>
      </c>
      <c r="F643" s="7" t="s">
        <v>7102</v>
      </c>
      <c r="G643" s="6">
        <v>1.0</v>
      </c>
      <c r="H643" s="8" t="s">
        <v>7103</v>
      </c>
      <c r="I643" s="12" t="str">
        <f t="shared" si="10"/>
        <v>God is bigger than Lion King Blue Black Hoodie 3D #v - HOODIE RAGLAN SLEEVE / 2XL / All Print</v>
      </c>
      <c r="J643" s="9" t="s">
        <v>818</v>
      </c>
      <c r="K643" s="9" t="s">
        <v>7104</v>
      </c>
      <c r="L643" s="6" t="s">
        <v>7105</v>
      </c>
      <c r="M643" s="4">
        <v>312.0</v>
      </c>
      <c r="N643" s="4"/>
      <c r="O643" s="7" t="s">
        <v>473</v>
      </c>
      <c r="P643" s="6" t="s">
        <v>7106</v>
      </c>
      <c r="Q643" s="6" t="s">
        <v>475</v>
      </c>
      <c r="R643" s="6" t="s">
        <v>476</v>
      </c>
      <c r="S643" s="6">
        <v>3.439994429E9</v>
      </c>
      <c r="T643" s="4" t="s">
        <v>477</v>
      </c>
    </row>
    <row r="644" ht="15.75" hidden="1" customHeight="1">
      <c r="A644" s="21" t="s">
        <v>782</v>
      </c>
      <c r="C644" s="6" t="s">
        <v>22</v>
      </c>
      <c r="D644" s="6" t="s">
        <v>23</v>
      </c>
      <c r="E644" s="6" t="s">
        <v>7107</v>
      </c>
      <c r="F644" s="7" t="s">
        <v>7108</v>
      </c>
      <c r="G644" s="6">
        <v>1.0</v>
      </c>
      <c r="H644" s="8" t="s">
        <v>7109</v>
      </c>
      <c r="I644" s="12" t="str">
        <f t="shared" si="10"/>
        <v>hirt 3D Jesus #DH - XL / Full Print</v>
      </c>
      <c r="J644" s="9" t="s">
        <v>7110</v>
      </c>
      <c r="K644" s="9" t="s">
        <v>7111</v>
      </c>
      <c r="L644" s="6" t="s">
        <v>7112</v>
      </c>
      <c r="N644" s="4"/>
      <c r="O644" s="7" t="s">
        <v>7113</v>
      </c>
      <c r="P644" s="6">
        <v>46750.0</v>
      </c>
      <c r="Q644" s="6" t="s">
        <v>190</v>
      </c>
      <c r="R644" s="6" t="s">
        <v>32</v>
      </c>
      <c r="S644" s="6">
        <v>2.60519545E9</v>
      </c>
      <c r="T644" s="4" t="s">
        <v>191</v>
      </c>
    </row>
    <row r="645" ht="15.75" hidden="1" customHeight="1">
      <c r="A645" s="22" t="s">
        <v>181</v>
      </c>
      <c r="C645" s="6" t="s">
        <v>22</v>
      </c>
      <c r="D645" s="11" t="s">
        <v>23</v>
      </c>
      <c r="E645" s="6" t="s">
        <v>7114</v>
      </c>
      <c r="F645" s="7" t="s">
        <v>7115</v>
      </c>
      <c r="G645" s="6">
        <v>2.0</v>
      </c>
      <c r="H645" s="8" t="s">
        <v>6458</v>
      </c>
      <c r="I645" s="12" t="str">
        <f t="shared" si="10"/>
        <v>HOODIE RAGLAN SLEEVE / L / All Print</v>
      </c>
      <c r="J645" s="9" t="s">
        <v>6459</v>
      </c>
      <c r="K645" s="9" t="s">
        <v>7116</v>
      </c>
      <c r="L645" s="6" t="s">
        <v>7117</v>
      </c>
      <c r="M645" s="4">
        <v>306.0</v>
      </c>
      <c r="N645" s="4"/>
      <c r="O645" s="7" t="s">
        <v>7118</v>
      </c>
      <c r="P645" s="6">
        <v>45225.0</v>
      </c>
      <c r="Q645" s="6" t="s">
        <v>46</v>
      </c>
      <c r="R645" s="6" t="s">
        <v>32</v>
      </c>
      <c r="S645" s="6">
        <v>5.135708884E9</v>
      </c>
      <c r="T645" s="4" t="s">
        <v>47</v>
      </c>
    </row>
    <row r="646" ht="15.75" hidden="1" customHeight="1">
      <c r="A646" s="52" t="s">
        <v>37</v>
      </c>
      <c r="B646" s="13"/>
      <c r="C646" s="14" t="s">
        <v>22</v>
      </c>
      <c r="D646" s="14" t="s">
        <v>34</v>
      </c>
      <c r="E646" s="14" t="s">
        <v>7119</v>
      </c>
      <c r="F646" s="15" t="s">
        <v>7120</v>
      </c>
      <c r="G646" s="14">
        <v>1.0</v>
      </c>
      <c r="H646" s="16" t="s">
        <v>7121</v>
      </c>
      <c r="I646" s="13" t="str">
        <f t="shared" si="10"/>
        <v>hirt 2D #KV - 2XL / Dark Green</v>
      </c>
      <c r="J646" s="17" t="s">
        <v>7122</v>
      </c>
      <c r="K646" s="17" t="s">
        <v>7123</v>
      </c>
      <c r="L646" s="14" t="s">
        <v>7124</v>
      </c>
      <c r="M646" s="13"/>
      <c r="N646" s="13"/>
      <c r="O646" s="15" t="s">
        <v>7125</v>
      </c>
      <c r="P646" s="14">
        <v>33330.0</v>
      </c>
      <c r="Q646" s="14" t="s">
        <v>68</v>
      </c>
      <c r="R646" s="14" t="s">
        <v>32</v>
      </c>
      <c r="S646" s="14" t="s">
        <v>7126</v>
      </c>
      <c r="T646" s="13" t="s">
        <v>69</v>
      </c>
      <c r="U646" s="13"/>
      <c r="V646" s="13"/>
      <c r="W646" s="13"/>
      <c r="X646" s="13"/>
      <c r="Y646" s="13"/>
      <c r="Z646" s="13"/>
      <c r="AA646" s="13"/>
    </row>
    <row r="647" ht="15.75" hidden="1" customHeight="1">
      <c r="A647" s="52" t="s">
        <v>37</v>
      </c>
      <c r="B647" s="13"/>
      <c r="C647" s="14" t="s">
        <v>22</v>
      </c>
      <c r="D647" s="14" t="s">
        <v>34</v>
      </c>
      <c r="E647" s="14" t="s">
        <v>7119</v>
      </c>
      <c r="F647" s="15" t="s">
        <v>7120</v>
      </c>
      <c r="G647" s="14">
        <v>2.0</v>
      </c>
      <c r="H647" s="16" t="s">
        <v>7127</v>
      </c>
      <c r="I647" s="13" t="str">
        <f t="shared" si="10"/>
        <v>hirt 2D #KV - L / Dark Green</v>
      </c>
      <c r="J647" s="17" t="s">
        <v>5214</v>
      </c>
      <c r="K647" s="17" t="s">
        <v>7123</v>
      </c>
      <c r="L647" s="14" t="s">
        <v>7124</v>
      </c>
      <c r="M647" s="13"/>
      <c r="N647" s="13"/>
      <c r="O647" s="15" t="s">
        <v>7125</v>
      </c>
      <c r="P647" s="14">
        <v>33330.0</v>
      </c>
      <c r="Q647" s="14" t="s">
        <v>68</v>
      </c>
      <c r="R647" s="14" t="s">
        <v>32</v>
      </c>
      <c r="S647" s="14" t="s">
        <v>7126</v>
      </c>
      <c r="T647" s="13" t="s">
        <v>69</v>
      </c>
      <c r="U647" s="13"/>
      <c r="V647" s="13"/>
      <c r="W647" s="13"/>
      <c r="X647" s="13"/>
      <c r="Y647" s="13"/>
      <c r="Z647" s="13"/>
      <c r="AA647" s="13"/>
    </row>
    <row r="648" ht="15.75" hidden="1" customHeight="1">
      <c r="A648" s="10" t="s">
        <v>21</v>
      </c>
      <c r="C648" s="6" t="s">
        <v>22</v>
      </c>
      <c r="D648" s="11" t="s">
        <v>23</v>
      </c>
      <c r="E648" s="6" t="s">
        <v>7128</v>
      </c>
      <c r="F648" s="7" t="s">
        <v>7129</v>
      </c>
      <c r="G648" s="6">
        <v>1.0</v>
      </c>
      <c r="H648" s="8" t="s">
        <v>7130</v>
      </c>
      <c r="I648" s="12" t="str">
        <f t="shared" si="10"/>
        <v>hirt - hoodie 3D #l - UNISEX T-SHIRT 3D / L / All print</v>
      </c>
      <c r="J648" s="9" t="s">
        <v>1780</v>
      </c>
      <c r="K648" s="9" t="s">
        <v>7131</v>
      </c>
      <c r="L648" s="6" t="s">
        <v>7132</v>
      </c>
      <c r="N648" s="4"/>
      <c r="O648" s="7" t="s">
        <v>5989</v>
      </c>
      <c r="P648" s="6">
        <v>46383.0</v>
      </c>
      <c r="Q648" s="6" t="s">
        <v>190</v>
      </c>
      <c r="R648" s="6" t="s">
        <v>32</v>
      </c>
      <c r="S648" s="6">
        <v>2.192529559E9</v>
      </c>
      <c r="T648" s="4" t="s">
        <v>191</v>
      </c>
    </row>
    <row r="649" ht="15.75" hidden="1" customHeight="1">
      <c r="A649" s="27" t="s">
        <v>37</v>
      </c>
      <c r="C649" s="6" t="s">
        <v>22</v>
      </c>
      <c r="D649" s="11" t="s">
        <v>23</v>
      </c>
      <c r="E649" s="6" t="s">
        <v>7133</v>
      </c>
      <c r="F649" s="7" t="s">
        <v>7134</v>
      </c>
      <c r="G649" s="6">
        <v>1.0</v>
      </c>
      <c r="H649" s="8" t="s">
        <v>4633</v>
      </c>
      <c r="I649" s="12" t="str">
        <f t="shared" si="10"/>
        <v>AOP Unisex Raglan Hoodie / 4XL / All print</v>
      </c>
      <c r="J649" s="9" t="s">
        <v>4603</v>
      </c>
      <c r="K649" s="9" t="s">
        <v>7135</v>
      </c>
      <c r="L649" s="6" t="s">
        <v>7136</v>
      </c>
      <c r="N649" s="4"/>
      <c r="O649" s="7" t="s">
        <v>591</v>
      </c>
      <c r="P649" s="6">
        <v>60634.0</v>
      </c>
      <c r="Q649" s="6" t="s">
        <v>114</v>
      </c>
      <c r="R649" s="6" t="s">
        <v>32</v>
      </c>
      <c r="S649" s="6">
        <v>7.633557035E9</v>
      </c>
      <c r="T649" s="4" t="s">
        <v>115</v>
      </c>
    </row>
    <row r="650" ht="15.75" hidden="1" customHeight="1">
      <c r="A650" s="22" t="s">
        <v>181</v>
      </c>
      <c r="C650" s="6" t="s">
        <v>60</v>
      </c>
      <c r="D650" s="11" t="s">
        <v>23</v>
      </c>
      <c r="E650" s="6" t="s">
        <v>7137</v>
      </c>
      <c r="F650" s="7" t="s">
        <v>7138</v>
      </c>
      <c r="G650" s="6">
        <v>1.0</v>
      </c>
      <c r="H650" s="8" t="s">
        <v>2184</v>
      </c>
      <c r="I650" s="12" t="str">
        <f t="shared" si="10"/>
        <v>Queen (200x230)cm</v>
      </c>
      <c r="J650" s="9" t="s">
        <v>2185</v>
      </c>
      <c r="K650" s="9" t="s">
        <v>7139</v>
      </c>
      <c r="L650" s="6" t="s">
        <v>7140</v>
      </c>
      <c r="N650" s="4"/>
      <c r="O650" s="7" t="s">
        <v>7141</v>
      </c>
      <c r="P650" s="6">
        <v>2777.0</v>
      </c>
      <c r="Q650" s="6" t="s">
        <v>301</v>
      </c>
      <c r="R650" s="6" t="s">
        <v>32</v>
      </c>
      <c r="S650" s="6">
        <v>7.74644763E9</v>
      </c>
      <c r="T650" s="4" t="s">
        <v>302</v>
      </c>
    </row>
    <row r="651" ht="15.75" hidden="1" customHeight="1">
      <c r="A651" s="19" t="s">
        <v>456</v>
      </c>
      <c r="C651" s="6" t="s">
        <v>22</v>
      </c>
      <c r="D651" s="11" t="s">
        <v>23</v>
      </c>
      <c r="E651" s="6" t="s">
        <v>7142</v>
      </c>
      <c r="F651" s="7" t="s">
        <v>7143</v>
      </c>
      <c r="G651" s="6">
        <v>3.0</v>
      </c>
      <c r="H651" s="8" t="s">
        <v>7144</v>
      </c>
      <c r="I651" s="12" t="str">
        <f t="shared" si="10"/>
        <v>HOODIE RAGLAN SLEEVE / XL / All Print</v>
      </c>
      <c r="J651" s="9" t="s">
        <v>328</v>
      </c>
      <c r="K651" s="9" t="s">
        <v>7145</v>
      </c>
      <c r="L651" s="6" t="s">
        <v>7146</v>
      </c>
      <c r="N651" s="4"/>
      <c r="O651" s="7" t="s">
        <v>7147</v>
      </c>
      <c r="P651" s="6">
        <v>90605.0</v>
      </c>
      <c r="Q651" s="6" t="s">
        <v>268</v>
      </c>
      <c r="R651" s="6" t="s">
        <v>32</v>
      </c>
      <c r="S651" s="6">
        <v>5.62968441E9</v>
      </c>
      <c r="T651" s="4" t="s">
        <v>269</v>
      </c>
    </row>
    <row r="652" ht="15.75" customHeight="1">
      <c r="A652" s="10" t="s">
        <v>162</v>
      </c>
      <c r="C652" s="6" t="s">
        <v>80</v>
      </c>
      <c r="D652" s="11" t="s">
        <v>23</v>
      </c>
      <c r="E652" s="6" t="s">
        <v>7148</v>
      </c>
      <c r="F652" s="7" t="s">
        <v>7149</v>
      </c>
      <c r="G652" s="6">
        <v>1.0</v>
      </c>
      <c r="H652" s="8" t="s">
        <v>6934</v>
      </c>
      <c r="I652" s="12" t="str">
        <f t="shared" si="10"/>
        <v>Fleece hoodie / 2XL / All print</v>
      </c>
      <c r="J652" s="9" t="s">
        <v>86</v>
      </c>
      <c r="K652" s="9" t="s">
        <v>7150</v>
      </c>
      <c r="L652" s="6" t="s">
        <v>7151</v>
      </c>
      <c r="N652" s="4"/>
      <c r="O652" s="7" t="s">
        <v>7152</v>
      </c>
      <c r="P652" s="6">
        <v>34241.0</v>
      </c>
      <c r="Q652" s="6" t="s">
        <v>68</v>
      </c>
      <c r="R652" s="6" t="s">
        <v>32</v>
      </c>
      <c r="S652" s="6">
        <v>9.412666593E9</v>
      </c>
      <c r="T652" s="4" t="s">
        <v>69</v>
      </c>
    </row>
    <row r="653" ht="15.75" hidden="1" customHeight="1">
      <c r="A653" s="19" t="s">
        <v>48</v>
      </c>
      <c r="C653" s="6" t="s">
        <v>22</v>
      </c>
      <c r="D653" s="11" t="s">
        <v>23</v>
      </c>
      <c r="E653" s="6" t="s">
        <v>7153</v>
      </c>
      <c r="F653" s="7" t="s">
        <v>7154</v>
      </c>
      <c r="G653" s="6">
        <v>1.0</v>
      </c>
      <c r="H653" s="8" t="s">
        <v>7155</v>
      </c>
      <c r="I653" s="12" t="str">
        <f t="shared" si="10"/>
        <v>Joggers #v - AOP Unisex Raglan Zip Hoodie / XL / All Print</v>
      </c>
      <c r="J653" s="9" t="s">
        <v>7156</v>
      </c>
      <c r="K653" s="9" t="s">
        <v>7157</v>
      </c>
      <c r="L653" s="6" t="s">
        <v>7158</v>
      </c>
      <c r="N653" s="4"/>
      <c r="O653" s="7" t="s">
        <v>7159</v>
      </c>
      <c r="P653" s="6">
        <v>31643.0</v>
      </c>
      <c r="Q653" s="6" t="s">
        <v>78</v>
      </c>
      <c r="R653" s="6" t="s">
        <v>32</v>
      </c>
      <c r="S653" s="6">
        <v>2.292620176E9</v>
      </c>
      <c r="T653" s="4" t="s">
        <v>79</v>
      </c>
    </row>
    <row r="654" ht="15.75" hidden="1" customHeight="1">
      <c r="A654" s="27" t="s">
        <v>37</v>
      </c>
      <c r="C654" s="6" t="s">
        <v>22</v>
      </c>
      <c r="D654" s="25" t="s">
        <v>7160</v>
      </c>
      <c r="E654" s="6" t="s">
        <v>7161</v>
      </c>
      <c r="F654" s="7" t="s">
        <v>7162</v>
      </c>
      <c r="G654" s="6">
        <v>1.0</v>
      </c>
      <c r="H654" s="8" t="s">
        <v>2521</v>
      </c>
      <c r="I654" s="12" t="str">
        <f t="shared" si="10"/>
        <v>1pcs / All print</v>
      </c>
      <c r="J654" s="9" t="s">
        <v>957</v>
      </c>
      <c r="K654" s="9" t="s">
        <v>7163</v>
      </c>
      <c r="L654" s="6" t="s">
        <v>7164</v>
      </c>
      <c r="N654" s="4"/>
      <c r="O654" s="7" t="s">
        <v>7165</v>
      </c>
      <c r="P654" s="6">
        <v>46755.0</v>
      </c>
      <c r="Q654" s="6" t="s">
        <v>190</v>
      </c>
      <c r="R654" s="6" t="s">
        <v>32</v>
      </c>
      <c r="S654" s="6">
        <v>2.603336959E9</v>
      </c>
      <c r="T654" s="4" t="s">
        <v>191</v>
      </c>
    </row>
    <row r="655" ht="15.75" hidden="1" customHeight="1">
      <c r="A655" s="27" t="s">
        <v>37</v>
      </c>
      <c r="C655" s="6" t="s">
        <v>22</v>
      </c>
      <c r="D655" s="11" t="s">
        <v>23</v>
      </c>
      <c r="E655" s="6" t="s">
        <v>7166</v>
      </c>
      <c r="F655" s="7" t="s">
        <v>7167</v>
      </c>
      <c r="G655" s="6">
        <v>1.0</v>
      </c>
      <c r="H655" s="8" t="s">
        <v>7168</v>
      </c>
      <c r="I655" s="12" t="str">
        <f t="shared" si="10"/>
        <v>HOODIE RAGLAN SLEEVE ZIP-UP / 2XL / All Print</v>
      </c>
      <c r="J655" s="9" t="s">
        <v>408</v>
      </c>
      <c r="K655" s="9" t="s">
        <v>7169</v>
      </c>
      <c r="L655" s="6" t="s">
        <v>7170</v>
      </c>
      <c r="N655" s="4"/>
      <c r="O655" s="7" t="s">
        <v>233</v>
      </c>
      <c r="P655" s="6">
        <v>44721.0</v>
      </c>
      <c r="Q655" s="6" t="s">
        <v>46</v>
      </c>
      <c r="R655" s="6" t="s">
        <v>32</v>
      </c>
      <c r="S655" s="6">
        <v>3.302067705E9</v>
      </c>
      <c r="T655" s="4" t="s">
        <v>47</v>
      </c>
    </row>
    <row r="656" ht="15.75" hidden="1" customHeight="1">
      <c r="A656" s="19" t="s">
        <v>48</v>
      </c>
      <c r="C656" s="6" t="s">
        <v>22</v>
      </c>
      <c r="D656" s="11" t="s">
        <v>23</v>
      </c>
      <c r="E656" s="6" t="s">
        <v>7171</v>
      </c>
      <c r="F656" s="7" t="s">
        <v>7172</v>
      </c>
      <c r="G656" s="6">
        <v>1.0</v>
      </c>
      <c r="H656" s="8" t="s">
        <v>7173</v>
      </c>
      <c r="I656" s="12" t="str">
        <f t="shared" si="10"/>
        <v>LEGGING / L / All Print</v>
      </c>
      <c r="J656" s="9" t="s">
        <v>6228</v>
      </c>
      <c r="K656" s="9" t="s">
        <v>7174</v>
      </c>
      <c r="L656" s="6" t="s">
        <v>7175</v>
      </c>
      <c r="M656" s="4">
        <v>3104.0</v>
      </c>
      <c r="N656" s="4"/>
      <c r="O656" s="7" t="s">
        <v>7176</v>
      </c>
      <c r="P656" s="6">
        <v>79705.0</v>
      </c>
      <c r="Q656" s="6" t="s">
        <v>131</v>
      </c>
      <c r="R656" s="6" t="s">
        <v>32</v>
      </c>
      <c r="S656" s="6">
        <v>4.322100365E9</v>
      </c>
      <c r="T656" s="4" t="s">
        <v>132</v>
      </c>
    </row>
    <row r="657" ht="15.75" hidden="1" customHeight="1">
      <c r="A657" s="22" t="s">
        <v>181</v>
      </c>
      <c r="C657" s="6" t="s">
        <v>22</v>
      </c>
      <c r="D657" s="6" t="s">
        <v>23</v>
      </c>
      <c r="E657" s="6" t="s">
        <v>7177</v>
      </c>
      <c r="F657" s="7" t="s">
        <v>7178</v>
      </c>
      <c r="G657" s="6">
        <v>1.0</v>
      </c>
      <c r="H657" s="8" t="s">
        <v>7179</v>
      </c>
      <c r="I657" s="12" t="str">
        <f t="shared" si="10"/>
        <v>All print / 34 inches / Spare Tire Cover With Backup Camera Hole</v>
      </c>
      <c r="J657" s="9" t="s">
        <v>185</v>
      </c>
      <c r="K657" s="9" t="s">
        <v>7180</v>
      </c>
      <c r="L657" s="6" t="s">
        <v>7181</v>
      </c>
      <c r="N657" s="4"/>
      <c r="O657" s="7" t="s">
        <v>7182</v>
      </c>
      <c r="P657" s="6">
        <v>57551.0</v>
      </c>
      <c r="Q657" s="6" t="s">
        <v>1173</v>
      </c>
      <c r="R657" s="6" t="s">
        <v>32</v>
      </c>
      <c r="S657" s="6">
        <v>6.0540719E9</v>
      </c>
      <c r="T657" s="4" t="s">
        <v>1174</v>
      </c>
    </row>
    <row r="658" ht="15.75" hidden="1" customHeight="1">
      <c r="A658" s="22" t="s">
        <v>293</v>
      </c>
      <c r="C658" s="6" t="s">
        <v>80</v>
      </c>
      <c r="D658" s="11" t="s">
        <v>23</v>
      </c>
      <c r="E658" s="6" t="s">
        <v>7183</v>
      </c>
      <c r="F658" s="7" t="s">
        <v>7184</v>
      </c>
      <c r="G658" s="6">
        <v>1.0</v>
      </c>
      <c r="H658" s="8" t="s">
        <v>7185</v>
      </c>
      <c r="I658" s="12" t="str">
        <f t="shared" si="10"/>
        <v>S / All Print</v>
      </c>
      <c r="J658" s="9" t="s">
        <v>7186</v>
      </c>
      <c r="K658" s="9" t="s">
        <v>7187</v>
      </c>
      <c r="L658" s="6" t="s">
        <v>7188</v>
      </c>
      <c r="N658" s="4"/>
      <c r="O658" s="7" t="s">
        <v>7189</v>
      </c>
      <c r="P658" s="6">
        <v>91763.0</v>
      </c>
      <c r="Q658" s="6" t="s">
        <v>268</v>
      </c>
      <c r="R658" s="6" t="s">
        <v>32</v>
      </c>
      <c r="S658" s="6" t="s">
        <v>7190</v>
      </c>
      <c r="T658" s="4" t="s">
        <v>269</v>
      </c>
    </row>
    <row r="659" ht="15.75" hidden="1" customHeight="1">
      <c r="A659" s="22" t="s">
        <v>293</v>
      </c>
      <c r="C659" s="6" t="s">
        <v>80</v>
      </c>
      <c r="D659" s="11" t="s">
        <v>23</v>
      </c>
      <c r="E659" s="6" t="s">
        <v>7183</v>
      </c>
      <c r="F659" s="7" t="s">
        <v>7184</v>
      </c>
      <c r="G659" s="6">
        <v>1.0</v>
      </c>
      <c r="H659" s="8" t="s">
        <v>7191</v>
      </c>
      <c r="I659" s="12" t="str">
        <f t="shared" si="10"/>
        <v>M / All Print</v>
      </c>
      <c r="J659" s="9" t="s">
        <v>7192</v>
      </c>
      <c r="K659" s="9" t="s">
        <v>7187</v>
      </c>
      <c r="L659" s="6" t="s">
        <v>7188</v>
      </c>
      <c r="N659" s="4"/>
      <c r="O659" s="7" t="s">
        <v>7189</v>
      </c>
      <c r="P659" s="6">
        <v>91763.0</v>
      </c>
      <c r="Q659" s="6" t="s">
        <v>268</v>
      </c>
      <c r="R659" s="6" t="s">
        <v>32</v>
      </c>
      <c r="S659" s="6" t="s">
        <v>7190</v>
      </c>
      <c r="T659" s="4" t="s">
        <v>269</v>
      </c>
    </row>
    <row r="660" ht="15.75" customHeight="1">
      <c r="A660" s="22" t="s">
        <v>216</v>
      </c>
      <c r="C660" s="6" t="s">
        <v>22</v>
      </c>
      <c r="D660" s="11" t="s">
        <v>23</v>
      </c>
      <c r="E660" s="6" t="s">
        <v>7193</v>
      </c>
      <c r="F660" s="7" t="s">
        <v>7194</v>
      </c>
      <c r="G660" s="6">
        <v>1.0</v>
      </c>
      <c r="H660" s="8" t="s">
        <v>7195</v>
      </c>
      <c r="I660" s="12" t="str">
        <f t="shared" si="10"/>
        <v>HOODIE RAGLAN SLEEVE / 3XL / All Print</v>
      </c>
      <c r="J660" s="9" t="s">
        <v>1754</v>
      </c>
      <c r="K660" s="9" t="s">
        <v>7196</v>
      </c>
      <c r="L660" s="6" t="s">
        <v>7197</v>
      </c>
      <c r="N660" s="4"/>
      <c r="O660" s="7" t="s">
        <v>7198</v>
      </c>
      <c r="P660" s="6">
        <v>58538.0</v>
      </c>
      <c r="Q660" s="6" t="s">
        <v>5109</v>
      </c>
      <c r="R660" s="6" t="s">
        <v>32</v>
      </c>
      <c r="S660" s="6">
        <v>7.014554589E9</v>
      </c>
      <c r="T660" s="4" t="s">
        <v>5110</v>
      </c>
    </row>
    <row r="661" ht="15.75" hidden="1" customHeight="1">
      <c r="A661" s="19" t="s">
        <v>70</v>
      </c>
      <c r="C661" s="6" t="s">
        <v>22</v>
      </c>
      <c r="D661" s="11" t="s">
        <v>23</v>
      </c>
      <c r="E661" s="6" t="s">
        <v>7199</v>
      </c>
      <c r="F661" s="7" t="s">
        <v>7200</v>
      </c>
      <c r="G661" s="6">
        <v>1.0</v>
      </c>
      <c r="H661" s="8" t="s">
        <v>7201</v>
      </c>
      <c r="I661" s="12" t="str">
        <f t="shared" si="10"/>
        <v>AOP Unisex Raglan Zip Hoodie / L / All Print</v>
      </c>
      <c r="J661" s="9" t="s">
        <v>328</v>
      </c>
      <c r="K661" s="9" t="s">
        <v>7202</v>
      </c>
      <c r="L661" s="6" t="s">
        <v>7203</v>
      </c>
      <c r="N661" s="4"/>
      <c r="O661" s="7" t="s">
        <v>7204</v>
      </c>
      <c r="P661" s="6">
        <v>46554.0</v>
      </c>
      <c r="Q661" s="6" t="s">
        <v>190</v>
      </c>
      <c r="R661" s="6" t="s">
        <v>32</v>
      </c>
      <c r="S661" s="6">
        <v>1.5742505623E10</v>
      </c>
      <c r="T661" s="4" t="s">
        <v>191</v>
      </c>
    </row>
    <row r="662" ht="15.75" hidden="1" customHeight="1">
      <c r="A662" s="27" t="s">
        <v>37</v>
      </c>
      <c r="C662" s="6" t="s">
        <v>22</v>
      </c>
      <c r="D662" s="11" t="s">
        <v>23</v>
      </c>
      <c r="E662" s="6" t="s">
        <v>7205</v>
      </c>
      <c r="F662" s="7" t="s">
        <v>7206</v>
      </c>
      <c r="G662" s="6">
        <v>1.0</v>
      </c>
      <c r="H662" s="8" t="s">
        <v>7207</v>
      </c>
      <c r="I662" s="12" t="str">
        <f t="shared" si="10"/>
        <v>HOODIE RAGLAN SLEEVE / L / All Print</v>
      </c>
      <c r="J662" s="9" t="s">
        <v>7208</v>
      </c>
      <c r="K662" s="9" t="s">
        <v>7209</v>
      </c>
      <c r="L662" s="6" t="s">
        <v>7210</v>
      </c>
      <c r="N662" s="4"/>
      <c r="O662" s="7" t="s">
        <v>331</v>
      </c>
      <c r="P662" s="6">
        <v>63548.0</v>
      </c>
      <c r="Q662" s="6" t="s">
        <v>105</v>
      </c>
      <c r="R662" s="6" t="s">
        <v>32</v>
      </c>
      <c r="S662" s="6">
        <v>6.609881199E9</v>
      </c>
      <c r="T662" s="4" t="s">
        <v>106</v>
      </c>
    </row>
    <row r="663" ht="15.75" hidden="1" customHeight="1">
      <c r="A663" s="22" t="s">
        <v>293</v>
      </c>
      <c r="C663" s="6" t="s">
        <v>60</v>
      </c>
      <c r="D663" s="11" t="s">
        <v>23</v>
      </c>
      <c r="E663" s="6" t="s">
        <v>7211</v>
      </c>
      <c r="F663" s="7" t="s">
        <v>7212</v>
      </c>
      <c r="G663" s="6">
        <v>1.0</v>
      </c>
      <c r="H663" s="8" t="s">
        <v>7213</v>
      </c>
      <c r="I663" s="12" t="str">
        <f t="shared" si="10"/>
        <v>XL / Black</v>
      </c>
      <c r="J663" s="9" t="s">
        <v>800</v>
      </c>
      <c r="K663" s="9" t="s">
        <v>7214</v>
      </c>
      <c r="L663" s="6" t="s">
        <v>7215</v>
      </c>
      <c r="N663" s="4"/>
      <c r="O663" s="7" t="s">
        <v>7216</v>
      </c>
      <c r="P663" s="6">
        <v>41562.0</v>
      </c>
      <c r="Q663" s="6" t="s">
        <v>1142</v>
      </c>
      <c r="R663" s="6" t="s">
        <v>32</v>
      </c>
      <c r="S663" s="6">
        <v>6.062059484E9</v>
      </c>
      <c r="T663" s="4" t="s">
        <v>1143</v>
      </c>
    </row>
    <row r="664" ht="15.75" hidden="1" customHeight="1">
      <c r="A664" s="18" t="s">
        <v>915</v>
      </c>
      <c r="C664" s="6" t="s">
        <v>22</v>
      </c>
      <c r="D664" s="62" t="s">
        <v>1561</v>
      </c>
      <c r="E664" s="6" t="s">
        <v>7217</v>
      </c>
      <c r="F664" s="7" t="s">
        <v>7218</v>
      </c>
      <c r="G664" s="6">
        <v>1.0</v>
      </c>
      <c r="H664" s="8" t="s">
        <v>6945</v>
      </c>
      <c r="I664" s="12" t="str">
        <f t="shared" si="10"/>
        <v>AOP Unisex Raglan Hoodie / M / All print</v>
      </c>
      <c r="J664" s="9" t="s">
        <v>6946</v>
      </c>
      <c r="K664" s="9" t="s">
        <v>7219</v>
      </c>
      <c r="L664" s="6" t="s">
        <v>7220</v>
      </c>
      <c r="N664" s="4"/>
      <c r="O664" s="7" t="s">
        <v>3726</v>
      </c>
      <c r="P664" s="6">
        <v>75228.0</v>
      </c>
      <c r="Q664" s="6" t="s">
        <v>131</v>
      </c>
      <c r="R664" s="6" t="s">
        <v>32</v>
      </c>
      <c r="S664" s="6">
        <v>4.698355079E9</v>
      </c>
      <c r="T664" s="4" t="s">
        <v>132</v>
      </c>
    </row>
    <row r="665" ht="15.75" hidden="1" customHeight="1">
      <c r="A665" s="10" t="s">
        <v>21</v>
      </c>
      <c r="C665" s="6" t="s">
        <v>22</v>
      </c>
      <c r="D665" s="11" t="s">
        <v>23</v>
      </c>
      <c r="E665" s="6" t="s">
        <v>7221</v>
      </c>
      <c r="F665" s="7" t="s">
        <v>7222</v>
      </c>
      <c r="G665" s="6">
        <v>1.0</v>
      </c>
      <c r="H665" s="8" t="s">
        <v>7223</v>
      </c>
      <c r="I665" s="12" t="str">
        <f t="shared" si="10"/>
        <v>AOP Unisex Raglan Hoodie / L / All print</v>
      </c>
      <c r="J665" s="9" t="s">
        <v>7224</v>
      </c>
      <c r="K665" s="9" t="s">
        <v>7225</v>
      </c>
      <c r="L665" s="6" t="s">
        <v>7226</v>
      </c>
      <c r="N665" s="4"/>
      <c r="O665" s="7" t="s">
        <v>7227</v>
      </c>
      <c r="P665" s="6">
        <v>79520.0</v>
      </c>
      <c r="Q665" s="6" t="s">
        <v>131</v>
      </c>
      <c r="R665" s="6" t="s">
        <v>32</v>
      </c>
      <c r="S665" s="6">
        <v>3.252013506E9</v>
      </c>
      <c r="T665" s="4" t="s">
        <v>132</v>
      </c>
    </row>
    <row r="666" ht="15.75" hidden="1" customHeight="1">
      <c r="A666" s="27" t="s">
        <v>37</v>
      </c>
      <c r="C666" s="6" t="s">
        <v>123</v>
      </c>
      <c r="D666" s="11" t="s">
        <v>23</v>
      </c>
      <c r="E666" s="6" t="s">
        <v>7228</v>
      </c>
      <c r="F666" s="7" t="s">
        <v>7229</v>
      </c>
      <c r="G666" s="6">
        <v>1.0</v>
      </c>
      <c r="H666" s="8" t="s">
        <v>7230</v>
      </c>
      <c r="I666" s="12" t="str">
        <f t="shared" si="10"/>
        <v>50x60 in</v>
      </c>
      <c r="J666" s="9" t="s">
        <v>1420</v>
      </c>
      <c r="K666" s="9" t="s">
        <v>7231</v>
      </c>
      <c r="L666" s="6" t="s">
        <v>7232</v>
      </c>
      <c r="N666" s="4"/>
      <c r="O666" s="7" t="s">
        <v>7233</v>
      </c>
      <c r="P666" s="6">
        <v>94303.0</v>
      </c>
      <c r="Q666" s="6" t="s">
        <v>268</v>
      </c>
      <c r="R666" s="6" t="s">
        <v>32</v>
      </c>
      <c r="S666" s="6">
        <v>6.505183681E9</v>
      </c>
      <c r="T666" s="4" t="s">
        <v>269</v>
      </c>
    </row>
    <row r="667" ht="15.75" hidden="1" customHeight="1">
      <c r="A667" s="19" t="s">
        <v>892</v>
      </c>
      <c r="C667" s="6" t="s">
        <v>22</v>
      </c>
      <c r="D667" s="11" t="s">
        <v>23</v>
      </c>
      <c r="E667" s="6" t="s">
        <v>7234</v>
      </c>
      <c r="F667" s="7" t="s">
        <v>7235</v>
      </c>
      <c r="G667" s="6">
        <v>1.0</v>
      </c>
      <c r="H667" s="8" t="s">
        <v>7236</v>
      </c>
      <c r="I667" s="12" t="str">
        <f t="shared" si="10"/>
        <v>AOP UNISEX HOODIE / 5XL / All Print</v>
      </c>
      <c r="J667" s="9" t="s">
        <v>7237</v>
      </c>
      <c r="K667" s="9" t="s">
        <v>7238</v>
      </c>
      <c r="L667" s="6" t="s">
        <v>7239</v>
      </c>
      <c r="M667" s="4" t="s">
        <v>7240</v>
      </c>
      <c r="N667" s="4"/>
      <c r="O667" s="7" t="s">
        <v>1954</v>
      </c>
      <c r="P667" s="6">
        <v>11208.0</v>
      </c>
      <c r="Q667" s="6" t="s">
        <v>171</v>
      </c>
      <c r="R667" s="6" t="s">
        <v>32</v>
      </c>
      <c r="S667" s="6">
        <v>3.473392066E9</v>
      </c>
      <c r="T667" s="4" t="s">
        <v>172</v>
      </c>
    </row>
    <row r="668" ht="15.75" hidden="1" customHeight="1">
      <c r="A668" s="22" t="s">
        <v>181</v>
      </c>
      <c r="C668" s="6" t="s">
        <v>22</v>
      </c>
      <c r="D668" s="11" t="s">
        <v>23</v>
      </c>
      <c r="E668" s="6" t="s">
        <v>7241</v>
      </c>
      <c r="F668" s="7" t="s">
        <v>7242</v>
      </c>
      <c r="G668" s="6">
        <v>1.0</v>
      </c>
      <c r="H668" s="8" t="s">
        <v>2697</v>
      </c>
      <c r="I668" s="12" t="str">
        <f t="shared" si="10"/>
        <v>All print / 32 inches</v>
      </c>
      <c r="J668" s="9" t="s">
        <v>185</v>
      </c>
      <c r="K668" s="9" t="s">
        <v>7243</v>
      </c>
      <c r="L668" s="6" t="s">
        <v>7244</v>
      </c>
      <c r="N668" s="4"/>
      <c r="O668" s="7" t="s">
        <v>7245</v>
      </c>
      <c r="P668" s="6">
        <v>97420.0</v>
      </c>
      <c r="Q668" s="6" t="s">
        <v>1038</v>
      </c>
      <c r="R668" s="6" t="s">
        <v>32</v>
      </c>
      <c r="S668" s="6">
        <v>5.418087489E9</v>
      </c>
      <c r="T668" s="4" t="s">
        <v>1039</v>
      </c>
    </row>
    <row r="669" ht="15.75" hidden="1" customHeight="1">
      <c r="A669" s="21" t="s">
        <v>192</v>
      </c>
      <c r="C669" s="6" t="s">
        <v>80</v>
      </c>
      <c r="D669" s="11" t="s">
        <v>23</v>
      </c>
      <c r="E669" s="6" t="s">
        <v>7246</v>
      </c>
      <c r="F669" s="7" t="s">
        <v>7247</v>
      </c>
      <c r="G669" s="6">
        <v>1.0</v>
      </c>
      <c r="H669" s="8" t="s">
        <v>7248</v>
      </c>
      <c r="I669" s="12" t="str">
        <f t="shared" si="10"/>
        <v>2XL / Full Print</v>
      </c>
      <c r="J669" s="9" t="s">
        <v>7249</v>
      </c>
      <c r="K669" s="9" t="s">
        <v>7250</v>
      </c>
      <c r="L669" s="6">
        <v>334.0</v>
      </c>
      <c r="M669" s="4" t="s">
        <v>7251</v>
      </c>
      <c r="N669" s="4"/>
      <c r="O669" s="7" t="s">
        <v>2818</v>
      </c>
      <c r="P669" s="6">
        <v>90033.0</v>
      </c>
      <c r="Q669" s="6" t="s">
        <v>268</v>
      </c>
      <c r="R669" s="6" t="s">
        <v>32</v>
      </c>
      <c r="S669" s="6">
        <v>3.23926455E9</v>
      </c>
      <c r="T669" s="4" t="s">
        <v>269</v>
      </c>
    </row>
    <row r="670" ht="15.75" hidden="1" customHeight="1">
      <c r="A670" s="63"/>
      <c r="B670" s="63"/>
      <c r="C670" s="64"/>
      <c r="D670" s="64"/>
      <c r="E670" s="64"/>
      <c r="F670" s="65"/>
      <c r="G670" s="64"/>
      <c r="H670" s="66"/>
      <c r="I670" s="67"/>
      <c r="J670" s="67"/>
      <c r="K670" s="67"/>
      <c r="L670" s="64"/>
      <c r="M670" s="63"/>
      <c r="N670" s="63"/>
      <c r="O670" s="65"/>
      <c r="P670" s="64"/>
      <c r="Q670" s="64"/>
      <c r="R670" s="64"/>
      <c r="S670" s="64"/>
      <c r="T670" s="63"/>
      <c r="U670" s="63"/>
      <c r="V670" s="63"/>
      <c r="W670" s="63"/>
      <c r="X670" s="63"/>
      <c r="Y670" s="63"/>
      <c r="Z670" s="63"/>
      <c r="AA670" s="63"/>
    </row>
    <row r="671" ht="15.75" hidden="1" customHeight="1">
      <c r="A671" s="4"/>
      <c r="C671" s="6"/>
      <c r="D671" s="6"/>
      <c r="E671" s="6"/>
      <c r="F671" s="7"/>
      <c r="G671" s="6"/>
      <c r="H671" s="8"/>
      <c r="I671" s="9"/>
      <c r="J671" s="9"/>
      <c r="K671" s="9"/>
      <c r="L671" s="6"/>
      <c r="N671" s="4"/>
      <c r="O671" s="7"/>
      <c r="P671" s="6"/>
      <c r="Q671" s="6"/>
      <c r="R671" s="6"/>
      <c r="S671" s="6"/>
    </row>
    <row r="672" ht="15.75" hidden="1" customHeight="1">
      <c r="A672" s="4"/>
      <c r="C672" s="6"/>
      <c r="D672" s="6"/>
      <c r="E672" s="6"/>
      <c r="F672" s="7"/>
      <c r="G672" s="6"/>
      <c r="H672" s="8"/>
      <c r="I672" s="9"/>
      <c r="J672" s="9"/>
      <c r="K672" s="9"/>
      <c r="L672" s="6"/>
      <c r="N672" s="4"/>
      <c r="O672" s="7"/>
      <c r="P672" s="6"/>
      <c r="Q672" s="6"/>
      <c r="R672" s="6"/>
      <c r="S672" s="6"/>
    </row>
    <row r="673" ht="15.75" hidden="1" customHeight="1">
      <c r="A673" s="4"/>
      <c r="C673" s="6"/>
      <c r="D673" s="6"/>
      <c r="E673" s="6"/>
      <c r="F673" s="7"/>
      <c r="G673" s="6"/>
      <c r="H673" s="8"/>
      <c r="I673" s="9"/>
      <c r="J673" s="9"/>
      <c r="K673" s="9"/>
      <c r="L673" s="6"/>
      <c r="N673" s="4"/>
      <c r="O673" s="7"/>
      <c r="P673" s="6"/>
      <c r="Q673" s="6"/>
      <c r="R673" s="6"/>
      <c r="S673" s="6"/>
    </row>
    <row r="674" ht="15.75" hidden="1" customHeight="1">
      <c r="A674" s="4"/>
      <c r="C674" s="6"/>
      <c r="D674" s="6"/>
      <c r="E674" s="6"/>
      <c r="F674" s="7"/>
      <c r="G674" s="6"/>
      <c r="H674" s="8"/>
      <c r="I674" s="9"/>
      <c r="J674" s="9"/>
      <c r="K674" s="9"/>
      <c r="L674" s="6"/>
      <c r="N674" s="4"/>
      <c r="O674" s="7"/>
      <c r="P674" s="6"/>
      <c r="Q674" s="6"/>
      <c r="R674" s="6"/>
      <c r="S674" s="6"/>
    </row>
    <row r="675" ht="15.75" hidden="1" customHeight="1">
      <c r="A675" s="4"/>
      <c r="C675" s="6"/>
      <c r="D675" s="6"/>
      <c r="E675" s="6"/>
      <c r="F675" s="7"/>
      <c r="G675" s="6"/>
      <c r="H675" s="8"/>
      <c r="I675" s="9"/>
      <c r="J675" s="9"/>
      <c r="K675" s="9"/>
      <c r="L675" s="6"/>
      <c r="N675" s="4"/>
      <c r="O675" s="7"/>
      <c r="P675" s="6"/>
      <c r="Q675" s="6"/>
      <c r="R675" s="6"/>
      <c r="S675" s="6"/>
    </row>
    <row r="676" ht="15.75" hidden="1" customHeight="1">
      <c r="A676" s="4"/>
      <c r="C676" s="6"/>
      <c r="D676" s="6"/>
      <c r="E676" s="6"/>
      <c r="F676" s="7"/>
      <c r="G676" s="6"/>
      <c r="H676" s="8"/>
      <c r="I676" s="9"/>
      <c r="J676" s="9"/>
      <c r="K676" s="9"/>
      <c r="L676" s="6"/>
      <c r="N676" s="4"/>
      <c r="O676" s="7"/>
      <c r="P676" s="6"/>
      <c r="Q676" s="6"/>
      <c r="R676" s="6"/>
      <c r="S676" s="6"/>
    </row>
    <row r="677" ht="15.75" hidden="1" customHeight="1">
      <c r="A677" s="4"/>
      <c r="C677" s="6"/>
      <c r="D677" s="6"/>
      <c r="E677" s="6"/>
      <c r="F677" s="7"/>
      <c r="G677" s="6"/>
      <c r="H677" s="8"/>
      <c r="I677" s="9"/>
      <c r="J677" s="9"/>
      <c r="K677" s="9"/>
      <c r="L677" s="6"/>
      <c r="N677" s="4"/>
      <c r="O677" s="7"/>
      <c r="P677" s="6"/>
      <c r="Q677" s="6"/>
      <c r="R677" s="6"/>
      <c r="S677" s="6"/>
    </row>
    <row r="678" ht="15.75" hidden="1" customHeight="1">
      <c r="A678" s="4"/>
      <c r="C678" s="6"/>
      <c r="D678" s="6"/>
      <c r="E678" s="6"/>
      <c r="F678" s="7"/>
      <c r="G678" s="6"/>
      <c r="H678" s="8"/>
      <c r="I678" s="9"/>
      <c r="J678" s="9"/>
      <c r="K678" s="9"/>
      <c r="L678" s="6"/>
      <c r="N678" s="4"/>
      <c r="O678" s="7"/>
      <c r="P678" s="6"/>
      <c r="Q678" s="6"/>
      <c r="R678" s="6"/>
      <c r="S678" s="6"/>
    </row>
    <row r="679" ht="15.75" hidden="1" customHeight="1">
      <c r="A679" s="4"/>
      <c r="C679" s="6"/>
      <c r="D679" s="6"/>
      <c r="E679" s="6"/>
      <c r="F679" s="7"/>
      <c r="G679" s="6"/>
      <c r="H679" s="8"/>
      <c r="I679" s="9"/>
      <c r="J679" s="9"/>
      <c r="K679" s="9"/>
      <c r="L679" s="6"/>
      <c r="N679" s="4"/>
      <c r="O679" s="7"/>
      <c r="P679" s="6"/>
      <c r="Q679" s="6"/>
      <c r="R679" s="6"/>
      <c r="S679" s="6"/>
    </row>
    <row r="680" ht="15.75" hidden="1" customHeight="1">
      <c r="A680" s="4"/>
      <c r="C680" s="6"/>
      <c r="D680" s="6"/>
      <c r="E680" s="6"/>
      <c r="F680" s="7"/>
      <c r="G680" s="6"/>
      <c r="H680" s="8"/>
      <c r="I680" s="9"/>
      <c r="J680" s="9"/>
      <c r="K680" s="9"/>
      <c r="L680" s="6"/>
      <c r="N680" s="4"/>
      <c r="O680" s="7"/>
      <c r="P680" s="6"/>
      <c r="Q680" s="6"/>
      <c r="R680" s="6"/>
      <c r="S680" s="6"/>
    </row>
    <row r="681" ht="15.75" hidden="1" customHeight="1">
      <c r="A681" s="4"/>
      <c r="C681" s="6"/>
      <c r="D681" s="6"/>
      <c r="E681" s="6"/>
      <c r="F681" s="7"/>
      <c r="G681" s="6"/>
      <c r="H681" s="8"/>
      <c r="I681" s="9"/>
      <c r="J681" s="9"/>
      <c r="K681" s="9"/>
      <c r="L681" s="6"/>
      <c r="N681" s="4"/>
      <c r="O681" s="7"/>
      <c r="P681" s="6"/>
      <c r="Q681" s="6"/>
      <c r="R681" s="6"/>
      <c r="S681" s="6"/>
    </row>
    <row r="682" ht="15.75" hidden="1" customHeight="1">
      <c r="A682" s="4"/>
      <c r="C682" s="6"/>
      <c r="D682" s="6"/>
      <c r="E682" s="6"/>
      <c r="F682" s="7"/>
      <c r="G682" s="6"/>
      <c r="H682" s="8"/>
      <c r="I682" s="9"/>
      <c r="J682" s="9"/>
      <c r="K682" s="9"/>
      <c r="L682" s="6"/>
      <c r="N682" s="4"/>
      <c r="O682" s="7"/>
      <c r="P682" s="6"/>
      <c r="Q682" s="6"/>
      <c r="R682" s="6"/>
      <c r="S682" s="6"/>
    </row>
    <row r="683" ht="15.75" hidden="1" customHeight="1">
      <c r="A683" s="4"/>
      <c r="C683" s="6"/>
      <c r="D683" s="6"/>
      <c r="E683" s="6"/>
      <c r="F683" s="7"/>
      <c r="G683" s="6"/>
      <c r="H683" s="8"/>
      <c r="I683" s="9"/>
      <c r="J683" s="9"/>
      <c r="K683" s="9"/>
      <c r="L683" s="6"/>
      <c r="N683" s="4"/>
      <c r="O683" s="7"/>
      <c r="P683" s="6"/>
      <c r="Q683" s="6"/>
      <c r="R683" s="6"/>
      <c r="S683" s="6"/>
    </row>
    <row r="684" ht="15.75" hidden="1" customHeight="1">
      <c r="A684" s="4"/>
      <c r="C684" s="6"/>
      <c r="D684" s="6"/>
      <c r="E684" s="6"/>
      <c r="F684" s="7"/>
      <c r="G684" s="6"/>
      <c r="H684" s="8"/>
      <c r="I684" s="9"/>
      <c r="J684" s="9"/>
      <c r="K684" s="9"/>
      <c r="L684" s="6"/>
      <c r="N684" s="4"/>
      <c r="O684" s="7"/>
      <c r="P684" s="6"/>
      <c r="Q684" s="6"/>
      <c r="R684" s="6"/>
      <c r="S684" s="6"/>
    </row>
    <row r="685" ht="15.75" hidden="1" customHeight="1">
      <c r="A685" s="4"/>
      <c r="C685" s="6"/>
      <c r="D685" s="6"/>
      <c r="E685" s="6"/>
      <c r="F685" s="7"/>
      <c r="G685" s="6"/>
      <c r="H685" s="8"/>
      <c r="I685" s="9"/>
      <c r="J685" s="9"/>
      <c r="K685" s="9"/>
      <c r="L685" s="6"/>
      <c r="N685" s="4"/>
      <c r="O685" s="7"/>
      <c r="P685" s="6"/>
      <c r="Q685" s="6"/>
      <c r="R685" s="6"/>
      <c r="S685" s="6"/>
    </row>
    <row r="686" ht="15.75" hidden="1" customHeight="1">
      <c r="A686" s="4"/>
      <c r="C686" s="6"/>
      <c r="D686" s="6"/>
      <c r="E686" s="6"/>
      <c r="F686" s="7"/>
      <c r="G686" s="6"/>
      <c r="H686" s="8"/>
      <c r="I686" s="9"/>
      <c r="J686" s="9"/>
      <c r="K686" s="9"/>
      <c r="L686" s="6"/>
      <c r="N686" s="4"/>
      <c r="O686" s="7"/>
      <c r="P686" s="6"/>
      <c r="Q686" s="6"/>
      <c r="R686" s="6"/>
      <c r="S686" s="6"/>
    </row>
    <row r="687" ht="15.75" hidden="1" customHeight="1">
      <c r="A687" s="4"/>
      <c r="C687" s="6"/>
      <c r="D687" s="6"/>
      <c r="E687" s="6"/>
      <c r="F687" s="7"/>
      <c r="G687" s="6"/>
      <c r="H687" s="8"/>
      <c r="I687" s="9"/>
      <c r="J687" s="9"/>
      <c r="K687" s="9"/>
      <c r="L687" s="6"/>
      <c r="N687" s="4"/>
      <c r="O687" s="7"/>
      <c r="P687" s="6"/>
      <c r="Q687" s="6"/>
      <c r="R687" s="6"/>
      <c r="S687" s="6"/>
    </row>
    <row r="688" ht="15.75" hidden="1" customHeight="1">
      <c r="A688" s="4"/>
      <c r="C688" s="6"/>
      <c r="D688" s="6"/>
      <c r="E688" s="6"/>
      <c r="F688" s="7"/>
      <c r="G688" s="6"/>
      <c r="H688" s="8"/>
      <c r="I688" s="9"/>
      <c r="J688" s="9"/>
      <c r="K688" s="9"/>
      <c r="L688" s="6"/>
      <c r="N688" s="4"/>
      <c r="O688" s="7"/>
      <c r="P688" s="6"/>
      <c r="Q688" s="6"/>
      <c r="R688" s="6"/>
      <c r="S688" s="6"/>
    </row>
    <row r="689" ht="15.75" hidden="1" customHeight="1">
      <c r="A689" s="4"/>
      <c r="C689" s="6"/>
      <c r="D689" s="6"/>
      <c r="E689" s="6"/>
      <c r="F689" s="7"/>
      <c r="G689" s="6"/>
      <c r="H689" s="8"/>
      <c r="I689" s="9"/>
      <c r="J689" s="9"/>
      <c r="K689" s="9"/>
      <c r="L689" s="6"/>
      <c r="N689" s="4"/>
      <c r="O689" s="7"/>
      <c r="P689" s="6"/>
      <c r="Q689" s="6"/>
      <c r="R689" s="6"/>
      <c r="S689" s="6"/>
    </row>
    <row r="690" ht="15.75" hidden="1" customHeight="1">
      <c r="A690" s="4"/>
      <c r="C690" s="6"/>
      <c r="D690" s="6"/>
      <c r="E690" s="6"/>
      <c r="F690" s="7"/>
      <c r="G690" s="6"/>
      <c r="H690" s="8"/>
      <c r="I690" s="9"/>
      <c r="J690" s="9"/>
      <c r="K690" s="9"/>
      <c r="L690" s="6"/>
      <c r="N690" s="4"/>
      <c r="O690" s="7"/>
      <c r="P690" s="6"/>
      <c r="Q690" s="6"/>
      <c r="R690" s="6"/>
      <c r="S690" s="6"/>
    </row>
    <row r="691" ht="15.75" hidden="1" customHeight="1">
      <c r="A691" s="4"/>
      <c r="C691" s="6"/>
      <c r="D691" s="6"/>
      <c r="E691" s="6"/>
      <c r="F691" s="7"/>
      <c r="G691" s="6"/>
      <c r="H691" s="8"/>
      <c r="I691" s="9"/>
      <c r="J691" s="9"/>
      <c r="K691" s="9"/>
      <c r="L691" s="6"/>
      <c r="N691" s="4"/>
      <c r="O691" s="7"/>
      <c r="P691" s="6"/>
      <c r="Q691" s="6"/>
      <c r="R691" s="6"/>
      <c r="S691" s="6"/>
    </row>
    <row r="692" ht="15.75" hidden="1" customHeight="1">
      <c r="A692" s="4"/>
      <c r="C692" s="6"/>
      <c r="D692" s="6"/>
      <c r="E692" s="6"/>
      <c r="F692" s="7"/>
      <c r="G692" s="6"/>
      <c r="H692" s="8"/>
      <c r="I692" s="9"/>
      <c r="J692" s="9"/>
      <c r="K692" s="9"/>
      <c r="L692" s="6"/>
      <c r="N692" s="4"/>
      <c r="O692" s="7"/>
      <c r="P692" s="6"/>
      <c r="Q692" s="6"/>
      <c r="R692" s="6"/>
      <c r="S692" s="6"/>
    </row>
    <row r="693" ht="15.75" hidden="1" customHeight="1">
      <c r="A693" s="4"/>
      <c r="C693" s="6"/>
      <c r="D693" s="6"/>
      <c r="E693" s="6"/>
      <c r="F693" s="7"/>
      <c r="G693" s="6"/>
      <c r="H693" s="8"/>
      <c r="I693" s="9"/>
      <c r="J693" s="9"/>
      <c r="K693" s="9"/>
      <c r="L693" s="6"/>
      <c r="N693" s="4"/>
      <c r="O693" s="7"/>
      <c r="P693" s="6"/>
      <c r="Q693" s="6"/>
      <c r="R693" s="6"/>
      <c r="S693" s="6"/>
    </row>
    <row r="694" ht="15.75" hidden="1" customHeight="1">
      <c r="A694" s="4"/>
      <c r="C694" s="6"/>
      <c r="D694" s="6"/>
      <c r="E694" s="6"/>
      <c r="F694" s="7"/>
      <c r="G694" s="6"/>
      <c r="H694" s="8"/>
      <c r="I694" s="9"/>
      <c r="J694" s="9"/>
      <c r="K694" s="9"/>
      <c r="L694" s="6"/>
      <c r="N694" s="4"/>
      <c r="O694" s="7"/>
      <c r="P694" s="6"/>
      <c r="Q694" s="6"/>
      <c r="R694" s="6"/>
      <c r="S694" s="6"/>
    </row>
    <row r="695" ht="15.75" hidden="1" customHeight="1">
      <c r="A695" s="4"/>
      <c r="C695" s="6"/>
      <c r="D695" s="6"/>
      <c r="E695" s="6"/>
      <c r="F695" s="7"/>
      <c r="G695" s="6"/>
      <c r="H695" s="8"/>
      <c r="I695" s="9"/>
      <c r="J695" s="9"/>
      <c r="K695" s="9"/>
      <c r="L695" s="6"/>
      <c r="N695" s="4"/>
      <c r="O695" s="7"/>
      <c r="P695" s="6"/>
      <c r="Q695" s="6"/>
      <c r="R695" s="6"/>
      <c r="S695" s="6"/>
    </row>
    <row r="696" ht="15.75" hidden="1" customHeight="1">
      <c r="A696" s="4"/>
      <c r="C696" s="6"/>
      <c r="D696" s="6"/>
      <c r="E696" s="6"/>
      <c r="F696" s="7"/>
      <c r="G696" s="6"/>
      <c r="H696" s="8"/>
      <c r="I696" s="9"/>
      <c r="J696" s="9"/>
      <c r="K696" s="9"/>
      <c r="L696" s="6"/>
      <c r="N696" s="4"/>
      <c r="O696" s="7"/>
      <c r="P696" s="6"/>
      <c r="Q696" s="6"/>
      <c r="R696" s="6"/>
      <c r="S696" s="6"/>
    </row>
    <row r="697" ht="15.75" hidden="1" customHeight="1">
      <c r="A697" s="4"/>
      <c r="C697" s="6"/>
      <c r="D697" s="6"/>
      <c r="E697" s="6"/>
      <c r="F697" s="7"/>
      <c r="G697" s="6"/>
      <c r="H697" s="8"/>
      <c r="I697" s="9"/>
      <c r="J697" s="9"/>
      <c r="K697" s="9"/>
      <c r="L697" s="6"/>
      <c r="N697" s="4"/>
      <c r="O697" s="7"/>
      <c r="P697" s="6"/>
      <c r="Q697" s="6"/>
      <c r="R697" s="6"/>
      <c r="S697" s="6"/>
    </row>
    <row r="698" ht="15.75" hidden="1" customHeight="1">
      <c r="A698" s="4"/>
      <c r="C698" s="6"/>
      <c r="D698" s="6"/>
      <c r="E698" s="6"/>
      <c r="F698" s="7"/>
      <c r="G698" s="6"/>
      <c r="H698" s="8"/>
      <c r="I698" s="9"/>
      <c r="J698" s="9"/>
      <c r="K698" s="9"/>
      <c r="L698" s="6"/>
      <c r="N698" s="4"/>
      <c r="O698" s="7"/>
      <c r="P698" s="6"/>
      <c r="Q698" s="6"/>
      <c r="R698" s="6"/>
      <c r="S698" s="6"/>
    </row>
    <row r="699" ht="15.75" hidden="1" customHeight="1">
      <c r="A699" s="4"/>
      <c r="C699" s="6"/>
      <c r="D699" s="6"/>
      <c r="E699" s="6"/>
      <c r="F699" s="7"/>
      <c r="G699" s="6"/>
      <c r="H699" s="8"/>
      <c r="I699" s="9"/>
      <c r="J699" s="9"/>
      <c r="K699" s="9"/>
      <c r="L699" s="6"/>
      <c r="N699" s="4"/>
      <c r="O699" s="7"/>
      <c r="P699" s="6"/>
      <c r="Q699" s="6"/>
      <c r="R699" s="6"/>
      <c r="S699" s="6"/>
    </row>
    <row r="700" ht="15.75" hidden="1" customHeight="1">
      <c r="A700" s="4"/>
      <c r="C700" s="6"/>
      <c r="D700" s="6"/>
      <c r="E700" s="6"/>
      <c r="F700" s="7"/>
      <c r="G700" s="6"/>
      <c r="H700" s="8"/>
      <c r="I700" s="9"/>
      <c r="J700" s="9"/>
      <c r="K700" s="9"/>
      <c r="L700" s="6"/>
      <c r="N700" s="4"/>
      <c r="O700" s="7"/>
      <c r="P700" s="6"/>
      <c r="Q700" s="6"/>
      <c r="R700" s="6"/>
      <c r="S700" s="6"/>
    </row>
    <row r="701" ht="15.75" hidden="1" customHeight="1">
      <c r="A701" s="4"/>
      <c r="C701" s="6"/>
      <c r="D701" s="6"/>
      <c r="E701" s="6"/>
      <c r="F701" s="7"/>
      <c r="G701" s="6"/>
      <c r="H701" s="8"/>
      <c r="I701" s="9"/>
      <c r="J701" s="9"/>
      <c r="K701" s="9"/>
      <c r="L701" s="6"/>
      <c r="N701" s="4"/>
      <c r="O701" s="7"/>
      <c r="P701" s="6"/>
      <c r="Q701" s="6"/>
      <c r="R701" s="6"/>
      <c r="S701" s="6"/>
    </row>
    <row r="702" ht="15.75" hidden="1" customHeight="1">
      <c r="A702" s="4"/>
      <c r="C702" s="6"/>
      <c r="D702" s="6"/>
      <c r="E702" s="6"/>
      <c r="F702" s="7"/>
      <c r="G702" s="6"/>
      <c r="H702" s="8"/>
      <c r="I702" s="9"/>
      <c r="J702" s="9"/>
      <c r="K702" s="9"/>
      <c r="L702" s="6"/>
      <c r="N702" s="4"/>
      <c r="O702" s="7"/>
      <c r="P702" s="6"/>
      <c r="Q702" s="6"/>
      <c r="R702" s="6"/>
      <c r="S702" s="6"/>
    </row>
    <row r="703" ht="15.75" hidden="1" customHeight="1">
      <c r="A703" s="4"/>
      <c r="C703" s="6"/>
      <c r="D703" s="6"/>
      <c r="E703" s="6"/>
      <c r="F703" s="7"/>
      <c r="G703" s="6"/>
      <c r="H703" s="8"/>
      <c r="I703" s="9"/>
      <c r="J703" s="9"/>
      <c r="K703" s="9"/>
      <c r="L703" s="6"/>
      <c r="N703" s="4"/>
      <c r="O703" s="7"/>
      <c r="P703" s="6"/>
      <c r="Q703" s="6"/>
      <c r="R703" s="6"/>
      <c r="S703" s="6"/>
    </row>
    <row r="704" ht="15.75" hidden="1" customHeight="1">
      <c r="A704" s="4"/>
      <c r="C704" s="6"/>
      <c r="D704" s="6"/>
      <c r="E704" s="6"/>
      <c r="F704" s="7"/>
      <c r="G704" s="6"/>
      <c r="H704" s="8"/>
      <c r="I704" s="9"/>
      <c r="J704" s="9"/>
      <c r="K704" s="9"/>
      <c r="L704" s="6"/>
      <c r="N704" s="4"/>
      <c r="O704" s="7"/>
      <c r="P704" s="6"/>
      <c r="Q704" s="6"/>
      <c r="R704" s="6"/>
      <c r="S704" s="6"/>
    </row>
    <row r="705" ht="15.75" hidden="1" customHeight="1">
      <c r="A705" s="4"/>
      <c r="C705" s="6"/>
      <c r="D705" s="6"/>
      <c r="E705" s="6"/>
      <c r="F705" s="7"/>
      <c r="G705" s="6"/>
      <c r="H705" s="8"/>
      <c r="I705" s="9"/>
      <c r="J705" s="9"/>
      <c r="K705" s="9"/>
      <c r="L705" s="6"/>
      <c r="N705" s="4"/>
      <c r="O705" s="7"/>
      <c r="P705" s="6"/>
      <c r="Q705" s="6"/>
      <c r="R705" s="6"/>
      <c r="S705" s="6"/>
    </row>
    <row r="706" ht="15.75" hidden="1" customHeight="1">
      <c r="A706" s="4"/>
      <c r="C706" s="6"/>
      <c r="D706" s="6"/>
      <c r="E706" s="6"/>
      <c r="F706" s="7"/>
      <c r="G706" s="6"/>
      <c r="H706" s="8"/>
      <c r="I706" s="9"/>
      <c r="J706" s="9"/>
      <c r="K706" s="9"/>
      <c r="L706" s="6"/>
      <c r="N706" s="4"/>
      <c r="O706" s="7"/>
      <c r="P706" s="6"/>
      <c r="Q706" s="6"/>
      <c r="R706" s="6"/>
      <c r="S706" s="6"/>
    </row>
    <row r="707" ht="15.75" hidden="1" customHeight="1">
      <c r="A707" s="4"/>
      <c r="C707" s="6"/>
      <c r="D707" s="6"/>
      <c r="E707" s="6"/>
      <c r="F707" s="7"/>
      <c r="G707" s="6"/>
      <c r="H707" s="8"/>
      <c r="I707" s="9"/>
      <c r="J707" s="9"/>
      <c r="K707" s="9"/>
      <c r="L707" s="6"/>
      <c r="N707" s="4"/>
      <c r="O707" s="7"/>
      <c r="P707" s="6"/>
      <c r="Q707" s="6"/>
      <c r="R707" s="6"/>
      <c r="S707" s="6"/>
    </row>
    <row r="708" ht="15.75" hidden="1" customHeight="1">
      <c r="A708" s="4"/>
      <c r="C708" s="6"/>
      <c r="D708" s="6"/>
      <c r="E708" s="6"/>
      <c r="F708" s="7"/>
      <c r="G708" s="6"/>
      <c r="H708" s="8"/>
      <c r="I708" s="9"/>
      <c r="J708" s="9"/>
      <c r="K708" s="9"/>
      <c r="L708" s="6"/>
      <c r="N708" s="4"/>
      <c r="O708" s="7"/>
      <c r="P708" s="6"/>
      <c r="Q708" s="6"/>
      <c r="R708" s="6"/>
      <c r="S708" s="6"/>
    </row>
    <row r="709" ht="15.75" hidden="1" customHeight="1">
      <c r="A709" s="4"/>
      <c r="C709" s="6"/>
      <c r="D709" s="6"/>
      <c r="E709" s="6"/>
      <c r="F709" s="7"/>
      <c r="G709" s="6"/>
      <c r="H709" s="8"/>
      <c r="I709" s="9"/>
      <c r="J709" s="9"/>
      <c r="K709" s="9"/>
      <c r="L709" s="6"/>
      <c r="N709" s="4"/>
      <c r="O709" s="7"/>
      <c r="P709" s="6"/>
      <c r="Q709" s="6"/>
      <c r="R709" s="6"/>
      <c r="S709" s="6"/>
    </row>
    <row r="710" ht="15.75" hidden="1" customHeight="1">
      <c r="A710" s="4"/>
      <c r="C710" s="6"/>
      <c r="D710" s="6"/>
      <c r="E710" s="6"/>
      <c r="F710" s="7"/>
      <c r="G710" s="6"/>
      <c r="H710" s="8"/>
      <c r="I710" s="9"/>
      <c r="J710" s="9"/>
      <c r="K710" s="9"/>
      <c r="L710" s="6"/>
      <c r="N710" s="4"/>
      <c r="O710" s="7"/>
      <c r="P710" s="6"/>
      <c r="Q710" s="6"/>
      <c r="R710" s="6"/>
      <c r="S710" s="6"/>
    </row>
    <row r="711" ht="15.75" hidden="1" customHeight="1">
      <c r="A711" s="4"/>
      <c r="C711" s="6"/>
      <c r="D711" s="6"/>
      <c r="E711" s="6"/>
      <c r="F711" s="7"/>
      <c r="G711" s="6"/>
      <c r="H711" s="8"/>
      <c r="I711" s="9"/>
      <c r="J711" s="9"/>
      <c r="K711" s="9"/>
      <c r="L711" s="6"/>
      <c r="N711" s="4"/>
      <c r="O711" s="7"/>
      <c r="P711" s="6"/>
      <c r="Q711" s="6"/>
      <c r="R711" s="6"/>
      <c r="S711" s="6"/>
    </row>
    <row r="712" ht="15.75" hidden="1" customHeight="1">
      <c r="A712" s="4"/>
      <c r="C712" s="6"/>
      <c r="D712" s="6"/>
      <c r="E712" s="6"/>
      <c r="F712" s="7"/>
      <c r="G712" s="6"/>
      <c r="H712" s="8"/>
      <c r="I712" s="9"/>
      <c r="J712" s="9"/>
      <c r="K712" s="9"/>
      <c r="L712" s="6"/>
      <c r="N712" s="4"/>
      <c r="O712" s="7"/>
      <c r="P712" s="6"/>
      <c r="Q712" s="6"/>
      <c r="R712" s="6"/>
      <c r="S712" s="6"/>
    </row>
    <row r="713" ht="15.75" hidden="1" customHeight="1">
      <c r="A713" s="4"/>
      <c r="C713" s="6"/>
      <c r="D713" s="6"/>
      <c r="E713" s="6"/>
      <c r="F713" s="7"/>
      <c r="G713" s="6"/>
      <c r="H713" s="8"/>
      <c r="I713" s="9"/>
      <c r="J713" s="9"/>
      <c r="K713" s="9"/>
      <c r="L713" s="6"/>
      <c r="N713" s="4"/>
      <c r="O713" s="7"/>
      <c r="P713" s="6"/>
      <c r="Q713" s="6"/>
      <c r="R713" s="6"/>
      <c r="S713" s="6"/>
    </row>
    <row r="714" ht="15.75" hidden="1" customHeight="1">
      <c r="A714" s="4"/>
      <c r="C714" s="6"/>
      <c r="D714" s="6"/>
      <c r="E714" s="6"/>
      <c r="F714" s="7"/>
      <c r="G714" s="6"/>
      <c r="H714" s="8"/>
      <c r="I714" s="9"/>
      <c r="J714" s="9"/>
      <c r="K714" s="9"/>
      <c r="L714" s="6"/>
      <c r="N714" s="4"/>
      <c r="O714" s="7"/>
      <c r="P714" s="6"/>
      <c r="Q714" s="6"/>
      <c r="R714" s="6"/>
      <c r="S714" s="6"/>
    </row>
    <row r="715" ht="15.75" hidden="1" customHeight="1">
      <c r="A715" s="4"/>
      <c r="C715" s="6"/>
      <c r="D715" s="6"/>
      <c r="E715" s="6"/>
      <c r="F715" s="7"/>
      <c r="G715" s="6"/>
      <c r="H715" s="8"/>
      <c r="I715" s="9"/>
      <c r="J715" s="9"/>
      <c r="K715" s="9"/>
      <c r="L715" s="6"/>
      <c r="N715" s="4"/>
      <c r="O715" s="7"/>
      <c r="P715" s="6"/>
      <c r="Q715" s="6"/>
      <c r="R715" s="6"/>
      <c r="S715" s="6"/>
    </row>
    <row r="716" ht="15.75" hidden="1" customHeight="1">
      <c r="A716" s="4"/>
      <c r="C716" s="6"/>
      <c r="D716" s="6"/>
      <c r="E716" s="6"/>
      <c r="F716" s="7"/>
      <c r="G716" s="6"/>
      <c r="H716" s="8"/>
      <c r="I716" s="9"/>
      <c r="J716" s="9"/>
      <c r="K716" s="9"/>
      <c r="L716" s="6"/>
      <c r="N716" s="4"/>
      <c r="O716" s="7"/>
      <c r="P716" s="6"/>
      <c r="Q716" s="6"/>
      <c r="R716" s="6"/>
      <c r="S716" s="6"/>
    </row>
    <row r="717" ht="15.75" hidden="1" customHeight="1">
      <c r="A717" s="4"/>
      <c r="C717" s="6"/>
      <c r="D717" s="6"/>
      <c r="E717" s="6"/>
      <c r="F717" s="7"/>
      <c r="G717" s="6"/>
      <c r="H717" s="8"/>
      <c r="I717" s="9"/>
      <c r="J717" s="9"/>
      <c r="K717" s="9"/>
      <c r="L717" s="6"/>
      <c r="N717" s="4"/>
      <c r="O717" s="7"/>
      <c r="P717" s="6"/>
      <c r="Q717" s="6"/>
      <c r="R717" s="6"/>
      <c r="S717" s="6"/>
    </row>
    <row r="718" ht="15.75" hidden="1" customHeight="1">
      <c r="A718" s="4"/>
      <c r="C718" s="6"/>
      <c r="D718" s="6"/>
      <c r="E718" s="6"/>
      <c r="F718" s="7"/>
      <c r="G718" s="6"/>
      <c r="H718" s="8"/>
      <c r="I718" s="9"/>
      <c r="J718" s="9"/>
      <c r="K718" s="9"/>
      <c r="L718" s="6"/>
      <c r="N718" s="4"/>
      <c r="O718" s="7"/>
      <c r="P718" s="6"/>
      <c r="Q718" s="6"/>
      <c r="R718" s="6"/>
      <c r="S718" s="6"/>
    </row>
    <row r="719" ht="15.75" hidden="1" customHeight="1">
      <c r="A719" s="4"/>
      <c r="C719" s="6"/>
      <c r="D719" s="6"/>
      <c r="E719" s="6"/>
      <c r="F719" s="7"/>
      <c r="G719" s="6"/>
      <c r="H719" s="8"/>
      <c r="I719" s="9"/>
      <c r="J719" s="9"/>
      <c r="K719" s="9"/>
      <c r="L719" s="6"/>
      <c r="N719" s="4"/>
      <c r="O719" s="7"/>
      <c r="P719" s="6"/>
      <c r="Q719" s="6"/>
      <c r="R719" s="6"/>
      <c r="S719" s="6"/>
    </row>
    <row r="720" ht="15.75" hidden="1" customHeight="1">
      <c r="A720" s="4"/>
      <c r="C720" s="6"/>
      <c r="D720" s="6"/>
      <c r="E720" s="6"/>
      <c r="F720" s="7"/>
      <c r="G720" s="6"/>
      <c r="H720" s="8"/>
      <c r="I720" s="9"/>
      <c r="J720" s="9"/>
      <c r="K720" s="9"/>
      <c r="L720" s="6"/>
      <c r="N720" s="4"/>
      <c r="O720" s="7"/>
      <c r="P720" s="6"/>
      <c r="Q720" s="6"/>
      <c r="R720" s="6"/>
      <c r="S720" s="6"/>
    </row>
    <row r="721" ht="15.75" hidden="1" customHeight="1">
      <c r="A721" s="4"/>
      <c r="C721" s="6"/>
      <c r="D721" s="6"/>
      <c r="E721" s="6"/>
      <c r="F721" s="7"/>
      <c r="G721" s="6"/>
      <c r="H721" s="8"/>
      <c r="I721" s="9"/>
      <c r="J721" s="9"/>
      <c r="K721" s="9"/>
      <c r="L721" s="6"/>
      <c r="N721" s="4"/>
      <c r="O721" s="7"/>
      <c r="P721" s="6"/>
      <c r="Q721" s="6"/>
      <c r="R721" s="6"/>
      <c r="S721" s="6"/>
    </row>
    <row r="722" ht="15.75" hidden="1" customHeight="1">
      <c r="A722" s="4"/>
      <c r="C722" s="6"/>
      <c r="D722" s="6"/>
      <c r="E722" s="6"/>
      <c r="F722" s="7"/>
      <c r="G722" s="6"/>
      <c r="H722" s="8"/>
      <c r="I722" s="9"/>
      <c r="J722" s="9"/>
      <c r="K722" s="9"/>
      <c r="L722" s="6"/>
      <c r="N722" s="4"/>
      <c r="O722" s="7"/>
      <c r="P722" s="6"/>
      <c r="Q722" s="6"/>
      <c r="R722" s="6"/>
      <c r="S722" s="6"/>
    </row>
    <row r="723" ht="15.75" hidden="1" customHeight="1">
      <c r="A723" s="4"/>
      <c r="C723" s="6"/>
      <c r="D723" s="6"/>
      <c r="E723" s="6"/>
      <c r="F723" s="7"/>
      <c r="G723" s="6"/>
      <c r="H723" s="8"/>
      <c r="I723" s="9"/>
      <c r="J723" s="9"/>
      <c r="K723" s="9"/>
      <c r="L723" s="6"/>
      <c r="N723" s="4"/>
      <c r="O723" s="7"/>
      <c r="P723" s="6"/>
      <c r="Q723" s="6"/>
      <c r="R723" s="6"/>
      <c r="S723" s="6"/>
    </row>
    <row r="724" ht="15.75" hidden="1" customHeight="1">
      <c r="A724" s="4"/>
      <c r="C724" s="6"/>
      <c r="D724" s="6"/>
      <c r="E724" s="6"/>
      <c r="F724" s="7"/>
      <c r="G724" s="6"/>
      <c r="H724" s="8"/>
      <c r="I724" s="9"/>
      <c r="J724" s="9"/>
      <c r="K724" s="9"/>
      <c r="L724" s="6"/>
      <c r="N724" s="4"/>
      <c r="O724" s="7"/>
      <c r="P724" s="6"/>
      <c r="Q724" s="6"/>
      <c r="R724" s="6"/>
      <c r="S724" s="6"/>
    </row>
    <row r="725" ht="15.75" hidden="1" customHeight="1">
      <c r="A725" s="4"/>
      <c r="C725" s="6"/>
      <c r="D725" s="6"/>
      <c r="E725" s="6"/>
      <c r="F725" s="7"/>
      <c r="G725" s="6"/>
      <c r="H725" s="8"/>
      <c r="I725" s="9"/>
      <c r="J725" s="9"/>
      <c r="K725" s="9"/>
      <c r="L725" s="6"/>
      <c r="N725" s="4"/>
      <c r="O725" s="7"/>
      <c r="P725" s="6"/>
      <c r="Q725" s="6"/>
      <c r="R725" s="6"/>
      <c r="S725" s="6"/>
    </row>
    <row r="726" ht="15.75" hidden="1" customHeight="1">
      <c r="A726" s="4"/>
      <c r="C726" s="6"/>
      <c r="D726" s="6"/>
      <c r="E726" s="6"/>
      <c r="F726" s="7"/>
      <c r="G726" s="6"/>
      <c r="H726" s="8"/>
      <c r="I726" s="9"/>
      <c r="J726" s="9"/>
      <c r="K726" s="9"/>
      <c r="L726" s="6"/>
      <c r="N726" s="4"/>
      <c r="O726" s="7"/>
      <c r="P726" s="6"/>
      <c r="Q726" s="6"/>
      <c r="R726" s="6"/>
      <c r="S726" s="6"/>
    </row>
    <row r="727" ht="15.75" hidden="1" customHeight="1">
      <c r="A727" s="4"/>
      <c r="C727" s="6"/>
      <c r="D727" s="6"/>
      <c r="E727" s="6"/>
      <c r="F727" s="7"/>
      <c r="G727" s="6"/>
      <c r="H727" s="8"/>
      <c r="I727" s="9"/>
      <c r="J727" s="9"/>
      <c r="K727" s="9"/>
      <c r="L727" s="6"/>
      <c r="N727" s="4"/>
      <c r="O727" s="7"/>
      <c r="P727" s="6"/>
      <c r="Q727" s="6"/>
      <c r="R727" s="6"/>
      <c r="S727" s="6"/>
    </row>
    <row r="728" ht="15.75" hidden="1" customHeight="1">
      <c r="A728" s="4"/>
      <c r="C728" s="6"/>
      <c r="D728" s="6"/>
      <c r="E728" s="6"/>
      <c r="F728" s="7"/>
      <c r="G728" s="6"/>
      <c r="H728" s="8"/>
      <c r="I728" s="9"/>
      <c r="J728" s="9"/>
      <c r="K728" s="9"/>
      <c r="L728" s="6"/>
      <c r="N728" s="4"/>
      <c r="O728" s="7"/>
      <c r="P728" s="6"/>
      <c r="Q728" s="6"/>
      <c r="R728" s="6"/>
      <c r="S728" s="6"/>
    </row>
    <row r="729" ht="15.75" hidden="1" customHeight="1">
      <c r="A729" s="4"/>
      <c r="C729" s="6"/>
      <c r="D729" s="6"/>
      <c r="E729" s="6"/>
      <c r="F729" s="7"/>
      <c r="G729" s="6"/>
      <c r="H729" s="8"/>
      <c r="I729" s="9"/>
      <c r="J729" s="9"/>
      <c r="K729" s="9"/>
      <c r="L729" s="6"/>
      <c r="N729" s="4"/>
      <c r="O729" s="7"/>
      <c r="P729" s="6"/>
      <c r="Q729" s="6"/>
      <c r="R729" s="6"/>
      <c r="S729" s="6"/>
    </row>
    <row r="730" ht="15.75" hidden="1" customHeight="1">
      <c r="A730" s="4"/>
      <c r="C730" s="6"/>
      <c r="D730" s="6"/>
      <c r="E730" s="6"/>
      <c r="F730" s="7"/>
      <c r="G730" s="6"/>
      <c r="H730" s="8"/>
      <c r="I730" s="9"/>
      <c r="J730" s="9"/>
      <c r="K730" s="9"/>
      <c r="L730" s="6"/>
      <c r="N730" s="4"/>
      <c r="O730" s="7"/>
      <c r="P730" s="6"/>
      <c r="Q730" s="6"/>
      <c r="R730" s="6"/>
      <c r="S730" s="6"/>
    </row>
    <row r="731" ht="15.75" hidden="1" customHeight="1">
      <c r="A731" s="4"/>
      <c r="C731" s="6"/>
      <c r="D731" s="6"/>
      <c r="E731" s="6"/>
      <c r="F731" s="7"/>
      <c r="G731" s="6"/>
      <c r="H731" s="8"/>
      <c r="I731" s="9"/>
      <c r="J731" s="9"/>
      <c r="K731" s="9"/>
      <c r="L731" s="6"/>
      <c r="N731" s="4"/>
      <c r="O731" s="7"/>
      <c r="P731" s="6"/>
      <c r="Q731" s="6"/>
      <c r="R731" s="6"/>
      <c r="S731" s="6"/>
    </row>
    <row r="732" ht="15.75" hidden="1" customHeight="1">
      <c r="A732" s="4"/>
      <c r="C732" s="6"/>
      <c r="D732" s="6"/>
      <c r="E732" s="6"/>
      <c r="F732" s="7"/>
      <c r="G732" s="6"/>
      <c r="H732" s="8"/>
      <c r="I732" s="9"/>
      <c r="J732" s="9"/>
      <c r="K732" s="9"/>
      <c r="L732" s="6"/>
      <c r="N732" s="4"/>
      <c r="O732" s="7"/>
      <c r="P732" s="6"/>
      <c r="Q732" s="6"/>
      <c r="R732" s="6"/>
      <c r="S732" s="6"/>
    </row>
    <row r="733" ht="15.75" hidden="1" customHeight="1">
      <c r="A733" s="4"/>
      <c r="C733" s="6"/>
      <c r="D733" s="6"/>
      <c r="E733" s="6"/>
      <c r="F733" s="7"/>
      <c r="G733" s="6"/>
      <c r="H733" s="8"/>
      <c r="I733" s="9"/>
      <c r="J733" s="9"/>
      <c r="K733" s="9"/>
      <c r="L733" s="6"/>
      <c r="N733" s="4"/>
      <c r="O733" s="7"/>
      <c r="P733" s="6"/>
      <c r="Q733" s="6"/>
      <c r="R733" s="6"/>
      <c r="S733" s="6"/>
    </row>
    <row r="734" ht="15.75" hidden="1" customHeight="1">
      <c r="A734" s="4"/>
      <c r="C734" s="6"/>
      <c r="D734" s="6"/>
      <c r="E734" s="6"/>
      <c r="F734" s="7"/>
      <c r="G734" s="6"/>
      <c r="H734" s="8"/>
      <c r="I734" s="9"/>
      <c r="J734" s="9"/>
      <c r="K734" s="9"/>
      <c r="L734" s="6"/>
      <c r="N734" s="4"/>
      <c r="O734" s="7"/>
      <c r="P734" s="6"/>
      <c r="Q734" s="6"/>
      <c r="R734" s="6"/>
      <c r="S734" s="6"/>
    </row>
    <row r="735" ht="15.75" hidden="1" customHeight="1">
      <c r="A735" s="4"/>
      <c r="C735" s="6"/>
      <c r="D735" s="6"/>
      <c r="E735" s="6"/>
      <c r="F735" s="7"/>
      <c r="G735" s="6"/>
      <c r="H735" s="8"/>
      <c r="I735" s="9"/>
      <c r="J735" s="9"/>
      <c r="K735" s="9"/>
      <c r="L735" s="6"/>
      <c r="N735" s="4"/>
      <c r="O735" s="7"/>
      <c r="P735" s="6"/>
      <c r="Q735" s="6"/>
      <c r="R735" s="6"/>
      <c r="S735" s="6"/>
    </row>
    <row r="736" ht="15.75" hidden="1" customHeight="1">
      <c r="A736" s="4"/>
      <c r="C736" s="6"/>
      <c r="D736" s="6"/>
      <c r="E736" s="6"/>
      <c r="F736" s="7"/>
      <c r="G736" s="6"/>
      <c r="H736" s="8"/>
      <c r="I736" s="9"/>
      <c r="J736" s="9"/>
      <c r="K736" s="9"/>
      <c r="L736" s="6"/>
      <c r="N736" s="4"/>
      <c r="O736" s="7"/>
      <c r="P736" s="6"/>
      <c r="Q736" s="6"/>
      <c r="R736" s="6"/>
      <c r="S736" s="6"/>
    </row>
    <row r="737" ht="15.75" hidden="1" customHeight="1">
      <c r="A737" s="4"/>
      <c r="C737" s="6"/>
      <c r="D737" s="6"/>
      <c r="E737" s="6"/>
      <c r="F737" s="7"/>
      <c r="G737" s="6"/>
      <c r="H737" s="8"/>
      <c r="I737" s="9"/>
      <c r="J737" s="9"/>
      <c r="K737" s="9"/>
      <c r="L737" s="6"/>
      <c r="N737" s="4"/>
      <c r="O737" s="7"/>
      <c r="P737" s="6"/>
      <c r="Q737" s="6"/>
      <c r="R737" s="6"/>
      <c r="S737" s="6"/>
    </row>
    <row r="738" ht="15.75" hidden="1" customHeight="1">
      <c r="A738" s="4"/>
      <c r="C738" s="6"/>
      <c r="D738" s="6"/>
      <c r="E738" s="6"/>
      <c r="F738" s="7"/>
      <c r="G738" s="6"/>
      <c r="H738" s="8"/>
      <c r="I738" s="9"/>
      <c r="J738" s="9"/>
      <c r="K738" s="9"/>
      <c r="L738" s="6"/>
      <c r="N738" s="4"/>
      <c r="O738" s="7"/>
      <c r="P738" s="6"/>
      <c r="Q738" s="6"/>
      <c r="R738" s="6"/>
      <c r="S738" s="6"/>
    </row>
    <row r="739" ht="15.75" hidden="1" customHeight="1">
      <c r="A739" s="4"/>
      <c r="C739" s="6"/>
      <c r="D739" s="6"/>
      <c r="E739" s="6"/>
      <c r="F739" s="7"/>
      <c r="G739" s="6"/>
      <c r="H739" s="8"/>
      <c r="I739" s="9"/>
      <c r="J739" s="9"/>
      <c r="K739" s="9"/>
      <c r="L739" s="6"/>
      <c r="N739" s="4"/>
      <c r="O739" s="7"/>
      <c r="P739" s="6"/>
      <c r="Q739" s="6"/>
      <c r="R739" s="6"/>
      <c r="S739" s="6"/>
    </row>
    <row r="740" ht="15.75" hidden="1" customHeight="1">
      <c r="A740" s="4"/>
      <c r="C740" s="6"/>
      <c r="D740" s="6"/>
      <c r="E740" s="6"/>
      <c r="F740" s="7"/>
      <c r="G740" s="6"/>
      <c r="H740" s="8"/>
      <c r="I740" s="9"/>
      <c r="J740" s="9"/>
      <c r="K740" s="9"/>
      <c r="L740" s="6"/>
      <c r="N740" s="4"/>
      <c r="O740" s="7"/>
      <c r="P740" s="6"/>
      <c r="Q740" s="6"/>
      <c r="R740" s="6"/>
      <c r="S740" s="6"/>
    </row>
    <row r="741" ht="15.75" hidden="1" customHeight="1">
      <c r="A741" s="4"/>
      <c r="C741" s="6"/>
      <c r="D741" s="6"/>
      <c r="E741" s="6"/>
      <c r="F741" s="7"/>
      <c r="G741" s="6"/>
      <c r="H741" s="8"/>
      <c r="I741" s="9"/>
      <c r="J741" s="9"/>
      <c r="K741" s="9"/>
      <c r="L741" s="6"/>
      <c r="N741" s="4"/>
      <c r="O741" s="7"/>
      <c r="P741" s="6"/>
      <c r="Q741" s="6"/>
      <c r="R741" s="6"/>
      <c r="S741" s="6"/>
    </row>
    <row r="742" ht="15.75" hidden="1" customHeight="1">
      <c r="A742" s="4"/>
      <c r="C742" s="6"/>
      <c r="D742" s="6"/>
      <c r="E742" s="6"/>
      <c r="F742" s="7"/>
      <c r="G742" s="6"/>
      <c r="H742" s="8"/>
      <c r="I742" s="9"/>
      <c r="J742" s="9"/>
      <c r="K742" s="9"/>
      <c r="L742" s="6"/>
      <c r="N742" s="4"/>
      <c r="O742" s="7"/>
      <c r="P742" s="6"/>
      <c r="Q742" s="6"/>
      <c r="R742" s="6"/>
      <c r="S742" s="6"/>
    </row>
    <row r="743" ht="15.75" hidden="1" customHeight="1">
      <c r="A743" s="4"/>
      <c r="C743" s="6"/>
      <c r="D743" s="6"/>
      <c r="E743" s="6"/>
      <c r="F743" s="7"/>
      <c r="G743" s="6"/>
      <c r="H743" s="8"/>
      <c r="I743" s="9"/>
      <c r="J743" s="9"/>
      <c r="K743" s="9"/>
      <c r="L743" s="6"/>
      <c r="N743" s="4"/>
      <c r="O743" s="7"/>
      <c r="P743" s="6"/>
      <c r="Q743" s="6"/>
      <c r="R743" s="6"/>
      <c r="S743" s="6"/>
    </row>
    <row r="744" ht="15.75" hidden="1" customHeight="1">
      <c r="A744" s="4"/>
      <c r="C744" s="6"/>
      <c r="D744" s="6"/>
      <c r="E744" s="6"/>
      <c r="F744" s="7"/>
      <c r="G744" s="6"/>
      <c r="H744" s="8"/>
      <c r="I744" s="9"/>
      <c r="J744" s="9"/>
      <c r="K744" s="9"/>
      <c r="L744" s="6"/>
      <c r="N744" s="4"/>
      <c r="O744" s="7"/>
      <c r="P744" s="6"/>
      <c r="Q744" s="6"/>
      <c r="R744" s="6"/>
      <c r="S744" s="6"/>
    </row>
    <row r="745" ht="15.75" hidden="1" customHeight="1">
      <c r="A745" s="4"/>
      <c r="C745" s="6"/>
      <c r="D745" s="6"/>
      <c r="E745" s="6"/>
      <c r="F745" s="7"/>
      <c r="G745" s="6"/>
      <c r="H745" s="8"/>
      <c r="I745" s="9"/>
      <c r="J745" s="9"/>
      <c r="K745" s="9"/>
      <c r="L745" s="6"/>
      <c r="N745" s="4"/>
      <c r="O745" s="7"/>
      <c r="P745" s="6"/>
      <c r="Q745" s="6"/>
      <c r="R745" s="6"/>
      <c r="S745" s="6"/>
    </row>
    <row r="746" ht="15.75" hidden="1" customHeight="1">
      <c r="A746" s="4"/>
      <c r="C746" s="6"/>
      <c r="D746" s="6"/>
      <c r="E746" s="6"/>
      <c r="F746" s="7"/>
      <c r="G746" s="6"/>
      <c r="H746" s="8"/>
      <c r="I746" s="9"/>
      <c r="J746" s="9"/>
      <c r="K746" s="9"/>
      <c r="L746" s="6"/>
      <c r="N746" s="4"/>
      <c r="O746" s="7"/>
      <c r="P746" s="6"/>
      <c r="Q746" s="6"/>
      <c r="R746" s="6"/>
      <c r="S746" s="6"/>
    </row>
    <row r="747" ht="15.75" hidden="1" customHeight="1">
      <c r="A747" s="4"/>
      <c r="C747" s="6"/>
      <c r="D747" s="6"/>
      <c r="E747" s="6"/>
      <c r="F747" s="7"/>
      <c r="G747" s="6"/>
      <c r="H747" s="8"/>
      <c r="I747" s="9"/>
      <c r="J747" s="9"/>
      <c r="K747" s="9"/>
      <c r="L747" s="6"/>
      <c r="N747" s="4"/>
      <c r="O747" s="7"/>
      <c r="P747" s="6"/>
      <c r="Q747" s="6"/>
      <c r="R747" s="6"/>
      <c r="S747" s="6"/>
    </row>
    <row r="748" ht="15.75" hidden="1" customHeight="1">
      <c r="A748" s="4"/>
      <c r="C748" s="6"/>
      <c r="D748" s="6"/>
      <c r="E748" s="6"/>
      <c r="F748" s="7"/>
      <c r="G748" s="6"/>
      <c r="H748" s="8"/>
      <c r="I748" s="9"/>
      <c r="J748" s="9"/>
      <c r="K748" s="9"/>
      <c r="L748" s="6"/>
      <c r="N748" s="4"/>
      <c r="O748" s="7"/>
      <c r="P748" s="6"/>
      <c r="Q748" s="6"/>
      <c r="R748" s="6"/>
      <c r="S748" s="6"/>
    </row>
    <row r="749" ht="15.75" hidden="1" customHeight="1">
      <c r="A749" s="4"/>
      <c r="C749" s="6"/>
      <c r="D749" s="6"/>
      <c r="E749" s="6"/>
      <c r="F749" s="7"/>
      <c r="G749" s="6"/>
      <c r="H749" s="8"/>
      <c r="I749" s="9"/>
      <c r="J749" s="9"/>
      <c r="K749" s="9"/>
      <c r="L749" s="6"/>
      <c r="N749" s="4"/>
      <c r="O749" s="7"/>
      <c r="P749" s="6"/>
      <c r="Q749" s="6"/>
      <c r="R749" s="6"/>
      <c r="S749" s="6"/>
    </row>
    <row r="750" ht="15.75" hidden="1" customHeight="1">
      <c r="A750" s="4"/>
      <c r="C750" s="6"/>
      <c r="D750" s="6"/>
      <c r="E750" s="6"/>
      <c r="F750" s="7"/>
      <c r="G750" s="6"/>
      <c r="H750" s="8"/>
      <c r="I750" s="9"/>
      <c r="J750" s="9"/>
      <c r="K750" s="9"/>
      <c r="L750" s="6"/>
      <c r="N750" s="4"/>
      <c r="O750" s="7"/>
      <c r="P750" s="6"/>
      <c r="Q750" s="6"/>
      <c r="R750" s="6"/>
      <c r="S750" s="6"/>
    </row>
    <row r="751" ht="15.75" hidden="1" customHeight="1">
      <c r="A751" s="4"/>
      <c r="C751" s="6"/>
      <c r="D751" s="6"/>
      <c r="E751" s="6"/>
      <c r="F751" s="7"/>
      <c r="G751" s="6"/>
      <c r="H751" s="8"/>
      <c r="I751" s="9"/>
      <c r="J751" s="9"/>
      <c r="K751" s="9"/>
      <c r="L751" s="6"/>
      <c r="N751" s="4"/>
      <c r="O751" s="7"/>
      <c r="P751" s="6"/>
      <c r="Q751" s="6"/>
      <c r="R751" s="6"/>
      <c r="S751" s="6"/>
    </row>
    <row r="752" ht="15.75" hidden="1" customHeight="1">
      <c r="A752" s="4"/>
      <c r="C752" s="6"/>
      <c r="D752" s="6"/>
      <c r="E752" s="6"/>
      <c r="F752" s="7"/>
      <c r="G752" s="6"/>
      <c r="H752" s="8"/>
      <c r="I752" s="9"/>
      <c r="J752" s="9"/>
      <c r="K752" s="9"/>
      <c r="L752" s="6"/>
      <c r="N752" s="4"/>
      <c r="O752" s="7"/>
      <c r="P752" s="6"/>
      <c r="Q752" s="6"/>
      <c r="R752" s="6"/>
      <c r="S752" s="6"/>
    </row>
    <row r="753" ht="15.75" hidden="1" customHeight="1">
      <c r="A753" s="4"/>
      <c r="C753" s="6"/>
      <c r="D753" s="6"/>
      <c r="E753" s="6"/>
      <c r="F753" s="7"/>
      <c r="G753" s="6"/>
      <c r="H753" s="8"/>
      <c r="I753" s="9"/>
      <c r="J753" s="9"/>
      <c r="K753" s="9"/>
      <c r="L753" s="6"/>
      <c r="N753" s="4"/>
      <c r="O753" s="7"/>
      <c r="P753" s="6"/>
      <c r="Q753" s="6"/>
      <c r="R753" s="6"/>
      <c r="S753" s="6"/>
    </row>
    <row r="754" ht="15.75" hidden="1" customHeight="1">
      <c r="A754" s="4"/>
      <c r="C754" s="6"/>
      <c r="D754" s="6"/>
      <c r="E754" s="6"/>
      <c r="F754" s="7"/>
      <c r="G754" s="6"/>
      <c r="H754" s="8"/>
      <c r="I754" s="9"/>
      <c r="J754" s="9"/>
      <c r="K754" s="9"/>
      <c r="L754" s="6"/>
      <c r="N754" s="4"/>
      <c r="O754" s="7"/>
      <c r="P754" s="6"/>
      <c r="Q754" s="6"/>
      <c r="R754" s="6"/>
      <c r="S754" s="6"/>
    </row>
    <row r="755" ht="15.75" hidden="1" customHeight="1">
      <c r="A755" s="4"/>
      <c r="C755" s="6"/>
      <c r="D755" s="6"/>
      <c r="E755" s="6"/>
      <c r="F755" s="7"/>
      <c r="G755" s="6"/>
      <c r="H755" s="8"/>
      <c r="I755" s="9"/>
      <c r="J755" s="9"/>
      <c r="K755" s="9"/>
      <c r="L755" s="6"/>
      <c r="N755" s="4"/>
      <c r="O755" s="7"/>
      <c r="P755" s="6"/>
      <c r="Q755" s="6"/>
      <c r="R755" s="6"/>
      <c r="S755" s="6"/>
    </row>
    <row r="756" ht="15.75" hidden="1" customHeight="1">
      <c r="A756" s="4"/>
      <c r="C756" s="6"/>
      <c r="D756" s="6"/>
      <c r="E756" s="6"/>
      <c r="F756" s="7"/>
      <c r="G756" s="6"/>
      <c r="H756" s="8"/>
      <c r="I756" s="9"/>
      <c r="J756" s="9"/>
      <c r="K756" s="9"/>
      <c r="L756" s="6"/>
      <c r="N756" s="4"/>
      <c r="O756" s="7"/>
      <c r="P756" s="6"/>
      <c r="Q756" s="6"/>
      <c r="R756" s="6"/>
      <c r="S756" s="6"/>
    </row>
    <row r="757" ht="15.75" hidden="1" customHeight="1">
      <c r="A757" s="4"/>
      <c r="C757" s="6"/>
      <c r="D757" s="6"/>
      <c r="E757" s="6"/>
      <c r="F757" s="7"/>
      <c r="G757" s="6"/>
      <c r="H757" s="8"/>
      <c r="I757" s="9"/>
      <c r="J757" s="9"/>
      <c r="K757" s="9"/>
      <c r="L757" s="6"/>
      <c r="N757" s="4"/>
      <c r="O757" s="7"/>
      <c r="P757" s="6"/>
      <c r="Q757" s="6"/>
      <c r="R757" s="6"/>
      <c r="S757" s="6"/>
    </row>
    <row r="758" ht="15.75" hidden="1" customHeight="1">
      <c r="A758" s="4"/>
      <c r="C758" s="6"/>
      <c r="D758" s="6"/>
      <c r="E758" s="6"/>
      <c r="F758" s="7"/>
      <c r="G758" s="6"/>
      <c r="H758" s="8"/>
      <c r="I758" s="9"/>
      <c r="J758" s="9"/>
      <c r="K758" s="9"/>
      <c r="L758" s="6"/>
      <c r="N758" s="4"/>
      <c r="O758" s="7"/>
      <c r="P758" s="6"/>
      <c r="Q758" s="6"/>
      <c r="R758" s="6"/>
      <c r="S758" s="6"/>
    </row>
    <row r="759" ht="15.75" hidden="1" customHeight="1">
      <c r="A759" s="4"/>
      <c r="C759" s="6"/>
      <c r="D759" s="6"/>
      <c r="E759" s="6"/>
      <c r="F759" s="7"/>
      <c r="G759" s="6"/>
      <c r="H759" s="8"/>
      <c r="I759" s="9"/>
      <c r="J759" s="9"/>
      <c r="K759" s="9"/>
      <c r="L759" s="6"/>
      <c r="N759" s="4"/>
      <c r="O759" s="7"/>
      <c r="P759" s="6"/>
      <c r="Q759" s="6"/>
      <c r="R759" s="6"/>
      <c r="S759" s="6"/>
    </row>
    <row r="760" ht="15.75" hidden="1" customHeight="1">
      <c r="A760" s="4"/>
      <c r="C760" s="6"/>
      <c r="D760" s="6"/>
      <c r="E760" s="6"/>
      <c r="F760" s="7"/>
      <c r="G760" s="6"/>
      <c r="H760" s="8"/>
      <c r="I760" s="9"/>
      <c r="J760" s="9"/>
      <c r="K760" s="9"/>
      <c r="L760" s="6"/>
      <c r="N760" s="4"/>
      <c r="O760" s="7"/>
      <c r="P760" s="6"/>
      <c r="Q760" s="6"/>
      <c r="R760" s="6"/>
      <c r="S760" s="6"/>
    </row>
    <row r="761" ht="15.75" hidden="1" customHeight="1">
      <c r="A761" s="4"/>
      <c r="C761" s="6"/>
      <c r="D761" s="6"/>
      <c r="E761" s="6"/>
      <c r="F761" s="7"/>
      <c r="G761" s="6"/>
      <c r="H761" s="8"/>
      <c r="I761" s="9"/>
      <c r="J761" s="9"/>
      <c r="K761" s="9"/>
      <c r="L761" s="6"/>
      <c r="N761" s="4"/>
      <c r="O761" s="7"/>
      <c r="P761" s="6"/>
      <c r="Q761" s="6"/>
      <c r="R761" s="6"/>
      <c r="S761" s="6"/>
    </row>
    <row r="762" ht="15.75" hidden="1" customHeight="1">
      <c r="A762" s="4"/>
      <c r="C762" s="6"/>
      <c r="D762" s="6"/>
      <c r="E762" s="6"/>
      <c r="F762" s="7"/>
      <c r="G762" s="6"/>
      <c r="H762" s="8"/>
      <c r="I762" s="9"/>
      <c r="J762" s="9"/>
      <c r="K762" s="9"/>
      <c r="L762" s="6"/>
      <c r="N762" s="4"/>
      <c r="O762" s="7"/>
      <c r="P762" s="6"/>
      <c r="Q762" s="6"/>
      <c r="R762" s="6"/>
      <c r="S762" s="6"/>
    </row>
    <row r="763" ht="15.75" hidden="1" customHeight="1">
      <c r="A763" s="4"/>
      <c r="C763" s="6"/>
      <c r="D763" s="6"/>
      <c r="E763" s="6"/>
      <c r="F763" s="7"/>
      <c r="G763" s="6"/>
      <c r="H763" s="8"/>
      <c r="I763" s="9"/>
      <c r="J763" s="9"/>
      <c r="K763" s="9"/>
      <c r="L763" s="6"/>
      <c r="N763" s="4"/>
      <c r="O763" s="7"/>
      <c r="P763" s="6"/>
      <c r="Q763" s="6"/>
      <c r="R763" s="6"/>
      <c r="S763" s="6"/>
    </row>
    <row r="764" ht="15.75" hidden="1" customHeight="1">
      <c r="A764" s="4"/>
      <c r="C764" s="6"/>
      <c r="D764" s="6"/>
      <c r="E764" s="6"/>
      <c r="F764" s="7"/>
      <c r="G764" s="6"/>
      <c r="H764" s="8"/>
      <c r="I764" s="9"/>
      <c r="J764" s="9"/>
      <c r="K764" s="9"/>
      <c r="L764" s="6"/>
      <c r="N764" s="4"/>
      <c r="O764" s="7"/>
      <c r="P764" s="6"/>
      <c r="Q764" s="6"/>
      <c r="R764" s="6"/>
      <c r="S764" s="6"/>
    </row>
    <row r="765" ht="15.75" hidden="1" customHeight="1">
      <c r="A765" s="4"/>
      <c r="C765" s="6"/>
      <c r="D765" s="6"/>
      <c r="E765" s="6"/>
      <c r="F765" s="7"/>
      <c r="G765" s="6"/>
      <c r="H765" s="8"/>
      <c r="I765" s="9"/>
      <c r="J765" s="9"/>
      <c r="K765" s="9"/>
      <c r="L765" s="6"/>
      <c r="N765" s="4"/>
      <c r="O765" s="7"/>
      <c r="P765" s="6"/>
      <c r="Q765" s="6"/>
      <c r="R765" s="6"/>
      <c r="S765" s="6"/>
    </row>
    <row r="766" ht="15.75" hidden="1" customHeight="1">
      <c r="A766" s="4"/>
      <c r="C766" s="6"/>
      <c r="D766" s="6"/>
      <c r="E766" s="6"/>
      <c r="F766" s="7"/>
      <c r="G766" s="6"/>
      <c r="H766" s="8"/>
      <c r="I766" s="9"/>
      <c r="J766" s="9"/>
      <c r="K766" s="9"/>
      <c r="L766" s="6"/>
      <c r="N766" s="4"/>
      <c r="O766" s="7"/>
      <c r="P766" s="6"/>
      <c r="Q766" s="6"/>
      <c r="R766" s="6"/>
      <c r="S766" s="6"/>
    </row>
    <row r="767" ht="15.75" hidden="1" customHeight="1">
      <c r="A767" s="4"/>
      <c r="C767" s="6"/>
      <c r="D767" s="6"/>
      <c r="E767" s="6"/>
      <c r="F767" s="7"/>
      <c r="G767" s="6"/>
      <c r="H767" s="8"/>
      <c r="I767" s="9"/>
      <c r="J767" s="9"/>
      <c r="K767" s="9"/>
      <c r="L767" s="6"/>
      <c r="N767" s="4"/>
      <c r="O767" s="7"/>
      <c r="P767" s="6"/>
      <c r="Q767" s="6"/>
      <c r="R767" s="6"/>
      <c r="S767" s="6"/>
    </row>
    <row r="768" ht="15.75" hidden="1" customHeight="1">
      <c r="A768" s="4"/>
      <c r="C768" s="6"/>
      <c r="D768" s="6"/>
      <c r="E768" s="6"/>
      <c r="F768" s="7"/>
      <c r="G768" s="6"/>
      <c r="H768" s="8"/>
      <c r="I768" s="9"/>
      <c r="J768" s="9"/>
      <c r="K768" s="9"/>
      <c r="L768" s="6"/>
      <c r="N768" s="4"/>
      <c r="O768" s="7"/>
      <c r="P768" s="6"/>
      <c r="Q768" s="6"/>
      <c r="R768" s="6"/>
      <c r="S768" s="6"/>
    </row>
    <row r="769" ht="15.75" hidden="1" customHeight="1">
      <c r="A769" s="4"/>
      <c r="C769" s="6"/>
      <c r="D769" s="6"/>
      <c r="E769" s="6"/>
      <c r="F769" s="7"/>
      <c r="G769" s="6"/>
      <c r="H769" s="8"/>
      <c r="I769" s="9"/>
      <c r="J769" s="9"/>
      <c r="K769" s="9"/>
      <c r="L769" s="6"/>
      <c r="N769" s="4"/>
      <c r="O769" s="7"/>
      <c r="P769" s="6"/>
      <c r="Q769" s="6"/>
      <c r="R769" s="6"/>
      <c r="S769" s="6"/>
    </row>
    <row r="770" ht="15.75" hidden="1" customHeight="1">
      <c r="A770" s="4"/>
      <c r="C770" s="6"/>
      <c r="D770" s="6"/>
      <c r="E770" s="6"/>
      <c r="F770" s="7"/>
      <c r="G770" s="6"/>
      <c r="H770" s="8"/>
      <c r="I770" s="9"/>
      <c r="J770" s="9"/>
      <c r="K770" s="9"/>
      <c r="L770" s="6"/>
      <c r="N770" s="4"/>
      <c r="O770" s="7"/>
      <c r="P770" s="6"/>
      <c r="Q770" s="6"/>
      <c r="R770" s="6"/>
      <c r="S770" s="6"/>
    </row>
    <row r="771" ht="15.75" hidden="1" customHeight="1">
      <c r="A771" s="4"/>
      <c r="C771" s="6"/>
      <c r="D771" s="6"/>
      <c r="E771" s="6"/>
      <c r="F771" s="7"/>
      <c r="G771" s="6"/>
      <c r="H771" s="8"/>
      <c r="I771" s="9"/>
      <c r="J771" s="9"/>
      <c r="K771" s="9"/>
      <c r="L771" s="6"/>
      <c r="N771" s="4"/>
      <c r="O771" s="7"/>
      <c r="P771" s="6"/>
      <c r="Q771" s="6"/>
      <c r="R771" s="6"/>
      <c r="S771" s="6"/>
    </row>
    <row r="772" ht="15.75" hidden="1" customHeight="1">
      <c r="A772" s="4"/>
      <c r="C772" s="6"/>
      <c r="D772" s="6"/>
      <c r="E772" s="6"/>
      <c r="F772" s="7"/>
      <c r="G772" s="6"/>
      <c r="H772" s="8"/>
      <c r="I772" s="9"/>
      <c r="J772" s="9"/>
      <c r="K772" s="9"/>
      <c r="L772" s="6"/>
      <c r="N772" s="4"/>
      <c r="O772" s="7"/>
      <c r="P772" s="6"/>
      <c r="Q772" s="6"/>
      <c r="R772" s="6"/>
      <c r="S772" s="6"/>
    </row>
    <row r="773" ht="15.75" hidden="1" customHeight="1">
      <c r="A773" s="4"/>
      <c r="C773" s="6"/>
      <c r="D773" s="6"/>
      <c r="E773" s="6"/>
      <c r="F773" s="7"/>
      <c r="G773" s="6"/>
      <c r="H773" s="8"/>
      <c r="I773" s="9"/>
      <c r="J773" s="9"/>
      <c r="K773" s="9"/>
      <c r="L773" s="6"/>
      <c r="N773" s="4"/>
      <c r="O773" s="7"/>
      <c r="P773" s="6"/>
      <c r="Q773" s="6"/>
      <c r="R773" s="6"/>
      <c r="S773" s="6"/>
    </row>
    <row r="774" ht="15.75" hidden="1" customHeight="1">
      <c r="A774" s="4"/>
      <c r="C774" s="6"/>
      <c r="D774" s="6"/>
      <c r="E774" s="6"/>
      <c r="F774" s="7"/>
      <c r="G774" s="6"/>
      <c r="H774" s="8"/>
      <c r="I774" s="9"/>
      <c r="J774" s="9"/>
      <c r="K774" s="9"/>
      <c r="L774" s="6"/>
      <c r="N774" s="4"/>
      <c r="O774" s="7"/>
      <c r="P774" s="6"/>
      <c r="Q774" s="6"/>
      <c r="R774" s="6"/>
      <c r="S774" s="6"/>
    </row>
    <row r="775" ht="15.75" hidden="1" customHeight="1">
      <c r="A775" s="4"/>
      <c r="C775" s="6"/>
      <c r="D775" s="6"/>
      <c r="E775" s="6"/>
      <c r="F775" s="7"/>
      <c r="G775" s="6"/>
      <c r="H775" s="8"/>
      <c r="I775" s="9"/>
      <c r="J775" s="9"/>
      <c r="K775" s="9"/>
      <c r="L775" s="6"/>
      <c r="N775" s="4"/>
      <c r="O775" s="7"/>
      <c r="P775" s="6"/>
      <c r="Q775" s="6"/>
      <c r="R775" s="6"/>
      <c r="S775" s="6"/>
    </row>
    <row r="776" ht="15.75" hidden="1" customHeight="1">
      <c r="A776" s="4"/>
      <c r="C776" s="6"/>
      <c r="D776" s="6"/>
      <c r="E776" s="6"/>
      <c r="F776" s="7"/>
      <c r="G776" s="6"/>
      <c r="H776" s="8"/>
      <c r="I776" s="9"/>
      <c r="J776" s="9"/>
      <c r="K776" s="9"/>
      <c r="L776" s="6"/>
      <c r="N776" s="4"/>
      <c r="O776" s="7"/>
      <c r="P776" s="6"/>
      <c r="Q776" s="6"/>
      <c r="R776" s="6"/>
      <c r="S776" s="6"/>
    </row>
    <row r="777" ht="15.75" hidden="1" customHeight="1">
      <c r="A777" s="4"/>
      <c r="C777" s="6"/>
      <c r="D777" s="6"/>
      <c r="E777" s="6"/>
      <c r="F777" s="7"/>
      <c r="G777" s="6"/>
      <c r="H777" s="8"/>
      <c r="I777" s="9"/>
      <c r="J777" s="9"/>
      <c r="K777" s="9"/>
      <c r="L777" s="6"/>
      <c r="N777" s="4"/>
      <c r="O777" s="7"/>
      <c r="P777" s="6"/>
      <c r="Q777" s="6"/>
      <c r="R777" s="6"/>
      <c r="S777" s="6"/>
    </row>
    <row r="778" ht="15.75" hidden="1" customHeight="1">
      <c r="A778" s="4"/>
      <c r="C778" s="6"/>
      <c r="D778" s="6"/>
      <c r="E778" s="6"/>
      <c r="F778" s="7"/>
      <c r="G778" s="6"/>
      <c r="H778" s="8"/>
      <c r="I778" s="9"/>
      <c r="J778" s="9"/>
      <c r="K778" s="9"/>
      <c r="L778" s="6"/>
      <c r="N778" s="4"/>
      <c r="O778" s="7"/>
      <c r="P778" s="6"/>
      <c r="Q778" s="6"/>
      <c r="R778" s="6"/>
      <c r="S778" s="6"/>
    </row>
    <row r="779" ht="15.75" hidden="1" customHeight="1">
      <c r="A779" s="4"/>
      <c r="C779" s="6"/>
      <c r="D779" s="6"/>
      <c r="E779" s="6"/>
      <c r="F779" s="7"/>
      <c r="G779" s="6"/>
      <c r="H779" s="8"/>
      <c r="I779" s="9"/>
      <c r="J779" s="9"/>
      <c r="K779" s="9"/>
      <c r="L779" s="6"/>
      <c r="N779" s="4"/>
      <c r="O779" s="7"/>
      <c r="P779" s="6"/>
      <c r="Q779" s="6"/>
      <c r="R779" s="6"/>
      <c r="S779" s="6"/>
    </row>
    <row r="780" ht="15.75" hidden="1" customHeight="1">
      <c r="A780" s="4"/>
      <c r="C780" s="6"/>
      <c r="D780" s="6"/>
      <c r="E780" s="6"/>
      <c r="F780" s="7"/>
      <c r="G780" s="6"/>
      <c r="H780" s="8"/>
      <c r="I780" s="9"/>
      <c r="J780" s="9"/>
      <c r="K780" s="9"/>
      <c r="L780" s="6"/>
      <c r="N780" s="4"/>
      <c r="O780" s="7"/>
      <c r="P780" s="6"/>
      <c r="Q780" s="6"/>
      <c r="R780" s="6"/>
      <c r="S780" s="6"/>
    </row>
    <row r="781" ht="15.75" hidden="1" customHeight="1">
      <c r="A781" s="4"/>
      <c r="C781" s="6"/>
      <c r="D781" s="6"/>
      <c r="E781" s="6"/>
      <c r="F781" s="7"/>
      <c r="G781" s="6"/>
      <c r="H781" s="8"/>
      <c r="I781" s="9"/>
      <c r="J781" s="9"/>
      <c r="K781" s="9"/>
      <c r="L781" s="6"/>
      <c r="N781" s="4"/>
      <c r="O781" s="7"/>
      <c r="P781" s="6"/>
      <c r="Q781" s="6"/>
      <c r="R781" s="6"/>
      <c r="S781" s="6"/>
    </row>
    <row r="782" ht="15.75" hidden="1" customHeight="1">
      <c r="A782" s="4"/>
      <c r="C782" s="6"/>
      <c r="D782" s="6"/>
      <c r="E782" s="6"/>
      <c r="F782" s="7"/>
      <c r="G782" s="6"/>
      <c r="H782" s="8"/>
      <c r="I782" s="9"/>
      <c r="J782" s="9"/>
      <c r="K782" s="9"/>
      <c r="L782" s="6"/>
      <c r="N782" s="4"/>
      <c r="O782" s="7"/>
      <c r="P782" s="6"/>
      <c r="Q782" s="6"/>
      <c r="R782" s="6"/>
      <c r="S782" s="6"/>
    </row>
    <row r="783" ht="15.75" hidden="1" customHeight="1">
      <c r="A783" s="4"/>
      <c r="C783" s="6"/>
      <c r="D783" s="6"/>
      <c r="E783" s="6"/>
      <c r="F783" s="7"/>
      <c r="G783" s="6"/>
      <c r="H783" s="8"/>
      <c r="I783" s="9"/>
      <c r="J783" s="9"/>
      <c r="K783" s="9"/>
      <c r="L783" s="6"/>
      <c r="N783" s="4"/>
      <c r="O783" s="7"/>
      <c r="P783" s="6"/>
      <c r="Q783" s="6"/>
      <c r="R783" s="6"/>
      <c r="S783" s="6"/>
    </row>
    <row r="784" ht="15.75" hidden="1" customHeight="1">
      <c r="A784" s="4"/>
      <c r="C784" s="6"/>
      <c r="D784" s="6"/>
      <c r="E784" s="6"/>
      <c r="F784" s="7"/>
      <c r="G784" s="6"/>
      <c r="H784" s="8"/>
      <c r="I784" s="9"/>
      <c r="J784" s="9"/>
      <c r="K784" s="9"/>
      <c r="L784" s="6"/>
      <c r="N784" s="4"/>
      <c r="O784" s="7"/>
      <c r="P784" s="6"/>
      <c r="Q784" s="6"/>
      <c r="R784" s="6"/>
      <c r="S784" s="6"/>
    </row>
    <row r="785" ht="15.75" hidden="1" customHeight="1">
      <c r="A785" s="4"/>
      <c r="C785" s="6"/>
      <c r="D785" s="6"/>
      <c r="E785" s="6"/>
      <c r="F785" s="7"/>
      <c r="G785" s="6"/>
      <c r="H785" s="8"/>
      <c r="I785" s="9"/>
      <c r="J785" s="9"/>
      <c r="K785" s="9"/>
      <c r="L785" s="6"/>
      <c r="N785" s="4"/>
      <c r="O785" s="7"/>
      <c r="P785" s="6"/>
      <c r="Q785" s="6"/>
      <c r="R785" s="6"/>
      <c r="S785" s="6"/>
    </row>
    <row r="786" ht="15.75" hidden="1" customHeight="1">
      <c r="A786" s="4"/>
      <c r="C786" s="6"/>
      <c r="D786" s="6"/>
      <c r="E786" s="6"/>
      <c r="F786" s="7"/>
      <c r="G786" s="6"/>
      <c r="H786" s="8"/>
      <c r="I786" s="9"/>
      <c r="J786" s="9"/>
      <c r="K786" s="9"/>
      <c r="L786" s="6"/>
      <c r="N786" s="4"/>
      <c r="O786" s="7"/>
      <c r="P786" s="6"/>
      <c r="Q786" s="6"/>
      <c r="R786" s="6"/>
      <c r="S786" s="6"/>
    </row>
    <row r="787" ht="15.75" hidden="1" customHeight="1">
      <c r="A787" s="4"/>
      <c r="C787" s="6"/>
      <c r="D787" s="6"/>
      <c r="E787" s="6"/>
      <c r="F787" s="7"/>
      <c r="G787" s="6"/>
      <c r="H787" s="8"/>
      <c r="I787" s="9"/>
      <c r="J787" s="9"/>
      <c r="K787" s="9"/>
      <c r="L787" s="6"/>
      <c r="N787" s="4"/>
      <c r="O787" s="7"/>
      <c r="P787" s="6"/>
      <c r="Q787" s="6"/>
      <c r="R787" s="6"/>
      <c r="S787" s="6"/>
    </row>
    <row r="788" ht="15.75" hidden="1" customHeight="1">
      <c r="A788" s="4"/>
      <c r="C788" s="6"/>
      <c r="D788" s="6"/>
      <c r="E788" s="6"/>
      <c r="F788" s="7"/>
      <c r="G788" s="6"/>
      <c r="H788" s="8"/>
      <c r="I788" s="9"/>
      <c r="J788" s="9"/>
      <c r="K788" s="9"/>
      <c r="L788" s="6"/>
      <c r="N788" s="4"/>
      <c r="O788" s="7"/>
      <c r="P788" s="6"/>
      <c r="Q788" s="6"/>
      <c r="R788" s="6"/>
      <c r="S788" s="6"/>
    </row>
    <row r="789" ht="15.75" hidden="1" customHeight="1">
      <c r="A789" s="4"/>
      <c r="C789" s="6"/>
      <c r="D789" s="6"/>
      <c r="E789" s="6"/>
      <c r="F789" s="7"/>
      <c r="G789" s="6"/>
      <c r="H789" s="8"/>
      <c r="I789" s="9"/>
      <c r="J789" s="9"/>
      <c r="K789" s="9"/>
      <c r="L789" s="6"/>
      <c r="N789" s="4"/>
      <c r="O789" s="7"/>
      <c r="P789" s="6"/>
      <c r="Q789" s="6"/>
      <c r="R789" s="6"/>
      <c r="S789" s="6"/>
    </row>
    <row r="790" ht="15.75" hidden="1" customHeight="1">
      <c r="A790" s="4"/>
      <c r="C790" s="6"/>
      <c r="D790" s="6"/>
      <c r="E790" s="6"/>
      <c r="F790" s="7"/>
      <c r="G790" s="6"/>
      <c r="H790" s="8"/>
      <c r="I790" s="9"/>
      <c r="J790" s="9"/>
      <c r="K790" s="9"/>
      <c r="L790" s="6"/>
      <c r="N790" s="4"/>
      <c r="O790" s="7"/>
      <c r="P790" s="6"/>
      <c r="Q790" s="6"/>
      <c r="R790" s="6"/>
      <c r="S790" s="6"/>
    </row>
    <row r="791" ht="15.75" hidden="1" customHeight="1">
      <c r="A791" s="4"/>
      <c r="C791" s="6"/>
      <c r="D791" s="6"/>
      <c r="E791" s="6"/>
      <c r="F791" s="7"/>
      <c r="G791" s="6"/>
      <c r="H791" s="8"/>
      <c r="I791" s="9"/>
      <c r="J791" s="9"/>
      <c r="K791" s="9"/>
      <c r="L791" s="6"/>
      <c r="N791" s="4"/>
      <c r="O791" s="7"/>
      <c r="P791" s="6"/>
      <c r="Q791" s="6"/>
      <c r="R791" s="6"/>
      <c r="S791" s="6"/>
    </row>
    <row r="792" ht="15.75" hidden="1" customHeight="1">
      <c r="A792" s="4"/>
      <c r="C792" s="6"/>
      <c r="D792" s="6"/>
      <c r="E792" s="6"/>
      <c r="F792" s="7"/>
      <c r="G792" s="6"/>
      <c r="H792" s="8"/>
      <c r="I792" s="9"/>
      <c r="J792" s="9"/>
      <c r="K792" s="9"/>
      <c r="L792" s="6"/>
      <c r="N792" s="4"/>
      <c r="O792" s="7"/>
      <c r="P792" s="6"/>
      <c r="Q792" s="6"/>
      <c r="R792" s="6"/>
      <c r="S792" s="6"/>
    </row>
    <row r="793" ht="15.75" hidden="1" customHeight="1">
      <c r="A793" s="4"/>
      <c r="C793" s="6"/>
      <c r="D793" s="6"/>
      <c r="E793" s="6"/>
      <c r="F793" s="7"/>
      <c r="G793" s="6"/>
      <c r="H793" s="8"/>
      <c r="I793" s="9"/>
      <c r="J793" s="9"/>
      <c r="K793" s="9"/>
      <c r="L793" s="6"/>
      <c r="N793" s="4"/>
      <c r="O793" s="7"/>
      <c r="P793" s="6"/>
      <c r="Q793" s="6"/>
      <c r="R793" s="6"/>
      <c r="S793" s="6"/>
    </row>
    <row r="794" ht="15.75" hidden="1" customHeight="1">
      <c r="A794" s="4"/>
      <c r="C794" s="6"/>
      <c r="D794" s="6"/>
      <c r="E794" s="6"/>
      <c r="F794" s="7"/>
      <c r="G794" s="6"/>
      <c r="H794" s="8"/>
      <c r="I794" s="9"/>
      <c r="J794" s="9"/>
      <c r="K794" s="9"/>
      <c r="L794" s="6"/>
      <c r="N794" s="4"/>
      <c r="O794" s="7"/>
      <c r="P794" s="6"/>
      <c r="Q794" s="6"/>
      <c r="R794" s="6"/>
      <c r="S794" s="6"/>
    </row>
    <row r="795" ht="15.75" hidden="1" customHeight="1">
      <c r="A795" s="4"/>
      <c r="C795" s="6"/>
      <c r="D795" s="6"/>
      <c r="E795" s="6"/>
      <c r="F795" s="7"/>
      <c r="G795" s="6"/>
      <c r="H795" s="8"/>
      <c r="I795" s="9"/>
      <c r="J795" s="9"/>
      <c r="K795" s="9"/>
      <c r="L795" s="6"/>
      <c r="N795" s="4"/>
      <c r="O795" s="7"/>
      <c r="P795" s="6"/>
      <c r="Q795" s="6"/>
      <c r="R795" s="6"/>
      <c r="S795" s="6"/>
    </row>
    <row r="796" ht="15.75" hidden="1" customHeight="1">
      <c r="A796" s="4"/>
      <c r="C796" s="6"/>
      <c r="D796" s="6"/>
      <c r="E796" s="6"/>
      <c r="F796" s="7"/>
      <c r="G796" s="6"/>
      <c r="H796" s="8"/>
      <c r="I796" s="9"/>
      <c r="J796" s="9"/>
      <c r="K796" s="9"/>
      <c r="L796" s="6"/>
      <c r="N796" s="4"/>
      <c r="O796" s="7"/>
      <c r="P796" s="6"/>
      <c r="Q796" s="6"/>
      <c r="R796" s="6"/>
      <c r="S796" s="6"/>
    </row>
    <row r="797" ht="15.75" hidden="1" customHeight="1">
      <c r="A797" s="4"/>
      <c r="C797" s="6"/>
      <c r="D797" s="6"/>
      <c r="E797" s="6"/>
      <c r="F797" s="7"/>
      <c r="G797" s="6"/>
      <c r="H797" s="8"/>
      <c r="I797" s="9"/>
      <c r="J797" s="9"/>
      <c r="K797" s="9"/>
      <c r="L797" s="6"/>
      <c r="N797" s="4"/>
      <c r="O797" s="7"/>
      <c r="P797" s="6"/>
      <c r="Q797" s="6"/>
      <c r="R797" s="6"/>
      <c r="S797" s="6"/>
    </row>
    <row r="798" ht="15.75" hidden="1" customHeight="1">
      <c r="A798" s="4"/>
      <c r="C798" s="6"/>
      <c r="D798" s="6"/>
      <c r="E798" s="6"/>
      <c r="F798" s="7"/>
      <c r="G798" s="6"/>
      <c r="H798" s="8"/>
      <c r="I798" s="9"/>
      <c r="J798" s="9"/>
      <c r="K798" s="9"/>
      <c r="L798" s="6"/>
      <c r="N798" s="4"/>
      <c r="O798" s="7"/>
      <c r="P798" s="6"/>
      <c r="Q798" s="6"/>
      <c r="R798" s="6"/>
      <c r="S798" s="6"/>
    </row>
    <row r="799" ht="15.75" hidden="1" customHeight="1">
      <c r="A799" s="4"/>
      <c r="C799" s="6"/>
      <c r="D799" s="6"/>
      <c r="E799" s="6"/>
      <c r="F799" s="7"/>
      <c r="G799" s="6"/>
      <c r="H799" s="8"/>
      <c r="I799" s="9"/>
      <c r="J799" s="9"/>
      <c r="K799" s="9"/>
      <c r="L799" s="6"/>
      <c r="N799" s="4"/>
      <c r="O799" s="7"/>
      <c r="P799" s="6"/>
      <c r="Q799" s="6"/>
      <c r="R799" s="6"/>
      <c r="S799" s="6"/>
    </row>
    <row r="800" ht="15.75" hidden="1" customHeight="1">
      <c r="A800" s="4"/>
      <c r="C800" s="6"/>
      <c r="D800" s="6"/>
      <c r="E800" s="6"/>
      <c r="F800" s="7"/>
      <c r="G800" s="6"/>
      <c r="H800" s="8"/>
      <c r="I800" s="9"/>
      <c r="J800" s="9"/>
      <c r="K800" s="9"/>
      <c r="L800" s="6"/>
      <c r="N800" s="4"/>
      <c r="O800" s="7"/>
      <c r="P800" s="6"/>
      <c r="Q800" s="6"/>
      <c r="R800" s="6"/>
      <c r="S800" s="6"/>
    </row>
    <row r="801" ht="15.75" hidden="1" customHeight="1">
      <c r="A801" s="4"/>
      <c r="C801" s="6"/>
      <c r="D801" s="6"/>
      <c r="E801" s="6"/>
      <c r="F801" s="7"/>
      <c r="G801" s="6"/>
      <c r="H801" s="8"/>
      <c r="I801" s="9"/>
      <c r="J801" s="9"/>
      <c r="K801" s="9"/>
      <c r="L801" s="6"/>
      <c r="N801" s="4"/>
      <c r="O801" s="7"/>
      <c r="P801" s="6"/>
      <c r="Q801" s="6"/>
      <c r="R801" s="6"/>
      <c r="S801" s="6"/>
    </row>
    <row r="802" ht="15.75" hidden="1" customHeight="1">
      <c r="A802" s="4"/>
      <c r="C802" s="6"/>
      <c r="D802" s="6"/>
      <c r="E802" s="6"/>
      <c r="F802" s="7"/>
      <c r="G802" s="6"/>
      <c r="H802" s="8"/>
      <c r="I802" s="9"/>
      <c r="J802" s="9"/>
      <c r="K802" s="9"/>
      <c r="L802" s="6"/>
      <c r="N802" s="4"/>
      <c r="O802" s="7"/>
      <c r="P802" s="6"/>
      <c r="Q802" s="6"/>
      <c r="R802" s="6"/>
      <c r="S802" s="6"/>
    </row>
    <row r="803" ht="15.75" hidden="1" customHeight="1">
      <c r="A803" s="4"/>
      <c r="C803" s="6"/>
      <c r="D803" s="6"/>
      <c r="E803" s="6"/>
      <c r="F803" s="7"/>
      <c r="G803" s="6"/>
      <c r="H803" s="8"/>
      <c r="I803" s="9"/>
      <c r="J803" s="9"/>
      <c r="K803" s="9"/>
      <c r="L803" s="6"/>
      <c r="N803" s="4"/>
      <c r="O803" s="7"/>
      <c r="P803" s="6"/>
      <c r="Q803" s="6"/>
      <c r="R803" s="6"/>
      <c r="S803" s="6"/>
    </row>
    <row r="804" ht="15.75" hidden="1" customHeight="1">
      <c r="A804" s="4"/>
      <c r="C804" s="6"/>
      <c r="D804" s="6"/>
      <c r="E804" s="6"/>
      <c r="F804" s="7"/>
      <c r="G804" s="6"/>
      <c r="H804" s="8"/>
      <c r="I804" s="9"/>
      <c r="J804" s="9"/>
      <c r="K804" s="9"/>
      <c r="L804" s="6"/>
      <c r="N804" s="4"/>
      <c r="O804" s="7"/>
      <c r="P804" s="6"/>
      <c r="Q804" s="6"/>
      <c r="R804" s="6"/>
      <c r="S804" s="6"/>
    </row>
    <row r="805" ht="15.75" hidden="1" customHeight="1">
      <c r="A805" s="4"/>
      <c r="C805" s="6"/>
      <c r="D805" s="6"/>
      <c r="E805" s="6"/>
      <c r="F805" s="7"/>
      <c r="G805" s="6"/>
      <c r="H805" s="8"/>
      <c r="I805" s="9"/>
      <c r="J805" s="9"/>
      <c r="K805" s="9"/>
      <c r="L805" s="6"/>
      <c r="N805" s="4"/>
      <c r="O805" s="7"/>
      <c r="P805" s="6"/>
      <c r="Q805" s="6"/>
      <c r="R805" s="6"/>
      <c r="S805" s="6"/>
    </row>
    <row r="806" ht="15.75" hidden="1" customHeight="1">
      <c r="A806" s="4"/>
      <c r="C806" s="6"/>
      <c r="D806" s="6"/>
      <c r="E806" s="6"/>
      <c r="F806" s="7"/>
      <c r="G806" s="6"/>
      <c r="H806" s="8"/>
      <c r="I806" s="9"/>
      <c r="J806" s="9"/>
      <c r="K806" s="9"/>
      <c r="L806" s="6"/>
      <c r="N806" s="4"/>
      <c r="O806" s="7"/>
      <c r="P806" s="6"/>
      <c r="Q806" s="6"/>
      <c r="R806" s="6"/>
      <c r="S806" s="6"/>
    </row>
    <row r="807" ht="15.75" hidden="1" customHeight="1">
      <c r="A807" s="4"/>
      <c r="C807" s="6"/>
      <c r="D807" s="6"/>
      <c r="E807" s="6"/>
      <c r="F807" s="7"/>
      <c r="G807" s="6"/>
      <c r="H807" s="8"/>
      <c r="I807" s="9"/>
      <c r="J807" s="9"/>
      <c r="K807" s="9"/>
      <c r="L807" s="6"/>
      <c r="N807" s="4"/>
      <c r="O807" s="7"/>
      <c r="P807" s="6"/>
      <c r="Q807" s="6"/>
      <c r="R807" s="6"/>
      <c r="S807" s="6"/>
    </row>
    <row r="808" ht="15.75" hidden="1" customHeight="1">
      <c r="A808" s="4"/>
      <c r="C808" s="6"/>
      <c r="D808" s="6"/>
      <c r="E808" s="6"/>
      <c r="F808" s="7"/>
      <c r="G808" s="6"/>
      <c r="H808" s="8"/>
      <c r="I808" s="9"/>
      <c r="J808" s="9"/>
      <c r="K808" s="9"/>
      <c r="L808" s="6"/>
      <c r="N808" s="4"/>
      <c r="O808" s="7"/>
      <c r="P808" s="6"/>
      <c r="Q808" s="6"/>
      <c r="R808" s="6"/>
      <c r="S808" s="6"/>
    </row>
    <row r="809" ht="15.75" hidden="1" customHeight="1">
      <c r="A809" s="4"/>
      <c r="C809" s="6"/>
      <c r="D809" s="6"/>
      <c r="E809" s="6"/>
      <c r="F809" s="7"/>
      <c r="G809" s="6"/>
      <c r="H809" s="8"/>
      <c r="I809" s="9"/>
      <c r="J809" s="9"/>
      <c r="K809" s="9"/>
      <c r="L809" s="6"/>
      <c r="N809" s="4"/>
      <c r="O809" s="7"/>
      <c r="P809" s="6"/>
      <c r="Q809" s="6"/>
      <c r="R809" s="6"/>
      <c r="S809" s="6"/>
    </row>
    <row r="810" ht="15.75" hidden="1" customHeight="1">
      <c r="A810" s="4"/>
      <c r="C810" s="6"/>
      <c r="D810" s="6"/>
      <c r="E810" s="6"/>
      <c r="F810" s="7"/>
      <c r="G810" s="6"/>
      <c r="H810" s="8"/>
      <c r="I810" s="9"/>
      <c r="J810" s="9"/>
      <c r="K810" s="9"/>
      <c r="L810" s="6"/>
      <c r="N810" s="4"/>
      <c r="O810" s="7"/>
      <c r="P810" s="6"/>
      <c r="Q810" s="6"/>
      <c r="R810" s="6"/>
      <c r="S810" s="6"/>
    </row>
    <row r="811" ht="15.75" hidden="1" customHeight="1">
      <c r="A811" s="4"/>
      <c r="C811" s="6"/>
      <c r="D811" s="6"/>
      <c r="E811" s="6"/>
      <c r="F811" s="7"/>
      <c r="G811" s="6"/>
      <c r="H811" s="8"/>
      <c r="I811" s="9"/>
      <c r="J811" s="9"/>
      <c r="K811" s="9"/>
      <c r="L811" s="6"/>
      <c r="N811" s="4"/>
      <c r="O811" s="7"/>
      <c r="P811" s="6"/>
      <c r="Q811" s="6"/>
      <c r="R811" s="6"/>
      <c r="S811" s="6"/>
    </row>
    <row r="812" ht="15.75" hidden="1" customHeight="1">
      <c r="A812" s="4"/>
      <c r="C812" s="6"/>
      <c r="D812" s="6"/>
      <c r="E812" s="6"/>
      <c r="F812" s="7"/>
      <c r="G812" s="6"/>
      <c r="H812" s="8"/>
      <c r="I812" s="9"/>
      <c r="J812" s="9"/>
      <c r="K812" s="9"/>
      <c r="L812" s="6"/>
      <c r="N812" s="4"/>
      <c r="O812" s="7"/>
      <c r="P812" s="6"/>
      <c r="Q812" s="6"/>
      <c r="R812" s="6"/>
      <c r="S812" s="6"/>
    </row>
    <row r="813" ht="15.75" hidden="1" customHeight="1">
      <c r="A813" s="4"/>
      <c r="C813" s="6"/>
      <c r="D813" s="6"/>
      <c r="E813" s="6"/>
      <c r="F813" s="7"/>
      <c r="G813" s="6"/>
      <c r="H813" s="8"/>
      <c r="I813" s="9"/>
      <c r="J813" s="9"/>
      <c r="K813" s="9"/>
      <c r="L813" s="6"/>
      <c r="N813" s="4"/>
      <c r="O813" s="7"/>
      <c r="P813" s="6"/>
      <c r="Q813" s="6"/>
      <c r="R813" s="6"/>
      <c r="S813" s="6"/>
    </row>
    <row r="814" ht="15.75" hidden="1" customHeight="1">
      <c r="A814" s="4"/>
      <c r="C814" s="6"/>
      <c r="D814" s="6"/>
      <c r="E814" s="6"/>
      <c r="F814" s="7"/>
      <c r="G814" s="6"/>
      <c r="H814" s="8"/>
      <c r="I814" s="9"/>
      <c r="J814" s="9"/>
      <c r="K814" s="9"/>
      <c r="L814" s="6"/>
      <c r="N814" s="4"/>
      <c r="O814" s="7"/>
      <c r="P814" s="6"/>
      <c r="Q814" s="6"/>
      <c r="R814" s="6"/>
      <c r="S814" s="6"/>
    </row>
    <row r="815" ht="15.75" hidden="1" customHeight="1">
      <c r="A815" s="4"/>
      <c r="C815" s="6"/>
      <c r="D815" s="6"/>
      <c r="E815" s="6"/>
      <c r="F815" s="7"/>
      <c r="G815" s="6"/>
      <c r="H815" s="8"/>
      <c r="I815" s="9"/>
      <c r="J815" s="9"/>
      <c r="K815" s="9"/>
      <c r="L815" s="6"/>
      <c r="N815" s="4"/>
      <c r="O815" s="7"/>
      <c r="P815" s="6"/>
      <c r="Q815" s="6"/>
      <c r="R815" s="6"/>
      <c r="S815" s="6"/>
    </row>
    <row r="816" ht="15.75" hidden="1" customHeight="1">
      <c r="A816" s="4"/>
      <c r="C816" s="6"/>
      <c r="D816" s="6"/>
      <c r="E816" s="6"/>
      <c r="F816" s="7"/>
      <c r="G816" s="6"/>
      <c r="H816" s="8"/>
      <c r="I816" s="9"/>
      <c r="J816" s="9"/>
      <c r="K816" s="9"/>
      <c r="L816" s="6"/>
      <c r="N816" s="4"/>
      <c r="O816" s="7"/>
      <c r="P816" s="6"/>
      <c r="Q816" s="6"/>
      <c r="R816" s="6"/>
      <c r="S816" s="6"/>
    </row>
    <row r="817" ht="15.75" hidden="1" customHeight="1">
      <c r="A817" s="4"/>
      <c r="C817" s="6"/>
      <c r="D817" s="6"/>
      <c r="E817" s="6"/>
      <c r="F817" s="7"/>
      <c r="G817" s="6"/>
      <c r="H817" s="8"/>
      <c r="I817" s="9"/>
      <c r="J817" s="9"/>
      <c r="K817" s="9"/>
      <c r="L817" s="6"/>
      <c r="N817" s="4"/>
      <c r="O817" s="7"/>
      <c r="P817" s="6"/>
      <c r="Q817" s="6"/>
      <c r="R817" s="6"/>
      <c r="S817" s="6"/>
    </row>
    <row r="818" ht="15.75" hidden="1" customHeight="1">
      <c r="A818" s="4"/>
      <c r="C818" s="6"/>
      <c r="D818" s="6"/>
      <c r="E818" s="6"/>
      <c r="F818" s="7"/>
      <c r="G818" s="6"/>
      <c r="H818" s="8"/>
      <c r="I818" s="9"/>
      <c r="J818" s="9"/>
      <c r="K818" s="9"/>
      <c r="L818" s="6"/>
      <c r="N818" s="4"/>
      <c r="O818" s="7"/>
      <c r="P818" s="6"/>
      <c r="Q818" s="6"/>
      <c r="R818" s="6"/>
      <c r="S818" s="6"/>
    </row>
    <row r="819" ht="15.75" hidden="1" customHeight="1">
      <c r="A819" s="4"/>
      <c r="C819" s="6"/>
      <c r="D819" s="6"/>
      <c r="E819" s="6"/>
      <c r="F819" s="7"/>
      <c r="G819" s="6"/>
      <c r="H819" s="8"/>
      <c r="I819" s="9"/>
      <c r="J819" s="9"/>
      <c r="K819" s="9"/>
      <c r="L819" s="6"/>
      <c r="N819" s="4"/>
      <c r="O819" s="7"/>
      <c r="P819" s="6"/>
      <c r="Q819" s="6"/>
      <c r="R819" s="6"/>
      <c r="S819" s="6"/>
    </row>
    <row r="820" ht="15.75" hidden="1" customHeight="1">
      <c r="A820" s="4"/>
      <c r="C820" s="6"/>
      <c r="D820" s="6"/>
      <c r="E820" s="6"/>
      <c r="F820" s="7"/>
      <c r="G820" s="6"/>
      <c r="H820" s="8"/>
      <c r="I820" s="9"/>
      <c r="J820" s="9"/>
      <c r="K820" s="9"/>
      <c r="L820" s="6"/>
      <c r="N820" s="4"/>
      <c r="O820" s="7"/>
      <c r="P820" s="6"/>
      <c r="Q820" s="6"/>
      <c r="R820" s="6"/>
      <c r="S820" s="6"/>
    </row>
    <row r="821" ht="15.75" hidden="1" customHeight="1">
      <c r="A821" s="4"/>
      <c r="C821" s="6"/>
      <c r="D821" s="6"/>
      <c r="E821" s="6"/>
      <c r="F821" s="7"/>
      <c r="G821" s="6"/>
      <c r="H821" s="8"/>
      <c r="I821" s="9"/>
      <c r="J821" s="9"/>
      <c r="K821" s="9"/>
      <c r="L821" s="6"/>
      <c r="N821" s="4"/>
      <c r="O821" s="7"/>
      <c r="P821" s="6"/>
      <c r="Q821" s="6"/>
      <c r="R821" s="6"/>
      <c r="S821" s="6"/>
    </row>
    <row r="822" ht="15.75" hidden="1" customHeight="1">
      <c r="A822" s="4"/>
      <c r="C822" s="6"/>
      <c r="D822" s="6"/>
      <c r="E822" s="6"/>
      <c r="F822" s="7"/>
      <c r="G822" s="6"/>
      <c r="H822" s="8"/>
      <c r="I822" s="9"/>
      <c r="J822" s="9"/>
      <c r="K822" s="9"/>
      <c r="L822" s="6"/>
      <c r="N822" s="4"/>
      <c r="O822" s="7"/>
      <c r="P822" s="6"/>
      <c r="Q822" s="6"/>
      <c r="R822" s="6"/>
      <c r="S822" s="6"/>
    </row>
    <row r="823" ht="15.75" hidden="1" customHeight="1">
      <c r="A823" s="4"/>
      <c r="C823" s="6"/>
      <c r="D823" s="6"/>
      <c r="E823" s="6"/>
      <c r="F823" s="7"/>
      <c r="G823" s="6"/>
      <c r="H823" s="8"/>
      <c r="I823" s="9"/>
      <c r="J823" s="9"/>
      <c r="K823" s="9"/>
      <c r="L823" s="6"/>
      <c r="N823" s="4"/>
      <c r="O823" s="7"/>
      <c r="P823" s="6"/>
      <c r="Q823" s="6"/>
      <c r="R823" s="6"/>
      <c r="S823" s="6"/>
    </row>
    <row r="824" ht="15.75" hidden="1" customHeight="1">
      <c r="A824" s="4"/>
      <c r="C824" s="6"/>
      <c r="D824" s="6"/>
      <c r="E824" s="6"/>
      <c r="F824" s="7"/>
      <c r="G824" s="6"/>
      <c r="H824" s="8"/>
      <c r="I824" s="9"/>
      <c r="J824" s="9"/>
      <c r="K824" s="9"/>
      <c r="L824" s="6"/>
      <c r="N824" s="4"/>
      <c r="O824" s="7"/>
      <c r="P824" s="6"/>
      <c r="Q824" s="6"/>
      <c r="R824" s="6"/>
      <c r="S824" s="6"/>
    </row>
    <row r="825" ht="15.75" hidden="1" customHeight="1">
      <c r="A825" s="4"/>
      <c r="C825" s="6"/>
      <c r="D825" s="6"/>
      <c r="E825" s="6"/>
      <c r="F825" s="7"/>
      <c r="G825" s="6"/>
      <c r="H825" s="8"/>
      <c r="I825" s="9"/>
      <c r="J825" s="9"/>
      <c r="K825" s="9"/>
      <c r="L825" s="6"/>
      <c r="N825" s="4"/>
      <c r="O825" s="7"/>
      <c r="P825" s="6"/>
      <c r="Q825" s="6"/>
      <c r="R825" s="6"/>
      <c r="S825" s="6"/>
    </row>
    <row r="826" ht="15.75" hidden="1" customHeight="1">
      <c r="A826" s="4"/>
      <c r="C826" s="6"/>
      <c r="D826" s="6"/>
      <c r="E826" s="6"/>
      <c r="F826" s="7"/>
      <c r="G826" s="6"/>
      <c r="H826" s="8"/>
      <c r="I826" s="9"/>
      <c r="J826" s="9"/>
      <c r="K826" s="9"/>
      <c r="L826" s="6"/>
      <c r="N826" s="4"/>
      <c r="O826" s="7"/>
      <c r="P826" s="6"/>
      <c r="Q826" s="6"/>
      <c r="R826" s="6"/>
      <c r="S826" s="6"/>
    </row>
    <row r="827" ht="15.75" hidden="1" customHeight="1">
      <c r="A827" s="4"/>
      <c r="C827" s="6"/>
      <c r="D827" s="6"/>
      <c r="E827" s="6"/>
      <c r="F827" s="7"/>
      <c r="G827" s="6"/>
      <c r="H827" s="8"/>
      <c r="I827" s="9"/>
      <c r="J827" s="9"/>
      <c r="K827" s="9"/>
      <c r="L827" s="6"/>
      <c r="N827" s="4"/>
      <c r="O827" s="7"/>
      <c r="P827" s="6"/>
      <c r="Q827" s="6"/>
      <c r="R827" s="6"/>
      <c r="S827" s="6"/>
    </row>
    <row r="828" ht="15.75" hidden="1" customHeight="1">
      <c r="A828" s="4"/>
      <c r="C828" s="6"/>
      <c r="D828" s="6"/>
      <c r="E828" s="6"/>
      <c r="F828" s="7"/>
      <c r="G828" s="6"/>
      <c r="H828" s="8"/>
      <c r="I828" s="9"/>
      <c r="J828" s="9"/>
      <c r="K828" s="9"/>
      <c r="L828" s="6"/>
      <c r="N828" s="4"/>
      <c r="O828" s="7"/>
      <c r="P828" s="6"/>
      <c r="Q828" s="6"/>
      <c r="R828" s="6"/>
      <c r="S828" s="6"/>
    </row>
    <row r="829" ht="15.75" hidden="1" customHeight="1">
      <c r="A829" s="4"/>
      <c r="C829" s="6"/>
      <c r="D829" s="6"/>
      <c r="E829" s="6"/>
      <c r="F829" s="7"/>
      <c r="G829" s="6"/>
      <c r="H829" s="8"/>
      <c r="I829" s="9"/>
      <c r="J829" s="9"/>
      <c r="K829" s="9"/>
      <c r="L829" s="6"/>
      <c r="N829" s="4"/>
      <c r="O829" s="7"/>
      <c r="P829" s="6"/>
      <c r="Q829" s="6"/>
      <c r="R829" s="6"/>
      <c r="S829" s="6"/>
    </row>
    <row r="830" ht="15.75" hidden="1" customHeight="1">
      <c r="A830" s="4"/>
      <c r="C830" s="6"/>
      <c r="D830" s="6"/>
      <c r="E830" s="6"/>
      <c r="F830" s="7"/>
      <c r="G830" s="6"/>
      <c r="H830" s="8"/>
      <c r="I830" s="9"/>
      <c r="J830" s="9"/>
      <c r="K830" s="9"/>
      <c r="L830" s="6"/>
      <c r="N830" s="4"/>
      <c r="O830" s="7"/>
      <c r="P830" s="6"/>
      <c r="Q830" s="6"/>
      <c r="R830" s="6"/>
      <c r="S830" s="6"/>
    </row>
    <row r="831" ht="15.75" hidden="1" customHeight="1">
      <c r="A831" s="4"/>
      <c r="C831" s="6"/>
      <c r="D831" s="6"/>
      <c r="E831" s="6"/>
      <c r="F831" s="7"/>
      <c r="G831" s="6"/>
      <c r="H831" s="8"/>
      <c r="I831" s="9"/>
      <c r="J831" s="9"/>
      <c r="K831" s="9"/>
      <c r="L831" s="6"/>
      <c r="N831" s="4"/>
      <c r="O831" s="7"/>
      <c r="P831" s="6"/>
      <c r="Q831" s="6"/>
      <c r="R831" s="6"/>
      <c r="S831" s="6"/>
    </row>
    <row r="832" ht="15.75" hidden="1" customHeight="1">
      <c r="A832" s="4"/>
      <c r="C832" s="6"/>
      <c r="D832" s="6"/>
      <c r="E832" s="6"/>
      <c r="F832" s="7"/>
      <c r="G832" s="6"/>
      <c r="H832" s="8"/>
      <c r="I832" s="9"/>
      <c r="J832" s="9"/>
      <c r="K832" s="9"/>
      <c r="L832" s="6"/>
      <c r="N832" s="4"/>
      <c r="O832" s="7"/>
      <c r="P832" s="6"/>
      <c r="Q832" s="6"/>
      <c r="R832" s="6"/>
      <c r="S832" s="6"/>
    </row>
    <row r="833" ht="15.75" hidden="1" customHeight="1">
      <c r="A833" s="4"/>
      <c r="C833" s="6"/>
      <c r="D833" s="6"/>
      <c r="E833" s="6"/>
      <c r="F833" s="7"/>
      <c r="G833" s="6"/>
      <c r="H833" s="8"/>
      <c r="I833" s="9"/>
      <c r="J833" s="9"/>
      <c r="K833" s="9"/>
      <c r="L833" s="6"/>
      <c r="N833" s="4"/>
      <c r="O833" s="7"/>
      <c r="P833" s="6"/>
      <c r="Q833" s="6"/>
      <c r="R833" s="6"/>
      <c r="S833" s="6"/>
    </row>
    <row r="834" ht="15.75" hidden="1" customHeight="1">
      <c r="A834" s="4"/>
      <c r="C834" s="6"/>
      <c r="D834" s="6"/>
      <c r="E834" s="6"/>
      <c r="F834" s="7"/>
      <c r="G834" s="6"/>
      <c r="H834" s="8"/>
      <c r="I834" s="9"/>
      <c r="J834" s="9"/>
      <c r="K834" s="9"/>
      <c r="L834" s="6"/>
      <c r="N834" s="4"/>
      <c r="O834" s="7"/>
      <c r="P834" s="6"/>
      <c r="Q834" s="6"/>
      <c r="R834" s="6"/>
      <c r="S834" s="6"/>
    </row>
    <row r="835" ht="15.75" hidden="1" customHeight="1">
      <c r="A835" s="4"/>
      <c r="C835" s="6"/>
      <c r="D835" s="6"/>
      <c r="E835" s="6"/>
      <c r="F835" s="7"/>
      <c r="G835" s="6"/>
      <c r="H835" s="8"/>
      <c r="I835" s="9"/>
      <c r="J835" s="9"/>
      <c r="K835" s="9"/>
      <c r="L835" s="6"/>
      <c r="N835" s="4"/>
      <c r="O835" s="7"/>
      <c r="P835" s="6"/>
      <c r="Q835" s="6"/>
      <c r="R835" s="6"/>
      <c r="S835" s="6"/>
    </row>
    <row r="836" ht="15.75" hidden="1" customHeight="1">
      <c r="A836" s="4"/>
      <c r="C836" s="6"/>
      <c r="D836" s="6"/>
      <c r="E836" s="6"/>
      <c r="F836" s="7"/>
      <c r="G836" s="6"/>
      <c r="H836" s="8"/>
      <c r="I836" s="9"/>
      <c r="J836" s="9"/>
      <c r="K836" s="9"/>
      <c r="L836" s="6"/>
      <c r="N836" s="4"/>
      <c r="O836" s="7"/>
      <c r="P836" s="6"/>
      <c r="Q836" s="6"/>
      <c r="R836" s="6"/>
      <c r="S836" s="6"/>
    </row>
    <row r="837" ht="15.75" hidden="1" customHeight="1">
      <c r="A837" s="4"/>
      <c r="C837" s="6"/>
      <c r="D837" s="6"/>
      <c r="E837" s="6"/>
      <c r="F837" s="7"/>
      <c r="G837" s="6"/>
      <c r="H837" s="8"/>
      <c r="I837" s="9"/>
      <c r="J837" s="9"/>
      <c r="K837" s="9"/>
      <c r="L837" s="6"/>
      <c r="N837" s="4"/>
      <c r="O837" s="7"/>
      <c r="P837" s="6"/>
      <c r="Q837" s="6"/>
      <c r="R837" s="6"/>
      <c r="S837" s="6"/>
    </row>
    <row r="838" ht="15.75" hidden="1" customHeight="1">
      <c r="A838" s="4"/>
      <c r="C838" s="6"/>
      <c r="D838" s="6"/>
      <c r="E838" s="6"/>
      <c r="F838" s="7"/>
      <c r="G838" s="6"/>
      <c r="H838" s="8"/>
      <c r="I838" s="9"/>
      <c r="J838" s="9"/>
      <c r="K838" s="9"/>
      <c r="L838" s="6"/>
      <c r="N838" s="4"/>
      <c r="O838" s="7"/>
      <c r="P838" s="6"/>
      <c r="Q838" s="6"/>
      <c r="R838" s="6"/>
      <c r="S838" s="6"/>
    </row>
    <row r="839" ht="15.75" hidden="1" customHeight="1">
      <c r="A839" s="4"/>
      <c r="C839" s="6"/>
      <c r="D839" s="6"/>
      <c r="E839" s="6"/>
      <c r="F839" s="7"/>
      <c r="G839" s="6"/>
      <c r="H839" s="8"/>
      <c r="I839" s="9"/>
      <c r="J839" s="9"/>
      <c r="K839" s="9"/>
      <c r="L839" s="6"/>
      <c r="N839" s="4"/>
      <c r="O839" s="7"/>
      <c r="P839" s="6"/>
      <c r="Q839" s="6"/>
      <c r="R839" s="6"/>
      <c r="S839" s="6"/>
    </row>
    <row r="840" ht="15.75" hidden="1" customHeight="1">
      <c r="A840" s="4"/>
      <c r="C840" s="6"/>
      <c r="D840" s="6"/>
      <c r="E840" s="6"/>
      <c r="F840" s="7"/>
      <c r="G840" s="6"/>
      <c r="H840" s="8"/>
      <c r="I840" s="9"/>
      <c r="J840" s="9"/>
      <c r="K840" s="9"/>
      <c r="L840" s="6"/>
      <c r="N840" s="4"/>
      <c r="O840" s="7"/>
      <c r="P840" s="6"/>
      <c r="Q840" s="6"/>
      <c r="R840" s="6"/>
      <c r="S840" s="6"/>
    </row>
    <row r="841" ht="15.75" hidden="1" customHeight="1">
      <c r="A841" s="4"/>
      <c r="C841" s="6"/>
      <c r="D841" s="6"/>
      <c r="E841" s="6"/>
      <c r="F841" s="7"/>
      <c r="G841" s="6"/>
      <c r="H841" s="8"/>
      <c r="I841" s="9"/>
      <c r="J841" s="9"/>
      <c r="K841" s="9"/>
      <c r="L841" s="6"/>
      <c r="N841" s="4"/>
      <c r="O841" s="7"/>
      <c r="P841" s="6"/>
      <c r="Q841" s="6"/>
      <c r="R841" s="6"/>
      <c r="S841" s="6"/>
    </row>
    <row r="842" ht="15.75" hidden="1" customHeight="1">
      <c r="A842" s="4"/>
      <c r="C842" s="6"/>
      <c r="D842" s="6"/>
      <c r="E842" s="6"/>
      <c r="F842" s="7"/>
      <c r="G842" s="6"/>
      <c r="H842" s="8"/>
      <c r="I842" s="9"/>
      <c r="J842" s="9"/>
      <c r="K842" s="9"/>
      <c r="L842" s="6"/>
      <c r="N842" s="4"/>
      <c r="O842" s="7"/>
      <c r="P842" s="6"/>
      <c r="Q842" s="6"/>
      <c r="R842" s="6"/>
      <c r="S842" s="6"/>
    </row>
    <row r="843" ht="15.75" hidden="1" customHeight="1">
      <c r="A843" s="4"/>
      <c r="C843" s="6"/>
      <c r="D843" s="6"/>
      <c r="E843" s="6"/>
      <c r="F843" s="7"/>
      <c r="G843" s="6"/>
      <c r="H843" s="8"/>
      <c r="I843" s="9"/>
      <c r="J843" s="9"/>
      <c r="K843" s="9"/>
      <c r="L843" s="6"/>
      <c r="N843" s="4"/>
      <c r="O843" s="7"/>
      <c r="P843" s="6"/>
      <c r="Q843" s="6"/>
      <c r="R843" s="6"/>
      <c r="S843" s="6"/>
    </row>
    <row r="844" ht="15.75" hidden="1" customHeight="1">
      <c r="A844" s="4"/>
      <c r="C844" s="6"/>
      <c r="D844" s="6"/>
      <c r="E844" s="6"/>
      <c r="F844" s="7"/>
      <c r="G844" s="6"/>
      <c r="H844" s="8"/>
      <c r="I844" s="9"/>
      <c r="J844" s="9"/>
      <c r="K844" s="9"/>
      <c r="L844" s="6"/>
      <c r="N844" s="4"/>
      <c r="O844" s="7"/>
      <c r="P844" s="6"/>
      <c r="Q844" s="6"/>
      <c r="R844" s="6"/>
      <c r="S844" s="6"/>
    </row>
    <row r="845" ht="15.75" hidden="1" customHeight="1">
      <c r="A845" s="4"/>
      <c r="C845" s="6"/>
      <c r="D845" s="6"/>
      <c r="E845" s="6"/>
      <c r="F845" s="7"/>
      <c r="G845" s="6"/>
      <c r="H845" s="8"/>
      <c r="I845" s="9"/>
      <c r="J845" s="9"/>
      <c r="K845" s="9"/>
      <c r="L845" s="6"/>
      <c r="N845" s="4"/>
      <c r="O845" s="7"/>
      <c r="P845" s="6"/>
      <c r="Q845" s="6"/>
      <c r="R845" s="6"/>
      <c r="S845" s="6"/>
    </row>
    <row r="846" ht="15.75" hidden="1" customHeight="1">
      <c r="A846" s="4"/>
      <c r="C846" s="6"/>
      <c r="D846" s="6"/>
      <c r="E846" s="6"/>
      <c r="F846" s="7"/>
      <c r="G846" s="6"/>
      <c r="H846" s="8"/>
      <c r="I846" s="9"/>
      <c r="J846" s="9"/>
      <c r="K846" s="9"/>
      <c r="L846" s="6"/>
      <c r="N846" s="4"/>
      <c r="O846" s="7"/>
      <c r="P846" s="6"/>
      <c r="Q846" s="6"/>
      <c r="R846" s="6"/>
      <c r="S846" s="6"/>
    </row>
    <row r="847" ht="15.75" hidden="1" customHeight="1">
      <c r="A847" s="4"/>
      <c r="C847" s="6"/>
      <c r="D847" s="6"/>
      <c r="E847" s="6"/>
      <c r="F847" s="7"/>
      <c r="G847" s="6"/>
      <c r="H847" s="8"/>
      <c r="I847" s="9"/>
      <c r="J847" s="9"/>
      <c r="K847" s="9"/>
      <c r="L847" s="6"/>
      <c r="N847" s="4"/>
      <c r="O847" s="7"/>
      <c r="P847" s="6"/>
      <c r="Q847" s="6"/>
      <c r="R847" s="6"/>
      <c r="S847" s="6"/>
    </row>
    <row r="848" ht="15.75" hidden="1" customHeight="1">
      <c r="A848" s="4"/>
      <c r="C848" s="6"/>
      <c r="D848" s="6"/>
      <c r="E848" s="6"/>
      <c r="F848" s="7"/>
      <c r="G848" s="6"/>
      <c r="H848" s="8"/>
      <c r="I848" s="9"/>
      <c r="J848" s="9"/>
      <c r="K848" s="9"/>
      <c r="L848" s="6"/>
      <c r="N848" s="4"/>
      <c r="O848" s="7"/>
      <c r="P848" s="6"/>
      <c r="Q848" s="6"/>
      <c r="R848" s="6"/>
      <c r="S848" s="6"/>
    </row>
    <row r="849" ht="15.75" hidden="1" customHeight="1">
      <c r="A849" s="4"/>
      <c r="C849" s="6"/>
      <c r="D849" s="6"/>
      <c r="E849" s="6"/>
      <c r="F849" s="7"/>
      <c r="G849" s="6"/>
      <c r="H849" s="8"/>
      <c r="I849" s="9"/>
      <c r="J849" s="9"/>
      <c r="K849" s="9"/>
      <c r="L849" s="6"/>
      <c r="N849" s="4"/>
      <c r="O849" s="7"/>
      <c r="P849" s="6"/>
      <c r="Q849" s="6"/>
      <c r="R849" s="6"/>
      <c r="S849" s="6"/>
    </row>
    <row r="850" ht="15.75" hidden="1" customHeight="1">
      <c r="A850" s="4"/>
      <c r="C850" s="6"/>
      <c r="D850" s="6"/>
      <c r="E850" s="6"/>
      <c r="F850" s="7"/>
      <c r="G850" s="6"/>
      <c r="H850" s="8"/>
      <c r="I850" s="9"/>
      <c r="J850" s="9"/>
      <c r="K850" s="9"/>
      <c r="L850" s="6"/>
      <c r="N850" s="4"/>
      <c r="O850" s="7"/>
      <c r="P850" s="6"/>
      <c r="Q850" s="6"/>
      <c r="R850" s="6"/>
      <c r="S850" s="6"/>
    </row>
    <row r="851" ht="15.75" hidden="1" customHeight="1">
      <c r="A851" s="4"/>
      <c r="C851" s="6"/>
      <c r="D851" s="6"/>
      <c r="E851" s="6"/>
      <c r="F851" s="7"/>
      <c r="G851" s="6"/>
      <c r="H851" s="8"/>
      <c r="I851" s="9"/>
      <c r="J851" s="9"/>
      <c r="K851" s="9"/>
      <c r="L851" s="6"/>
      <c r="N851" s="4"/>
      <c r="O851" s="7"/>
      <c r="P851" s="6"/>
      <c r="Q851" s="6"/>
      <c r="R851" s="6"/>
      <c r="S851" s="6"/>
    </row>
    <row r="852" ht="15.75" hidden="1" customHeight="1">
      <c r="A852" s="4"/>
      <c r="C852" s="6"/>
      <c r="D852" s="6"/>
      <c r="E852" s="6"/>
      <c r="F852" s="7"/>
      <c r="G852" s="6"/>
      <c r="H852" s="8"/>
      <c r="I852" s="9"/>
      <c r="J852" s="9"/>
      <c r="K852" s="9"/>
      <c r="L852" s="6"/>
      <c r="N852" s="4"/>
      <c r="O852" s="7"/>
      <c r="P852" s="6"/>
      <c r="Q852" s="6"/>
      <c r="R852" s="6"/>
      <c r="S852" s="6"/>
    </row>
    <row r="853" ht="15.75" hidden="1" customHeight="1">
      <c r="A853" s="4"/>
      <c r="C853" s="6"/>
      <c r="D853" s="6"/>
      <c r="E853" s="6"/>
      <c r="F853" s="7"/>
      <c r="G853" s="6"/>
      <c r="H853" s="8"/>
      <c r="I853" s="9"/>
      <c r="J853" s="9"/>
      <c r="K853" s="9"/>
      <c r="L853" s="6"/>
      <c r="N853" s="4"/>
      <c r="O853" s="7"/>
      <c r="P853" s="6"/>
      <c r="Q853" s="6"/>
      <c r="R853" s="6"/>
      <c r="S853" s="6"/>
    </row>
    <row r="854" ht="15.75" hidden="1" customHeight="1">
      <c r="A854" s="4"/>
      <c r="C854" s="6"/>
      <c r="D854" s="6"/>
      <c r="E854" s="6"/>
      <c r="F854" s="7"/>
      <c r="G854" s="6"/>
      <c r="H854" s="8"/>
      <c r="I854" s="9"/>
      <c r="J854" s="9"/>
      <c r="K854" s="9"/>
      <c r="L854" s="6"/>
      <c r="N854" s="4"/>
      <c r="O854" s="7"/>
      <c r="P854" s="6"/>
      <c r="Q854" s="6"/>
      <c r="R854" s="6"/>
      <c r="S854" s="6"/>
    </row>
    <row r="855" ht="15.75" hidden="1" customHeight="1">
      <c r="A855" s="4"/>
      <c r="C855" s="6"/>
      <c r="D855" s="6"/>
      <c r="E855" s="6"/>
      <c r="F855" s="7"/>
      <c r="G855" s="6"/>
      <c r="H855" s="8"/>
      <c r="I855" s="9"/>
      <c r="J855" s="9"/>
      <c r="K855" s="9"/>
      <c r="L855" s="6"/>
      <c r="N855" s="4"/>
      <c r="O855" s="7"/>
      <c r="P855" s="6"/>
      <c r="Q855" s="6"/>
      <c r="R855" s="6"/>
      <c r="S855" s="6"/>
    </row>
    <row r="856" ht="15.75" hidden="1" customHeight="1">
      <c r="A856" s="4"/>
      <c r="C856" s="6"/>
      <c r="D856" s="6"/>
      <c r="E856" s="6"/>
      <c r="F856" s="7"/>
      <c r="G856" s="6"/>
      <c r="H856" s="8"/>
      <c r="I856" s="9"/>
      <c r="J856" s="9"/>
      <c r="K856" s="9"/>
      <c r="L856" s="6"/>
      <c r="N856" s="4"/>
      <c r="O856" s="7"/>
      <c r="P856" s="6"/>
      <c r="Q856" s="6"/>
      <c r="R856" s="6"/>
      <c r="S856" s="6"/>
    </row>
    <row r="857" ht="15.75" hidden="1" customHeight="1">
      <c r="A857" s="4"/>
      <c r="C857" s="6"/>
      <c r="D857" s="6"/>
      <c r="E857" s="6"/>
      <c r="F857" s="7"/>
      <c r="G857" s="6"/>
      <c r="H857" s="8"/>
      <c r="I857" s="9"/>
      <c r="J857" s="9"/>
      <c r="K857" s="9"/>
      <c r="L857" s="6"/>
      <c r="N857" s="4"/>
      <c r="O857" s="7"/>
      <c r="P857" s="6"/>
      <c r="Q857" s="6"/>
      <c r="R857" s="6"/>
      <c r="S857" s="6"/>
    </row>
    <row r="858" ht="15.75" hidden="1" customHeight="1">
      <c r="A858" s="4"/>
      <c r="C858" s="6"/>
      <c r="D858" s="6"/>
      <c r="E858" s="6"/>
      <c r="F858" s="7"/>
      <c r="G858" s="6"/>
      <c r="H858" s="8"/>
      <c r="I858" s="9"/>
      <c r="J858" s="9"/>
      <c r="K858" s="9"/>
      <c r="L858" s="6"/>
      <c r="N858" s="4"/>
      <c r="O858" s="7"/>
      <c r="P858" s="6"/>
      <c r="Q858" s="6"/>
      <c r="R858" s="6"/>
      <c r="S858" s="6"/>
    </row>
    <row r="859" ht="15.75" hidden="1" customHeight="1">
      <c r="A859" s="4"/>
      <c r="C859" s="6"/>
      <c r="D859" s="6"/>
      <c r="E859" s="6"/>
      <c r="F859" s="7"/>
      <c r="G859" s="6"/>
      <c r="H859" s="8"/>
      <c r="I859" s="9"/>
      <c r="J859" s="9"/>
      <c r="K859" s="9"/>
      <c r="L859" s="6"/>
      <c r="N859" s="4"/>
      <c r="O859" s="7"/>
      <c r="P859" s="6"/>
      <c r="Q859" s="6"/>
      <c r="R859" s="6"/>
      <c r="S859" s="6"/>
    </row>
    <row r="860" ht="15.75" hidden="1" customHeight="1">
      <c r="A860" s="4"/>
      <c r="C860" s="6"/>
      <c r="D860" s="6"/>
      <c r="E860" s="6"/>
      <c r="F860" s="7"/>
      <c r="G860" s="6"/>
      <c r="H860" s="8"/>
      <c r="I860" s="9"/>
      <c r="J860" s="9"/>
      <c r="K860" s="9"/>
      <c r="L860" s="6"/>
      <c r="N860" s="4"/>
      <c r="O860" s="7"/>
      <c r="P860" s="6"/>
      <c r="Q860" s="6"/>
      <c r="R860" s="6"/>
      <c r="S860" s="6"/>
    </row>
    <row r="861" ht="15.75" hidden="1" customHeight="1">
      <c r="A861" s="4"/>
      <c r="C861" s="6"/>
      <c r="D861" s="6"/>
      <c r="E861" s="6"/>
      <c r="F861" s="7"/>
      <c r="G861" s="6"/>
      <c r="H861" s="8"/>
      <c r="I861" s="9"/>
      <c r="J861" s="9"/>
      <c r="K861" s="9"/>
      <c r="L861" s="6"/>
      <c r="N861" s="4"/>
      <c r="O861" s="7"/>
      <c r="P861" s="6"/>
      <c r="Q861" s="6"/>
      <c r="R861" s="6"/>
      <c r="S861" s="6"/>
    </row>
    <row r="862" ht="15.75" hidden="1" customHeight="1">
      <c r="A862" s="4"/>
      <c r="C862" s="6"/>
      <c r="D862" s="6"/>
      <c r="E862" s="6"/>
      <c r="F862" s="7"/>
      <c r="G862" s="6"/>
      <c r="H862" s="8"/>
      <c r="I862" s="9"/>
      <c r="J862" s="9"/>
      <c r="K862" s="9"/>
      <c r="L862" s="6"/>
      <c r="N862" s="4"/>
      <c r="O862" s="7"/>
      <c r="P862" s="6"/>
      <c r="Q862" s="6"/>
      <c r="R862" s="6"/>
      <c r="S862" s="6"/>
    </row>
    <row r="863" ht="15.75" hidden="1" customHeight="1">
      <c r="A863" s="4"/>
      <c r="C863" s="6"/>
      <c r="D863" s="6"/>
      <c r="E863" s="6"/>
      <c r="F863" s="7"/>
      <c r="G863" s="6"/>
      <c r="H863" s="8"/>
      <c r="I863" s="9"/>
      <c r="J863" s="9"/>
      <c r="K863" s="9"/>
      <c r="L863" s="6"/>
      <c r="N863" s="4"/>
      <c r="O863" s="7"/>
      <c r="P863" s="6"/>
      <c r="Q863" s="6"/>
      <c r="R863" s="6"/>
      <c r="S863" s="6"/>
    </row>
    <row r="864" ht="15.75" hidden="1" customHeight="1">
      <c r="A864" s="4"/>
      <c r="C864" s="6"/>
      <c r="D864" s="6"/>
      <c r="E864" s="6"/>
      <c r="F864" s="7"/>
      <c r="G864" s="6"/>
      <c r="H864" s="8"/>
      <c r="I864" s="9"/>
      <c r="J864" s="9"/>
      <c r="K864" s="9"/>
      <c r="L864" s="6"/>
      <c r="N864" s="4"/>
      <c r="O864" s="7"/>
      <c r="P864" s="6"/>
      <c r="Q864" s="6"/>
      <c r="R864" s="6"/>
      <c r="S864" s="6"/>
    </row>
    <row r="865" ht="15.75" hidden="1" customHeight="1">
      <c r="A865" s="4"/>
      <c r="C865" s="6"/>
      <c r="D865" s="6"/>
      <c r="E865" s="6"/>
      <c r="F865" s="7"/>
      <c r="G865" s="6"/>
      <c r="H865" s="8"/>
      <c r="I865" s="9"/>
      <c r="J865" s="9"/>
      <c r="K865" s="9"/>
      <c r="L865" s="6"/>
      <c r="N865" s="4"/>
      <c r="O865" s="7"/>
      <c r="P865" s="6"/>
      <c r="Q865" s="6"/>
      <c r="R865" s="6"/>
      <c r="S865" s="6"/>
    </row>
    <row r="866" ht="15.75" hidden="1" customHeight="1">
      <c r="A866" s="4"/>
      <c r="C866" s="6"/>
      <c r="D866" s="6"/>
      <c r="E866" s="6"/>
      <c r="F866" s="7"/>
      <c r="G866" s="6"/>
      <c r="H866" s="8"/>
      <c r="I866" s="9"/>
      <c r="J866" s="9"/>
      <c r="K866" s="9"/>
      <c r="L866" s="6"/>
      <c r="N866" s="4"/>
      <c r="O866" s="7"/>
      <c r="P866" s="6"/>
      <c r="Q866" s="6"/>
      <c r="R866" s="6"/>
      <c r="S866" s="6"/>
    </row>
    <row r="867" ht="15.75" hidden="1" customHeight="1">
      <c r="A867" s="4"/>
      <c r="C867" s="6"/>
      <c r="D867" s="6"/>
      <c r="E867" s="6"/>
      <c r="F867" s="7"/>
      <c r="G867" s="6"/>
      <c r="H867" s="8"/>
      <c r="I867" s="9"/>
      <c r="J867" s="9"/>
      <c r="K867" s="9"/>
      <c r="L867" s="6"/>
      <c r="N867" s="4"/>
      <c r="O867" s="7"/>
      <c r="P867" s="6"/>
      <c r="Q867" s="6"/>
      <c r="R867" s="6"/>
      <c r="S867" s="6"/>
    </row>
    <row r="868" ht="15.75" hidden="1" customHeight="1">
      <c r="A868" s="4"/>
      <c r="C868" s="6"/>
      <c r="D868" s="6"/>
      <c r="E868" s="6"/>
      <c r="F868" s="7"/>
      <c r="G868" s="6"/>
      <c r="H868" s="8"/>
      <c r="I868" s="9"/>
      <c r="J868" s="9"/>
      <c r="K868" s="9"/>
      <c r="L868" s="6"/>
      <c r="N868" s="4"/>
      <c r="O868" s="7"/>
      <c r="P868" s="6"/>
      <c r="Q868" s="6"/>
      <c r="R868" s="6"/>
      <c r="S868" s="6"/>
    </row>
    <row r="869" ht="15.75" hidden="1" customHeight="1">
      <c r="A869" s="4"/>
      <c r="C869" s="6"/>
      <c r="D869" s="6"/>
      <c r="E869" s="6"/>
      <c r="F869" s="7"/>
      <c r="G869" s="6"/>
      <c r="H869" s="8"/>
      <c r="I869" s="9"/>
      <c r="J869" s="9"/>
      <c r="K869" s="9"/>
      <c r="L869" s="6"/>
      <c r="N869" s="4"/>
      <c r="O869" s="7"/>
      <c r="P869" s="6"/>
      <c r="Q869" s="6"/>
      <c r="R869" s="6"/>
      <c r="S869" s="6"/>
    </row>
    <row r="870" ht="15.75" hidden="1" customHeight="1">
      <c r="A870" s="4"/>
      <c r="C870" s="6"/>
      <c r="D870" s="6"/>
      <c r="E870" s="6"/>
      <c r="F870" s="7"/>
      <c r="G870" s="6"/>
      <c r="H870" s="8"/>
      <c r="I870" s="9"/>
      <c r="J870" s="9"/>
      <c r="K870" s="9"/>
      <c r="L870" s="6"/>
      <c r="N870" s="4"/>
      <c r="O870" s="7"/>
      <c r="P870" s="6"/>
      <c r="Q870" s="6"/>
      <c r="R870" s="6"/>
      <c r="S870" s="6"/>
    </row>
    <row r="871" ht="15.75" hidden="1" customHeight="1">
      <c r="A871" s="4"/>
      <c r="C871" s="6"/>
      <c r="D871" s="6"/>
      <c r="E871" s="6"/>
      <c r="F871" s="7"/>
      <c r="G871" s="6"/>
      <c r="H871" s="8"/>
      <c r="I871" s="9"/>
      <c r="J871" s="9"/>
      <c r="K871" s="9"/>
      <c r="L871" s="6"/>
      <c r="N871" s="4"/>
      <c r="O871" s="7"/>
      <c r="P871" s="6"/>
      <c r="Q871" s="6"/>
      <c r="R871" s="6"/>
      <c r="S871" s="6"/>
    </row>
    <row r="872" ht="15.75" hidden="1" customHeight="1">
      <c r="A872" s="4"/>
      <c r="C872" s="6"/>
      <c r="D872" s="6"/>
      <c r="E872" s="6"/>
      <c r="F872" s="7"/>
      <c r="G872" s="6"/>
      <c r="H872" s="8"/>
      <c r="I872" s="9"/>
      <c r="J872" s="9"/>
      <c r="K872" s="9"/>
      <c r="L872" s="6"/>
      <c r="N872" s="4"/>
      <c r="O872" s="7"/>
      <c r="P872" s="6"/>
      <c r="Q872" s="6"/>
      <c r="R872" s="6"/>
      <c r="S872" s="6"/>
    </row>
    <row r="873" ht="15.75" hidden="1" customHeight="1">
      <c r="A873" s="4"/>
      <c r="C873" s="6"/>
      <c r="D873" s="6"/>
      <c r="E873" s="6"/>
      <c r="F873" s="7"/>
      <c r="G873" s="6"/>
      <c r="H873" s="8"/>
      <c r="I873" s="9"/>
      <c r="J873" s="9"/>
      <c r="K873" s="9"/>
      <c r="L873" s="6"/>
      <c r="N873" s="4"/>
      <c r="O873" s="7"/>
      <c r="P873" s="6"/>
      <c r="Q873" s="6"/>
      <c r="R873" s="6"/>
      <c r="S873" s="6"/>
    </row>
    <row r="874" ht="15.75" hidden="1" customHeight="1">
      <c r="A874" s="4"/>
      <c r="C874" s="6"/>
      <c r="D874" s="6"/>
      <c r="E874" s="6"/>
      <c r="F874" s="7"/>
      <c r="G874" s="6"/>
      <c r="H874" s="8"/>
      <c r="I874" s="9"/>
      <c r="J874" s="9"/>
      <c r="K874" s="9"/>
      <c r="L874" s="6"/>
      <c r="N874" s="4"/>
      <c r="O874" s="7"/>
      <c r="P874" s="6"/>
      <c r="Q874" s="6"/>
      <c r="R874" s="6"/>
      <c r="S874" s="6"/>
    </row>
    <row r="875" ht="15.75" hidden="1" customHeight="1">
      <c r="A875" s="4"/>
      <c r="C875" s="6"/>
      <c r="D875" s="6"/>
      <c r="E875" s="6"/>
      <c r="F875" s="7"/>
      <c r="G875" s="6"/>
      <c r="H875" s="8"/>
      <c r="I875" s="9"/>
      <c r="J875" s="9"/>
      <c r="K875" s="9"/>
      <c r="L875" s="6"/>
      <c r="N875" s="4"/>
      <c r="O875" s="7"/>
      <c r="P875" s="6"/>
      <c r="Q875" s="6"/>
      <c r="R875" s="6"/>
      <c r="S875" s="6"/>
    </row>
    <row r="876" ht="15.75" hidden="1" customHeight="1">
      <c r="A876" s="4"/>
      <c r="C876" s="6"/>
      <c r="D876" s="6"/>
      <c r="E876" s="6"/>
      <c r="F876" s="7"/>
      <c r="G876" s="6"/>
      <c r="H876" s="8"/>
      <c r="I876" s="9"/>
      <c r="J876" s="9"/>
      <c r="K876" s="9"/>
      <c r="L876" s="6"/>
      <c r="N876" s="4"/>
      <c r="O876" s="7"/>
      <c r="P876" s="6"/>
      <c r="Q876" s="6"/>
      <c r="R876" s="6"/>
      <c r="S876" s="6"/>
    </row>
    <row r="877" ht="15.75" hidden="1" customHeight="1">
      <c r="A877" s="4"/>
      <c r="C877" s="6"/>
      <c r="D877" s="6"/>
      <c r="E877" s="6"/>
      <c r="F877" s="7"/>
      <c r="G877" s="6"/>
      <c r="H877" s="8"/>
      <c r="I877" s="9"/>
      <c r="J877" s="9"/>
      <c r="K877" s="9"/>
      <c r="L877" s="6"/>
      <c r="N877" s="4"/>
      <c r="O877" s="7"/>
      <c r="P877" s="6"/>
      <c r="Q877" s="6"/>
      <c r="R877" s="6"/>
      <c r="S877" s="6"/>
    </row>
    <row r="878" ht="15.75" hidden="1" customHeight="1">
      <c r="A878" s="4"/>
      <c r="C878" s="6"/>
      <c r="D878" s="6"/>
      <c r="E878" s="6"/>
      <c r="F878" s="7"/>
      <c r="G878" s="6"/>
      <c r="H878" s="8"/>
      <c r="I878" s="9"/>
      <c r="J878" s="9"/>
      <c r="K878" s="9"/>
      <c r="L878" s="6"/>
      <c r="N878" s="4"/>
      <c r="O878" s="7"/>
      <c r="P878" s="6"/>
      <c r="Q878" s="6"/>
      <c r="R878" s="6"/>
      <c r="S878" s="6"/>
    </row>
    <row r="879" ht="15.75" hidden="1" customHeight="1">
      <c r="A879" s="4"/>
      <c r="C879" s="6"/>
      <c r="D879" s="6"/>
      <c r="E879" s="6"/>
      <c r="F879" s="7"/>
      <c r="G879" s="6"/>
      <c r="H879" s="8"/>
      <c r="I879" s="9"/>
      <c r="J879" s="9"/>
      <c r="K879" s="9"/>
      <c r="L879" s="6"/>
      <c r="N879" s="4"/>
      <c r="O879" s="7"/>
      <c r="P879" s="6"/>
      <c r="Q879" s="6"/>
      <c r="R879" s="6"/>
      <c r="S879" s="6"/>
    </row>
    <row r="880" ht="15.75" hidden="1" customHeight="1">
      <c r="A880" s="4"/>
      <c r="C880" s="6"/>
      <c r="D880" s="6"/>
      <c r="E880" s="6"/>
      <c r="F880" s="7"/>
      <c r="G880" s="6"/>
      <c r="H880" s="8"/>
      <c r="I880" s="9"/>
      <c r="J880" s="9"/>
      <c r="K880" s="9"/>
      <c r="L880" s="6"/>
      <c r="N880" s="4"/>
      <c r="O880" s="7"/>
      <c r="P880" s="6"/>
      <c r="Q880" s="6"/>
      <c r="R880" s="6"/>
      <c r="S880" s="6"/>
    </row>
    <row r="881" ht="15.75" hidden="1" customHeight="1">
      <c r="A881" s="4"/>
      <c r="C881" s="6"/>
      <c r="D881" s="6"/>
      <c r="E881" s="6"/>
      <c r="F881" s="7"/>
      <c r="G881" s="6"/>
      <c r="H881" s="8"/>
      <c r="I881" s="9"/>
      <c r="J881" s="9"/>
      <c r="K881" s="9"/>
      <c r="L881" s="6"/>
      <c r="N881" s="4"/>
      <c r="O881" s="7"/>
      <c r="P881" s="6"/>
      <c r="Q881" s="6"/>
      <c r="R881" s="6"/>
      <c r="S881" s="6"/>
    </row>
    <row r="882" ht="15.75" hidden="1" customHeight="1">
      <c r="A882" s="4"/>
      <c r="C882" s="6"/>
      <c r="D882" s="6"/>
      <c r="E882" s="6"/>
      <c r="F882" s="7"/>
      <c r="G882" s="6"/>
      <c r="H882" s="8"/>
      <c r="I882" s="9"/>
      <c r="J882" s="9"/>
      <c r="K882" s="9"/>
      <c r="L882" s="6"/>
      <c r="N882" s="4"/>
      <c r="O882" s="7"/>
      <c r="P882" s="6"/>
      <c r="Q882" s="6"/>
      <c r="R882" s="6"/>
      <c r="S882" s="6"/>
    </row>
    <row r="883" ht="15.75" hidden="1" customHeight="1">
      <c r="A883" s="4"/>
      <c r="C883" s="6"/>
      <c r="D883" s="6"/>
      <c r="E883" s="6"/>
      <c r="F883" s="7"/>
      <c r="G883" s="6"/>
      <c r="H883" s="8"/>
      <c r="I883" s="9"/>
      <c r="J883" s="9"/>
      <c r="K883" s="9"/>
      <c r="L883" s="6"/>
      <c r="N883" s="4"/>
      <c r="O883" s="7"/>
      <c r="P883" s="6"/>
      <c r="Q883" s="6"/>
      <c r="R883" s="6"/>
      <c r="S883" s="6"/>
    </row>
    <row r="884" ht="15.75" hidden="1" customHeight="1">
      <c r="A884" s="4"/>
      <c r="C884" s="6"/>
      <c r="D884" s="6"/>
      <c r="E884" s="6"/>
      <c r="F884" s="7"/>
      <c r="G884" s="6"/>
      <c r="H884" s="8"/>
      <c r="I884" s="9"/>
      <c r="J884" s="9"/>
      <c r="K884" s="9"/>
      <c r="L884" s="6"/>
      <c r="N884" s="4"/>
      <c r="O884" s="7"/>
      <c r="P884" s="6"/>
      <c r="Q884" s="6"/>
      <c r="R884" s="6"/>
      <c r="S884" s="6"/>
    </row>
    <row r="885" ht="15.75" hidden="1" customHeight="1">
      <c r="A885" s="4"/>
      <c r="C885" s="6"/>
      <c r="D885" s="6"/>
      <c r="E885" s="6"/>
      <c r="F885" s="7"/>
      <c r="G885" s="6"/>
      <c r="H885" s="8"/>
      <c r="I885" s="9"/>
      <c r="J885" s="9"/>
      <c r="K885" s="9"/>
      <c r="L885" s="6"/>
      <c r="N885" s="4"/>
      <c r="O885" s="7"/>
      <c r="P885" s="6"/>
      <c r="Q885" s="6"/>
      <c r="R885" s="6"/>
      <c r="S885" s="6"/>
    </row>
    <row r="886" ht="15.75" hidden="1" customHeight="1">
      <c r="A886" s="4"/>
      <c r="C886" s="6"/>
      <c r="D886" s="6"/>
      <c r="E886" s="6"/>
      <c r="F886" s="7"/>
      <c r="G886" s="6"/>
      <c r="H886" s="8"/>
      <c r="I886" s="9"/>
      <c r="J886" s="9"/>
      <c r="K886" s="9"/>
      <c r="L886" s="6"/>
      <c r="N886" s="4"/>
      <c r="O886" s="7"/>
      <c r="P886" s="6"/>
      <c r="Q886" s="6"/>
      <c r="R886" s="6"/>
      <c r="S886" s="6"/>
    </row>
    <row r="887" ht="15.75" hidden="1" customHeight="1">
      <c r="A887" s="4"/>
      <c r="C887" s="6"/>
      <c r="D887" s="6"/>
      <c r="E887" s="6"/>
      <c r="F887" s="7"/>
      <c r="G887" s="6"/>
      <c r="H887" s="8"/>
      <c r="I887" s="9"/>
      <c r="J887" s="9"/>
      <c r="K887" s="9"/>
      <c r="L887" s="6"/>
      <c r="N887" s="4"/>
      <c r="O887" s="7"/>
      <c r="P887" s="6"/>
      <c r="Q887" s="6"/>
      <c r="R887" s="6"/>
      <c r="S887" s="6"/>
    </row>
    <row r="888" ht="15.75" hidden="1" customHeight="1">
      <c r="A888" s="4"/>
      <c r="C888" s="6"/>
      <c r="D888" s="6"/>
      <c r="E888" s="6"/>
      <c r="F888" s="7"/>
      <c r="G888" s="6"/>
      <c r="H888" s="8"/>
      <c r="I888" s="9"/>
      <c r="J888" s="9"/>
      <c r="K888" s="9"/>
      <c r="L888" s="6"/>
      <c r="N888" s="4"/>
      <c r="O888" s="7"/>
      <c r="P888" s="6"/>
      <c r="Q888" s="6"/>
      <c r="R888" s="6"/>
      <c r="S888" s="6"/>
    </row>
    <row r="889" ht="15.75" hidden="1" customHeight="1">
      <c r="A889" s="4"/>
      <c r="C889" s="6"/>
      <c r="D889" s="6"/>
      <c r="E889" s="6"/>
      <c r="F889" s="7"/>
      <c r="G889" s="6"/>
      <c r="H889" s="8"/>
      <c r="I889" s="9"/>
      <c r="J889" s="9"/>
      <c r="K889" s="9"/>
      <c r="L889" s="6"/>
      <c r="N889" s="4"/>
      <c r="O889" s="7"/>
      <c r="P889" s="6"/>
      <c r="Q889" s="6"/>
      <c r="R889" s="6"/>
      <c r="S889" s="6"/>
    </row>
    <row r="890" ht="15.75" hidden="1" customHeight="1">
      <c r="A890" s="4"/>
      <c r="C890" s="6"/>
      <c r="D890" s="6"/>
      <c r="E890" s="6"/>
      <c r="F890" s="7"/>
      <c r="G890" s="6"/>
      <c r="H890" s="8"/>
      <c r="I890" s="9"/>
      <c r="J890" s="9"/>
      <c r="K890" s="9"/>
      <c r="L890" s="6"/>
      <c r="N890" s="4"/>
      <c r="O890" s="7"/>
      <c r="P890" s="6"/>
      <c r="Q890" s="6"/>
      <c r="R890" s="6"/>
      <c r="S890" s="6"/>
    </row>
    <row r="891" ht="15.75" hidden="1" customHeight="1">
      <c r="A891" s="4"/>
      <c r="C891" s="6"/>
      <c r="D891" s="6"/>
      <c r="E891" s="6"/>
      <c r="F891" s="7"/>
      <c r="G891" s="6"/>
      <c r="H891" s="8"/>
      <c r="I891" s="9"/>
      <c r="J891" s="9"/>
      <c r="K891" s="9"/>
      <c r="L891" s="6"/>
      <c r="N891" s="4"/>
      <c r="O891" s="7"/>
      <c r="P891" s="6"/>
      <c r="Q891" s="6"/>
      <c r="R891" s="6"/>
      <c r="S891" s="6"/>
    </row>
    <row r="892" ht="15.75" hidden="1" customHeight="1">
      <c r="A892" s="4"/>
      <c r="C892" s="6"/>
      <c r="D892" s="6"/>
      <c r="E892" s="6"/>
      <c r="F892" s="7"/>
      <c r="G892" s="6"/>
      <c r="H892" s="8"/>
      <c r="I892" s="9"/>
      <c r="J892" s="9"/>
      <c r="K892" s="9"/>
      <c r="L892" s="6"/>
      <c r="N892" s="4"/>
      <c r="O892" s="7"/>
      <c r="P892" s="6"/>
      <c r="Q892" s="6"/>
      <c r="R892" s="6"/>
      <c r="S892" s="6"/>
    </row>
    <row r="893" ht="15.75" hidden="1" customHeight="1">
      <c r="A893" s="4"/>
      <c r="C893" s="6"/>
      <c r="D893" s="6"/>
      <c r="E893" s="6"/>
      <c r="F893" s="7"/>
      <c r="G893" s="6"/>
      <c r="H893" s="8"/>
      <c r="I893" s="9"/>
      <c r="J893" s="9"/>
      <c r="K893" s="9"/>
      <c r="L893" s="6"/>
      <c r="N893" s="4"/>
      <c r="O893" s="7"/>
      <c r="P893" s="6"/>
      <c r="Q893" s="6"/>
      <c r="R893" s="6"/>
      <c r="S893" s="6"/>
    </row>
    <row r="894" ht="15.75" hidden="1" customHeight="1">
      <c r="A894" s="4"/>
      <c r="C894" s="6"/>
      <c r="D894" s="6"/>
      <c r="E894" s="6"/>
      <c r="F894" s="7"/>
      <c r="G894" s="6"/>
      <c r="H894" s="8"/>
      <c r="I894" s="9"/>
      <c r="J894" s="9"/>
      <c r="K894" s="9"/>
      <c r="L894" s="6"/>
      <c r="N894" s="4"/>
      <c r="O894" s="7"/>
      <c r="P894" s="6"/>
      <c r="Q894" s="6"/>
      <c r="R894" s="6"/>
      <c r="S894" s="6"/>
    </row>
    <row r="895" ht="15.75" hidden="1" customHeight="1">
      <c r="A895" s="4"/>
      <c r="C895" s="6"/>
      <c r="D895" s="6"/>
      <c r="E895" s="6"/>
      <c r="F895" s="7"/>
      <c r="G895" s="6"/>
      <c r="H895" s="8"/>
      <c r="I895" s="9"/>
      <c r="J895" s="9"/>
      <c r="K895" s="9"/>
      <c r="L895" s="6"/>
      <c r="N895" s="4"/>
      <c r="O895" s="7"/>
      <c r="P895" s="6"/>
      <c r="Q895" s="6"/>
      <c r="R895" s="6"/>
      <c r="S895" s="6"/>
    </row>
    <row r="896" ht="15.75" hidden="1" customHeight="1">
      <c r="A896" s="4"/>
      <c r="C896" s="6"/>
      <c r="D896" s="6"/>
      <c r="E896" s="6"/>
      <c r="F896" s="7"/>
      <c r="G896" s="6"/>
      <c r="H896" s="8"/>
      <c r="I896" s="9"/>
      <c r="J896" s="9"/>
      <c r="K896" s="9"/>
      <c r="L896" s="6"/>
      <c r="N896" s="4"/>
      <c r="O896" s="7"/>
      <c r="P896" s="6"/>
      <c r="Q896" s="6"/>
      <c r="R896" s="6"/>
      <c r="S896" s="6"/>
    </row>
    <row r="897" ht="15.75" hidden="1" customHeight="1">
      <c r="A897" s="4"/>
      <c r="C897" s="6"/>
      <c r="D897" s="6"/>
      <c r="E897" s="6"/>
      <c r="F897" s="7"/>
      <c r="G897" s="6"/>
      <c r="H897" s="8"/>
      <c r="I897" s="9"/>
      <c r="J897" s="9"/>
      <c r="K897" s="9"/>
      <c r="L897" s="6"/>
      <c r="N897" s="4"/>
      <c r="O897" s="7"/>
      <c r="P897" s="6"/>
      <c r="Q897" s="6"/>
      <c r="R897" s="6"/>
      <c r="S897" s="6"/>
    </row>
    <row r="898" ht="15.75" hidden="1" customHeight="1">
      <c r="A898" s="4"/>
      <c r="C898" s="6"/>
      <c r="D898" s="6"/>
      <c r="E898" s="6"/>
      <c r="F898" s="7"/>
      <c r="G898" s="6"/>
      <c r="H898" s="8"/>
      <c r="I898" s="9"/>
      <c r="J898" s="9"/>
      <c r="K898" s="9"/>
      <c r="L898" s="6"/>
      <c r="N898" s="4"/>
      <c r="O898" s="7"/>
      <c r="P898" s="6"/>
      <c r="Q898" s="6"/>
      <c r="R898" s="6"/>
      <c r="S898" s="6"/>
    </row>
    <row r="899" ht="15.75" hidden="1" customHeight="1">
      <c r="A899" s="4"/>
      <c r="C899" s="6"/>
      <c r="D899" s="6"/>
      <c r="E899" s="6"/>
      <c r="F899" s="7"/>
      <c r="G899" s="6"/>
      <c r="H899" s="8"/>
      <c r="I899" s="9"/>
      <c r="J899" s="9"/>
      <c r="K899" s="9"/>
      <c r="L899" s="6"/>
      <c r="N899" s="4"/>
      <c r="O899" s="7"/>
      <c r="P899" s="6"/>
      <c r="Q899" s="6"/>
      <c r="R899" s="6"/>
      <c r="S899" s="6"/>
    </row>
    <row r="900" ht="15.75" hidden="1" customHeight="1">
      <c r="A900" s="4"/>
      <c r="C900" s="6"/>
      <c r="D900" s="6"/>
      <c r="E900" s="6"/>
      <c r="F900" s="7"/>
      <c r="G900" s="6"/>
      <c r="H900" s="8"/>
      <c r="I900" s="9"/>
      <c r="J900" s="9"/>
      <c r="K900" s="9"/>
      <c r="L900" s="6"/>
      <c r="N900" s="4"/>
      <c r="O900" s="7"/>
      <c r="P900" s="6"/>
      <c r="Q900" s="6"/>
      <c r="R900" s="6"/>
      <c r="S900" s="6"/>
    </row>
    <row r="901" ht="15.75" hidden="1" customHeight="1">
      <c r="A901" s="4"/>
      <c r="C901" s="6"/>
      <c r="D901" s="6"/>
      <c r="E901" s="6"/>
      <c r="F901" s="7"/>
      <c r="G901" s="6"/>
      <c r="H901" s="8"/>
      <c r="I901" s="9"/>
      <c r="J901" s="9"/>
      <c r="K901" s="9"/>
      <c r="L901" s="6"/>
      <c r="N901" s="4"/>
      <c r="O901" s="7"/>
      <c r="P901" s="6"/>
      <c r="Q901" s="6"/>
      <c r="R901" s="6"/>
      <c r="S901" s="6"/>
    </row>
    <row r="902" ht="15.75" hidden="1" customHeight="1">
      <c r="A902" s="4"/>
      <c r="C902" s="6"/>
      <c r="D902" s="6"/>
      <c r="E902" s="6"/>
      <c r="F902" s="7"/>
      <c r="G902" s="6"/>
      <c r="H902" s="8"/>
      <c r="I902" s="9"/>
      <c r="J902" s="9"/>
      <c r="K902" s="9"/>
      <c r="L902" s="6"/>
      <c r="N902" s="4"/>
      <c r="O902" s="7"/>
      <c r="P902" s="6"/>
      <c r="Q902" s="6"/>
      <c r="R902" s="6"/>
      <c r="S902" s="6"/>
    </row>
    <row r="903" ht="15.75" hidden="1" customHeight="1">
      <c r="A903" s="4"/>
      <c r="C903" s="6"/>
      <c r="D903" s="6"/>
      <c r="E903" s="6"/>
      <c r="F903" s="7"/>
      <c r="G903" s="6"/>
      <c r="H903" s="8"/>
      <c r="I903" s="9"/>
      <c r="J903" s="9"/>
      <c r="K903" s="9"/>
      <c r="L903" s="6"/>
      <c r="N903" s="4"/>
      <c r="O903" s="7"/>
      <c r="P903" s="6"/>
      <c r="Q903" s="6"/>
      <c r="R903" s="6"/>
      <c r="S903" s="6"/>
    </row>
    <row r="904" ht="15.75" hidden="1" customHeight="1">
      <c r="A904" s="4"/>
      <c r="C904" s="6"/>
      <c r="D904" s="6"/>
      <c r="E904" s="6"/>
      <c r="F904" s="7"/>
      <c r="G904" s="6"/>
      <c r="H904" s="8"/>
      <c r="I904" s="9"/>
      <c r="J904" s="9"/>
      <c r="K904" s="9"/>
      <c r="L904" s="6"/>
      <c r="N904" s="4"/>
      <c r="O904" s="7"/>
      <c r="P904" s="6"/>
      <c r="Q904" s="6"/>
      <c r="R904" s="6"/>
      <c r="S904" s="6"/>
    </row>
    <row r="905" ht="15.75" hidden="1" customHeight="1">
      <c r="A905" s="4"/>
      <c r="C905" s="6"/>
      <c r="D905" s="6"/>
      <c r="E905" s="6"/>
      <c r="F905" s="7"/>
      <c r="G905" s="6"/>
      <c r="H905" s="8"/>
      <c r="I905" s="9"/>
      <c r="J905" s="9"/>
      <c r="K905" s="9"/>
      <c r="L905" s="6"/>
      <c r="N905" s="4"/>
      <c r="O905" s="7"/>
      <c r="P905" s="6"/>
      <c r="Q905" s="6"/>
      <c r="R905" s="6"/>
      <c r="S905" s="6"/>
    </row>
    <row r="906" ht="15.75" hidden="1" customHeight="1">
      <c r="A906" s="4"/>
      <c r="C906" s="6"/>
      <c r="D906" s="6"/>
      <c r="E906" s="6"/>
      <c r="F906" s="7"/>
      <c r="G906" s="6"/>
      <c r="H906" s="8"/>
      <c r="I906" s="9"/>
      <c r="J906" s="9"/>
      <c r="K906" s="9"/>
      <c r="L906" s="6"/>
      <c r="N906" s="4"/>
      <c r="O906" s="7"/>
      <c r="P906" s="6"/>
      <c r="Q906" s="6"/>
      <c r="R906" s="6"/>
      <c r="S906" s="6"/>
    </row>
    <row r="907" ht="15.75" hidden="1" customHeight="1">
      <c r="A907" s="4"/>
      <c r="C907" s="6"/>
      <c r="D907" s="6"/>
      <c r="E907" s="6"/>
      <c r="F907" s="7"/>
      <c r="G907" s="6"/>
      <c r="H907" s="8"/>
      <c r="I907" s="9"/>
      <c r="J907" s="9"/>
      <c r="K907" s="9"/>
      <c r="L907" s="6"/>
      <c r="N907" s="4"/>
      <c r="O907" s="7"/>
      <c r="P907" s="6"/>
      <c r="Q907" s="6"/>
      <c r="R907" s="6"/>
      <c r="S907" s="6"/>
    </row>
    <row r="908" ht="15.75" hidden="1" customHeight="1">
      <c r="A908" s="4"/>
      <c r="C908" s="6"/>
      <c r="D908" s="6"/>
      <c r="E908" s="6"/>
      <c r="F908" s="7"/>
      <c r="G908" s="6"/>
      <c r="H908" s="8"/>
      <c r="I908" s="9"/>
      <c r="J908" s="9"/>
      <c r="K908" s="9"/>
      <c r="L908" s="6"/>
      <c r="N908" s="4"/>
      <c r="O908" s="7"/>
      <c r="P908" s="6"/>
      <c r="Q908" s="6"/>
      <c r="R908" s="6"/>
      <c r="S908" s="6"/>
    </row>
    <row r="909" ht="15.75" hidden="1" customHeight="1">
      <c r="A909" s="4"/>
      <c r="C909" s="6"/>
      <c r="D909" s="6"/>
      <c r="E909" s="6"/>
      <c r="F909" s="7"/>
      <c r="G909" s="6"/>
      <c r="H909" s="8"/>
      <c r="I909" s="9"/>
      <c r="J909" s="9"/>
      <c r="K909" s="9"/>
      <c r="L909" s="6"/>
      <c r="N909" s="4"/>
      <c r="O909" s="7"/>
      <c r="P909" s="6"/>
      <c r="Q909" s="6"/>
      <c r="R909" s="6"/>
      <c r="S909" s="6"/>
    </row>
    <row r="910" ht="15.75" hidden="1" customHeight="1">
      <c r="A910" s="4"/>
      <c r="C910" s="6"/>
      <c r="D910" s="6"/>
      <c r="E910" s="6"/>
      <c r="F910" s="7"/>
      <c r="G910" s="6"/>
      <c r="H910" s="8"/>
      <c r="I910" s="9"/>
      <c r="J910" s="9"/>
      <c r="K910" s="9"/>
      <c r="L910" s="6"/>
      <c r="N910" s="4"/>
      <c r="O910" s="7"/>
      <c r="P910" s="6"/>
      <c r="Q910" s="6"/>
      <c r="R910" s="6"/>
      <c r="S910" s="6"/>
    </row>
    <row r="911" ht="15.75" hidden="1" customHeight="1">
      <c r="A911" s="4"/>
      <c r="C911" s="6"/>
      <c r="D911" s="6"/>
      <c r="E911" s="6"/>
      <c r="F911" s="7"/>
      <c r="G911" s="6"/>
      <c r="H911" s="8"/>
      <c r="I911" s="9"/>
      <c r="J911" s="9"/>
      <c r="K911" s="9"/>
      <c r="L911" s="6"/>
      <c r="N911" s="4"/>
      <c r="O911" s="7"/>
      <c r="P911" s="6"/>
      <c r="Q911" s="6"/>
      <c r="R911" s="6"/>
      <c r="S911" s="6"/>
    </row>
    <row r="912" ht="15.75" hidden="1" customHeight="1">
      <c r="A912" s="4"/>
      <c r="C912" s="6"/>
      <c r="D912" s="6"/>
      <c r="E912" s="6"/>
      <c r="F912" s="7"/>
      <c r="G912" s="6"/>
      <c r="H912" s="8"/>
      <c r="I912" s="9"/>
      <c r="J912" s="9"/>
      <c r="K912" s="9"/>
      <c r="L912" s="6"/>
      <c r="N912" s="4"/>
      <c r="O912" s="7"/>
      <c r="P912" s="6"/>
      <c r="Q912" s="6"/>
      <c r="R912" s="6"/>
      <c r="S912" s="6"/>
    </row>
    <row r="913" ht="15.75" hidden="1" customHeight="1">
      <c r="A913" s="4"/>
      <c r="C913" s="6"/>
      <c r="D913" s="6"/>
      <c r="E913" s="6"/>
      <c r="F913" s="7"/>
      <c r="G913" s="6"/>
      <c r="H913" s="8"/>
      <c r="I913" s="9"/>
      <c r="J913" s="9"/>
      <c r="K913" s="9"/>
      <c r="L913" s="6"/>
      <c r="N913" s="4"/>
      <c r="O913" s="7"/>
      <c r="P913" s="6"/>
      <c r="Q913" s="6"/>
      <c r="R913" s="6"/>
      <c r="S913" s="6"/>
    </row>
    <row r="914" ht="15.75" hidden="1" customHeight="1">
      <c r="A914" s="4"/>
      <c r="C914" s="6"/>
      <c r="D914" s="6"/>
      <c r="E914" s="6"/>
      <c r="F914" s="7"/>
      <c r="G914" s="6"/>
      <c r="H914" s="8"/>
      <c r="I914" s="9"/>
      <c r="J914" s="9"/>
      <c r="K914" s="9"/>
      <c r="L914" s="6"/>
      <c r="N914" s="4"/>
      <c r="O914" s="7"/>
      <c r="P914" s="6"/>
      <c r="Q914" s="6"/>
      <c r="R914" s="6"/>
      <c r="S914" s="6"/>
    </row>
    <row r="915" ht="15.75" hidden="1" customHeight="1">
      <c r="A915" s="4"/>
      <c r="C915" s="6"/>
      <c r="D915" s="6"/>
      <c r="E915" s="6"/>
      <c r="F915" s="7"/>
      <c r="G915" s="6"/>
      <c r="H915" s="8"/>
      <c r="I915" s="9"/>
      <c r="J915" s="9"/>
      <c r="K915" s="9"/>
      <c r="L915" s="6"/>
      <c r="N915" s="4"/>
      <c r="O915" s="7"/>
      <c r="P915" s="6"/>
      <c r="Q915" s="6"/>
      <c r="R915" s="6"/>
      <c r="S915" s="6"/>
    </row>
    <row r="916" ht="15.75" hidden="1" customHeight="1">
      <c r="A916" s="4"/>
      <c r="C916" s="6"/>
      <c r="D916" s="6"/>
      <c r="E916" s="6"/>
      <c r="F916" s="7"/>
      <c r="G916" s="6"/>
      <c r="H916" s="8"/>
      <c r="I916" s="9"/>
      <c r="J916" s="9"/>
      <c r="K916" s="9"/>
      <c r="L916" s="6"/>
      <c r="N916" s="4"/>
      <c r="O916" s="7"/>
      <c r="P916" s="6"/>
      <c r="Q916" s="6"/>
      <c r="R916" s="6"/>
      <c r="S916" s="6"/>
    </row>
    <row r="917" ht="15.75" hidden="1" customHeight="1">
      <c r="A917" s="4"/>
      <c r="C917" s="6"/>
      <c r="D917" s="6"/>
      <c r="E917" s="6"/>
      <c r="F917" s="7"/>
      <c r="G917" s="6"/>
      <c r="H917" s="8"/>
      <c r="I917" s="9"/>
      <c r="J917" s="9"/>
      <c r="K917" s="9"/>
      <c r="L917" s="6"/>
      <c r="N917" s="4"/>
      <c r="O917" s="7"/>
      <c r="P917" s="6"/>
      <c r="Q917" s="6"/>
      <c r="R917" s="6"/>
      <c r="S917" s="6"/>
    </row>
    <row r="918" ht="15.75" hidden="1" customHeight="1">
      <c r="A918" s="4"/>
      <c r="C918" s="6"/>
      <c r="D918" s="6"/>
      <c r="E918" s="6"/>
      <c r="F918" s="7"/>
      <c r="G918" s="6"/>
      <c r="H918" s="8"/>
      <c r="I918" s="9"/>
      <c r="J918" s="9"/>
      <c r="K918" s="9"/>
      <c r="L918" s="6"/>
      <c r="N918" s="4"/>
      <c r="O918" s="7"/>
      <c r="P918" s="6"/>
      <c r="Q918" s="6"/>
      <c r="R918" s="6"/>
      <c r="S918" s="6"/>
    </row>
    <row r="919" ht="15.75" hidden="1" customHeight="1">
      <c r="A919" s="4"/>
      <c r="C919" s="6"/>
      <c r="D919" s="6"/>
      <c r="E919" s="6"/>
      <c r="F919" s="7"/>
      <c r="G919" s="6"/>
      <c r="H919" s="8"/>
      <c r="I919" s="9"/>
      <c r="J919" s="9"/>
      <c r="K919" s="9"/>
      <c r="L919" s="6"/>
      <c r="N919" s="4"/>
      <c r="O919" s="7"/>
      <c r="P919" s="6"/>
      <c r="Q919" s="6"/>
      <c r="R919" s="6"/>
      <c r="S919" s="6"/>
    </row>
    <row r="920" ht="15.75" hidden="1" customHeight="1">
      <c r="A920" s="4"/>
      <c r="C920" s="6"/>
      <c r="D920" s="6"/>
      <c r="E920" s="6"/>
      <c r="F920" s="7"/>
      <c r="G920" s="6"/>
      <c r="H920" s="8"/>
      <c r="I920" s="9"/>
      <c r="J920" s="9"/>
      <c r="K920" s="9"/>
      <c r="L920" s="6"/>
      <c r="N920" s="4"/>
      <c r="O920" s="7"/>
      <c r="P920" s="6"/>
      <c r="Q920" s="6"/>
      <c r="R920" s="6"/>
      <c r="S920" s="6"/>
    </row>
    <row r="921" ht="15.75" hidden="1" customHeight="1">
      <c r="A921" s="4"/>
      <c r="C921" s="6"/>
      <c r="D921" s="6"/>
      <c r="E921" s="6"/>
      <c r="F921" s="7"/>
      <c r="G921" s="6"/>
      <c r="H921" s="8"/>
      <c r="I921" s="9"/>
      <c r="J921" s="9"/>
      <c r="K921" s="9"/>
      <c r="L921" s="6"/>
      <c r="N921" s="4"/>
      <c r="O921" s="7"/>
      <c r="P921" s="6"/>
      <c r="Q921" s="6"/>
      <c r="R921" s="6"/>
      <c r="S921" s="6"/>
    </row>
    <row r="922" ht="15.75" hidden="1" customHeight="1">
      <c r="A922" s="4"/>
      <c r="C922" s="6"/>
      <c r="D922" s="6"/>
      <c r="E922" s="6"/>
      <c r="F922" s="7"/>
      <c r="G922" s="6"/>
      <c r="H922" s="8"/>
      <c r="I922" s="9"/>
      <c r="J922" s="9"/>
      <c r="K922" s="9"/>
      <c r="L922" s="6"/>
      <c r="N922" s="4"/>
      <c r="O922" s="7"/>
      <c r="P922" s="6"/>
      <c r="Q922" s="6"/>
      <c r="R922" s="6"/>
      <c r="S922" s="6"/>
    </row>
    <row r="923" ht="15.75" hidden="1" customHeight="1">
      <c r="A923" s="4"/>
      <c r="C923" s="6"/>
      <c r="D923" s="6"/>
      <c r="E923" s="6"/>
      <c r="F923" s="7"/>
      <c r="G923" s="6"/>
      <c r="H923" s="8"/>
      <c r="I923" s="9"/>
      <c r="J923" s="9"/>
      <c r="K923" s="9"/>
      <c r="L923" s="6"/>
      <c r="N923" s="4"/>
      <c r="O923" s="7"/>
      <c r="P923" s="6"/>
      <c r="Q923" s="6"/>
      <c r="R923" s="6"/>
      <c r="S923" s="6"/>
    </row>
    <row r="924" ht="15.75" hidden="1" customHeight="1">
      <c r="A924" s="4"/>
      <c r="C924" s="6"/>
      <c r="D924" s="6"/>
      <c r="E924" s="6"/>
      <c r="F924" s="7"/>
      <c r="G924" s="6"/>
      <c r="H924" s="8"/>
      <c r="I924" s="9"/>
      <c r="J924" s="9"/>
      <c r="K924" s="9"/>
      <c r="L924" s="6"/>
      <c r="N924" s="4"/>
      <c r="O924" s="7"/>
      <c r="P924" s="6"/>
      <c r="Q924" s="6"/>
      <c r="R924" s="6"/>
      <c r="S924" s="6"/>
    </row>
    <row r="925" ht="15.75" hidden="1" customHeight="1">
      <c r="A925" s="4"/>
      <c r="C925" s="6"/>
      <c r="D925" s="6"/>
      <c r="E925" s="6"/>
      <c r="F925" s="7"/>
      <c r="G925" s="6"/>
      <c r="H925" s="8"/>
      <c r="I925" s="9"/>
      <c r="J925" s="9"/>
      <c r="K925" s="9"/>
      <c r="L925" s="6"/>
      <c r="N925" s="4"/>
      <c r="O925" s="7"/>
      <c r="P925" s="6"/>
      <c r="Q925" s="6"/>
      <c r="R925" s="6"/>
      <c r="S925" s="6"/>
    </row>
    <row r="926" ht="15.75" hidden="1" customHeight="1">
      <c r="A926" s="4"/>
      <c r="C926" s="6"/>
      <c r="D926" s="6"/>
      <c r="E926" s="6"/>
      <c r="F926" s="7"/>
      <c r="G926" s="6"/>
      <c r="H926" s="8"/>
      <c r="I926" s="9"/>
      <c r="J926" s="9"/>
      <c r="K926" s="9"/>
      <c r="L926" s="6"/>
      <c r="N926" s="4"/>
      <c r="O926" s="7"/>
      <c r="P926" s="6"/>
      <c r="Q926" s="6"/>
      <c r="R926" s="6"/>
      <c r="S926" s="6"/>
    </row>
    <row r="927" ht="15.75" hidden="1" customHeight="1">
      <c r="A927" s="4"/>
      <c r="C927" s="6"/>
      <c r="D927" s="6"/>
      <c r="E927" s="6"/>
      <c r="F927" s="7"/>
      <c r="G927" s="6"/>
      <c r="H927" s="8"/>
      <c r="I927" s="9"/>
      <c r="J927" s="9"/>
      <c r="K927" s="9"/>
      <c r="L927" s="6"/>
      <c r="N927" s="4"/>
      <c r="O927" s="7"/>
      <c r="P927" s="6"/>
      <c r="Q927" s="6"/>
      <c r="R927" s="6"/>
      <c r="S927" s="6"/>
    </row>
    <row r="928" ht="15.75" hidden="1" customHeight="1">
      <c r="A928" s="4"/>
      <c r="C928" s="6"/>
      <c r="D928" s="6"/>
      <c r="E928" s="6"/>
      <c r="F928" s="7"/>
      <c r="G928" s="6"/>
      <c r="H928" s="8"/>
      <c r="I928" s="9"/>
      <c r="J928" s="9"/>
      <c r="K928" s="9"/>
      <c r="L928" s="6"/>
      <c r="N928" s="4"/>
      <c r="O928" s="7"/>
      <c r="P928" s="6"/>
      <c r="Q928" s="6"/>
      <c r="R928" s="6"/>
      <c r="S928" s="6"/>
    </row>
    <row r="929" ht="15.75" hidden="1" customHeight="1">
      <c r="A929" s="4"/>
      <c r="C929" s="6"/>
      <c r="D929" s="6"/>
      <c r="E929" s="6"/>
      <c r="F929" s="7"/>
      <c r="G929" s="6"/>
      <c r="H929" s="8"/>
      <c r="I929" s="9"/>
      <c r="J929" s="9"/>
      <c r="K929" s="9"/>
      <c r="L929" s="6"/>
      <c r="N929" s="4"/>
      <c r="O929" s="7"/>
      <c r="P929" s="6"/>
      <c r="Q929" s="6"/>
      <c r="R929" s="6"/>
      <c r="S929" s="6"/>
    </row>
    <row r="930" ht="15.75" hidden="1" customHeight="1">
      <c r="A930" s="4"/>
      <c r="C930" s="6"/>
      <c r="D930" s="6"/>
      <c r="E930" s="6"/>
      <c r="F930" s="7"/>
      <c r="G930" s="6"/>
      <c r="H930" s="8"/>
      <c r="I930" s="9"/>
      <c r="J930" s="9"/>
      <c r="K930" s="9"/>
      <c r="L930" s="6"/>
      <c r="N930" s="4"/>
      <c r="O930" s="7"/>
      <c r="P930" s="6"/>
      <c r="Q930" s="6"/>
      <c r="R930" s="6"/>
      <c r="S930" s="6"/>
    </row>
    <row r="931" ht="15.75" hidden="1" customHeight="1">
      <c r="A931" s="4"/>
      <c r="C931" s="6"/>
      <c r="D931" s="6"/>
      <c r="E931" s="6"/>
      <c r="F931" s="7"/>
      <c r="G931" s="6"/>
      <c r="H931" s="8"/>
      <c r="I931" s="9"/>
      <c r="J931" s="9"/>
      <c r="K931" s="9"/>
      <c r="L931" s="6"/>
      <c r="N931" s="4"/>
      <c r="O931" s="7"/>
      <c r="P931" s="6"/>
      <c r="Q931" s="6"/>
      <c r="R931" s="6"/>
      <c r="S931" s="6"/>
    </row>
    <row r="932" ht="15.75" hidden="1" customHeight="1">
      <c r="A932" s="4"/>
      <c r="C932" s="6"/>
      <c r="D932" s="6"/>
      <c r="E932" s="6"/>
      <c r="F932" s="7"/>
      <c r="G932" s="6"/>
      <c r="H932" s="8"/>
      <c r="I932" s="9"/>
      <c r="J932" s="9"/>
      <c r="K932" s="9"/>
      <c r="L932" s="6"/>
      <c r="N932" s="4"/>
      <c r="O932" s="7"/>
      <c r="P932" s="6"/>
      <c r="Q932" s="6"/>
      <c r="R932" s="6"/>
      <c r="S932" s="6"/>
    </row>
    <row r="933" ht="15.75" hidden="1" customHeight="1">
      <c r="A933" s="4"/>
      <c r="C933" s="6"/>
      <c r="D933" s="6"/>
      <c r="E933" s="6"/>
      <c r="F933" s="7"/>
      <c r="G933" s="6"/>
      <c r="H933" s="8"/>
      <c r="I933" s="9"/>
      <c r="J933" s="9"/>
      <c r="K933" s="9"/>
      <c r="L933" s="6"/>
      <c r="N933" s="4"/>
      <c r="O933" s="7"/>
      <c r="P933" s="6"/>
      <c r="Q933" s="6"/>
      <c r="R933" s="6"/>
      <c r="S933" s="6"/>
    </row>
    <row r="934" ht="15.75" hidden="1" customHeight="1">
      <c r="A934" s="4"/>
      <c r="C934" s="6"/>
      <c r="D934" s="6"/>
      <c r="E934" s="6"/>
      <c r="F934" s="7"/>
      <c r="G934" s="6"/>
      <c r="H934" s="8"/>
      <c r="I934" s="9"/>
      <c r="J934" s="9"/>
      <c r="K934" s="9"/>
      <c r="L934" s="6"/>
      <c r="N934" s="4"/>
      <c r="O934" s="7"/>
      <c r="P934" s="6"/>
      <c r="Q934" s="6"/>
      <c r="R934" s="6"/>
      <c r="S934" s="6"/>
    </row>
    <row r="935" ht="15.75" hidden="1" customHeight="1">
      <c r="A935" s="4"/>
      <c r="C935" s="6"/>
      <c r="D935" s="6"/>
      <c r="E935" s="6"/>
      <c r="F935" s="7"/>
      <c r="G935" s="6"/>
      <c r="H935" s="8"/>
      <c r="I935" s="9"/>
      <c r="J935" s="9"/>
      <c r="K935" s="9"/>
      <c r="L935" s="6"/>
      <c r="N935" s="4"/>
      <c r="O935" s="7"/>
      <c r="P935" s="6"/>
      <c r="Q935" s="6"/>
      <c r="R935" s="6"/>
      <c r="S935" s="6"/>
    </row>
    <row r="936" ht="15.75" hidden="1" customHeight="1">
      <c r="A936" s="4"/>
      <c r="C936" s="6"/>
      <c r="D936" s="6"/>
      <c r="E936" s="6"/>
      <c r="F936" s="7"/>
      <c r="G936" s="6"/>
      <c r="H936" s="8"/>
      <c r="I936" s="9"/>
      <c r="J936" s="9"/>
      <c r="K936" s="9"/>
      <c r="L936" s="6"/>
      <c r="N936" s="4"/>
      <c r="O936" s="7"/>
      <c r="P936" s="6"/>
      <c r="Q936" s="6"/>
      <c r="R936" s="6"/>
      <c r="S936" s="6"/>
    </row>
    <row r="937" ht="15.75" hidden="1" customHeight="1">
      <c r="A937" s="4"/>
      <c r="C937" s="6"/>
      <c r="D937" s="6"/>
      <c r="E937" s="6"/>
      <c r="F937" s="7"/>
      <c r="G937" s="6"/>
      <c r="H937" s="8"/>
      <c r="I937" s="9"/>
      <c r="J937" s="9"/>
      <c r="K937" s="9"/>
      <c r="L937" s="6"/>
      <c r="N937" s="4"/>
      <c r="O937" s="7"/>
      <c r="P937" s="6"/>
      <c r="Q937" s="6"/>
      <c r="R937" s="6"/>
      <c r="S937" s="6"/>
    </row>
    <row r="938" ht="15.75" hidden="1" customHeight="1">
      <c r="A938" s="4"/>
      <c r="C938" s="6"/>
      <c r="D938" s="6"/>
      <c r="E938" s="6"/>
      <c r="F938" s="7"/>
      <c r="G938" s="6"/>
      <c r="H938" s="8"/>
      <c r="I938" s="9"/>
      <c r="J938" s="9"/>
      <c r="K938" s="9"/>
      <c r="L938" s="6"/>
      <c r="N938" s="4"/>
      <c r="O938" s="7"/>
      <c r="P938" s="6"/>
      <c r="Q938" s="6"/>
      <c r="R938" s="6"/>
      <c r="S938" s="6"/>
    </row>
    <row r="939" ht="15.75" hidden="1" customHeight="1">
      <c r="A939" s="4"/>
      <c r="C939" s="6"/>
      <c r="D939" s="6"/>
      <c r="E939" s="6"/>
      <c r="F939" s="7"/>
      <c r="G939" s="6"/>
      <c r="H939" s="8"/>
      <c r="I939" s="9"/>
      <c r="J939" s="9"/>
      <c r="K939" s="9"/>
      <c r="L939" s="6"/>
      <c r="N939" s="4"/>
      <c r="O939" s="7"/>
      <c r="P939" s="6"/>
      <c r="Q939" s="6"/>
      <c r="R939" s="6"/>
      <c r="S939" s="6"/>
    </row>
    <row r="940" ht="15.75" hidden="1" customHeight="1">
      <c r="A940" s="4"/>
      <c r="C940" s="6"/>
      <c r="D940" s="6"/>
      <c r="E940" s="6"/>
      <c r="F940" s="7"/>
      <c r="G940" s="6"/>
      <c r="H940" s="8"/>
      <c r="I940" s="9"/>
      <c r="J940" s="9"/>
      <c r="K940" s="9"/>
      <c r="L940" s="6"/>
      <c r="N940" s="4"/>
      <c r="O940" s="7"/>
      <c r="P940" s="6"/>
      <c r="Q940" s="6"/>
      <c r="R940" s="6"/>
      <c r="S940" s="6"/>
    </row>
    <row r="941" ht="15.75" hidden="1" customHeight="1">
      <c r="A941" s="4"/>
      <c r="C941" s="6"/>
      <c r="D941" s="6"/>
      <c r="E941" s="6"/>
      <c r="F941" s="7"/>
      <c r="G941" s="6"/>
      <c r="H941" s="8"/>
      <c r="I941" s="9"/>
      <c r="J941" s="9"/>
      <c r="K941" s="9"/>
      <c r="L941" s="6"/>
      <c r="N941" s="4"/>
      <c r="O941" s="7"/>
      <c r="P941" s="6"/>
      <c r="Q941" s="6"/>
      <c r="R941" s="6"/>
      <c r="S941" s="6"/>
    </row>
    <row r="942" ht="15.75" hidden="1" customHeight="1">
      <c r="A942" s="4"/>
      <c r="C942" s="6"/>
      <c r="D942" s="6"/>
      <c r="E942" s="6"/>
      <c r="F942" s="7"/>
      <c r="G942" s="6"/>
      <c r="H942" s="8"/>
      <c r="I942" s="9"/>
      <c r="J942" s="9"/>
      <c r="K942" s="9"/>
      <c r="L942" s="6"/>
      <c r="N942" s="4"/>
      <c r="O942" s="7"/>
      <c r="P942" s="6"/>
      <c r="Q942" s="6"/>
      <c r="R942" s="6"/>
      <c r="S942" s="6"/>
    </row>
    <row r="943" ht="15.75" hidden="1" customHeight="1">
      <c r="A943" s="4"/>
      <c r="C943" s="6"/>
      <c r="D943" s="6"/>
      <c r="E943" s="6"/>
      <c r="F943" s="7"/>
      <c r="G943" s="6"/>
      <c r="H943" s="8"/>
      <c r="I943" s="9"/>
      <c r="J943" s="9"/>
      <c r="K943" s="9"/>
      <c r="L943" s="6"/>
      <c r="N943" s="4"/>
      <c r="O943" s="7"/>
      <c r="P943" s="6"/>
      <c r="Q943" s="6"/>
      <c r="R943" s="6"/>
      <c r="S943" s="6"/>
    </row>
    <row r="944" ht="15.75" hidden="1" customHeight="1">
      <c r="A944" s="4"/>
      <c r="C944" s="6"/>
      <c r="D944" s="6"/>
      <c r="E944" s="6"/>
      <c r="F944" s="7"/>
      <c r="G944" s="6"/>
      <c r="H944" s="8"/>
      <c r="I944" s="9"/>
      <c r="J944" s="9"/>
      <c r="K944" s="9"/>
      <c r="L944" s="6"/>
      <c r="N944" s="4"/>
      <c r="O944" s="7"/>
      <c r="P944" s="6"/>
      <c r="Q944" s="6"/>
      <c r="R944" s="6"/>
      <c r="S944" s="6"/>
    </row>
    <row r="945" ht="15.75" hidden="1" customHeight="1">
      <c r="A945" s="4"/>
      <c r="C945" s="6"/>
      <c r="D945" s="6"/>
      <c r="E945" s="6"/>
      <c r="F945" s="7"/>
      <c r="G945" s="6"/>
      <c r="H945" s="8"/>
      <c r="I945" s="9"/>
      <c r="J945" s="9"/>
      <c r="K945" s="9"/>
      <c r="L945" s="6"/>
      <c r="N945" s="4"/>
      <c r="O945" s="7"/>
      <c r="P945" s="6"/>
      <c r="Q945" s="6"/>
      <c r="R945" s="6"/>
      <c r="S945" s="6"/>
    </row>
    <row r="946" ht="15.75" hidden="1" customHeight="1">
      <c r="A946" s="4"/>
      <c r="C946" s="6"/>
      <c r="D946" s="6"/>
      <c r="E946" s="6"/>
      <c r="F946" s="7"/>
      <c r="G946" s="6"/>
      <c r="H946" s="8"/>
      <c r="I946" s="9"/>
      <c r="J946" s="9"/>
      <c r="K946" s="9"/>
      <c r="L946" s="6"/>
      <c r="N946" s="4"/>
      <c r="O946" s="7"/>
      <c r="P946" s="6"/>
      <c r="Q946" s="6"/>
      <c r="R946" s="6"/>
      <c r="S946" s="6"/>
    </row>
    <row r="947" ht="15.75" hidden="1" customHeight="1">
      <c r="A947" s="4"/>
      <c r="C947" s="6"/>
      <c r="D947" s="6"/>
      <c r="E947" s="6"/>
      <c r="F947" s="7"/>
      <c r="G947" s="6"/>
      <c r="H947" s="8"/>
      <c r="I947" s="9"/>
      <c r="J947" s="9"/>
      <c r="K947" s="9"/>
      <c r="L947" s="6"/>
      <c r="N947" s="4"/>
      <c r="O947" s="7"/>
      <c r="P947" s="6"/>
      <c r="Q947" s="6"/>
      <c r="R947" s="6"/>
      <c r="S947" s="6"/>
    </row>
    <row r="948" ht="15.75" hidden="1" customHeight="1">
      <c r="A948" s="4"/>
      <c r="C948" s="6"/>
      <c r="D948" s="6"/>
      <c r="E948" s="6"/>
      <c r="F948" s="7"/>
      <c r="G948" s="6"/>
      <c r="H948" s="8"/>
      <c r="I948" s="9"/>
      <c r="J948" s="9"/>
      <c r="K948" s="9"/>
      <c r="L948" s="6"/>
      <c r="N948" s="4"/>
      <c r="O948" s="7"/>
      <c r="P948" s="6"/>
      <c r="Q948" s="6"/>
      <c r="R948" s="6"/>
      <c r="S948" s="6"/>
    </row>
    <row r="949" ht="15.75" hidden="1" customHeight="1">
      <c r="A949" s="4"/>
      <c r="C949" s="6"/>
      <c r="D949" s="6"/>
      <c r="E949" s="6"/>
      <c r="F949" s="7"/>
      <c r="G949" s="6"/>
      <c r="H949" s="8"/>
      <c r="I949" s="9"/>
      <c r="J949" s="9"/>
      <c r="K949" s="9"/>
      <c r="L949" s="6"/>
      <c r="N949" s="4"/>
      <c r="O949" s="7"/>
      <c r="P949" s="6"/>
      <c r="Q949" s="6"/>
      <c r="R949" s="6"/>
      <c r="S949" s="6"/>
    </row>
    <row r="950" ht="15.75" hidden="1" customHeight="1">
      <c r="A950" s="4"/>
      <c r="C950" s="6"/>
      <c r="D950" s="6"/>
      <c r="E950" s="6"/>
      <c r="F950" s="7"/>
      <c r="G950" s="6"/>
      <c r="H950" s="8"/>
      <c r="I950" s="9"/>
      <c r="J950" s="9"/>
      <c r="K950" s="9"/>
      <c r="L950" s="6"/>
      <c r="N950" s="4"/>
      <c r="O950" s="7"/>
      <c r="P950" s="6"/>
      <c r="Q950" s="6"/>
      <c r="R950" s="6"/>
      <c r="S950" s="6"/>
    </row>
    <row r="951" ht="15.75" hidden="1" customHeight="1">
      <c r="A951" s="4"/>
      <c r="C951" s="6"/>
      <c r="D951" s="6"/>
      <c r="E951" s="6"/>
      <c r="F951" s="7"/>
      <c r="G951" s="6"/>
      <c r="H951" s="8"/>
      <c r="I951" s="9"/>
      <c r="J951" s="9"/>
      <c r="K951" s="9"/>
      <c r="L951" s="6"/>
      <c r="N951" s="4"/>
      <c r="O951" s="7"/>
      <c r="P951" s="6"/>
      <c r="Q951" s="6"/>
      <c r="R951" s="6"/>
      <c r="S951" s="6"/>
    </row>
    <row r="952" ht="15.75" hidden="1" customHeight="1">
      <c r="A952" s="4"/>
      <c r="C952" s="6"/>
      <c r="D952" s="6"/>
      <c r="E952" s="6"/>
      <c r="F952" s="7"/>
      <c r="G952" s="6"/>
      <c r="H952" s="8"/>
      <c r="I952" s="9"/>
      <c r="J952" s="9"/>
      <c r="K952" s="9"/>
      <c r="L952" s="6"/>
      <c r="N952" s="4"/>
      <c r="O952" s="7"/>
      <c r="P952" s="6"/>
      <c r="Q952" s="6"/>
      <c r="R952" s="6"/>
      <c r="S952" s="6"/>
    </row>
    <row r="953" ht="15.75" hidden="1" customHeight="1">
      <c r="A953" s="4"/>
      <c r="C953" s="6"/>
      <c r="D953" s="6"/>
      <c r="E953" s="6"/>
      <c r="F953" s="7"/>
      <c r="G953" s="6"/>
      <c r="H953" s="8"/>
      <c r="I953" s="9"/>
      <c r="J953" s="9"/>
      <c r="K953" s="9"/>
      <c r="L953" s="6"/>
      <c r="N953" s="4"/>
      <c r="O953" s="7"/>
      <c r="P953" s="6"/>
      <c r="Q953" s="6"/>
      <c r="R953" s="6"/>
      <c r="S953" s="6"/>
    </row>
    <row r="954" ht="15.75" hidden="1" customHeight="1">
      <c r="A954" s="4"/>
      <c r="C954" s="6"/>
      <c r="D954" s="6"/>
      <c r="E954" s="6"/>
      <c r="F954" s="7"/>
      <c r="G954" s="6"/>
      <c r="H954" s="8"/>
      <c r="I954" s="9"/>
      <c r="J954" s="9"/>
      <c r="K954" s="9"/>
      <c r="L954" s="6"/>
      <c r="N954" s="4"/>
      <c r="O954" s="7"/>
      <c r="P954" s="6"/>
      <c r="Q954" s="6"/>
      <c r="R954" s="6"/>
      <c r="S954" s="6"/>
    </row>
    <row r="955" ht="15.75" hidden="1" customHeight="1">
      <c r="A955" s="4"/>
      <c r="C955" s="6"/>
      <c r="D955" s="6"/>
      <c r="E955" s="6"/>
      <c r="F955" s="7"/>
      <c r="G955" s="6"/>
      <c r="H955" s="8"/>
      <c r="I955" s="9"/>
      <c r="J955" s="9"/>
      <c r="K955" s="9"/>
      <c r="L955" s="6"/>
      <c r="N955" s="4"/>
      <c r="O955" s="7"/>
      <c r="P955" s="6"/>
      <c r="Q955" s="6"/>
      <c r="R955" s="6"/>
      <c r="S955" s="6"/>
    </row>
    <row r="956" ht="15.75" hidden="1" customHeight="1">
      <c r="A956" s="4"/>
      <c r="C956" s="6"/>
      <c r="D956" s="6"/>
      <c r="E956" s="6"/>
      <c r="F956" s="7"/>
      <c r="G956" s="6"/>
      <c r="H956" s="8"/>
      <c r="I956" s="9"/>
      <c r="J956" s="9"/>
      <c r="K956" s="9"/>
      <c r="L956" s="6"/>
      <c r="N956" s="4"/>
      <c r="O956" s="7"/>
      <c r="P956" s="6"/>
      <c r="Q956" s="6"/>
      <c r="R956" s="6"/>
      <c r="S956" s="6"/>
    </row>
    <row r="957" ht="15.75" hidden="1" customHeight="1">
      <c r="A957" s="4"/>
      <c r="C957" s="6"/>
      <c r="D957" s="6"/>
      <c r="E957" s="6"/>
      <c r="F957" s="7"/>
      <c r="G957" s="6"/>
      <c r="H957" s="8"/>
      <c r="I957" s="9"/>
      <c r="J957" s="9"/>
      <c r="K957" s="9"/>
      <c r="L957" s="6"/>
      <c r="N957" s="4"/>
      <c r="O957" s="7"/>
      <c r="P957" s="6"/>
      <c r="Q957" s="6"/>
      <c r="R957" s="6"/>
      <c r="S957" s="6"/>
    </row>
    <row r="958" ht="15.75" hidden="1" customHeight="1">
      <c r="A958" s="4"/>
      <c r="C958" s="6"/>
      <c r="D958" s="6"/>
      <c r="E958" s="6"/>
      <c r="F958" s="7"/>
      <c r="G958" s="6"/>
      <c r="H958" s="8"/>
      <c r="I958" s="9"/>
      <c r="J958" s="9"/>
      <c r="K958" s="9"/>
      <c r="L958" s="6"/>
      <c r="N958" s="4"/>
      <c r="O958" s="7"/>
      <c r="P958" s="6"/>
      <c r="Q958" s="6"/>
      <c r="R958" s="6"/>
      <c r="S958" s="6"/>
    </row>
    <row r="959" ht="15.75" hidden="1" customHeight="1">
      <c r="A959" s="4"/>
      <c r="C959" s="6"/>
      <c r="D959" s="6"/>
      <c r="E959" s="6"/>
      <c r="F959" s="7"/>
      <c r="G959" s="6"/>
      <c r="H959" s="8"/>
      <c r="I959" s="9"/>
      <c r="J959" s="9"/>
      <c r="K959" s="9"/>
      <c r="L959" s="6"/>
      <c r="N959" s="4"/>
      <c r="O959" s="7"/>
      <c r="P959" s="6"/>
      <c r="Q959" s="6"/>
      <c r="R959" s="6"/>
      <c r="S959" s="6"/>
    </row>
    <row r="960" ht="15.75" hidden="1" customHeight="1">
      <c r="A960" s="4"/>
      <c r="C960" s="6"/>
      <c r="D960" s="6"/>
      <c r="E960" s="6"/>
      <c r="F960" s="7"/>
      <c r="G960" s="6"/>
      <c r="H960" s="8"/>
      <c r="I960" s="9"/>
      <c r="J960" s="9"/>
      <c r="K960" s="9"/>
      <c r="L960" s="6"/>
      <c r="N960" s="4"/>
      <c r="O960" s="7"/>
      <c r="P960" s="6"/>
      <c r="Q960" s="6"/>
      <c r="R960" s="6"/>
      <c r="S960" s="6"/>
    </row>
    <row r="961" ht="15.75" hidden="1" customHeight="1">
      <c r="A961" s="4"/>
      <c r="C961" s="6"/>
      <c r="D961" s="6"/>
      <c r="E961" s="6"/>
      <c r="F961" s="7"/>
      <c r="G961" s="6"/>
      <c r="H961" s="8"/>
      <c r="I961" s="9"/>
      <c r="J961" s="9"/>
      <c r="K961" s="9"/>
      <c r="L961" s="6"/>
      <c r="N961" s="4"/>
      <c r="O961" s="7"/>
      <c r="P961" s="6"/>
      <c r="Q961" s="6"/>
      <c r="R961" s="6"/>
      <c r="S961" s="6"/>
    </row>
    <row r="962" ht="15.75" hidden="1" customHeight="1">
      <c r="A962" s="4"/>
      <c r="C962" s="6"/>
      <c r="D962" s="6"/>
      <c r="E962" s="6"/>
      <c r="F962" s="7"/>
      <c r="G962" s="6"/>
      <c r="H962" s="8"/>
      <c r="I962" s="9"/>
      <c r="J962" s="9"/>
      <c r="K962" s="9"/>
      <c r="L962" s="6"/>
      <c r="N962" s="4"/>
      <c r="O962" s="7"/>
      <c r="P962" s="6"/>
      <c r="Q962" s="6"/>
      <c r="R962" s="6"/>
      <c r="S962" s="6"/>
    </row>
    <row r="963" ht="15.75" hidden="1" customHeight="1">
      <c r="A963" s="4"/>
      <c r="C963" s="6"/>
      <c r="D963" s="6"/>
      <c r="E963" s="6"/>
      <c r="F963" s="7"/>
      <c r="G963" s="6"/>
      <c r="H963" s="8"/>
      <c r="I963" s="9"/>
      <c r="J963" s="9"/>
      <c r="K963" s="9"/>
      <c r="L963" s="6"/>
      <c r="N963" s="4"/>
      <c r="O963" s="7"/>
      <c r="P963" s="6"/>
      <c r="Q963" s="6"/>
      <c r="R963" s="6"/>
      <c r="S963" s="6"/>
    </row>
    <row r="964" ht="15.75" hidden="1" customHeight="1">
      <c r="A964" s="4"/>
      <c r="C964" s="6"/>
      <c r="D964" s="6"/>
      <c r="E964" s="6"/>
      <c r="F964" s="7"/>
      <c r="G964" s="6"/>
      <c r="H964" s="8"/>
      <c r="I964" s="9"/>
      <c r="J964" s="9"/>
      <c r="K964" s="9"/>
      <c r="L964" s="6"/>
      <c r="N964" s="4"/>
      <c r="O964" s="7"/>
      <c r="P964" s="6"/>
      <c r="Q964" s="6"/>
      <c r="R964" s="6"/>
      <c r="S964" s="6"/>
    </row>
    <row r="965" ht="15.75" hidden="1" customHeight="1">
      <c r="A965" s="4"/>
      <c r="C965" s="6"/>
      <c r="D965" s="6"/>
      <c r="E965" s="6"/>
      <c r="F965" s="7"/>
      <c r="G965" s="6"/>
      <c r="H965" s="8"/>
      <c r="I965" s="9"/>
      <c r="J965" s="9"/>
      <c r="K965" s="9"/>
      <c r="L965" s="6"/>
      <c r="N965" s="4"/>
      <c r="O965" s="7"/>
      <c r="P965" s="6"/>
      <c r="Q965" s="6"/>
      <c r="R965" s="6"/>
      <c r="S965" s="6"/>
    </row>
    <row r="966" ht="15.75" hidden="1" customHeight="1">
      <c r="A966" s="4"/>
      <c r="C966" s="6"/>
      <c r="D966" s="6"/>
      <c r="E966" s="6"/>
      <c r="F966" s="7"/>
      <c r="G966" s="6"/>
      <c r="H966" s="8"/>
      <c r="I966" s="9"/>
      <c r="J966" s="9"/>
      <c r="K966" s="9"/>
      <c r="L966" s="6"/>
      <c r="N966" s="4"/>
      <c r="O966" s="7"/>
      <c r="P966" s="6"/>
      <c r="Q966" s="6"/>
      <c r="R966" s="6"/>
      <c r="S966" s="6"/>
    </row>
    <row r="967" ht="15.75" hidden="1" customHeight="1">
      <c r="A967" s="4"/>
      <c r="C967" s="6"/>
      <c r="D967" s="6"/>
      <c r="E967" s="6"/>
      <c r="F967" s="7"/>
      <c r="G967" s="6"/>
      <c r="H967" s="8"/>
      <c r="I967" s="9"/>
      <c r="J967" s="9"/>
      <c r="K967" s="9"/>
      <c r="L967" s="6"/>
      <c r="N967" s="4"/>
      <c r="O967" s="7"/>
      <c r="P967" s="6"/>
      <c r="Q967" s="6"/>
      <c r="R967" s="6"/>
      <c r="S967" s="6"/>
    </row>
    <row r="968" ht="15.75" hidden="1" customHeight="1">
      <c r="A968" s="4"/>
      <c r="C968" s="6"/>
      <c r="D968" s="6"/>
      <c r="E968" s="6"/>
      <c r="F968" s="7"/>
      <c r="G968" s="6"/>
      <c r="H968" s="8"/>
      <c r="I968" s="9"/>
      <c r="J968" s="9"/>
      <c r="K968" s="9"/>
      <c r="L968" s="6"/>
      <c r="N968" s="4"/>
      <c r="O968" s="7"/>
      <c r="P968" s="6"/>
      <c r="Q968" s="6"/>
      <c r="R968" s="6"/>
      <c r="S968" s="6"/>
    </row>
    <row r="969" ht="15.75" hidden="1" customHeight="1">
      <c r="A969" s="4"/>
      <c r="C969" s="6"/>
      <c r="D969" s="6"/>
      <c r="E969" s="6"/>
      <c r="F969" s="7"/>
      <c r="G969" s="6"/>
      <c r="H969" s="8"/>
      <c r="I969" s="9"/>
      <c r="J969" s="9"/>
      <c r="K969" s="9"/>
      <c r="L969" s="6"/>
      <c r="N969" s="4"/>
      <c r="O969" s="7"/>
      <c r="P969" s="6"/>
      <c r="Q969" s="6"/>
      <c r="R969" s="6"/>
      <c r="S969" s="6"/>
    </row>
    <row r="970" ht="15.75" hidden="1" customHeight="1">
      <c r="A970" s="4"/>
      <c r="C970" s="6"/>
      <c r="D970" s="6"/>
      <c r="E970" s="6"/>
      <c r="F970" s="7"/>
      <c r="G970" s="6"/>
      <c r="H970" s="8"/>
      <c r="I970" s="9"/>
      <c r="J970" s="9"/>
      <c r="K970" s="9"/>
      <c r="L970" s="6"/>
      <c r="N970" s="4"/>
      <c r="O970" s="7"/>
      <c r="P970" s="6"/>
      <c r="Q970" s="6"/>
      <c r="R970" s="6"/>
      <c r="S970" s="6"/>
    </row>
    <row r="971" ht="15.75" hidden="1" customHeight="1">
      <c r="A971" s="4"/>
      <c r="C971" s="6"/>
      <c r="D971" s="6"/>
      <c r="E971" s="6"/>
      <c r="F971" s="7"/>
      <c r="G971" s="6"/>
      <c r="H971" s="8"/>
      <c r="I971" s="9"/>
      <c r="J971" s="9"/>
      <c r="K971" s="9"/>
      <c r="L971" s="6"/>
      <c r="N971" s="4"/>
      <c r="O971" s="7"/>
      <c r="P971" s="6"/>
      <c r="Q971" s="6"/>
      <c r="R971" s="6"/>
      <c r="S971" s="6"/>
    </row>
    <row r="972" ht="15.75" hidden="1" customHeight="1">
      <c r="A972" s="4"/>
      <c r="C972" s="6"/>
      <c r="D972" s="6"/>
      <c r="E972" s="6"/>
      <c r="F972" s="7"/>
      <c r="G972" s="6"/>
      <c r="H972" s="8"/>
      <c r="I972" s="9"/>
      <c r="J972" s="9"/>
      <c r="K972" s="9"/>
      <c r="L972" s="6"/>
      <c r="N972" s="4"/>
      <c r="O972" s="7"/>
      <c r="P972" s="6"/>
      <c r="Q972" s="6"/>
      <c r="R972" s="6"/>
      <c r="S972" s="6"/>
    </row>
    <row r="973" ht="15.75" hidden="1" customHeight="1">
      <c r="A973" s="4"/>
      <c r="C973" s="6"/>
      <c r="D973" s="6"/>
      <c r="E973" s="6"/>
      <c r="F973" s="7"/>
      <c r="G973" s="6"/>
      <c r="H973" s="8"/>
      <c r="I973" s="9"/>
      <c r="J973" s="9"/>
      <c r="K973" s="9"/>
      <c r="L973" s="6"/>
      <c r="N973" s="4"/>
      <c r="O973" s="7"/>
      <c r="P973" s="6"/>
      <c r="Q973" s="6"/>
      <c r="R973" s="6"/>
      <c r="S973" s="6"/>
    </row>
    <row r="974" ht="15.75" hidden="1" customHeight="1">
      <c r="A974" s="4"/>
      <c r="C974" s="6"/>
      <c r="D974" s="6"/>
      <c r="E974" s="6"/>
      <c r="F974" s="7"/>
      <c r="G974" s="6"/>
      <c r="H974" s="8"/>
      <c r="I974" s="9"/>
      <c r="J974" s="9"/>
      <c r="K974" s="9"/>
      <c r="L974" s="6"/>
      <c r="N974" s="4"/>
      <c r="O974" s="7"/>
      <c r="P974" s="6"/>
      <c r="Q974" s="6"/>
      <c r="R974" s="6"/>
      <c r="S974" s="6"/>
    </row>
    <row r="975" ht="15.75" hidden="1" customHeight="1">
      <c r="A975" s="4"/>
      <c r="C975" s="6"/>
      <c r="D975" s="6"/>
      <c r="E975" s="6"/>
      <c r="F975" s="7"/>
      <c r="G975" s="6"/>
      <c r="H975" s="8"/>
      <c r="I975" s="9"/>
      <c r="J975" s="9"/>
      <c r="K975" s="9"/>
      <c r="L975" s="6"/>
      <c r="N975" s="4"/>
      <c r="O975" s="7"/>
      <c r="P975" s="6"/>
      <c r="Q975" s="6"/>
      <c r="R975" s="6"/>
      <c r="S975" s="6"/>
    </row>
    <row r="976" ht="15.75" hidden="1" customHeight="1">
      <c r="A976" s="4"/>
      <c r="C976" s="6"/>
      <c r="D976" s="6"/>
      <c r="E976" s="6"/>
      <c r="F976" s="7"/>
      <c r="G976" s="6"/>
      <c r="H976" s="8"/>
      <c r="I976" s="9"/>
      <c r="J976" s="9"/>
      <c r="K976" s="9"/>
      <c r="L976" s="6"/>
      <c r="N976" s="4"/>
      <c r="O976" s="7"/>
      <c r="P976" s="6"/>
      <c r="Q976" s="6"/>
      <c r="R976" s="6"/>
      <c r="S976" s="6"/>
    </row>
    <row r="977" ht="15.75" hidden="1" customHeight="1">
      <c r="A977" s="4"/>
      <c r="C977" s="6"/>
      <c r="D977" s="6"/>
      <c r="E977" s="6"/>
      <c r="F977" s="7"/>
      <c r="G977" s="6"/>
      <c r="H977" s="8"/>
      <c r="I977" s="9"/>
      <c r="J977" s="9"/>
      <c r="K977" s="9"/>
      <c r="L977" s="6"/>
      <c r="N977" s="4"/>
      <c r="O977" s="7"/>
      <c r="P977" s="6"/>
      <c r="Q977" s="6"/>
      <c r="R977" s="6"/>
      <c r="S977" s="6"/>
    </row>
    <row r="978" ht="15.75" hidden="1" customHeight="1">
      <c r="A978" s="4"/>
      <c r="C978" s="6"/>
      <c r="D978" s="6"/>
      <c r="E978" s="6"/>
      <c r="F978" s="7"/>
      <c r="G978" s="6"/>
      <c r="H978" s="8"/>
      <c r="I978" s="9"/>
      <c r="J978" s="9"/>
      <c r="K978" s="9"/>
      <c r="L978" s="6"/>
      <c r="N978" s="4"/>
      <c r="O978" s="7"/>
      <c r="P978" s="6"/>
      <c r="Q978" s="6"/>
      <c r="R978" s="6"/>
      <c r="S978" s="6"/>
    </row>
    <row r="979" ht="15.75" hidden="1" customHeight="1">
      <c r="A979" s="4"/>
      <c r="C979" s="6"/>
      <c r="D979" s="6"/>
      <c r="E979" s="6"/>
      <c r="F979" s="7"/>
      <c r="G979" s="6"/>
      <c r="H979" s="8"/>
      <c r="I979" s="9"/>
      <c r="J979" s="9"/>
      <c r="K979" s="9"/>
      <c r="L979" s="6"/>
      <c r="N979" s="4"/>
      <c r="O979" s="7"/>
      <c r="P979" s="6"/>
      <c r="Q979" s="6"/>
      <c r="R979" s="6"/>
      <c r="S979" s="6"/>
    </row>
    <row r="980" ht="15.75" hidden="1" customHeight="1">
      <c r="A980" s="4"/>
      <c r="C980" s="6"/>
      <c r="D980" s="6"/>
      <c r="E980" s="6"/>
      <c r="F980" s="7"/>
      <c r="G980" s="6"/>
      <c r="H980" s="8"/>
      <c r="I980" s="9"/>
      <c r="J980" s="9"/>
      <c r="K980" s="9"/>
      <c r="L980" s="6"/>
      <c r="N980" s="4"/>
      <c r="O980" s="7"/>
      <c r="P980" s="6"/>
      <c r="Q980" s="6"/>
      <c r="R980" s="6"/>
      <c r="S980" s="6"/>
    </row>
    <row r="981" ht="15.75" hidden="1" customHeight="1">
      <c r="A981" s="4"/>
      <c r="C981" s="6"/>
      <c r="D981" s="6"/>
      <c r="E981" s="6"/>
      <c r="F981" s="7"/>
      <c r="G981" s="6"/>
      <c r="H981" s="8"/>
      <c r="I981" s="9"/>
      <c r="J981" s="9"/>
      <c r="K981" s="9"/>
      <c r="L981" s="6"/>
      <c r="N981" s="4"/>
      <c r="O981" s="7"/>
      <c r="P981" s="6"/>
      <c r="Q981" s="6"/>
      <c r="R981" s="6"/>
      <c r="S981" s="6"/>
    </row>
    <row r="982" ht="15.75" hidden="1" customHeight="1">
      <c r="A982" s="4"/>
      <c r="C982" s="6"/>
      <c r="D982" s="6"/>
      <c r="E982" s="6"/>
      <c r="F982" s="7"/>
      <c r="G982" s="6"/>
      <c r="H982" s="8"/>
      <c r="I982" s="9"/>
      <c r="J982" s="9"/>
      <c r="K982" s="9"/>
      <c r="L982" s="6"/>
      <c r="N982" s="4"/>
      <c r="O982" s="7"/>
      <c r="P982" s="6"/>
      <c r="Q982" s="6"/>
      <c r="R982" s="6"/>
      <c r="S982" s="6"/>
    </row>
    <row r="983" ht="15.75" hidden="1" customHeight="1">
      <c r="A983" s="4"/>
      <c r="C983" s="6"/>
      <c r="D983" s="6"/>
      <c r="E983" s="6"/>
      <c r="F983" s="7"/>
      <c r="G983" s="6"/>
      <c r="H983" s="8"/>
      <c r="I983" s="9"/>
      <c r="J983" s="9"/>
      <c r="K983" s="9"/>
      <c r="L983" s="6"/>
      <c r="N983" s="4"/>
      <c r="O983" s="7"/>
      <c r="P983" s="6"/>
      <c r="Q983" s="6"/>
      <c r="R983" s="6"/>
      <c r="S983" s="6"/>
    </row>
    <row r="984" ht="15.75" hidden="1" customHeight="1">
      <c r="A984" s="4"/>
      <c r="C984" s="6"/>
      <c r="D984" s="6"/>
      <c r="E984" s="6"/>
      <c r="F984" s="7"/>
      <c r="G984" s="6"/>
      <c r="H984" s="8"/>
      <c r="I984" s="9"/>
      <c r="J984" s="9"/>
      <c r="K984" s="9"/>
      <c r="L984" s="6"/>
      <c r="N984" s="4"/>
      <c r="O984" s="7"/>
      <c r="P984" s="6"/>
      <c r="Q984" s="6"/>
      <c r="R984" s="6"/>
      <c r="S984" s="6"/>
    </row>
    <row r="985" ht="15.75" hidden="1" customHeight="1">
      <c r="A985" s="4"/>
      <c r="C985" s="6"/>
      <c r="D985" s="6"/>
      <c r="E985" s="6"/>
      <c r="F985" s="7"/>
      <c r="G985" s="6"/>
      <c r="H985" s="8"/>
      <c r="I985" s="9"/>
      <c r="J985" s="9"/>
      <c r="K985" s="9"/>
      <c r="L985" s="6"/>
      <c r="N985" s="4"/>
      <c r="O985" s="7"/>
      <c r="P985" s="6"/>
      <c r="Q985" s="6"/>
      <c r="R985" s="6"/>
      <c r="S985" s="6"/>
    </row>
    <row r="986" ht="15.75" hidden="1" customHeight="1">
      <c r="A986" s="4"/>
      <c r="C986" s="6"/>
      <c r="D986" s="6"/>
      <c r="E986" s="6"/>
      <c r="F986" s="7"/>
      <c r="G986" s="6"/>
      <c r="H986" s="8"/>
      <c r="I986" s="9"/>
      <c r="J986" s="9"/>
      <c r="K986" s="9"/>
      <c r="L986" s="6"/>
      <c r="N986" s="4"/>
      <c r="O986" s="7"/>
      <c r="P986" s="6"/>
      <c r="Q986" s="6"/>
      <c r="R986" s="6"/>
      <c r="S986" s="6"/>
    </row>
    <row r="987" ht="15.75" hidden="1" customHeight="1">
      <c r="A987" s="4"/>
      <c r="C987" s="6"/>
      <c r="D987" s="6"/>
      <c r="E987" s="6"/>
      <c r="F987" s="7"/>
      <c r="G987" s="6"/>
      <c r="H987" s="8"/>
      <c r="I987" s="9"/>
      <c r="J987" s="9"/>
      <c r="K987" s="9"/>
      <c r="L987" s="6"/>
      <c r="N987" s="4"/>
      <c r="O987" s="7"/>
      <c r="P987" s="6"/>
      <c r="Q987" s="6"/>
      <c r="R987" s="6"/>
      <c r="S987" s="6"/>
    </row>
    <row r="988" ht="15.75" hidden="1" customHeight="1">
      <c r="A988" s="4"/>
      <c r="C988" s="6"/>
      <c r="D988" s="6"/>
      <c r="E988" s="6"/>
      <c r="F988" s="7"/>
      <c r="G988" s="6"/>
      <c r="H988" s="8"/>
      <c r="I988" s="9"/>
      <c r="J988" s="9"/>
      <c r="K988" s="9"/>
      <c r="L988" s="6"/>
      <c r="N988" s="4"/>
      <c r="O988" s="7"/>
      <c r="P988" s="6"/>
      <c r="Q988" s="6"/>
      <c r="R988" s="6"/>
      <c r="S988" s="6"/>
    </row>
    <row r="989" ht="15.75" hidden="1" customHeight="1">
      <c r="A989" s="4"/>
      <c r="C989" s="6"/>
      <c r="D989" s="6"/>
      <c r="E989" s="6"/>
      <c r="F989" s="7"/>
      <c r="G989" s="6"/>
      <c r="H989" s="8"/>
      <c r="I989" s="9"/>
      <c r="J989" s="9"/>
      <c r="K989" s="9"/>
      <c r="L989" s="6"/>
      <c r="N989" s="4"/>
      <c r="O989" s="7"/>
      <c r="P989" s="6"/>
      <c r="Q989" s="6"/>
      <c r="R989" s="6"/>
      <c r="S989" s="6"/>
    </row>
    <row r="990" ht="15.75" hidden="1" customHeight="1">
      <c r="A990" s="4"/>
      <c r="C990" s="6"/>
      <c r="D990" s="6"/>
      <c r="E990" s="6"/>
      <c r="F990" s="7"/>
      <c r="G990" s="6"/>
      <c r="H990" s="8"/>
      <c r="I990" s="9"/>
      <c r="J990" s="9"/>
      <c r="K990" s="9"/>
      <c r="L990" s="6"/>
      <c r="N990" s="4"/>
      <c r="O990" s="7"/>
      <c r="P990" s="6"/>
      <c r="Q990" s="6"/>
      <c r="R990" s="6"/>
      <c r="S990" s="6"/>
    </row>
    <row r="991" ht="15.75" hidden="1" customHeight="1">
      <c r="A991" s="4"/>
      <c r="C991" s="6"/>
      <c r="D991" s="6"/>
      <c r="E991" s="6"/>
      <c r="F991" s="7"/>
      <c r="G991" s="6"/>
      <c r="H991" s="8"/>
      <c r="I991" s="9"/>
      <c r="J991" s="9"/>
      <c r="K991" s="9"/>
      <c r="L991" s="6"/>
      <c r="N991" s="4"/>
      <c r="O991" s="7"/>
      <c r="P991" s="6"/>
      <c r="Q991" s="6"/>
      <c r="R991" s="6"/>
      <c r="S991" s="6"/>
    </row>
    <row r="992" ht="15.75" hidden="1" customHeight="1">
      <c r="A992" s="4"/>
      <c r="C992" s="6"/>
      <c r="D992" s="6"/>
      <c r="E992" s="6"/>
      <c r="F992" s="7"/>
      <c r="G992" s="6"/>
      <c r="H992" s="8"/>
      <c r="I992" s="9"/>
      <c r="J992" s="9"/>
      <c r="K992" s="9"/>
      <c r="L992" s="6"/>
      <c r="N992" s="4"/>
      <c r="O992" s="7"/>
      <c r="P992" s="6"/>
      <c r="Q992" s="6"/>
      <c r="R992" s="6"/>
      <c r="S992" s="6"/>
    </row>
    <row r="993" ht="15.75" hidden="1" customHeight="1">
      <c r="A993" s="4"/>
      <c r="C993" s="6"/>
      <c r="D993" s="6"/>
      <c r="E993" s="6"/>
      <c r="F993" s="7"/>
      <c r="G993" s="6"/>
      <c r="H993" s="8"/>
      <c r="I993" s="9"/>
      <c r="J993" s="9"/>
      <c r="K993" s="9"/>
      <c r="L993" s="6"/>
      <c r="N993" s="4"/>
      <c r="O993" s="7"/>
      <c r="P993" s="6"/>
      <c r="Q993" s="6"/>
      <c r="R993" s="6"/>
      <c r="S993" s="6"/>
    </row>
    <row r="994" ht="15.75" hidden="1" customHeight="1">
      <c r="A994" s="4"/>
      <c r="C994" s="6"/>
      <c r="D994" s="6"/>
      <c r="E994" s="6"/>
      <c r="F994" s="7"/>
      <c r="G994" s="6"/>
      <c r="H994" s="8"/>
      <c r="I994" s="9"/>
      <c r="J994" s="9"/>
      <c r="K994" s="9"/>
      <c r="L994" s="6"/>
      <c r="N994" s="4"/>
      <c r="O994" s="7"/>
      <c r="P994" s="6"/>
      <c r="Q994" s="6"/>
      <c r="R994" s="6"/>
      <c r="S994" s="6"/>
    </row>
    <row r="995" ht="15.75" hidden="1" customHeight="1">
      <c r="A995" s="4"/>
      <c r="C995" s="6"/>
      <c r="D995" s="6"/>
      <c r="E995" s="6"/>
      <c r="F995" s="7"/>
      <c r="G995" s="6"/>
      <c r="H995" s="8"/>
      <c r="I995" s="9"/>
      <c r="J995" s="9"/>
      <c r="K995" s="9"/>
      <c r="L995" s="6"/>
      <c r="N995" s="4"/>
      <c r="O995" s="7"/>
      <c r="P995" s="6"/>
      <c r="Q995" s="6"/>
      <c r="R995" s="6"/>
      <c r="S995" s="6"/>
    </row>
    <row r="996" ht="15.75" hidden="1" customHeight="1">
      <c r="A996" s="4"/>
      <c r="C996" s="6"/>
      <c r="D996" s="6"/>
      <c r="E996" s="6"/>
      <c r="F996" s="7"/>
      <c r="G996" s="6"/>
      <c r="H996" s="8"/>
      <c r="I996" s="9"/>
      <c r="J996" s="9"/>
      <c r="K996" s="9"/>
      <c r="L996" s="6"/>
      <c r="N996" s="4"/>
      <c r="O996" s="7"/>
      <c r="P996" s="6"/>
      <c r="Q996" s="6"/>
      <c r="R996" s="6"/>
      <c r="S996" s="6"/>
    </row>
    <row r="997" ht="15.75" hidden="1" customHeight="1">
      <c r="A997" s="4"/>
      <c r="C997" s="6"/>
      <c r="D997" s="6"/>
      <c r="E997" s="6"/>
      <c r="F997" s="7"/>
      <c r="G997" s="6"/>
      <c r="H997" s="8"/>
      <c r="I997" s="9"/>
      <c r="J997" s="9"/>
      <c r="K997" s="9"/>
      <c r="L997" s="6"/>
      <c r="N997" s="4"/>
      <c r="O997" s="7"/>
      <c r="P997" s="6"/>
      <c r="Q997" s="6"/>
      <c r="R997" s="6"/>
      <c r="S997" s="6"/>
    </row>
    <row r="998" ht="15.75" hidden="1" customHeight="1">
      <c r="A998" s="4"/>
      <c r="C998" s="6"/>
      <c r="D998" s="6"/>
      <c r="E998" s="6"/>
      <c r="F998" s="7"/>
      <c r="G998" s="6"/>
      <c r="H998" s="8"/>
      <c r="I998" s="9"/>
      <c r="J998" s="9"/>
      <c r="K998" s="9"/>
      <c r="L998" s="6"/>
      <c r="N998" s="4"/>
      <c r="O998" s="7"/>
      <c r="P998" s="6"/>
      <c r="Q998" s="6"/>
      <c r="R998" s="6"/>
      <c r="S998" s="6"/>
    </row>
    <row r="999" ht="15.75" hidden="1" customHeight="1">
      <c r="A999" s="4"/>
      <c r="C999" s="6"/>
      <c r="D999" s="6"/>
      <c r="E999" s="6"/>
      <c r="F999" s="7"/>
      <c r="G999" s="6"/>
      <c r="H999" s="8"/>
      <c r="I999" s="9"/>
      <c r="J999" s="9"/>
      <c r="K999" s="9"/>
      <c r="L999" s="6"/>
      <c r="N999" s="4"/>
      <c r="O999" s="7"/>
      <c r="P999" s="6"/>
      <c r="Q999" s="6"/>
      <c r="R999" s="6"/>
      <c r="S999" s="6"/>
    </row>
    <row r="1000" ht="15.75" hidden="1" customHeight="1">
      <c r="A1000" s="4"/>
      <c r="C1000" s="6"/>
      <c r="D1000" s="6"/>
      <c r="E1000" s="6"/>
      <c r="F1000" s="7"/>
      <c r="G1000" s="6"/>
      <c r="H1000" s="8"/>
      <c r="I1000" s="9"/>
      <c r="J1000" s="9"/>
      <c r="K1000" s="9"/>
      <c r="L1000" s="6"/>
      <c r="N1000" s="4"/>
      <c r="O1000" s="7"/>
      <c r="P1000" s="6"/>
      <c r="Q1000" s="6"/>
      <c r="R1000" s="6"/>
      <c r="S1000" s="6"/>
    </row>
    <row r="1001" ht="15.75" hidden="1" customHeight="1">
      <c r="A1001" s="4"/>
      <c r="C1001" s="6"/>
      <c r="D1001" s="6"/>
      <c r="E1001" s="6"/>
      <c r="F1001" s="7"/>
      <c r="G1001" s="6"/>
      <c r="H1001" s="8"/>
      <c r="I1001" s="9"/>
      <c r="J1001" s="9"/>
      <c r="K1001" s="9"/>
      <c r="L1001" s="6"/>
      <c r="N1001" s="4"/>
      <c r="O1001" s="7"/>
      <c r="P1001" s="6"/>
      <c r="Q1001" s="6"/>
      <c r="R1001" s="6"/>
      <c r="S1001" s="6"/>
    </row>
    <row r="1002" ht="15.75" hidden="1" customHeight="1">
      <c r="A1002" s="4"/>
      <c r="C1002" s="6"/>
      <c r="D1002" s="6"/>
      <c r="E1002" s="6"/>
      <c r="F1002" s="7"/>
      <c r="G1002" s="6"/>
      <c r="H1002" s="8"/>
      <c r="I1002" s="9"/>
      <c r="J1002" s="9"/>
      <c r="K1002" s="9"/>
      <c r="L1002" s="6"/>
      <c r="N1002" s="4"/>
      <c r="O1002" s="7"/>
      <c r="P1002" s="6"/>
      <c r="Q1002" s="6"/>
      <c r="R1002" s="6"/>
      <c r="S1002" s="6"/>
    </row>
    <row r="1003" ht="15.75" hidden="1" customHeight="1">
      <c r="A1003" s="4"/>
      <c r="C1003" s="6"/>
      <c r="D1003" s="6"/>
      <c r="E1003" s="6"/>
      <c r="F1003" s="7"/>
      <c r="G1003" s="6"/>
      <c r="H1003" s="8"/>
      <c r="I1003" s="9"/>
      <c r="J1003" s="9"/>
      <c r="K1003" s="9"/>
      <c r="L1003" s="6"/>
      <c r="N1003" s="4"/>
      <c r="O1003" s="7"/>
      <c r="P1003" s="6"/>
      <c r="Q1003" s="6"/>
      <c r="R1003" s="6"/>
      <c r="S1003" s="6"/>
    </row>
    <row r="1004" ht="15.75" hidden="1" customHeight="1">
      <c r="A1004" s="4"/>
      <c r="C1004" s="6"/>
      <c r="D1004" s="6"/>
      <c r="E1004" s="6"/>
      <c r="F1004" s="7"/>
      <c r="G1004" s="6"/>
      <c r="H1004" s="8"/>
      <c r="I1004" s="9"/>
      <c r="J1004" s="9"/>
      <c r="K1004" s="9"/>
      <c r="L1004" s="6"/>
      <c r="N1004" s="4"/>
      <c r="O1004" s="7"/>
      <c r="P1004" s="6"/>
      <c r="Q1004" s="6"/>
      <c r="R1004" s="6"/>
      <c r="S1004" s="6"/>
    </row>
    <row r="1005" ht="15.75" hidden="1" customHeight="1">
      <c r="A1005" s="4"/>
      <c r="C1005" s="6"/>
      <c r="D1005" s="6"/>
      <c r="E1005" s="6"/>
      <c r="F1005" s="7"/>
      <c r="G1005" s="6"/>
      <c r="H1005" s="8"/>
      <c r="I1005" s="9"/>
      <c r="J1005" s="9"/>
      <c r="K1005" s="9"/>
      <c r="L1005" s="6"/>
      <c r="N1005" s="4"/>
      <c r="O1005" s="7"/>
      <c r="P1005" s="6"/>
      <c r="Q1005" s="6"/>
      <c r="R1005" s="6"/>
      <c r="S1005" s="6"/>
    </row>
    <row r="1006" ht="15.75" hidden="1" customHeight="1">
      <c r="A1006" s="4"/>
      <c r="C1006" s="6"/>
      <c r="D1006" s="6"/>
      <c r="E1006" s="6"/>
      <c r="F1006" s="7"/>
      <c r="G1006" s="6"/>
      <c r="H1006" s="8"/>
      <c r="I1006" s="9"/>
      <c r="J1006" s="9"/>
      <c r="K1006" s="9"/>
      <c r="L1006" s="6"/>
      <c r="N1006" s="4"/>
      <c r="O1006" s="7"/>
      <c r="P1006" s="6"/>
      <c r="Q1006" s="6"/>
      <c r="R1006" s="6"/>
      <c r="S1006" s="6"/>
    </row>
    <row r="1007" ht="15.75" hidden="1" customHeight="1">
      <c r="A1007" s="4"/>
      <c r="C1007" s="6"/>
      <c r="D1007" s="6"/>
      <c r="E1007" s="6"/>
      <c r="F1007" s="7"/>
      <c r="G1007" s="6"/>
      <c r="H1007" s="8"/>
      <c r="I1007" s="9"/>
      <c r="J1007" s="9"/>
      <c r="K1007" s="9"/>
      <c r="L1007" s="6"/>
      <c r="N1007" s="4"/>
      <c r="O1007" s="7"/>
      <c r="P1007" s="6"/>
      <c r="Q1007" s="6"/>
      <c r="R1007" s="6"/>
      <c r="S1007" s="6"/>
    </row>
    <row r="1008" ht="15.75" hidden="1" customHeight="1">
      <c r="A1008" s="4"/>
      <c r="C1008" s="6"/>
      <c r="D1008" s="6"/>
      <c r="E1008" s="6"/>
      <c r="F1008" s="7"/>
      <c r="G1008" s="6"/>
      <c r="H1008" s="8"/>
      <c r="I1008" s="9"/>
      <c r="J1008" s="9"/>
      <c r="K1008" s="9"/>
      <c r="L1008" s="6"/>
      <c r="N1008" s="4"/>
      <c r="O1008" s="7"/>
      <c r="P1008" s="6"/>
      <c r="Q1008" s="6"/>
      <c r="R1008" s="6"/>
      <c r="S1008" s="6"/>
    </row>
    <row r="1009" ht="15.75" hidden="1" customHeight="1">
      <c r="A1009" s="4"/>
      <c r="C1009" s="6"/>
      <c r="D1009" s="6"/>
      <c r="E1009" s="6"/>
      <c r="F1009" s="7"/>
      <c r="G1009" s="6"/>
      <c r="H1009" s="8"/>
      <c r="I1009" s="9"/>
      <c r="J1009" s="9"/>
      <c r="K1009" s="9"/>
      <c r="L1009" s="6"/>
      <c r="N1009" s="4"/>
      <c r="O1009" s="7"/>
      <c r="P1009" s="6"/>
      <c r="Q1009" s="6"/>
      <c r="R1009" s="6"/>
      <c r="S1009" s="6"/>
    </row>
    <row r="1010" ht="15.75" hidden="1" customHeight="1">
      <c r="A1010" s="4"/>
      <c r="C1010" s="6"/>
      <c r="D1010" s="6"/>
      <c r="E1010" s="6"/>
      <c r="F1010" s="7"/>
      <c r="G1010" s="6"/>
      <c r="H1010" s="8"/>
      <c r="I1010" s="9"/>
      <c r="J1010" s="9"/>
      <c r="K1010" s="9"/>
      <c r="L1010" s="6"/>
      <c r="N1010" s="4"/>
      <c r="O1010" s="7"/>
      <c r="P1010" s="6"/>
      <c r="Q1010" s="6"/>
      <c r="R1010" s="6"/>
      <c r="S1010" s="6"/>
    </row>
    <row r="1011" ht="15.75" hidden="1" customHeight="1">
      <c r="A1011" s="4"/>
      <c r="C1011" s="6"/>
      <c r="D1011" s="6"/>
      <c r="E1011" s="6"/>
      <c r="F1011" s="7"/>
      <c r="G1011" s="6"/>
      <c r="H1011" s="8"/>
      <c r="I1011" s="9"/>
      <c r="J1011" s="9"/>
      <c r="K1011" s="9"/>
      <c r="L1011" s="6"/>
      <c r="N1011" s="4"/>
      <c r="O1011" s="7"/>
      <c r="P1011" s="6"/>
      <c r="Q1011" s="6"/>
      <c r="R1011" s="6"/>
      <c r="S1011" s="6"/>
    </row>
    <row r="1012" ht="15.75" hidden="1" customHeight="1">
      <c r="A1012" s="4"/>
      <c r="C1012" s="6"/>
      <c r="D1012" s="6"/>
      <c r="E1012" s="6"/>
      <c r="F1012" s="7"/>
      <c r="G1012" s="6"/>
      <c r="H1012" s="8"/>
      <c r="I1012" s="9"/>
      <c r="J1012" s="9"/>
      <c r="K1012" s="9"/>
      <c r="L1012" s="6"/>
      <c r="N1012" s="4"/>
      <c r="O1012" s="7"/>
      <c r="P1012" s="6"/>
      <c r="Q1012" s="6"/>
      <c r="R1012" s="6"/>
      <c r="S1012" s="6"/>
    </row>
    <row r="1013" ht="15.75" hidden="1" customHeight="1">
      <c r="A1013" s="4"/>
      <c r="C1013" s="6"/>
      <c r="D1013" s="6"/>
      <c r="E1013" s="6"/>
      <c r="F1013" s="7"/>
      <c r="G1013" s="6"/>
      <c r="H1013" s="8"/>
      <c r="I1013" s="9"/>
      <c r="J1013" s="9"/>
      <c r="K1013" s="9"/>
      <c r="L1013" s="6"/>
      <c r="N1013" s="4"/>
      <c r="O1013" s="7"/>
      <c r="P1013" s="6"/>
      <c r="Q1013" s="6"/>
      <c r="R1013" s="6"/>
      <c r="S1013" s="6"/>
    </row>
    <row r="1014" ht="15.75" hidden="1" customHeight="1">
      <c r="A1014" s="4"/>
      <c r="C1014" s="6"/>
      <c r="D1014" s="6"/>
      <c r="E1014" s="6"/>
      <c r="F1014" s="7"/>
      <c r="G1014" s="6"/>
      <c r="H1014" s="8"/>
      <c r="I1014" s="9"/>
      <c r="J1014" s="9"/>
      <c r="K1014" s="9"/>
      <c r="L1014" s="6"/>
      <c r="N1014" s="4"/>
      <c r="O1014" s="7"/>
      <c r="P1014" s="6"/>
      <c r="Q1014" s="6"/>
      <c r="R1014" s="6"/>
      <c r="S1014" s="6"/>
    </row>
    <row r="1015" ht="15.75" hidden="1" customHeight="1">
      <c r="A1015" s="4"/>
      <c r="C1015" s="6"/>
      <c r="D1015" s="6"/>
      <c r="E1015" s="6"/>
      <c r="F1015" s="7"/>
      <c r="G1015" s="6"/>
      <c r="H1015" s="8"/>
      <c r="I1015" s="9"/>
      <c r="J1015" s="9"/>
      <c r="K1015" s="9"/>
      <c r="L1015" s="6"/>
      <c r="N1015" s="4"/>
      <c r="O1015" s="7"/>
      <c r="P1015" s="6"/>
      <c r="Q1015" s="6"/>
      <c r="R1015" s="6"/>
      <c r="S1015" s="6"/>
    </row>
    <row r="1016" ht="15.75" hidden="1" customHeight="1">
      <c r="A1016" s="4"/>
      <c r="C1016" s="6"/>
      <c r="D1016" s="6"/>
      <c r="E1016" s="6"/>
      <c r="F1016" s="7"/>
      <c r="G1016" s="6"/>
      <c r="H1016" s="8"/>
      <c r="I1016" s="9"/>
      <c r="J1016" s="9"/>
      <c r="K1016" s="9"/>
      <c r="L1016" s="6"/>
      <c r="N1016" s="4"/>
      <c r="O1016" s="7"/>
      <c r="P1016" s="6"/>
      <c r="Q1016" s="6"/>
      <c r="R1016" s="6"/>
      <c r="S1016" s="6"/>
    </row>
    <row r="1017" ht="15.75" hidden="1" customHeight="1">
      <c r="A1017" s="4"/>
      <c r="C1017" s="6"/>
      <c r="D1017" s="6"/>
      <c r="E1017" s="6"/>
      <c r="F1017" s="7"/>
      <c r="G1017" s="6"/>
      <c r="H1017" s="8"/>
      <c r="I1017" s="9"/>
      <c r="J1017" s="9"/>
      <c r="K1017" s="9"/>
      <c r="L1017" s="6"/>
      <c r="N1017" s="4"/>
      <c r="O1017" s="7"/>
      <c r="P1017" s="6"/>
      <c r="Q1017" s="6"/>
      <c r="R1017" s="6"/>
      <c r="S1017" s="6"/>
    </row>
    <row r="1018" ht="15.75" hidden="1" customHeight="1">
      <c r="A1018" s="4"/>
      <c r="C1018" s="6"/>
      <c r="D1018" s="6"/>
      <c r="E1018" s="6"/>
      <c r="F1018" s="7"/>
      <c r="G1018" s="6"/>
      <c r="H1018" s="8"/>
      <c r="I1018" s="9"/>
      <c r="J1018" s="9"/>
      <c r="K1018" s="9"/>
      <c r="L1018" s="6"/>
      <c r="N1018" s="4"/>
      <c r="O1018" s="7"/>
      <c r="P1018" s="6"/>
      <c r="Q1018" s="6"/>
      <c r="R1018" s="6"/>
      <c r="S1018" s="6"/>
    </row>
    <row r="1019" ht="15.75" hidden="1" customHeight="1">
      <c r="A1019" s="4"/>
      <c r="C1019" s="6"/>
      <c r="D1019" s="6"/>
      <c r="E1019" s="6"/>
      <c r="F1019" s="7"/>
      <c r="G1019" s="6"/>
      <c r="H1019" s="8"/>
      <c r="I1019" s="9"/>
      <c r="J1019" s="9"/>
      <c r="K1019" s="9"/>
      <c r="L1019" s="6"/>
      <c r="N1019" s="4"/>
      <c r="O1019" s="7"/>
      <c r="P1019" s="6"/>
      <c r="Q1019" s="6"/>
      <c r="R1019" s="6"/>
      <c r="S1019" s="6"/>
    </row>
    <row r="1020" ht="15.75" hidden="1" customHeight="1">
      <c r="A1020" s="4"/>
      <c r="C1020" s="6"/>
      <c r="D1020" s="6"/>
      <c r="E1020" s="6"/>
      <c r="F1020" s="7"/>
      <c r="G1020" s="6"/>
      <c r="H1020" s="8"/>
      <c r="I1020" s="9"/>
      <c r="J1020" s="9"/>
      <c r="K1020" s="9"/>
      <c r="L1020" s="6"/>
      <c r="N1020" s="4"/>
      <c r="O1020" s="7"/>
      <c r="P1020" s="6"/>
      <c r="Q1020" s="6"/>
      <c r="R1020" s="6"/>
      <c r="S1020" s="6"/>
    </row>
    <row r="1021" ht="15.75" hidden="1" customHeight="1">
      <c r="A1021" s="4"/>
      <c r="C1021" s="6"/>
      <c r="D1021" s="6"/>
      <c r="E1021" s="6"/>
      <c r="F1021" s="7"/>
      <c r="G1021" s="6"/>
      <c r="H1021" s="8"/>
      <c r="I1021" s="9"/>
      <c r="J1021" s="9"/>
      <c r="K1021" s="9"/>
      <c r="L1021" s="6"/>
      <c r="N1021" s="4"/>
      <c r="O1021" s="7"/>
      <c r="P1021" s="6"/>
      <c r="Q1021" s="6"/>
      <c r="R1021" s="6"/>
      <c r="S1021" s="6"/>
    </row>
    <row r="1022" ht="15.75" hidden="1" customHeight="1">
      <c r="A1022" s="4"/>
      <c r="C1022" s="6"/>
      <c r="D1022" s="6"/>
      <c r="E1022" s="6"/>
      <c r="F1022" s="7"/>
      <c r="G1022" s="6"/>
      <c r="H1022" s="8"/>
      <c r="I1022" s="9"/>
      <c r="J1022" s="9"/>
      <c r="K1022" s="9"/>
      <c r="L1022" s="6"/>
      <c r="N1022" s="4"/>
      <c r="O1022" s="7"/>
      <c r="P1022" s="6"/>
      <c r="Q1022" s="6"/>
      <c r="R1022" s="6"/>
      <c r="S1022" s="6"/>
    </row>
    <row r="1023" ht="15.75" hidden="1" customHeight="1">
      <c r="A1023" s="4"/>
      <c r="C1023" s="6"/>
      <c r="D1023" s="6"/>
      <c r="E1023" s="6"/>
      <c r="F1023" s="7"/>
      <c r="G1023" s="6"/>
      <c r="H1023" s="8"/>
      <c r="I1023" s="9"/>
      <c r="J1023" s="9"/>
      <c r="K1023" s="9"/>
      <c r="L1023" s="6"/>
      <c r="N1023" s="4"/>
      <c r="O1023" s="7"/>
      <c r="P1023" s="6"/>
      <c r="Q1023" s="6"/>
      <c r="R1023" s="6"/>
      <c r="S1023" s="6"/>
    </row>
    <row r="1024" ht="15.75" hidden="1" customHeight="1">
      <c r="A1024" s="4"/>
      <c r="C1024" s="6"/>
      <c r="D1024" s="6"/>
      <c r="E1024" s="6"/>
      <c r="F1024" s="7"/>
      <c r="G1024" s="6"/>
      <c r="H1024" s="8"/>
      <c r="I1024" s="9"/>
      <c r="J1024" s="9"/>
      <c r="K1024" s="9"/>
      <c r="L1024" s="6"/>
      <c r="N1024" s="4"/>
      <c r="O1024" s="7"/>
      <c r="P1024" s="6"/>
      <c r="Q1024" s="6"/>
      <c r="R1024" s="6"/>
      <c r="S1024" s="6"/>
    </row>
    <row r="1025" ht="15.75" hidden="1" customHeight="1">
      <c r="A1025" s="4"/>
      <c r="C1025" s="6"/>
      <c r="D1025" s="6"/>
      <c r="E1025" s="6"/>
      <c r="F1025" s="7"/>
      <c r="G1025" s="6"/>
      <c r="H1025" s="8"/>
      <c r="I1025" s="9"/>
      <c r="J1025" s="9"/>
      <c r="K1025" s="9"/>
      <c r="L1025" s="6"/>
      <c r="N1025" s="4"/>
      <c r="O1025" s="7"/>
      <c r="P1025" s="6"/>
      <c r="Q1025" s="6"/>
      <c r="R1025" s="6"/>
      <c r="S1025" s="6"/>
    </row>
    <row r="1026" ht="15.75" hidden="1" customHeight="1">
      <c r="A1026" s="4"/>
      <c r="C1026" s="6"/>
      <c r="D1026" s="6"/>
      <c r="E1026" s="6"/>
      <c r="F1026" s="7"/>
      <c r="G1026" s="6"/>
      <c r="H1026" s="8"/>
      <c r="I1026" s="9"/>
      <c r="J1026" s="9"/>
      <c r="K1026" s="9"/>
      <c r="L1026" s="6"/>
      <c r="N1026" s="4"/>
      <c r="O1026" s="7"/>
      <c r="P1026" s="6"/>
      <c r="Q1026" s="6"/>
      <c r="R1026" s="6"/>
      <c r="S1026" s="6"/>
    </row>
    <row r="1027" ht="15.75" hidden="1" customHeight="1">
      <c r="A1027" s="4"/>
      <c r="C1027" s="6"/>
      <c r="D1027" s="6"/>
      <c r="E1027" s="6"/>
      <c r="F1027" s="7"/>
      <c r="G1027" s="6"/>
      <c r="H1027" s="8"/>
      <c r="I1027" s="9"/>
      <c r="J1027" s="9"/>
      <c r="K1027" s="9"/>
      <c r="L1027" s="6"/>
      <c r="N1027" s="4"/>
      <c r="O1027" s="7"/>
      <c r="P1027" s="6"/>
      <c r="Q1027" s="6"/>
      <c r="R1027" s="6"/>
      <c r="S1027" s="6"/>
    </row>
    <row r="1028" ht="15.75" hidden="1" customHeight="1">
      <c r="A1028" s="4"/>
      <c r="C1028" s="6"/>
      <c r="D1028" s="6"/>
      <c r="E1028" s="6"/>
      <c r="F1028" s="7"/>
      <c r="G1028" s="6"/>
      <c r="H1028" s="8"/>
      <c r="I1028" s="9"/>
      <c r="J1028" s="9"/>
      <c r="K1028" s="9"/>
      <c r="L1028" s="6"/>
      <c r="N1028" s="4"/>
      <c r="O1028" s="7"/>
      <c r="P1028" s="6"/>
      <c r="Q1028" s="6"/>
      <c r="R1028" s="6"/>
      <c r="S1028" s="6"/>
    </row>
    <row r="1029" ht="15.75" hidden="1" customHeight="1">
      <c r="A1029" s="4"/>
      <c r="C1029" s="6"/>
      <c r="D1029" s="6"/>
      <c r="E1029" s="6"/>
      <c r="F1029" s="7"/>
      <c r="G1029" s="6"/>
      <c r="H1029" s="8"/>
      <c r="I1029" s="9"/>
      <c r="J1029" s="9"/>
      <c r="K1029" s="9"/>
      <c r="L1029" s="6"/>
      <c r="N1029" s="4"/>
      <c r="O1029" s="7"/>
      <c r="P1029" s="6"/>
      <c r="Q1029" s="6"/>
      <c r="R1029" s="6"/>
      <c r="S1029" s="6"/>
    </row>
    <row r="1030" ht="15.75" hidden="1" customHeight="1">
      <c r="A1030" s="4"/>
      <c r="C1030" s="6"/>
      <c r="D1030" s="6"/>
      <c r="E1030" s="6"/>
      <c r="F1030" s="7"/>
      <c r="G1030" s="6"/>
      <c r="H1030" s="8"/>
      <c r="I1030" s="9"/>
      <c r="J1030" s="9"/>
      <c r="K1030" s="9"/>
      <c r="L1030" s="6"/>
      <c r="N1030" s="4"/>
      <c r="O1030" s="7"/>
      <c r="P1030" s="6"/>
      <c r="Q1030" s="6"/>
      <c r="R1030" s="6"/>
      <c r="S1030" s="6"/>
    </row>
    <row r="1031" ht="15.75" hidden="1" customHeight="1">
      <c r="A1031" s="4"/>
      <c r="C1031" s="6"/>
      <c r="D1031" s="6"/>
      <c r="E1031" s="6"/>
      <c r="F1031" s="7"/>
      <c r="G1031" s="6"/>
      <c r="H1031" s="8"/>
      <c r="I1031" s="9"/>
      <c r="J1031" s="9"/>
      <c r="K1031" s="9"/>
      <c r="L1031" s="6"/>
      <c r="N1031" s="4"/>
      <c r="O1031" s="7"/>
      <c r="P1031" s="6"/>
      <c r="Q1031" s="6"/>
      <c r="R1031" s="6"/>
      <c r="S1031" s="6"/>
    </row>
    <row r="1032" ht="15.75" hidden="1" customHeight="1">
      <c r="A1032" s="4"/>
      <c r="C1032" s="6"/>
      <c r="D1032" s="6"/>
      <c r="E1032" s="6"/>
      <c r="F1032" s="7"/>
      <c r="G1032" s="6"/>
      <c r="H1032" s="8"/>
      <c r="I1032" s="9"/>
      <c r="J1032" s="9"/>
      <c r="K1032" s="9"/>
      <c r="L1032" s="6"/>
      <c r="N1032" s="4"/>
      <c r="O1032" s="7"/>
      <c r="P1032" s="6"/>
      <c r="Q1032" s="6"/>
      <c r="R1032" s="6"/>
      <c r="S1032" s="6"/>
    </row>
    <row r="1033" ht="15.75" hidden="1" customHeight="1">
      <c r="A1033" s="4"/>
      <c r="C1033" s="6"/>
      <c r="D1033" s="6"/>
      <c r="E1033" s="6"/>
      <c r="F1033" s="7"/>
      <c r="G1033" s="6"/>
      <c r="H1033" s="8"/>
      <c r="I1033" s="9"/>
      <c r="J1033" s="9"/>
      <c r="K1033" s="9"/>
      <c r="L1033" s="6"/>
      <c r="N1033" s="4"/>
      <c r="O1033" s="7"/>
      <c r="P1033" s="6"/>
      <c r="Q1033" s="6"/>
      <c r="R1033" s="6"/>
      <c r="S1033" s="6"/>
    </row>
    <row r="1034" ht="15.75" hidden="1" customHeight="1">
      <c r="A1034" s="4"/>
      <c r="C1034" s="6"/>
      <c r="D1034" s="6"/>
      <c r="E1034" s="6"/>
      <c r="F1034" s="7"/>
      <c r="G1034" s="6"/>
      <c r="H1034" s="8"/>
      <c r="I1034" s="9"/>
      <c r="J1034" s="9"/>
      <c r="K1034" s="9"/>
      <c r="L1034" s="6"/>
      <c r="N1034" s="4"/>
      <c r="O1034" s="7"/>
      <c r="P1034" s="6"/>
      <c r="Q1034" s="6"/>
      <c r="R1034" s="6"/>
      <c r="S1034" s="6"/>
    </row>
    <row r="1035" ht="15.75" hidden="1" customHeight="1">
      <c r="A1035" s="4"/>
      <c r="C1035" s="6"/>
      <c r="D1035" s="6"/>
      <c r="E1035" s="6"/>
      <c r="F1035" s="7"/>
      <c r="G1035" s="6"/>
      <c r="H1035" s="8"/>
      <c r="I1035" s="9"/>
      <c r="J1035" s="9"/>
      <c r="K1035" s="9"/>
      <c r="L1035" s="6"/>
      <c r="N1035" s="4"/>
      <c r="O1035" s="7"/>
      <c r="P1035" s="6"/>
      <c r="Q1035" s="6"/>
      <c r="R1035" s="6"/>
      <c r="S1035" s="6"/>
    </row>
    <row r="1036" ht="15.75" hidden="1" customHeight="1">
      <c r="A1036" s="4"/>
      <c r="C1036" s="6"/>
      <c r="D1036" s="6"/>
      <c r="E1036" s="6"/>
      <c r="F1036" s="7"/>
      <c r="G1036" s="6"/>
      <c r="H1036" s="8"/>
      <c r="I1036" s="9"/>
      <c r="J1036" s="9"/>
      <c r="K1036" s="9"/>
      <c r="L1036" s="6"/>
      <c r="N1036" s="4"/>
      <c r="O1036" s="7"/>
      <c r="P1036" s="6"/>
      <c r="Q1036" s="6"/>
      <c r="R1036" s="6"/>
      <c r="S1036" s="6"/>
    </row>
    <row r="1037" ht="15.75" hidden="1" customHeight="1">
      <c r="A1037" s="4"/>
      <c r="C1037" s="6"/>
      <c r="D1037" s="6"/>
      <c r="E1037" s="6"/>
      <c r="F1037" s="7"/>
      <c r="G1037" s="6"/>
      <c r="H1037" s="8"/>
      <c r="I1037" s="9"/>
      <c r="J1037" s="9"/>
      <c r="K1037" s="9"/>
      <c r="L1037" s="6"/>
      <c r="N1037" s="4"/>
      <c r="O1037" s="7"/>
      <c r="P1037" s="6"/>
      <c r="Q1037" s="6"/>
      <c r="R1037" s="6"/>
      <c r="S1037" s="6"/>
    </row>
    <row r="1038" ht="15.75" hidden="1" customHeight="1">
      <c r="A1038" s="4"/>
      <c r="C1038" s="6"/>
      <c r="D1038" s="6"/>
      <c r="E1038" s="6"/>
      <c r="F1038" s="7"/>
      <c r="G1038" s="6"/>
      <c r="H1038" s="8"/>
      <c r="I1038" s="9"/>
      <c r="J1038" s="9"/>
      <c r="K1038" s="9"/>
      <c r="L1038" s="6"/>
      <c r="N1038" s="4"/>
      <c r="O1038" s="7"/>
      <c r="P1038" s="6"/>
      <c r="Q1038" s="6"/>
      <c r="R1038" s="6"/>
      <c r="S1038" s="6"/>
    </row>
    <row r="1039" ht="15.75" hidden="1" customHeight="1">
      <c r="A1039" s="4"/>
      <c r="C1039" s="6"/>
      <c r="D1039" s="6"/>
      <c r="E1039" s="6"/>
      <c r="F1039" s="7"/>
      <c r="G1039" s="6"/>
      <c r="H1039" s="8"/>
      <c r="I1039" s="9"/>
      <c r="J1039" s="9"/>
      <c r="K1039" s="9"/>
      <c r="L1039" s="6"/>
      <c r="N1039" s="4"/>
      <c r="O1039" s="7"/>
      <c r="P1039" s="6"/>
      <c r="Q1039" s="6"/>
      <c r="R1039" s="6"/>
      <c r="S1039" s="6"/>
    </row>
    <row r="1040" ht="15.75" hidden="1" customHeight="1">
      <c r="A1040" s="4"/>
      <c r="C1040" s="6"/>
      <c r="D1040" s="6"/>
      <c r="E1040" s="6"/>
      <c r="F1040" s="7"/>
      <c r="G1040" s="6"/>
      <c r="H1040" s="8"/>
      <c r="I1040" s="9"/>
      <c r="J1040" s="9"/>
      <c r="K1040" s="9"/>
      <c r="L1040" s="6"/>
      <c r="N1040" s="4"/>
      <c r="O1040" s="7"/>
      <c r="P1040" s="6"/>
      <c r="Q1040" s="6"/>
      <c r="R1040" s="6"/>
      <c r="S1040" s="6"/>
    </row>
    <row r="1041" ht="15.75" hidden="1" customHeight="1">
      <c r="A1041" s="4"/>
      <c r="C1041" s="6"/>
      <c r="D1041" s="6"/>
      <c r="E1041" s="6"/>
      <c r="F1041" s="7"/>
      <c r="G1041" s="6"/>
      <c r="H1041" s="8"/>
      <c r="I1041" s="9"/>
      <c r="J1041" s="9"/>
      <c r="K1041" s="9"/>
      <c r="L1041" s="6"/>
      <c r="N1041" s="4"/>
      <c r="O1041" s="7"/>
      <c r="P1041" s="6"/>
      <c r="Q1041" s="6"/>
      <c r="R1041" s="6"/>
      <c r="S1041" s="6"/>
    </row>
    <row r="1042" ht="15.75" hidden="1" customHeight="1">
      <c r="A1042" s="4"/>
      <c r="C1042" s="6"/>
      <c r="D1042" s="6"/>
      <c r="E1042" s="6"/>
      <c r="F1042" s="7"/>
      <c r="G1042" s="6"/>
      <c r="H1042" s="8"/>
      <c r="I1042" s="9"/>
      <c r="J1042" s="9"/>
      <c r="K1042" s="9"/>
      <c r="L1042" s="6"/>
      <c r="N1042" s="4"/>
      <c r="O1042" s="7"/>
      <c r="P1042" s="6"/>
      <c r="Q1042" s="6"/>
      <c r="R1042" s="6"/>
      <c r="S1042" s="6"/>
    </row>
    <row r="1043" ht="15.75" hidden="1" customHeight="1">
      <c r="A1043" s="4"/>
      <c r="C1043" s="6"/>
      <c r="D1043" s="6"/>
      <c r="E1043" s="6"/>
      <c r="F1043" s="7"/>
      <c r="G1043" s="6"/>
      <c r="H1043" s="8"/>
      <c r="I1043" s="9"/>
      <c r="J1043" s="9"/>
      <c r="K1043" s="9"/>
      <c r="L1043" s="6"/>
      <c r="N1043" s="4"/>
      <c r="O1043" s="7"/>
      <c r="P1043" s="6"/>
      <c r="Q1043" s="6"/>
      <c r="R1043" s="6"/>
      <c r="S1043" s="6"/>
    </row>
    <row r="1044" ht="15.75" hidden="1" customHeight="1">
      <c r="A1044" s="4"/>
      <c r="C1044" s="6"/>
      <c r="D1044" s="6"/>
      <c r="E1044" s="6"/>
      <c r="F1044" s="7"/>
      <c r="G1044" s="6"/>
      <c r="H1044" s="8"/>
      <c r="I1044" s="9"/>
      <c r="J1044" s="9"/>
      <c r="K1044" s="9"/>
      <c r="L1044" s="6"/>
      <c r="N1044" s="4"/>
      <c r="O1044" s="7"/>
      <c r="P1044" s="6"/>
      <c r="Q1044" s="6"/>
      <c r="R1044" s="6"/>
      <c r="S1044" s="6"/>
    </row>
    <row r="1045" ht="15.75" hidden="1" customHeight="1">
      <c r="A1045" s="4"/>
      <c r="C1045" s="6"/>
      <c r="D1045" s="6"/>
      <c r="E1045" s="6"/>
      <c r="F1045" s="7"/>
      <c r="G1045" s="6"/>
      <c r="H1045" s="8"/>
      <c r="I1045" s="9"/>
      <c r="J1045" s="9"/>
      <c r="K1045" s="9"/>
      <c r="L1045" s="6"/>
      <c r="N1045" s="4"/>
      <c r="O1045" s="7"/>
      <c r="P1045" s="6"/>
      <c r="Q1045" s="6"/>
      <c r="R1045" s="6"/>
      <c r="S1045" s="6"/>
    </row>
    <row r="1046" ht="15.75" hidden="1" customHeight="1">
      <c r="A1046" s="4"/>
      <c r="C1046" s="6"/>
      <c r="D1046" s="6"/>
      <c r="E1046" s="6"/>
      <c r="F1046" s="7"/>
      <c r="G1046" s="6"/>
      <c r="H1046" s="8"/>
      <c r="I1046" s="9"/>
      <c r="J1046" s="9"/>
      <c r="K1046" s="9"/>
      <c r="L1046" s="6"/>
      <c r="N1046" s="4"/>
      <c r="O1046" s="7"/>
      <c r="P1046" s="6"/>
      <c r="Q1046" s="6"/>
      <c r="R1046" s="6"/>
      <c r="S1046" s="6"/>
    </row>
    <row r="1047" ht="15.75" hidden="1" customHeight="1">
      <c r="A1047" s="4"/>
      <c r="C1047" s="6"/>
      <c r="D1047" s="6"/>
      <c r="E1047" s="6"/>
      <c r="F1047" s="7"/>
      <c r="G1047" s="6"/>
      <c r="H1047" s="8"/>
      <c r="I1047" s="9"/>
      <c r="J1047" s="9"/>
      <c r="K1047" s="9"/>
      <c r="L1047" s="6"/>
      <c r="N1047" s="4"/>
      <c r="O1047" s="7"/>
      <c r="P1047" s="6"/>
      <c r="Q1047" s="6"/>
      <c r="R1047" s="6"/>
      <c r="S1047" s="6"/>
    </row>
    <row r="1048" ht="15.75" hidden="1" customHeight="1">
      <c r="A1048" s="4"/>
      <c r="C1048" s="6"/>
      <c r="D1048" s="6"/>
      <c r="E1048" s="6"/>
      <c r="F1048" s="7"/>
      <c r="G1048" s="6"/>
      <c r="H1048" s="8"/>
      <c r="I1048" s="9"/>
      <c r="J1048" s="9"/>
      <c r="K1048" s="9"/>
      <c r="L1048" s="6"/>
      <c r="N1048" s="4"/>
      <c r="O1048" s="7"/>
      <c r="P1048" s="6"/>
      <c r="Q1048" s="6"/>
      <c r="R1048" s="6"/>
      <c r="S1048" s="6"/>
    </row>
    <row r="1049" ht="15.75" hidden="1" customHeight="1">
      <c r="A1049" s="4"/>
      <c r="C1049" s="6"/>
      <c r="D1049" s="6"/>
      <c r="E1049" s="6"/>
      <c r="F1049" s="7"/>
      <c r="G1049" s="6"/>
      <c r="H1049" s="8"/>
      <c r="I1049" s="9"/>
      <c r="J1049" s="9"/>
      <c r="K1049" s="9"/>
      <c r="L1049" s="6"/>
      <c r="N1049" s="4"/>
      <c r="O1049" s="7"/>
      <c r="P1049" s="6"/>
      <c r="Q1049" s="6"/>
      <c r="R1049" s="6"/>
      <c r="S1049" s="6"/>
    </row>
    <row r="1050" ht="15.75" hidden="1" customHeight="1">
      <c r="A1050" s="4"/>
      <c r="C1050" s="6"/>
      <c r="D1050" s="6"/>
      <c r="E1050" s="6"/>
      <c r="F1050" s="7"/>
      <c r="G1050" s="6"/>
      <c r="H1050" s="8"/>
      <c r="I1050" s="9"/>
      <c r="J1050" s="9"/>
      <c r="K1050" s="9"/>
      <c r="L1050" s="6"/>
      <c r="N1050" s="4"/>
      <c r="O1050" s="7"/>
      <c r="P1050" s="6"/>
      <c r="Q1050" s="6"/>
      <c r="R1050" s="6"/>
      <c r="S1050" s="6"/>
    </row>
    <row r="1051" ht="15.75" hidden="1" customHeight="1">
      <c r="A1051" s="4"/>
      <c r="C1051" s="6"/>
      <c r="D1051" s="6"/>
      <c r="E1051" s="6"/>
      <c r="F1051" s="7"/>
      <c r="G1051" s="6"/>
      <c r="H1051" s="8"/>
      <c r="I1051" s="9"/>
      <c r="J1051" s="9"/>
      <c r="K1051" s="9"/>
      <c r="L1051" s="6"/>
      <c r="N1051" s="4"/>
      <c r="O1051" s="7"/>
      <c r="P1051" s="6"/>
      <c r="Q1051" s="6"/>
      <c r="R1051" s="6"/>
      <c r="S1051" s="6"/>
    </row>
    <row r="1052" ht="15.75" hidden="1" customHeight="1">
      <c r="A1052" s="4"/>
      <c r="C1052" s="6"/>
      <c r="D1052" s="6"/>
      <c r="E1052" s="6"/>
      <c r="F1052" s="7"/>
      <c r="G1052" s="6"/>
      <c r="H1052" s="8"/>
      <c r="I1052" s="9"/>
      <c r="J1052" s="9"/>
      <c r="K1052" s="9"/>
      <c r="L1052" s="6"/>
      <c r="N1052" s="4"/>
      <c r="O1052" s="7"/>
      <c r="P1052" s="6"/>
      <c r="Q1052" s="6"/>
      <c r="R1052" s="6"/>
      <c r="S1052" s="6"/>
    </row>
    <row r="1053" ht="15.75" hidden="1" customHeight="1">
      <c r="A1053" s="4"/>
      <c r="C1053" s="6"/>
      <c r="D1053" s="6"/>
      <c r="E1053" s="6"/>
      <c r="F1053" s="7"/>
      <c r="G1053" s="6"/>
      <c r="H1053" s="8"/>
      <c r="I1053" s="9"/>
      <c r="J1053" s="9"/>
      <c r="K1053" s="9"/>
      <c r="L1053" s="6"/>
      <c r="N1053" s="4"/>
      <c r="O1053" s="7"/>
      <c r="P1053" s="6"/>
      <c r="Q1053" s="6"/>
      <c r="R1053" s="6"/>
      <c r="S1053" s="6"/>
    </row>
    <row r="1054" ht="15.75" hidden="1" customHeight="1">
      <c r="A1054" s="4"/>
      <c r="C1054" s="6"/>
      <c r="D1054" s="6"/>
      <c r="E1054" s="6"/>
      <c r="F1054" s="7"/>
      <c r="G1054" s="6"/>
      <c r="H1054" s="8"/>
      <c r="I1054" s="9"/>
      <c r="J1054" s="9"/>
      <c r="K1054" s="9"/>
      <c r="L1054" s="6"/>
      <c r="N1054" s="4"/>
      <c r="O1054" s="7"/>
      <c r="P1054" s="6"/>
      <c r="Q1054" s="6"/>
      <c r="R1054" s="6"/>
      <c r="S1054" s="6"/>
    </row>
    <row r="1055" ht="15.75" hidden="1" customHeight="1">
      <c r="A1055" s="4"/>
      <c r="C1055" s="6"/>
      <c r="D1055" s="6"/>
      <c r="E1055" s="6"/>
      <c r="F1055" s="7"/>
      <c r="G1055" s="6"/>
      <c r="H1055" s="8"/>
      <c r="I1055" s="9"/>
      <c r="J1055" s="9"/>
      <c r="K1055" s="9"/>
      <c r="L1055" s="6"/>
      <c r="N1055" s="4"/>
      <c r="O1055" s="7"/>
      <c r="P1055" s="6"/>
      <c r="Q1055" s="6"/>
      <c r="R1055" s="6"/>
      <c r="S1055" s="6"/>
    </row>
    <row r="1056" ht="15.75" hidden="1" customHeight="1">
      <c r="A1056" s="4"/>
      <c r="C1056" s="6"/>
      <c r="D1056" s="6"/>
      <c r="E1056" s="6"/>
      <c r="F1056" s="7"/>
      <c r="G1056" s="6"/>
      <c r="H1056" s="8"/>
      <c r="I1056" s="9"/>
      <c r="J1056" s="9"/>
      <c r="K1056" s="9"/>
      <c r="L1056" s="6"/>
      <c r="N1056" s="4"/>
      <c r="O1056" s="7"/>
      <c r="P1056" s="6"/>
      <c r="Q1056" s="6"/>
      <c r="R1056" s="6"/>
      <c r="S1056" s="6"/>
    </row>
    <row r="1057" ht="15.75" hidden="1" customHeight="1">
      <c r="A1057" s="4"/>
      <c r="C1057" s="6"/>
      <c r="D1057" s="6"/>
      <c r="E1057" s="6"/>
      <c r="F1057" s="7"/>
      <c r="G1057" s="6"/>
      <c r="H1057" s="8"/>
      <c r="I1057" s="9"/>
      <c r="J1057" s="9"/>
      <c r="K1057" s="9"/>
      <c r="L1057" s="6"/>
      <c r="N1057" s="4"/>
      <c r="O1057" s="7"/>
      <c r="P1057" s="6"/>
      <c r="Q1057" s="6"/>
      <c r="R1057" s="6"/>
      <c r="S1057" s="6"/>
    </row>
    <row r="1058" ht="15.75" hidden="1" customHeight="1">
      <c r="A1058" s="4"/>
      <c r="C1058" s="6"/>
      <c r="D1058" s="6"/>
      <c r="E1058" s="6"/>
      <c r="F1058" s="7"/>
      <c r="G1058" s="6"/>
      <c r="H1058" s="8"/>
      <c r="I1058" s="9"/>
      <c r="J1058" s="9"/>
      <c r="K1058" s="9"/>
      <c r="L1058" s="6"/>
      <c r="N1058" s="4"/>
      <c r="O1058" s="7"/>
      <c r="P1058" s="6"/>
      <c r="Q1058" s="6"/>
      <c r="R1058" s="6"/>
      <c r="S1058" s="6"/>
    </row>
    <row r="1059" ht="15.75" hidden="1" customHeight="1">
      <c r="A1059" s="4"/>
      <c r="C1059" s="6"/>
      <c r="D1059" s="6"/>
      <c r="E1059" s="6"/>
      <c r="F1059" s="7"/>
      <c r="G1059" s="6"/>
      <c r="H1059" s="8"/>
      <c r="I1059" s="9"/>
      <c r="J1059" s="9"/>
      <c r="K1059" s="9"/>
      <c r="L1059" s="6"/>
      <c r="N1059" s="4"/>
      <c r="O1059" s="7"/>
      <c r="P1059" s="6"/>
      <c r="Q1059" s="6"/>
      <c r="R1059" s="6"/>
      <c r="S1059" s="6"/>
    </row>
    <row r="1060" ht="15.75" hidden="1" customHeight="1">
      <c r="A1060" s="4"/>
      <c r="C1060" s="6"/>
      <c r="D1060" s="6"/>
      <c r="E1060" s="6"/>
      <c r="F1060" s="7"/>
      <c r="G1060" s="6"/>
      <c r="H1060" s="8"/>
      <c r="I1060" s="9"/>
      <c r="J1060" s="9"/>
      <c r="K1060" s="9"/>
      <c r="L1060" s="6"/>
      <c r="N1060" s="4"/>
      <c r="O1060" s="7"/>
      <c r="P1060" s="6"/>
      <c r="Q1060" s="6"/>
      <c r="R1060" s="6"/>
      <c r="S1060" s="6"/>
    </row>
    <row r="1061" ht="15.75" hidden="1" customHeight="1">
      <c r="A1061" s="4"/>
      <c r="C1061" s="6"/>
      <c r="D1061" s="6"/>
      <c r="E1061" s="6"/>
      <c r="F1061" s="7"/>
      <c r="G1061" s="6"/>
      <c r="H1061" s="8"/>
      <c r="I1061" s="9"/>
      <c r="J1061" s="9"/>
      <c r="K1061" s="9"/>
      <c r="L1061" s="6"/>
      <c r="N1061" s="4"/>
      <c r="O1061" s="7"/>
      <c r="P1061" s="6"/>
      <c r="Q1061" s="6"/>
      <c r="R1061" s="6"/>
      <c r="S1061" s="6"/>
    </row>
    <row r="1062" ht="15.75" hidden="1" customHeight="1">
      <c r="A1062" s="4"/>
      <c r="C1062" s="6"/>
      <c r="D1062" s="6"/>
      <c r="E1062" s="6"/>
      <c r="F1062" s="7"/>
      <c r="G1062" s="6"/>
      <c r="H1062" s="8"/>
      <c r="I1062" s="9"/>
      <c r="J1062" s="9"/>
      <c r="K1062" s="9"/>
      <c r="L1062" s="6"/>
      <c r="N1062" s="4"/>
      <c r="O1062" s="7"/>
      <c r="P1062" s="6"/>
      <c r="Q1062" s="6"/>
      <c r="R1062" s="6"/>
      <c r="S1062" s="6"/>
    </row>
    <row r="1063" ht="15.75" hidden="1" customHeight="1">
      <c r="A1063" s="4"/>
      <c r="C1063" s="6"/>
      <c r="D1063" s="6"/>
      <c r="E1063" s="6"/>
      <c r="F1063" s="7"/>
      <c r="G1063" s="6"/>
      <c r="H1063" s="8"/>
      <c r="I1063" s="9"/>
      <c r="J1063" s="9"/>
      <c r="K1063" s="9"/>
      <c r="L1063" s="6"/>
      <c r="N1063" s="4"/>
      <c r="O1063" s="7"/>
      <c r="P1063" s="6"/>
      <c r="Q1063" s="6"/>
      <c r="R1063" s="6"/>
      <c r="S1063" s="6"/>
    </row>
    <row r="1064" ht="15.75" hidden="1" customHeight="1">
      <c r="A1064" s="4"/>
      <c r="C1064" s="6"/>
      <c r="D1064" s="6"/>
      <c r="E1064" s="6"/>
      <c r="F1064" s="7"/>
      <c r="G1064" s="6"/>
      <c r="H1064" s="8"/>
      <c r="I1064" s="9"/>
      <c r="J1064" s="9"/>
      <c r="K1064" s="9"/>
      <c r="L1064" s="6"/>
      <c r="N1064" s="4"/>
      <c r="O1064" s="7"/>
      <c r="P1064" s="6"/>
      <c r="Q1064" s="6"/>
      <c r="R1064" s="6"/>
      <c r="S1064" s="6"/>
    </row>
    <row r="1065" ht="15.75" hidden="1" customHeight="1">
      <c r="A1065" s="4"/>
      <c r="C1065" s="6"/>
      <c r="D1065" s="6"/>
      <c r="E1065" s="6"/>
      <c r="F1065" s="7"/>
      <c r="G1065" s="6"/>
      <c r="H1065" s="8"/>
      <c r="I1065" s="9"/>
      <c r="J1065" s="9"/>
      <c r="K1065" s="9"/>
      <c r="L1065" s="6"/>
      <c r="N1065" s="4"/>
      <c r="O1065" s="7"/>
      <c r="P1065" s="6"/>
      <c r="Q1065" s="6"/>
      <c r="R1065" s="6"/>
      <c r="S1065" s="6"/>
    </row>
    <row r="1066" ht="15.75" hidden="1" customHeight="1">
      <c r="A1066" s="4"/>
      <c r="C1066" s="6"/>
      <c r="D1066" s="6"/>
      <c r="E1066" s="6"/>
      <c r="F1066" s="7"/>
      <c r="G1066" s="6"/>
      <c r="H1066" s="8"/>
      <c r="I1066" s="9"/>
      <c r="J1066" s="9"/>
      <c r="K1066" s="9"/>
      <c r="L1066" s="6"/>
      <c r="N1066" s="4"/>
      <c r="O1066" s="7"/>
      <c r="P1066" s="6"/>
      <c r="Q1066" s="6"/>
      <c r="R1066" s="6"/>
      <c r="S1066" s="6"/>
    </row>
    <row r="1067" ht="15.75" hidden="1" customHeight="1">
      <c r="A1067" s="4"/>
      <c r="C1067" s="6"/>
      <c r="D1067" s="6"/>
      <c r="E1067" s="6"/>
      <c r="F1067" s="7"/>
      <c r="G1067" s="6"/>
      <c r="H1067" s="8"/>
      <c r="I1067" s="9"/>
      <c r="J1067" s="9"/>
      <c r="K1067" s="9"/>
      <c r="L1067" s="6"/>
      <c r="N1067" s="4"/>
      <c r="O1067" s="7"/>
      <c r="P1067" s="6"/>
      <c r="Q1067" s="6"/>
      <c r="R1067" s="6"/>
      <c r="S1067" s="6"/>
    </row>
    <row r="1068" ht="15.75" hidden="1" customHeight="1">
      <c r="A1068" s="4"/>
      <c r="C1068" s="6"/>
      <c r="D1068" s="6"/>
      <c r="E1068" s="6"/>
      <c r="F1068" s="7"/>
      <c r="G1068" s="6"/>
      <c r="H1068" s="8"/>
      <c r="I1068" s="9"/>
      <c r="J1068" s="9"/>
      <c r="K1068" s="9"/>
      <c r="L1068" s="6"/>
      <c r="N1068" s="4"/>
      <c r="O1068" s="7"/>
      <c r="P1068" s="6"/>
      <c r="Q1068" s="6"/>
      <c r="R1068" s="6"/>
      <c r="S1068" s="6"/>
    </row>
    <row r="1069" ht="15.75" hidden="1" customHeight="1">
      <c r="A1069" s="4"/>
      <c r="C1069" s="6"/>
      <c r="D1069" s="6"/>
      <c r="E1069" s="6"/>
      <c r="F1069" s="7"/>
      <c r="G1069" s="6"/>
      <c r="H1069" s="8"/>
      <c r="I1069" s="9"/>
      <c r="J1069" s="9"/>
      <c r="K1069" s="9"/>
      <c r="L1069" s="6"/>
      <c r="N1069" s="4"/>
      <c r="O1069" s="7"/>
      <c r="P1069" s="6"/>
      <c r="Q1069" s="6"/>
      <c r="R1069" s="6"/>
      <c r="S1069" s="6"/>
    </row>
    <row r="1070" ht="15.75" hidden="1" customHeight="1">
      <c r="A1070" s="4"/>
      <c r="C1070" s="6"/>
      <c r="D1070" s="6"/>
      <c r="E1070" s="6"/>
      <c r="F1070" s="7"/>
      <c r="G1070" s="6"/>
      <c r="H1070" s="8"/>
      <c r="I1070" s="9"/>
      <c r="J1070" s="9"/>
      <c r="K1070" s="9"/>
      <c r="L1070" s="6"/>
      <c r="N1070" s="4"/>
      <c r="O1070" s="7"/>
      <c r="P1070" s="6"/>
      <c r="Q1070" s="6"/>
      <c r="R1070" s="6"/>
      <c r="S1070" s="6"/>
    </row>
    <row r="1071" ht="15.75" hidden="1" customHeight="1">
      <c r="A1071" s="4"/>
      <c r="C1071" s="6"/>
      <c r="D1071" s="6"/>
      <c r="E1071" s="6"/>
      <c r="F1071" s="7"/>
      <c r="G1071" s="6"/>
      <c r="H1071" s="8"/>
      <c r="I1071" s="9"/>
      <c r="J1071" s="9"/>
      <c r="K1071" s="9"/>
      <c r="L1071" s="6"/>
      <c r="N1071" s="4"/>
      <c r="O1071" s="7"/>
      <c r="P1071" s="6"/>
      <c r="Q1071" s="6"/>
      <c r="R1071" s="6"/>
      <c r="S1071" s="6"/>
    </row>
    <row r="1072" ht="15.75" hidden="1" customHeight="1">
      <c r="A1072" s="4"/>
      <c r="C1072" s="6"/>
      <c r="D1072" s="6"/>
      <c r="E1072" s="6"/>
      <c r="F1072" s="7"/>
      <c r="G1072" s="6"/>
      <c r="H1072" s="8"/>
      <c r="I1072" s="9"/>
      <c r="J1072" s="9"/>
      <c r="K1072" s="9"/>
      <c r="L1072" s="6"/>
      <c r="N1072" s="4"/>
      <c r="O1072" s="7"/>
      <c r="P1072" s="6"/>
      <c r="Q1072" s="6"/>
      <c r="R1072" s="6"/>
      <c r="S1072" s="6"/>
    </row>
    <row r="1073" ht="15.75" hidden="1" customHeight="1">
      <c r="A1073" s="4"/>
      <c r="C1073" s="6"/>
      <c r="D1073" s="6"/>
      <c r="E1073" s="6"/>
      <c r="F1073" s="7"/>
      <c r="G1073" s="6"/>
      <c r="H1073" s="8"/>
      <c r="I1073" s="9"/>
      <c r="J1073" s="9"/>
      <c r="K1073" s="9"/>
      <c r="L1073" s="6"/>
      <c r="N1073" s="4"/>
      <c r="O1073" s="7"/>
      <c r="P1073" s="6"/>
      <c r="Q1073" s="6"/>
      <c r="R1073" s="6"/>
      <c r="S1073" s="6"/>
    </row>
    <row r="1074" ht="15.75" hidden="1" customHeight="1">
      <c r="A1074" s="4"/>
      <c r="C1074" s="6"/>
      <c r="D1074" s="6"/>
      <c r="E1074" s="6"/>
      <c r="F1074" s="7"/>
      <c r="G1074" s="6"/>
      <c r="H1074" s="8"/>
      <c r="I1074" s="9"/>
      <c r="J1074" s="9"/>
      <c r="K1074" s="9"/>
      <c r="L1074" s="6"/>
      <c r="N1074" s="4"/>
      <c r="O1074" s="7"/>
      <c r="P1074" s="6"/>
      <c r="Q1074" s="6"/>
      <c r="R1074" s="6"/>
      <c r="S1074" s="6"/>
    </row>
    <row r="1075" ht="15.75" hidden="1" customHeight="1">
      <c r="A1075" s="4"/>
      <c r="C1075" s="6"/>
      <c r="D1075" s="6"/>
      <c r="E1075" s="6"/>
      <c r="F1075" s="7"/>
      <c r="G1075" s="6"/>
      <c r="H1075" s="8"/>
      <c r="I1075" s="9"/>
      <c r="J1075" s="9"/>
      <c r="K1075" s="9"/>
      <c r="L1075" s="6"/>
      <c r="N1075" s="4"/>
      <c r="O1075" s="7"/>
      <c r="P1075" s="6"/>
      <c r="Q1075" s="6"/>
      <c r="R1075" s="6"/>
      <c r="S1075" s="6"/>
    </row>
    <row r="1076" ht="15.75" hidden="1" customHeight="1">
      <c r="A1076" s="4"/>
      <c r="C1076" s="6"/>
      <c r="D1076" s="6"/>
      <c r="E1076" s="6"/>
      <c r="F1076" s="7"/>
      <c r="G1076" s="6"/>
      <c r="H1076" s="8"/>
      <c r="I1076" s="9"/>
      <c r="J1076" s="9"/>
      <c r="K1076" s="9"/>
      <c r="L1076" s="6"/>
      <c r="N1076" s="4"/>
      <c r="O1076" s="7"/>
      <c r="P1076" s="6"/>
      <c r="Q1076" s="6"/>
      <c r="R1076" s="6"/>
      <c r="S1076" s="6"/>
    </row>
    <row r="1077" ht="15.75" hidden="1" customHeight="1">
      <c r="A1077" s="4"/>
      <c r="C1077" s="6"/>
      <c r="D1077" s="6"/>
      <c r="E1077" s="6"/>
      <c r="F1077" s="7"/>
      <c r="G1077" s="6"/>
      <c r="H1077" s="8"/>
      <c r="I1077" s="9"/>
      <c r="J1077" s="9"/>
      <c r="K1077" s="9"/>
      <c r="L1077" s="6"/>
      <c r="N1077" s="4"/>
      <c r="O1077" s="7"/>
      <c r="P1077" s="6"/>
      <c r="Q1077" s="6"/>
      <c r="R1077" s="6"/>
      <c r="S1077" s="6"/>
    </row>
    <row r="1078" ht="15.75" hidden="1" customHeight="1">
      <c r="A1078" s="4"/>
      <c r="C1078" s="6"/>
      <c r="D1078" s="6"/>
      <c r="E1078" s="6"/>
      <c r="F1078" s="7"/>
      <c r="G1078" s="6"/>
      <c r="H1078" s="8"/>
      <c r="I1078" s="9"/>
      <c r="J1078" s="9"/>
      <c r="K1078" s="9"/>
      <c r="L1078" s="6"/>
      <c r="N1078" s="4"/>
      <c r="O1078" s="7"/>
      <c r="P1078" s="6"/>
      <c r="Q1078" s="6"/>
      <c r="R1078" s="6"/>
      <c r="S1078" s="6"/>
    </row>
    <row r="1079" ht="15.75" hidden="1" customHeight="1">
      <c r="A1079" s="4"/>
      <c r="C1079" s="6"/>
      <c r="D1079" s="6"/>
      <c r="E1079" s="6"/>
      <c r="F1079" s="7"/>
      <c r="G1079" s="6"/>
      <c r="H1079" s="8"/>
      <c r="I1079" s="9"/>
      <c r="J1079" s="9"/>
      <c r="K1079" s="9"/>
      <c r="L1079" s="6"/>
      <c r="N1079" s="4"/>
      <c r="O1079" s="7"/>
      <c r="P1079" s="6"/>
      <c r="Q1079" s="6"/>
      <c r="R1079" s="6"/>
      <c r="S1079" s="6"/>
    </row>
    <row r="1080" ht="15.75" hidden="1" customHeight="1">
      <c r="A1080" s="4"/>
      <c r="C1080" s="6"/>
      <c r="D1080" s="6"/>
      <c r="E1080" s="6"/>
      <c r="F1080" s="7"/>
      <c r="G1080" s="6"/>
      <c r="H1080" s="8"/>
      <c r="I1080" s="9"/>
      <c r="J1080" s="9"/>
      <c r="K1080" s="9"/>
      <c r="L1080" s="6"/>
      <c r="N1080" s="4"/>
      <c r="O1080" s="7"/>
      <c r="P1080" s="6"/>
      <c r="Q1080" s="6"/>
      <c r="R1080" s="6"/>
      <c r="S1080" s="6"/>
    </row>
    <row r="1081" ht="15.75" hidden="1" customHeight="1">
      <c r="A1081" s="4"/>
      <c r="C1081" s="6"/>
      <c r="D1081" s="6"/>
      <c r="E1081" s="6"/>
      <c r="F1081" s="7"/>
      <c r="G1081" s="6"/>
      <c r="H1081" s="8"/>
      <c r="I1081" s="9"/>
      <c r="J1081" s="9"/>
      <c r="K1081" s="9"/>
      <c r="L1081" s="6"/>
      <c r="N1081" s="4"/>
      <c r="O1081" s="7"/>
      <c r="P1081" s="6"/>
      <c r="Q1081" s="6"/>
      <c r="R1081" s="6"/>
      <c r="S1081" s="6"/>
    </row>
    <row r="1082" ht="15.75" hidden="1" customHeight="1">
      <c r="A1082" s="4"/>
      <c r="C1082" s="6"/>
      <c r="D1082" s="6"/>
      <c r="E1082" s="6"/>
      <c r="F1082" s="7"/>
      <c r="G1082" s="6"/>
      <c r="H1082" s="8"/>
      <c r="I1082" s="9"/>
      <c r="J1082" s="9"/>
      <c r="K1082" s="9"/>
      <c r="L1082" s="6"/>
      <c r="N1082" s="4"/>
      <c r="O1082" s="7"/>
      <c r="P1082" s="6"/>
      <c r="Q1082" s="6"/>
      <c r="R1082" s="6"/>
      <c r="S1082" s="6"/>
    </row>
    <row r="1083" ht="15.75" hidden="1" customHeight="1">
      <c r="A1083" s="4"/>
      <c r="C1083" s="6"/>
      <c r="D1083" s="6"/>
      <c r="E1083" s="6"/>
      <c r="F1083" s="7"/>
      <c r="G1083" s="6"/>
      <c r="H1083" s="8"/>
      <c r="I1083" s="9"/>
      <c r="J1083" s="9"/>
      <c r="K1083" s="9"/>
      <c r="L1083" s="6"/>
      <c r="N1083" s="4"/>
      <c r="O1083" s="7"/>
      <c r="P1083" s="6"/>
      <c r="Q1083" s="6"/>
      <c r="R1083" s="6"/>
      <c r="S1083" s="6"/>
    </row>
    <row r="1084" ht="15.75" hidden="1" customHeight="1">
      <c r="A1084" s="4"/>
      <c r="C1084" s="6"/>
      <c r="D1084" s="6"/>
      <c r="E1084" s="6"/>
      <c r="F1084" s="7"/>
      <c r="G1084" s="6"/>
      <c r="H1084" s="8"/>
      <c r="I1084" s="9"/>
      <c r="J1084" s="9"/>
      <c r="K1084" s="9"/>
      <c r="L1084" s="6"/>
      <c r="N1084" s="4"/>
      <c r="O1084" s="7"/>
      <c r="P1084" s="6"/>
      <c r="Q1084" s="6"/>
      <c r="R1084" s="6"/>
      <c r="S1084" s="6"/>
    </row>
    <row r="1085" ht="15.75" hidden="1" customHeight="1">
      <c r="A1085" s="4"/>
      <c r="C1085" s="6"/>
      <c r="D1085" s="6"/>
      <c r="E1085" s="6"/>
      <c r="F1085" s="7"/>
      <c r="G1085" s="6"/>
      <c r="H1085" s="8"/>
      <c r="I1085" s="9"/>
      <c r="J1085" s="9"/>
      <c r="K1085" s="9"/>
      <c r="L1085" s="6"/>
      <c r="N1085" s="4"/>
      <c r="O1085" s="7"/>
      <c r="P1085" s="6"/>
      <c r="Q1085" s="6"/>
      <c r="R1085" s="6"/>
      <c r="S1085" s="6"/>
    </row>
    <row r="1086" ht="15.75" hidden="1" customHeight="1">
      <c r="A1086" s="4"/>
      <c r="C1086" s="6"/>
      <c r="D1086" s="6"/>
      <c r="E1086" s="6"/>
      <c r="F1086" s="7"/>
      <c r="G1086" s="6"/>
      <c r="H1086" s="8"/>
      <c r="I1086" s="9"/>
      <c r="J1086" s="9"/>
      <c r="K1086" s="9"/>
      <c r="L1086" s="6"/>
      <c r="N1086" s="4"/>
      <c r="O1086" s="7"/>
      <c r="P1086" s="6"/>
      <c r="Q1086" s="6"/>
      <c r="R1086" s="6"/>
      <c r="S1086" s="6"/>
    </row>
    <row r="1087" ht="15.75" hidden="1" customHeight="1">
      <c r="A1087" s="4"/>
      <c r="C1087" s="6"/>
      <c r="D1087" s="6"/>
      <c r="E1087" s="6"/>
      <c r="F1087" s="7"/>
      <c r="G1087" s="6"/>
      <c r="H1087" s="8"/>
      <c r="I1087" s="9"/>
      <c r="J1087" s="9"/>
      <c r="K1087" s="9"/>
      <c r="L1087" s="6"/>
      <c r="N1087" s="4"/>
      <c r="O1087" s="7"/>
      <c r="P1087" s="6"/>
      <c r="Q1087" s="6"/>
      <c r="R1087" s="6"/>
      <c r="S1087" s="6"/>
    </row>
    <row r="1088" ht="15.75" hidden="1" customHeight="1">
      <c r="A1088" s="4"/>
      <c r="C1088" s="6"/>
      <c r="D1088" s="6"/>
      <c r="E1088" s="6"/>
      <c r="F1088" s="7"/>
      <c r="G1088" s="6"/>
      <c r="H1088" s="8"/>
      <c r="I1088" s="9"/>
      <c r="J1088" s="9"/>
      <c r="K1088" s="9"/>
      <c r="L1088" s="6"/>
      <c r="N1088" s="4"/>
      <c r="O1088" s="7"/>
      <c r="P1088" s="6"/>
      <c r="Q1088" s="6"/>
      <c r="R1088" s="6"/>
      <c r="S1088" s="6"/>
    </row>
    <row r="1089" ht="15.75" hidden="1" customHeight="1">
      <c r="A1089" s="4"/>
      <c r="C1089" s="6"/>
      <c r="D1089" s="6"/>
      <c r="E1089" s="6"/>
      <c r="F1089" s="7"/>
      <c r="G1089" s="6"/>
      <c r="H1089" s="8"/>
      <c r="I1089" s="9"/>
      <c r="J1089" s="9"/>
      <c r="K1089" s="9"/>
      <c r="L1089" s="6"/>
      <c r="N1089" s="4"/>
      <c r="O1089" s="7"/>
      <c r="P1089" s="6"/>
      <c r="Q1089" s="6"/>
      <c r="R1089" s="6"/>
      <c r="S1089" s="6"/>
    </row>
    <row r="1090" ht="15.75" hidden="1" customHeight="1">
      <c r="A1090" s="4"/>
      <c r="C1090" s="6"/>
      <c r="D1090" s="6"/>
      <c r="E1090" s="6"/>
      <c r="F1090" s="7"/>
      <c r="G1090" s="6"/>
      <c r="H1090" s="8"/>
      <c r="I1090" s="9"/>
      <c r="J1090" s="9"/>
      <c r="K1090" s="9"/>
      <c r="L1090" s="6"/>
      <c r="N1090" s="4"/>
      <c r="O1090" s="7"/>
      <c r="P1090" s="6"/>
      <c r="Q1090" s="6"/>
      <c r="R1090" s="6"/>
      <c r="S1090" s="6"/>
    </row>
    <row r="1091" ht="15.75" hidden="1" customHeight="1">
      <c r="A1091" s="4"/>
      <c r="C1091" s="6"/>
      <c r="D1091" s="6"/>
      <c r="E1091" s="6"/>
      <c r="F1091" s="7"/>
      <c r="G1091" s="6"/>
      <c r="H1091" s="8"/>
      <c r="I1091" s="9"/>
      <c r="J1091" s="9"/>
      <c r="K1091" s="9"/>
      <c r="L1091" s="6"/>
      <c r="N1091" s="4"/>
      <c r="O1091" s="7"/>
      <c r="P1091" s="6"/>
      <c r="Q1091" s="6"/>
      <c r="R1091" s="6"/>
      <c r="S1091" s="6"/>
    </row>
    <row r="1092" ht="15.75" hidden="1" customHeight="1">
      <c r="A1092" s="4"/>
      <c r="C1092" s="6"/>
      <c r="D1092" s="6"/>
      <c r="E1092" s="6"/>
      <c r="F1092" s="7"/>
      <c r="G1092" s="6"/>
      <c r="H1092" s="8"/>
      <c r="I1092" s="9"/>
      <c r="J1092" s="9"/>
      <c r="K1092" s="9"/>
      <c r="L1092" s="6"/>
      <c r="N1092" s="4"/>
      <c r="O1092" s="7"/>
      <c r="P1092" s="6"/>
      <c r="Q1092" s="6"/>
      <c r="R1092" s="6"/>
      <c r="S1092" s="6"/>
    </row>
    <row r="1093" ht="15.75" hidden="1" customHeight="1">
      <c r="A1093" s="4"/>
      <c r="C1093" s="6"/>
      <c r="D1093" s="6"/>
      <c r="E1093" s="6"/>
      <c r="F1093" s="7"/>
      <c r="G1093" s="6"/>
      <c r="H1093" s="8"/>
      <c r="I1093" s="9"/>
      <c r="J1093" s="9"/>
      <c r="K1093" s="9"/>
      <c r="L1093" s="6"/>
      <c r="N1093" s="4"/>
      <c r="O1093" s="7"/>
      <c r="P1093" s="6"/>
      <c r="Q1093" s="6"/>
      <c r="R1093" s="6"/>
      <c r="S1093" s="6"/>
    </row>
    <row r="1094" ht="15.75" hidden="1" customHeight="1">
      <c r="A1094" s="4"/>
      <c r="C1094" s="6"/>
      <c r="D1094" s="6"/>
      <c r="E1094" s="6"/>
      <c r="F1094" s="7"/>
      <c r="G1094" s="6"/>
      <c r="H1094" s="8"/>
      <c r="I1094" s="9"/>
      <c r="J1094" s="9"/>
      <c r="K1094" s="9"/>
      <c r="L1094" s="6"/>
      <c r="N1094" s="4"/>
      <c r="O1094" s="7"/>
      <c r="P1094" s="6"/>
      <c r="Q1094" s="6"/>
      <c r="R1094" s="6"/>
      <c r="S1094" s="6"/>
    </row>
    <row r="1095" ht="15.75" hidden="1" customHeight="1">
      <c r="A1095" s="4"/>
      <c r="C1095" s="6"/>
      <c r="D1095" s="6"/>
      <c r="E1095" s="6"/>
      <c r="F1095" s="7"/>
      <c r="G1095" s="6"/>
      <c r="H1095" s="8"/>
      <c r="I1095" s="9"/>
      <c r="J1095" s="9"/>
      <c r="K1095" s="9"/>
      <c r="L1095" s="6"/>
      <c r="N1095" s="4"/>
      <c r="O1095" s="7"/>
      <c r="P1095" s="6"/>
      <c r="Q1095" s="6"/>
      <c r="R1095" s="6"/>
      <c r="S1095" s="6"/>
    </row>
    <row r="1096" ht="15.75" hidden="1" customHeight="1">
      <c r="A1096" s="4"/>
      <c r="C1096" s="6"/>
      <c r="D1096" s="6"/>
      <c r="E1096" s="6"/>
      <c r="F1096" s="7"/>
      <c r="G1096" s="6"/>
      <c r="H1096" s="8"/>
      <c r="I1096" s="9"/>
      <c r="J1096" s="9"/>
      <c r="K1096" s="9"/>
      <c r="L1096" s="6"/>
      <c r="N1096" s="4"/>
      <c r="O1096" s="7"/>
      <c r="P1096" s="6"/>
      <c r="Q1096" s="6"/>
      <c r="R1096" s="6"/>
      <c r="S1096" s="6"/>
    </row>
    <row r="1097" ht="15.75" hidden="1" customHeight="1">
      <c r="A1097" s="4"/>
      <c r="C1097" s="6"/>
      <c r="D1097" s="6"/>
      <c r="E1097" s="6"/>
      <c r="F1097" s="7"/>
      <c r="G1097" s="6"/>
      <c r="H1097" s="8"/>
      <c r="I1097" s="9"/>
      <c r="J1097" s="9"/>
      <c r="K1097" s="9"/>
      <c r="L1097" s="6"/>
      <c r="N1097" s="4"/>
      <c r="O1097" s="7"/>
      <c r="P1097" s="6"/>
      <c r="Q1097" s="6"/>
      <c r="R1097" s="6"/>
      <c r="S1097" s="6"/>
    </row>
    <row r="1098" ht="15.75" hidden="1" customHeight="1">
      <c r="A1098" s="4"/>
      <c r="C1098" s="6"/>
      <c r="D1098" s="6"/>
      <c r="E1098" s="6"/>
      <c r="F1098" s="7"/>
      <c r="G1098" s="6"/>
      <c r="H1098" s="8"/>
      <c r="I1098" s="9"/>
      <c r="J1098" s="9"/>
      <c r="K1098" s="9"/>
      <c r="L1098" s="6"/>
      <c r="N1098" s="4"/>
      <c r="O1098" s="7"/>
      <c r="P1098" s="6"/>
      <c r="Q1098" s="6"/>
      <c r="R1098" s="6"/>
      <c r="S1098" s="6"/>
    </row>
    <row r="1099" ht="15.75" hidden="1" customHeight="1">
      <c r="A1099" s="4"/>
      <c r="C1099" s="6"/>
      <c r="D1099" s="6"/>
      <c r="E1099" s="6"/>
      <c r="F1099" s="7"/>
      <c r="G1099" s="6"/>
      <c r="H1099" s="8"/>
      <c r="I1099" s="9"/>
      <c r="J1099" s="9"/>
      <c r="K1099" s="9"/>
      <c r="L1099" s="6"/>
      <c r="N1099" s="4"/>
      <c r="O1099" s="7"/>
      <c r="P1099" s="6"/>
      <c r="Q1099" s="6"/>
      <c r="R1099" s="6"/>
      <c r="S1099" s="6"/>
    </row>
    <row r="1100" ht="15.75" hidden="1" customHeight="1">
      <c r="A1100" s="4"/>
      <c r="C1100" s="6"/>
      <c r="D1100" s="6"/>
      <c r="E1100" s="6"/>
      <c r="F1100" s="7"/>
      <c r="G1100" s="6"/>
      <c r="H1100" s="8"/>
      <c r="I1100" s="9"/>
      <c r="J1100" s="9"/>
      <c r="K1100" s="9"/>
      <c r="L1100" s="6"/>
      <c r="N1100" s="4"/>
      <c r="O1100" s="7"/>
      <c r="P1100" s="6"/>
      <c r="Q1100" s="6"/>
      <c r="R1100" s="6"/>
      <c r="S1100" s="6"/>
    </row>
    <row r="1101" ht="15.75" hidden="1" customHeight="1">
      <c r="A1101" s="4"/>
      <c r="C1101" s="6"/>
      <c r="D1101" s="6"/>
      <c r="E1101" s="6"/>
      <c r="F1101" s="7"/>
      <c r="G1101" s="6"/>
      <c r="H1101" s="8"/>
      <c r="I1101" s="9"/>
      <c r="J1101" s="9"/>
      <c r="K1101" s="9"/>
      <c r="L1101" s="6"/>
      <c r="N1101" s="4"/>
      <c r="O1101" s="7"/>
      <c r="P1101" s="6"/>
      <c r="Q1101" s="6"/>
      <c r="R1101" s="6"/>
      <c r="S1101" s="6"/>
    </row>
    <row r="1102" ht="15.75" hidden="1" customHeight="1">
      <c r="A1102" s="4"/>
      <c r="C1102" s="6"/>
      <c r="D1102" s="6"/>
      <c r="E1102" s="6"/>
      <c r="F1102" s="7"/>
      <c r="G1102" s="6"/>
      <c r="H1102" s="8"/>
      <c r="I1102" s="9"/>
      <c r="J1102" s="9"/>
      <c r="K1102" s="9"/>
      <c r="L1102" s="6"/>
      <c r="N1102" s="4"/>
      <c r="O1102" s="7"/>
      <c r="P1102" s="6"/>
      <c r="Q1102" s="6"/>
      <c r="R1102" s="6"/>
      <c r="S1102" s="6"/>
    </row>
    <row r="1103" ht="15.75" hidden="1" customHeight="1">
      <c r="A1103" s="4"/>
      <c r="C1103" s="6"/>
      <c r="D1103" s="6"/>
      <c r="E1103" s="6"/>
      <c r="F1103" s="7"/>
      <c r="G1103" s="6"/>
      <c r="H1103" s="8"/>
      <c r="I1103" s="9"/>
      <c r="J1103" s="9"/>
      <c r="K1103" s="9"/>
      <c r="L1103" s="6"/>
      <c r="N1103" s="4"/>
      <c r="O1103" s="7"/>
      <c r="P1103" s="6"/>
      <c r="Q1103" s="6"/>
      <c r="R1103" s="6"/>
      <c r="S1103" s="6"/>
    </row>
    <row r="1104" ht="15.75" hidden="1" customHeight="1">
      <c r="A1104" s="4"/>
      <c r="C1104" s="6"/>
      <c r="D1104" s="6"/>
      <c r="E1104" s="6"/>
      <c r="F1104" s="7"/>
      <c r="G1104" s="6"/>
      <c r="H1104" s="8"/>
      <c r="I1104" s="9"/>
      <c r="J1104" s="9"/>
      <c r="K1104" s="9"/>
      <c r="L1104" s="6"/>
      <c r="N1104" s="4"/>
      <c r="O1104" s="7"/>
      <c r="P1104" s="6"/>
      <c r="Q1104" s="6"/>
      <c r="R1104" s="6"/>
      <c r="S1104" s="6"/>
    </row>
    <row r="1105" ht="15.75" hidden="1" customHeight="1">
      <c r="A1105" s="4"/>
      <c r="C1105" s="6"/>
      <c r="D1105" s="6"/>
      <c r="E1105" s="6"/>
      <c r="F1105" s="7"/>
      <c r="G1105" s="6"/>
      <c r="H1105" s="8"/>
      <c r="I1105" s="9"/>
      <c r="J1105" s="9"/>
      <c r="K1105" s="9"/>
      <c r="L1105" s="6"/>
      <c r="N1105" s="4"/>
      <c r="O1105" s="7"/>
      <c r="P1105" s="6"/>
      <c r="Q1105" s="6"/>
      <c r="R1105" s="6"/>
      <c r="S1105" s="6"/>
    </row>
    <row r="1106" ht="15.75" hidden="1" customHeight="1">
      <c r="A1106" s="4"/>
      <c r="C1106" s="6"/>
      <c r="D1106" s="6"/>
      <c r="E1106" s="6"/>
      <c r="F1106" s="7"/>
      <c r="G1106" s="6"/>
      <c r="H1106" s="8"/>
      <c r="I1106" s="9"/>
      <c r="J1106" s="9"/>
      <c r="K1106" s="9"/>
      <c r="L1106" s="6"/>
      <c r="N1106" s="4"/>
      <c r="O1106" s="7"/>
      <c r="P1106" s="6"/>
      <c r="Q1106" s="6"/>
      <c r="R1106" s="6"/>
      <c r="S1106" s="6"/>
    </row>
    <row r="1107" ht="15.75" hidden="1" customHeight="1">
      <c r="A1107" s="4"/>
      <c r="C1107" s="6"/>
      <c r="D1107" s="6"/>
      <c r="E1107" s="6"/>
      <c r="F1107" s="7"/>
      <c r="G1107" s="6"/>
      <c r="H1107" s="8"/>
      <c r="I1107" s="9"/>
      <c r="J1107" s="9"/>
      <c r="K1107" s="9"/>
      <c r="L1107" s="6"/>
      <c r="N1107" s="4"/>
      <c r="O1107" s="7"/>
      <c r="P1107" s="6"/>
      <c r="Q1107" s="6"/>
      <c r="R1107" s="6"/>
      <c r="S1107" s="6"/>
    </row>
    <row r="1108" ht="15.75" hidden="1" customHeight="1">
      <c r="A1108" s="4"/>
      <c r="C1108" s="6"/>
      <c r="D1108" s="6"/>
      <c r="E1108" s="6"/>
      <c r="F1108" s="7"/>
      <c r="G1108" s="6"/>
      <c r="H1108" s="8"/>
      <c r="I1108" s="9"/>
      <c r="J1108" s="9"/>
      <c r="K1108" s="9"/>
      <c r="L1108" s="6"/>
      <c r="N1108" s="4"/>
      <c r="O1108" s="7"/>
      <c r="P1108" s="6"/>
      <c r="Q1108" s="6"/>
      <c r="R1108" s="6"/>
      <c r="S1108" s="6"/>
    </row>
    <row r="1109" ht="15.75" hidden="1" customHeight="1">
      <c r="A1109" s="4"/>
      <c r="C1109" s="6"/>
      <c r="D1109" s="6"/>
      <c r="E1109" s="6"/>
      <c r="F1109" s="7"/>
      <c r="G1109" s="6"/>
      <c r="H1109" s="8"/>
      <c r="I1109" s="9"/>
      <c r="J1109" s="9"/>
      <c r="K1109" s="9"/>
      <c r="L1109" s="6"/>
      <c r="N1109" s="4"/>
      <c r="O1109" s="7"/>
      <c r="P1109" s="6"/>
      <c r="Q1109" s="6"/>
      <c r="R1109" s="6"/>
      <c r="S1109" s="6"/>
    </row>
    <row r="1110" ht="15.75" hidden="1" customHeight="1">
      <c r="A1110" s="4"/>
      <c r="C1110" s="6"/>
      <c r="D1110" s="6"/>
      <c r="E1110" s="6"/>
      <c r="F1110" s="7"/>
      <c r="G1110" s="6"/>
      <c r="H1110" s="8"/>
      <c r="I1110" s="9"/>
      <c r="J1110" s="9"/>
      <c r="K1110" s="9"/>
      <c r="L1110" s="6"/>
      <c r="N1110" s="4"/>
      <c r="O1110" s="7"/>
      <c r="P1110" s="6"/>
      <c r="Q1110" s="6"/>
      <c r="R1110" s="6"/>
      <c r="S1110" s="6"/>
    </row>
    <row r="1111" ht="15.75" hidden="1" customHeight="1">
      <c r="A1111" s="4"/>
      <c r="C1111" s="6"/>
      <c r="D1111" s="6"/>
      <c r="E1111" s="6"/>
      <c r="F1111" s="7"/>
      <c r="G1111" s="6"/>
      <c r="H1111" s="8"/>
      <c r="I1111" s="9"/>
      <c r="J1111" s="9"/>
      <c r="K1111" s="9"/>
      <c r="L1111" s="6"/>
      <c r="N1111" s="4"/>
      <c r="O1111" s="7"/>
      <c r="P1111" s="6"/>
      <c r="Q1111" s="6"/>
      <c r="R1111" s="6"/>
      <c r="S1111" s="6"/>
    </row>
    <row r="1112" ht="15.75" hidden="1" customHeight="1">
      <c r="A1112" s="4"/>
      <c r="C1112" s="6"/>
      <c r="D1112" s="6"/>
      <c r="E1112" s="6"/>
      <c r="F1112" s="7"/>
      <c r="G1112" s="6"/>
      <c r="H1112" s="8"/>
      <c r="I1112" s="9"/>
      <c r="J1112" s="9"/>
      <c r="K1112" s="9"/>
      <c r="L1112" s="6"/>
      <c r="N1112" s="4"/>
      <c r="O1112" s="7"/>
      <c r="P1112" s="6"/>
      <c r="Q1112" s="6"/>
      <c r="R1112" s="6"/>
      <c r="S1112" s="6"/>
    </row>
    <row r="1113" ht="15.75" hidden="1" customHeight="1">
      <c r="A1113" s="4"/>
      <c r="C1113" s="6"/>
      <c r="D1113" s="6"/>
      <c r="E1113" s="6"/>
      <c r="F1113" s="7"/>
      <c r="G1113" s="6"/>
      <c r="H1113" s="8"/>
      <c r="I1113" s="9"/>
      <c r="J1113" s="9"/>
      <c r="K1113" s="9"/>
      <c r="L1113" s="6"/>
      <c r="N1113" s="4"/>
      <c r="O1113" s="7"/>
      <c r="P1113" s="6"/>
      <c r="Q1113" s="6"/>
      <c r="R1113" s="6"/>
      <c r="S1113" s="6"/>
    </row>
    <row r="1114" ht="15.75" hidden="1" customHeight="1">
      <c r="A1114" s="4"/>
      <c r="C1114" s="6"/>
      <c r="D1114" s="6"/>
      <c r="E1114" s="6"/>
      <c r="F1114" s="7"/>
      <c r="G1114" s="6"/>
      <c r="H1114" s="8"/>
      <c r="I1114" s="9"/>
      <c r="J1114" s="9"/>
      <c r="K1114" s="9"/>
      <c r="L1114" s="6"/>
      <c r="N1114" s="4"/>
      <c r="O1114" s="7"/>
      <c r="P1114" s="6"/>
      <c r="Q1114" s="6"/>
      <c r="R1114" s="6"/>
      <c r="S1114" s="6"/>
    </row>
    <row r="1115" ht="15.75" hidden="1" customHeight="1">
      <c r="A1115" s="4"/>
      <c r="C1115" s="6"/>
      <c r="D1115" s="6"/>
      <c r="E1115" s="6"/>
      <c r="F1115" s="7"/>
      <c r="G1115" s="6"/>
      <c r="H1115" s="8"/>
      <c r="I1115" s="9"/>
      <c r="J1115" s="9"/>
      <c r="K1115" s="9"/>
      <c r="L1115" s="6"/>
      <c r="N1115" s="4"/>
      <c r="O1115" s="7"/>
      <c r="P1115" s="6"/>
      <c r="Q1115" s="6"/>
      <c r="R1115" s="6"/>
      <c r="S1115" s="6"/>
    </row>
    <row r="1116" ht="15.75" hidden="1" customHeight="1">
      <c r="A1116" s="4"/>
      <c r="C1116" s="6"/>
      <c r="D1116" s="6"/>
      <c r="E1116" s="6"/>
      <c r="F1116" s="7"/>
      <c r="G1116" s="6"/>
      <c r="H1116" s="8"/>
      <c r="I1116" s="9"/>
      <c r="J1116" s="9"/>
      <c r="K1116" s="9"/>
      <c r="L1116" s="6"/>
      <c r="N1116" s="4"/>
      <c r="O1116" s="7"/>
      <c r="P1116" s="6"/>
      <c r="Q1116" s="6"/>
      <c r="R1116" s="6"/>
      <c r="S1116" s="6"/>
    </row>
    <row r="1117" ht="15.75" hidden="1" customHeight="1">
      <c r="A1117" s="4"/>
      <c r="C1117" s="6"/>
      <c r="D1117" s="6"/>
      <c r="E1117" s="6"/>
      <c r="F1117" s="7"/>
      <c r="G1117" s="6"/>
      <c r="H1117" s="8"/>
      <c r="I1117" s="9"/>
      <c r="J1117" s="9"/>
      <c r="K1117" s="9"/>
      <c r="L1117" s="6"/>
      <c r="N1117" s="4"/>
      <c r="O1117" s="7"/>
      <c r="P1117" s="6"/>
      <c r="Q1117" s="6"/>
      <c r="R1117" s="6"/>
      <c r="S1117" s="6"/>
    </row>
    <row r="1118" ht="15.75" hidden="1" customHeight="1">
      <c r="A1118" s="4"/>
      <c r="C1118" s="6"/>
      <c r="D1118" s="6"/>
      <c r="E1118" s="6"/>
      <c r="F1118" s="7"/>
      <c r="G1118" s="6"/>
      <c r="H1118" s="8"/>
      <c r="I1118" s="9"/>
      <c r="J1118" s="9"/>
      <c r="K1118" s="9"/>
      <c r="L1118" s="6"/>
      <c r="N1118" s="4"/>
      <c r="O1118" s="7"/>
      <c r="P1118" s="6"/>
      <c r="Q1118" s="6"/>
      <c r="R1118" s="6"/>
      <c r="S1118" s="6"/>
    </row>
    <row r="1119" ht="15.75" hidden="1" customHeight="1">
      <c r="A1119" s="4"/>
      <c r="C1119" s="6"/>
      <c r="D1119" s="6"/>
      <c r="E1119" s="6"/>
      <c r="F1119" s="7"/>
      <c r="G1119" s="6"/>
      <c r="H1119" s="8"/>
      <c r="I1119" s="9"/>
      <c r="J1119" s="9"/>
      <c r="K1119" s="9"/>
      <c r="L1119" s="6"/>
      <c r="N1119" s="4"/>
      <c r="O1119" s="7"/>
      <c r="P1119" s="6"/>
      <c r="Q1119" s="6"/>
      <c r="R1119" s="6"/>
      <c r="S1119" s="6"/>
    </row>
    <row r="1120" ht="15.75" hidden="1" customHeight="1">
      <c r="A1120" s="4"/>
      <c r="C1120" s="6"/>
      <c r="D1120" s="6"/>
      <c r="E1120" s="6"/>
      <c r="F1120" s="7"/>
      <c r="G1120" s="6"/>
      <c r="H1120" s="8"/>
      <c r="I1120" s="9"/>
      <c r="J1120" s="9"/>
      <c r="K1120" s="9"/>
      <c r="L1120" s="6"/>
      <c r="N1120" s="4"/>
      <c r="O1120" s="7"/>
      <c r="P1120" s="6"/>
      <c r="Q1120" s="6"/>
      <c r="R1120" s="6"/>
      <c r="S1120" s="6"/>
    </row>
    <row r="1121" ht="15.75" hidden="1" customHeight="1">
      <c r="A1121" s="4"/>
      <c r="C1121" s="6"/>
      <c r="D1121" s="6"/>
      <c r="E1121" s="6"/>
      <c r="F1121" s="7"/>
      <c r="G1121" s="6"/>
      <c r="H1121" s="8"/>
      <c r="I1121" s="9"/>
      <c r="J1121" s="9"/>
      <c r="K1121" s="9"/>
      <c r="L1121" s="6"/>
      <c r="N1121" s="4"/>
      <c r="O1121" s="7"/>
      <c r="P1121" s="6"/>
      <c r="Q1121" s="6"/>
      <c r="R1121" s="6"/>
      <c r="S1121" s="6"/>
    </row>
    <row r="1122" ht="15.75" hidden="1" customHeight="1">
      <c r="A1122" s="4"/>
      <c r="C1122" s="6"/>
      <c r="D1122" s="6"/>
      <c r="E1122" s="6"/>
      <c r="F1122" s="7"/>
      <c r="G1122" s="6"/>
      <c r="H1122" s="8"/>
      <c r="I1122" s="9"/>
      <c r="J1122" s="9"/>
      <c r="K1122" s="9"/>
      <c r="L1122" s="6"/>
      <c r="N1122" s="4"/>
      <c r="O1122" s="7"/>
      <c r="P1122" s="6"/>
      <c r="Q1122" s="6"/>
      <c r="R1122" s="6"/>
      <c r="S1122" s="6"/>
    </row>
    <row r="1123" ht="15.75" hidden="1" customHeight="1">
      <c r="A1123" s="4"/>
      <c r="C1123" s="6"/>
      <c r="D1123" s="6"/>
      <c r="E1123" s="6"/>
      <c r="F1123" s="7"/>
      <c r="G1123" s="6"/>
      <c r="H1123" s="8"/>
      <c r="I1123" s="9"/>
      <c r="J1123" s="9"/>
      <c r="K1123" s="9"/>
      <c r="L1123" s="6"/>
      <c r="N1123" s="4"/>
      <c r="O1123" s="7"/>
      <c r="P1123" s="6"/>
      <c r="Q1123" s="6"/>
      <c r="R1123" s="6"/>
      <c r="S1123" s="6"/>
    </row>
    <row r="1124" ht="15.75" hidden="1" customHeight="1">
      <c r="A1124" s="4"/>
      <c r="C1124" s="6"/>
      <c r="D1124" s="6"/>
      <c r="E1124" s="6"/>
      <c r="F1124" s="7"/>
      <c r="G1124" s="6"/>
      <c r="H1124" s="8"/>
      <c r="I1124" s="9"/>
      <c r="J1124" s="9"/>
      <c r="K1124" s="9"/>
      <c r="L1124" s="6"/>
      <c r="N1124" s="4"/>
      <c r="O1124" s="7"/>
      <c r="P1124" s="6"/>
      <c r="Q1124" s="6"/>
      <c r="R1124" s="6"/>
      <c r="S1124" s="6"/>
    </row>
    <row r="1125" ht="15.75" hidden="1" customHeight="1">
      <c r="A1125" s="4"/>
      <c r="C1125" s="6"/>
      <c r="D1125" s="6"/>
      <c r="E1125" s="6"/>
      <c r="F1125" s="7"/>
      <c r="G1125" s="6"/>
      <c r="H1125" s="8"/>
      <c r="I1125" s="9"/>
      <c r="J1125" s="9"/>
      <c r="K1125" s="9"/>
      <c r="L1125" s="6"/>
      <c r="N1125" s="4"/>
      <c r="O1125" s="7"/>
      <c r="P1125" s="6"/>
      <c r="Q1125" s="6"/>
      <c r="R1125" s="6"/>
      <c r="S1125" s="6"/>
    </row>
    <row r="1126" ht="15.75" hidden="1" customHeight="1">
      <c r="A1126" s="4"/>
      <c r="C1126" s="6"/>
      <c r="D1126" s="6"/>
      <c r="E1126" s="6"/>
      <c r="F1126" s="7"/>
      <c r="G1126" s="6"/>
      <c r="H1126" s="8"/>
      <c r="I1126" s="9"/>
      <c r="J1126" s="9"/>
      <c r="K1126" s="9"/>
      <c r="L1126" s="6"/>
      <c r="N1126" s="4"/>
      <c r="O1126" s="7"/>
      <c r="P1126" s="6"/>
      <c r="Q1126" s="6"/>
      <c r="R1126" s="6"/>
      <c r="S1126" s="6"/>
    </row>
    <row r="1127" ht="15.75" hidden="1" customHeight="1">
      <c r="A1127" s="4"/>
      <c r="C1127" s="6"/>
      <c r="D1127" s="6"/>
      <c r="E1127" s="6"/>
      <c r="F1127" s="7"/>
      <c r="G1127" s="6"/>
      <c r="H1127" s="8"/>
      <c r="I1127" s="9"/>
      <c r="J1127" s="9"/>
      <c r="K1127" s="9"/>
      <c r="L1127" s="6"/>
      <c r="N1127" s="4"/>
      <c r="O1127" s="7"/>
      <c r="P1127" s="6"/>
      <c r="Q1127" s="6"/>
      <c r="R1127" s="6"/>
      <c r="S1127" s="6"/>
    </row>
    <row r="1128" ht="15.75" hidden="1" customHeight="1">
      <c r="A1128" s="4"/>
      <c r="C1128" s="6"/>
      <c r="D1128" s="6"/>
      <c r="E1128" s="6"/>
      <c r="F1128" s="7"/>
      <c r="G1128" s="6"/>
      <c r="H1128" s="8"/>
      <c r="I1128" s="9"/>
      <c r="J1128" s="9"/>
      <c r="K1128" s="9"/>
      <c r="L1128" s="6"/>
      <c r="N1128" s="4"/>
      <c r="O1128" s="7"/>
      <c r="P1128" s="6"/>
      <c r="Q1128" s="6"/>
      <c r="R1128" s="6"/>
      <c r="S1128" s="6"/>
    </row>
    <row r="1129" ht="15.75" hidden="1" customHeight="1">
      <c r="A1129" s="4"/>
      <c r="C1129" s="6"/>
      <c r="D1129" s="6"/>
      <c r="E1129" s="6"/>
      <c r="F1129" s="7"/>
      <c r="G1129" s="6"/>
      <c r="H1129" s="8"/>
      <c r="I1129" s="9"/>
      <c r="J1129" s="9"/>
      <c r="K1129" s="9"/>
      <c r="L1129" s="6"/>
      <c r="N1129" s="4"/>
      <c r="O1129" s="7"/>
      <c r="P1129" s="6"/>
      <c r="Q1129" s="6"/>
      <c r="R1129" s="6"/>
      <c r="S1129" s="6"/>
    </row>
    <row r="1130" ht="15.75" hidden="1" customHeight="1">
      <c r="A1130" s="4"/>
      <c r="C1130" s="6"/>
      <c r="D1130" s="6"/>
      <c r="E1130" s="6"/>
      <c r="F1130" s="7"/>
      <c r="G1130" s="6"/>
      <c r="H1130" s="8"/>
      <c r="I1130" s="9"/>
      <c r="J1130" s="9"/>
      <c r="K1130" s="9"/>
      <c r="L1130" s="6"/>
      <c r="N1130" s="4"/>
      <c r="O1130" s="7"/>
      <c r="P1130" s="6"/>
      <c r="Q1130" s="6"/>
      <c r="R1130" s="6"/>
      <c r="S1130" s="6"/>
    </row>
    <row r="1131" ht="15.75" hidden="1" customHeight="1">
      <c r="A1131" s="4"/>
      <c r="C1131" s="6"/>
      <c r="D1131" s="6"/>
      <c r="E1131" s="6"/>
      <c r="F1131" s="7"/>
      <c r="G1131" s="6"/>
      <c r="H1131" s="8"/>
      <c r="I1131" s="9"/>
      <c r="J1131" s="9"/>
      <c r="K1131" s="9"/>
      <c r="L1131" s="6"/>
      <c r="N1131" s="4"/>
      <c r="O1131" s="7"/>
      <c r="P1131" s="6"/>
      <c r="Q1131" s="6"/>
      <c r="R1131" s="6"/>
      <c r="S1131" s="6"/>
    </row>
    <row r="1132" ht="15.75" hidden="1" customHeight="1">
      <c r="A1132" s="4"/>
      <c r="C1132" s="6"/>
      <c r="D1132" s="6"/>
      <c r="E1132" s="6"/>
      <c r="F1132" s="7"/>
      <c r="G1132" s="6"/>
      <c r="H1132" s="8"/>
      <c r="I1132" s="9"/>
      <c r="J1132" s="9"/>
      <c r="K1132" s="9"/>
      <c r="L1132" s="6"/>
      <c r="N1132" s="4"/>
      <c r="O1132" s="7"/>
      <c r="P1132" s="6"/>
      <c r="Q1132" s="6"/>
      <c r="R1132" s="6"/>
      <c r="S1132" s="6"/>
    </row>
    <row r="1133" ht="15.75" hidden="1" customHeight="1">
      <c r="A1133" s="4"/>
      <c r="C1133" s="6"/>
      <c r="D1133" s="6"/>
      <c r="E1133" s="6"/>
      <c r="F1133" s="7"/>
      <c r="G1133" s="6"/>
      <c r="H1133" s="8"/>
      <c r="I1133" s="9"/>
      <c r="J1133" s="9"/>
      <c r="K1133" s="9"/>
      <c r="L1133" s="6"/>
      <c r="N1133" s="4"/>
      <c r="O1133" s="7"/>
      <c r="P1133" s="6"/>
      <c r="Q1133" s="6"/>
      <c r="R1133" s="6"/>
      <c r="S1133" s="6"/>
    </row>
    <row r="1134" ht="15.75" hidden="1" customHeight="1">
      <c r="A1134" s="4"/>
      <c r="C1134" s="6"/>
      <c r="D1134" s="6"/>
      <c r="E1134" s="6"/>
      <c r="F1134" s="7"/>
      <c r="G1134" s="6"/>
      <c r="H1134" s="8"/>
      <c r="I1134" s="9"/>
      <c r="J1134" s="9"/>
      <c r="K1134" s="9"/>
      <c r="L1134" s="6"/>
      <c r="N1134" s="4"/>
      <c r="O1134" s="7"/>
      <c r="P1134" s="6"/>
      <c r="Q1134" s="6"/>
      <c r="R1134" s="6"/>
      <c r="S1134" s="6"/>
    </row>
    <row r="1135" ht="15.75" hidden="1" customHeight="1">
      <c r="A1135" s="4"/>
      <c r="C1135" s="6"/>
      <c r="D1135" s="6"/>
      <c r="E1135" s="6"/>
      <c r="F1135" s="7"/>
      <c r="G1135" s="6"/>
      <c r="H1135" s="8"/>
      <c r="I1135" s="9"/>
      <c r="J1135" s="9"/>
      <c r="K1135" s="9"/>
      <c r="L1135" s="6"/>
      <c r="N1135" s="4"/>
      <c r="O1135" s="7"/>
      <c r="P1135" s="6"/>
      <c r="Q1135" s="6"/>
      <c r="R1135" s="6"/>
      <c r="S1135" s="6"/>
    </row>
    <row r="1136" ht="15.75" hidden="1" customHeight="1">
      <c r="A1136" s="4"/>
      <c r="C1136" s="6"/>
      <c r="D1136" s="6"/>
      <c r="E1136" s="6"/>
      <c r="F1136" s="7"/>
      <c r="G1136" s="6"/>
      <c r="H1136" s="8"/>
      <c r="I1136" s="9"/>
      <c r="J1136" s="9"/>
      <c r="K1136" s="9"/>
      <c r="L1136" s="6"/>
      <c r="N1136" s="4"/>
      <c r="O1136" s="7"/>
      <c r="P1136" s="6"/>
      <c r="Q1136" s="6"/>
      <c r="R1136" s="6"/>
      <c r="S1136" s="6"/>
    </row>
    <row r="1137" ht="15.75" hidden="1" customHeight="1">
      <c r="A1137" s="4"/>
      <c r="C1137" s="6"/>
      <c r="D1137" s="6"/>
      <c r="E1137" s="6"/>
      <c r="F1137" s="7"/>
      <c r="G1137" s="6"/>
      <c r="H1137" s="8"/>
      <c r="I1137" s="9"/>
      <c r="J1137" s="9"/>
      <c r="K1137" s="9"/>
      <c r="L1137" s="6"/>
      <c r="N1137" s="4"/>
      <c r="O1137" s="7"/>
      <c r="P1137" s="6"/>
      <c r="Q1137" s="6"/>
      <c r="R1137" s="6"/>
      <c r="S1137" s="6"/>
    </row>
    <row r="1138" ht="15.75" hidden="1" customHeight="1">
      <c r="A1138" s="4"/>
      <c r="C1138" s="6"/>
      <c r="D1138" s="6"/>
      <c r="E1138" s="6"/>
      <c r="F1138" s="7"/>
      <c r="G1138" s="6"/>
      <c r="H1138" s="8"/>
      <c r="I1138" s="9"/>
      <c r="J1138" s="9"/>
      <c r="K1138" s="9"/>
      <c r="L1138" s="6"/>
      <c r="N1138" s="4"/>
      <c r="O1138" s="7"/>
      <c r="P1138" s="6"/>
      <c r="Q1138" s="6"/>
      <c r="R1138" s="6"/>
      <c r="S1138" s="6"/>
    </row>
    <row r="1139" ht="15.75" hidden="1" customHeight="1">
      <c r="A1139" s="4"/>
      <c r="C1139" s="6"/>
      <c r="D1139" s="6"/>
      <c r="E1139" s="6"/>
      <c r="F1139" s="7"/>
      <c r="G1139" s="6"/>
      <c r="H1139" s="8"/>
      <c r="I1139" s="9"/>
      <c r="J1139" s="9"/>
      <c r="K1139" s="9"/>
      <c r="L1139" s="6"/>
      <c r="N1139" s="4"/>
      <c r="O1139" s="7"/>
      <c r="P1139" s="6"/>
      <c r="Q1139" s="6"/>
      <c r="R1139" s="6"/>
      <c r="S1139" s="6"/>
    </row>
    <row r="1140" ht="15.75" hidden="1" customHeight="1">
      <c r="A1140" s="4"/>
      <c r="C1140" s="6"/>
      <c r="D1140" s="6"/>
      <c r="E1140" s="6"/>
      <c r="F1140" s="7"/>
      <c r="G1140" s="6"/>
      <c r="H1140" s="8"/>
      <c r="I1140" s="9"/>
      <c r="J1140" s="9"/>
      <c r="K1140" s="9"/>
      <c r="L1140" s="6"/>
      <c r="N1140" s="4"/>
      <c r="O1140" s="7"/>
      <c r="P1140" s="6"/>
      <c r="Q1140" s="6"/>
      <c r="R1140" s="6"/>
      <c r="S1140" s="6"/>
    </row>
    <row r="1141" ht="15.75" hidden="1" customHeight="1">
      <c r="A1141" s="4"/>
      <c r="C1141" s="6"/>
      <c r="D1141" s="6"/>
      <c r="E1141" s="6"/>
      <c r="F1141" s="7"/>
      <c r="G1141" s="6"/>
      <c r="H1141" s="8"/>
      <c r="I1141" s="9"/>
      <c r="J1141" s="9"/>
      <c r="K1141" s="9"/>
      <c r="L1141" s="6"/>
      <c r="N1141" s="4"/>
      <c r="O1141" s="7"/>
      <c r="P1141" s="6"/>
      <c r="Q1141" s="6"/>
      <c r="R1141" s="6"/>
      <c r="S1141" s="6"/>
    </row>
    <row r="1142" ht="15.75" hidden="1" customHeight="1">
      <c r="A1142" s="4"/>
      <c r="C1142" s="6"/>
      <c r="D1142" s="6"/>
      <c r="E1142" s="6"/>
      <c r="F1142" s="7"/>
      <c r="G1142" s="6"/>
      <c r="H1142" s="8"/>
      <c r="I1142" s="9"/>
      <c r="J1142" s="9"/>
      <c r="K1142" s="9"/>
      <c r="L1142" s="6"/>
      <c r="N1142" s="4"/>
      <c r="O1142" s="7"/>
      <c r="P1142" s="6"/>
      <c r="Q1142" s="6"/>
      <c r="R1142" s="6"/>
      <c r="S1142" s="6"/>
    </row>
    <row r="1143" ht="15.75" hidden="1" customHeight="1">
      <c r="A1143" s="4"/>
      <c r="C1143" s="6"/>
      <c r="D1143" s="6"/>
      <c r="E1143" s="6"/>
      <c r="F1143" s="7"/>
      <c r="G1143" s="6"/>
      <c r="H1143" s="8"/>
      <c r="I1143" s="9"/>
      <c r="J1143" s="9"/>
      <c r="K1143" s="9"/>
      <c r="L1143" s="6"/>
      <c r="N1143" s="4"/>
      <c r="O1143" s="7"/>
      <c r="P1143" s="6"/>
      <c r="Q1143" s="6"/>
      <c r="R1143" s="6"/>
      <c r="S1143" s="6"/>
    </row>
    <row r="1144" ht="15.75" hidden="1" customHeight="1">
      <c r="A1144" s="4"/>
      <c r="C1144" s="6"/>
      <c r="D1144" s="6"/>
      <c r="E1144" s="6"/>
      <c r="F1144" s="7"/>
      <c r="G1144" s="6"/>
      <c r="H1144" s="8"/>
      <c r="I1144" s="9"/>
      <c r="J1144" s="9"/>
      <c r="K1144" s="9"/>
      <c r="L1144" s="6"/>
      <c r="N1144" s="4"/>
      <c r="O1144" s="7"/>
      <c r="P1144" s="6"/>
      <c r="Q1144" s="6"/>
      <c r="R1144" s="6"/>
      <c r="S1144" s="6"/>
    </row>
    <row r="1145" ht="15.75" hidden="1" customHeight="1">
      <c r="A1145" s="4"/>
      <c r="C1145" s="6"/>
      <c r="D1145" s="6"/>
      <c r="E1145" s="6"/>
      <c r="F1145" s="7"/>
      <c r="G1145" s="6"/>
      <c r="H1145" s="8"/>
      <c r="I1145" s="9"/>
      <c r="J1145" s="9"/>
      <c r="K1145" s="9"/>
      <c r="L1145" s="6"/>
      <c r="N1145" s="4"/>
      <c r="O1145" s="7"/>
      <c r="P1145" s="6"/>
      <c r="Q1145" s="6"/>
      <c r="R1145" s="6"/>
      <c r="S1145" s="6"/>
    </row>
    <row r="1146" ht="15.75" hidden="1" customHeight="1">
      <c r="A1146" s="4"/>
      <c r="C1146" s="6"/>
      <c r="D1146" s="6"/>
      <c r="E1146" s="6"/>
      <c r="F1146" s="7"/>
      <c r="G1146" s="6"/>
      <c r="H1146" s="8"/>
      <c r="I1146" s="9"/>
      <c r="J1146" s="9"/>
      <c r="K1146" s="9"/>
      <c r="L1146" s="6"/>
      <c r="N1146" s="4"/>
      <c r="O1146" s="7"/>
      <c r="P1146" s="6"/>
      <c r="Q1146" s="6"/>
      <c r="R1146" s="6"/>
      <c r="S1146" s="6"/>
    </row>
    <row r="1147" ht="15.75" hidden="1" customHeight="1">
      <c r="A1147" s="4"/>
      <c r="C1147" s="6"/>
      <c r="D1147" s="6"/>
      <c r="E1147" s="6"/>
      <c r="F1147" s="7"/>
      <c r="G1147" s="6"/>
      <c r="H1147" s="8"/>
      <c r="I1147" s="9"/>
      <c r="J1147" s="9"/>
      <c r="K1147" s="9"/>
      <c r="L1147" s="6"/>
      <c r="N1147" s="4"/>
      <c r="O1147" s="7"/>
      <c r="P1147" s="6"/>
      <c r="Q1147" s="6"/>
      <c r="R1147" s="6"/>
      <c r="S1147" s="6"/>
    </row>
    <row r="1148" ht="15.75" hidden="1" customHeight="1">
      <c r="A1148" s="4"/>
      <c r="C1148" s="6"/>
      <c r="D1148" s="6"/>
      <c r="E1148" s="6"/>
      <c r="F1148" s="7"/>
      <c r="G1148" s="6"/>
      <c r="H1148" s="8"/>
      <c r="I1148" s="9"/>
      <c r="J1148" s="9"/>
      <c r="K1148" s="9"/>
      <c r="L1148" s="6"/>
      <c r="N1148" s="4"/>
      <c r="O1148" s="7"/>
      <c r="P1148" s="6"/>
      <c r="Q1148" s="6"/>
      <c r="R1148" s="6"/>
      <c r="S1148" s="6"/>
    </row>
    <row r="1149" ht="15.75" hidden="1" customHeight="1">
      <c r="A1149" s="4"/>
      <c r="C1149" s="6"/>
      <c r="D1149" s="6"/>
      <c r="E1149" s="6"/>
      <c r="F1149" s="7"/>
      <c r="G1149" s="6"/>
      <c r="H1149" s="8"/>
      <c r="I1149" s="9"/>
      <c r="J1149" s="9"/>
      <c r="K1149" s="9"/>
      <c r="L1149" s="6"/>
      <c r="N1149" s="4"/>
      <c r="O1149" s="7"/>
      <c r="P1149" s="6"/>
      <c r="Q1149" s="6"/>
      <c r="R1149" s="6"/>
      <c r="S1149" s="6"/>
    </row>
    <row r="1150" ht="15.75" hidden="1" customHeight="1">
      <c r="A1150" s="4"/>
      <c r="C1150" s="6"/>
      <c r="D1150" s="6"/>
      <c r="E1150" s="6"/>
      <c r="F1150" s="7"/>
      <c r="G1150" s="6"/>
      <c r="H1150" s="8"/>
      <c r="I1150" s="9"/>
      <c r="J1150" s="9"/>
      <c r="K1150" s="9"/>
      <c r="L1150" s="6"/>
      <c r="N1150" s="4"/>
      <c r="O1150" s="7"/>
      <c r="P1150" s="6"/>
      <c r="Q1150" s="6"/>
      <c r="R1150" s="6"/>
      <c r="S1150" s="6"/>
    </row>
    <row r="1151" ht="15.75" hidden="1" customHeight="1">
      <c r="A1151" s="4"/>
      <c r="C1151" s="6"/>
      <c r="D1151" s="6"/>
      <c r="E1151" s="6"/>
      <c r="F1151" s="7"/>
      <c r="G1151" s="6"/>
      <c r="H1151" s="8"/>
      <c r="I1151" s="9"/>
      <c r="J1151" s="9"/>
      <c r="K1151" s="9"/>
      <c r="L1151" s="6"/>
      <c r="N1151" s="4"/>
      <c r="O1151" s="7"/>
      <c r="P1151" s="6"/>
      <c r="Q1151" s="6"/>
      <c r="R1151" s="6"/>
      <c r="S1151" s="6"/>
    </row>
    <row r="1152" ht="15.75" hidden="1" customHeight="1">
      <c r="A1152" s="4"/>
      <c r="C1152" s="6"/>
      <c r="D1152" s="6"/>
      <c r="E1152" s="6"/>
      <c r="F1152" s="7"/>
      <c r="G1152" s="6"/>
      <c r="H1152" s="8"/>
      <c r="I1152" s="9"/>
      <c r="J1152" s="9"/>
      <c r="K1152" s="9"/>
      <c r="L1152" s="6"/>
      <c r="N1152" s="4"/>
      <c r="O1152" s="7"/>
      <c r="P1152" s="6"/>
      <c r="Q1152" s="6"/>
      <c r="R1152" s="6"/>
      <c r="S1152" s="6"/>
    </row>
    <row r="1153" ht="15.75" hidden="1" customHeight="1">
      <c r="A1153" s="4"/>
      <c r="C1153" s="6"/>
      <c r="D1153" s="6"/>
      <c r="E1153" s="6"/>
      <c r="F1153" s="7"/>
      <c r="G1153" s="6"/>
      <c r="H1153" s="8"/>
      <c r="I1153" s="9"/>
      <c r="J1153" s="9"/>
      <c r="K1153" s="9"/>
      <c r="L1153" s="6"/>
      <c r="N1153" s="4"/>
      <c r="O1153" s="7"/>
      <c r="P1153" s="6"/>
      <c r="Q1153" s="6"/>
      <c r="R1153" s="6"/>
      <c r="S1153" s="6"/>
    </row>
    <row r="1154" ht="15.75" hidden="1" customHeight="1">
      <c r="A1154" s="4"/>
      <c r="C1154" s="6"/>
      <c r="D1154" s="6"/>
      <c r="E1154" s="6"/>
      <c r="F1154" s="7"/>
      <c r="G1154" s="6"/>
      <c r="H1154" s="8"/>
      <c r="I1154" s="9"/>
      <c r="J1154" s="9"/>
      <c r="K1154" s="9"/>
      <c r="L1154" s="6"/>
      <c r="N1154" s="4"/>
      <c r="O1154" s="7"/>
      <c r="P1154" s="6"/>
      <c r="Q1154" s="6"/>
      <c r="R1154" s="6"/>
      <c r="S1154" s="6"/>
    </row>
    <row r="1155" ht="15.75" hidden="1" customHeight="1">
      <c r="A1155" s="4"/>
      <c r="C1155" s="6"/>
      <c r="D1155" s="6"/>
      <c r="E1155" s="6"/>
      <c r="F1155" s="7"/>
      <c r="G1155" s="6"/>
      <c r="H1155" s="8"/>
      <c r="I1155" s="9"/>
      <c r="J1155" s="9"/>
      <c r="K1155" s="9"/>
      <c r="L1155" s="6"/>
      <c r="N1155" s="4"/>
      <c r="O1155" s="7"/>
      <c r="P1155" s="6"/>
      <c r="Q1155" s="6"/>
      <c r="R1155" s="6"/>
      <c r="S1155" s="6"/>
    </row>
    <row r="1156" ht="15.75" hidden="1" customHeight="1">
      <c r="A1156" s="4"/>
      <c r="C1156" s="6"/>
      <c r="D1156" s="6"/>
      <c r="E1156" s="6"/>
      <c r="F1156" s="7"/>
      <c r="G1156" s="6"/>
      <c r="H1156" s="8"/>
      <c r="I1156" s="9"/>
      <c r="J1156" s="9"/>
      <c r="K1156" s="9"/>
      <c r="L1156" s="6"/>
      <c r="N1156" s="4"/>
      <c r="O1156" s="7"/>
      <c r="P1156" s="6"/>
      <c r="Q1156" s="6"/>
      <c r="R1156" s="6"/>
      <c r="S1156" s="6"/>
    </row>
    <row r="1157" ht="15.75" hidden="1" customHeight="1">
      <c r="A1157" s="4"/>
      <c r="C1157" s="6"/>
      <c r="D1157" s="6"/>
      <c r="E1157" s="6"/>
      <c r="F1157" s="7"/>
      <c r="G1157" s="6"/>
      <c r="H1157" s="8"/>
      <c r="I1157" s="9"/>
      <c r="J1157" s="9"/>
      <c r="K1157" s="9"/>
      <c r="L1157" s="6"/>
      <c r="N1157" s="4"/>
      <c r="O1157" s="7"/>
      <c r="P1157" s="6"/>
      <c r="Q1157" s="6"/>
      <c r="R1157" s="6"/>
      <c r="S1157" s="6"/>
    </row>
    <row r="1158" ht="15.75" hidden="1" customHeight="1">
      <c r="A1158" s="4"/>
      <c r="C1158" s="6"/>
      <c r="D1158" s="6"/>
      <c r="E1158" s="6"/>
      <c r="F1158" s="7"/>
      <c r="G1158" s="6"/>
      <c r="H1158" s="8"/>
      <c r="I1158" s="9"/>
      <c r="J1158" s="9"/>
      <c r="K1158" s="9"/>
      <c r="L1158" s="6"/>
      <c r="N1158" s="4"/>
      <c r="O1158" s="7"/>
      <c r="P1158" s="6"/>
      <c r="Q1158" s="6"/>
      <c r="R1158" s="6"/>
      <c r="S1158" s="6"/>
    </row>
    <row r="1159" ht="15.75" hidden="1" customHeight="1">
      <c r="A1159" s="4"/>
      <c r="C1159" s="6"/>
      <c r="D1159" s="6"/>
      <c r="E1159" s="6"/>
      <c r="F1159" s="7"/>
      <c r="G1159" s="6"/>
      <c r="H1159" s="8"/>
      <c r="I1159" s="9"/>
      <c r="J1159" s="9"/>
      <c r="K1159" s="9"/>
      <c r="L1159" s="6"/>
      <c r="N1159" s="4"/>
      <c r="O1159" s="7"/>
      <c r="P1159" s="6"/>
      <c r="Q1159" s="6"/>
      <c r="R1159" s="6"/>
      <c r="S1159" s="6"/>
    </row>
    <row r="1160" ht="15.75" hidden="1" customHeight="1">
      <c r="A1160" s="4"/>
      <c r="C1160" s="6"/>
      <c r="D1160" s="6"/>
      <c r="E1160" s="6"/>
      <c r="F1160" s="7"/>
      <c r="G1160" s="6"/>
      <c r="H1160" s="8"/>
      <c r="I1160" s="9"/>
      <c r="J1160" s="9"/>
      <c r="K1160" s="9"/>
      <c r="L1160" s="6"/>
      <c r="N1160" s="4"/>
      <c r="O1160" s="7"/>
      <c r="P1160" s="6"/>
      <c r="Q1160" s="6"/>
      <c r="R1160" s="6"/>
      <c r="S1160" s="6"/>
    </row>
    <row r="1161" ht="15.75" hidden="1" customHeight="1">
      <c r="A1161" s="4"/>
      <c r="C1161" s="6"/>
      <c r="D1161" s="6"/>
      <c r="E1161" s="6"/>
      <c r="F1161" s="7"/>
      <c r="G1161" s="6"/>
      <c r="H1161" s="8"/>
      <c r="I1161" s="9"/>
      <c r="J1161" s="9"/>
      <c r="K1161" s="9"/>
      <c r="L1161" s="6"/>
      <c r="N1161" s="4"/>
      <c r="O1161" s="7"/>
      <c r="P1161" s="6"/>
      <c r="Q1161" s="6"/>
      <c r="R1161" s="6"/>
      <c r="S1161" s="6"/>
    </row>
    <row r="1162" ht="15.75" hidden="1" customHeight="1">
      <c r="A1162" s="4"/>
      <c r="C1162" s="6"/>
      <c r="D1162" s="6"/>
      <c r="E1162" s="6"/>
      <c r="F1162" s="7"/>
      <c r="G1162" s="6"/>
      <c r="H1162" s="8"/>
      <c r="I1162" s="9"/>
      <c r="J1162" s="9"/>
      <c r="K1162" s="9"/>
      <c r="L1162" s="6"/>
      <c r="N1162" s="4"/>
      <c r="O1162" s="7"/>
      <c r="P1162" s="6"/>
      <c r="Q1162" s="6"/>
      <c r="R1162" s="6"/>
      <c r="S1162" s="6"/>
    </row>
    <row r="1163" ht="15.75" hidden="1" customHeight="1">
      <c r="A1163" s="4"/>
      <c r="C1163" s="6"/>
      <c r="D1163" s="6"/>
      <c r="E1163" s="6"/>
      <c r="F1163" s="7"/>
      <c r="G1163" s="6"/>
      <c r="H1163" s="8"/>
      <c r="I1163" s="9"/>
      <c r="J1163" s="9"/>
      <c r="K1163" s="9"/>
      <c r="L1163" s="6"/>
      <c r="N1163" s="4"/>
      <c r="O1163" s="7"/>
      <c r="P1163" s="6"/>
      <c r="Q1163" s="6"/>
      <c r="R1163" s="6"/>
      <c r="S1163" s="6"/>
    </row>
    <row r="1164" ht="15.75" hidden="1" customHeight="1">
      <c r="A1164" s="4"/>
      <c r="C1164" s="6"/>
      <c r="D1164" s="6"/>
      <c r="E1164" s="6"/>
      <c r="F1164" s="7"/>
      <c r="G1164" s="6"/>
      <c r="H1164" s="8"/>
      <c r="I1164" s="9"/>
      <c r="J1164" s="9"/>
      <c r="K1164" s="9"/>
      <c r="L1164" s="6"/>
      <c r="N1164" s="4"/>
      <c r="O1164" s="7"/>
      <c r="P1164" s="6"/>
      <c r="Q1164" s="6"/>
      <c r="R1164" s="6"/>
      <c r="S1164" s="6"/>
    </row>
    <row r="1165" ht="15.75" hidden="1" customHeight="1">
      <c r="A1165" s="4"/>
      <c r="C1165" s="6"/>
      <c r="D1165" s="6"/>
      <c r="E1165" s="6"/>
      <c r="F1165" s="7"/>
      <c r="G1165" s="6"/>
      <c r="H1165" s="8"/>
      <c r="I1165" s="9"/>
      <c r="J1165" s="9"/>
      <c r="K1165" s="9"/>
      <c r="L1165" s="6"/>
      <c r="N1165" s="4"/>
      <c r="O1165" s="7"/>
      <c r="P1165" s="6"/>
      <c r="Q1165" s="6"/>
      <c r="R1165" s="6"/>
      <c r="S1165" s="6"/>
    </row>
    <row r="1166" ht="15.75" hidden="1" customHeight="1">
      <c r="A1166" s="4"/>
      <c r="C1166" s="6"/>
      <c r="D1166" s="6"/>
      <c r="E1166" s="6"/>
      <c r="F1166" s="7"/>
      <c r="G1166" s="6"/>
      <c r="H1166" s="8"/>
      <c r="I1166" s="9"/>
      <c r="J1166" s="9"/>
      <c r="K1166" s="9"/>
      <c r="L1166" s="6"/>
      <c r="N1166" s="4"/>
      <c r="O1166" s="7"/>
      <c r="P1166" s="6"/>
      <c r="Q1166" s="6"/>
      <c r="R1166" s="6"/>
      <c r="S1166" s="6"/>
    </row>
    <row r="1167" ht="15.75" hidden="1" customHeight="1">
      <c r="A1167" s="4"/>
      <c r="C1167" s="6"/>
      <c r="D1167" s="6"/>
      <c r="E1167" s="6"/>
      <c r="F1167" s="7"/>
      <c r="G1167" s="6"/>
      <c r="H1167" s="8"/>
      <c r="I1167" s="9"/>
      <c r="J1167" s="9"/>
      <c r="K1167" s="9"/>
      <c r="L1167" s="6"/>
      <c r="N1167" s="4"/>
      <c r="O1167" s="7"/>
      <c r="P1167" s="6"/>
      <c r="Q1167" s="6"/>
      <c r="R1167" s="6"/>
      <c r="S1167" s="6"/>
    </row>
    <row r="1168" ht="15.75" hidden="1" customHeight="1">
      <c r="A1168" s="4"/>
      <c r="C1168" s="6"/>
      <c r="D1168" s="6"/>
      <c r="E1168" s="6"/>
      <c r="F1168" s="7"/>
      <c r="G1168" s="6"/>
      <c r="H1168" s="8"/>
      <c r="I1168" s="9"/>
      <c r="J1168" s="9"/>
      <c r="K1168" s="9"/>
      <c r="L1168" s="6"/>
      <c r="N1168" s="4"/>
      <c r="O1168" s="7"/>
      <c r="P1168" s="6"/>
      <c r="Q1168" s="6"/>
      <c r="R1168" s="6"/>
      <c r="S1168" s="6"/>
    </row>
    <row r="1169" ht="15.75" hidden="1" customHeight="1">
      <c r="A1169" s="4"/>
      <c r="C1169" s="6"/>
      <c r="D1169" s="6"/>
      <c r="E1169" s="6"/>
      <c r="F1169" s="7"/>
      <c r="G1169" s="6"/>
      <c r="H1169" s="8"/>
      <c r="I1169" s="9"/>
      <c r="J1169" s="9"/>
      <c r="K1169" s="9"/>
      <c r="L1169" s="6"/>
      <c r="N1169" s="4"/>
      <c r="O1169" s="7"/>
      <c r="P1169" s="6"/>
      <c r="Q1169" s="6"/>
      <c r="R1169" s="6"/>
      <c r="S1169" s="6"/>
    </row>
    <row r="1170" ht="15.75" hidden="1" customHeight="1">
      <c r="A1170" s="4"/>
      <c r="C1170" s="6"/>
      <c r="D1170" s="6"/>
      <c r="E1170" s="6"/>
      <c r="F1170" s="7"/>
      <c r="G1170" s="6"/>
      <c r="H1170" s="8"/>
      <c r="I1170" s="9"/>
      <c r="J1170" s="9"/>
      <c r="K1170" s="9"/>
      <c r="L1170" s="6"/>
      <c r="N1170" s="4"/>
      <c r="O1170" s="7"/>
      <c r="P1170" s="6"/>
      <c r="Q1170" s="6"/>
      <c r="R1170" s="6"/>
      <c r="S1170" s="6"/>
    </row>
    <row r="1171" ht="15.75" hidden="1" customHeight="1">
      <c r="A1171" s="4"/>
      <c r="C1171" s="6"/>
      <c r="D1171" s="6"/>
      <c r="E1171" s="6"/>
      <c r="F1171" s="7"/>
      <c r="G1171" s="6"/>
      <c r="H1171" s="8"/>
      <c r="I1171" s="9"/>
      <c r="J1171" s="9"/>
      <c r="K1171" s="9"/>
      <c r="L1171" s="6"/>
      <c r="N1171" s="4"/>
      <c r="O1171" s="7"/>
      <c r="P1171" s="6"/>
      <c r="Q1171" s="6"/>
      <c r="R1171" s="6"/>
      <c r="S1171" s="6"/>
    </row>
    <row r="1172" ht="15.75" hidden="1" customHeight="1">
      <c r="A1172" s="4"/>
      <c r="C1172" s="6"/>
      <c r="D1172" s="6"/>
      <c r="E1172" s="6"/>
      <c r="F1172" s="7"/>
      <c r="G1172" s="6"/>
      <c r="H1172" s="8"/>
      <c r="I1172" s="9"/>
      <c r="J1172" s="9"/>
      <c r="K1172" s="9"/>
      <c r="L1172" s="6"/>
      <c r="N1172" s="4"/>
      <c r="O1172" s="7"/>
      <c r="P1172" s="6"/>
      <c r="Q1172" s="6"/>
      <c r="R1172" s="6"/>
      <c r="S1172" s="6"/>
    </row>
    <row r="1173" ht="15.75" hidden="1" customHeight="1">
      <c r="A1173" s="4"/>
      <c r="C1173" s="6"/>
      <c r="D1173" s="6"/>
      <c r="E1173" s="6"/>
      <c r="F1173" s="7"/>
      <c r="G1173" s="6"/>
      <c r="H1173" s="8"/>
      <c r="I1173" s="9"/>
      <c r="J1173" s="9"/>
      <c r="K1173" s="9"/>
      <c r="L1173" s="6"/>
      <c r="N1173" s="4"/>
      <c r="O1173" s="7"/>
      <c r="P1173" s="6"/>
      <c r="Q1173" s="6"/>
      <c r="R1173" s="6"/>
      <c r="S1173" s="6"/>
    </row>
    <row r="1174" ht="15.75" hidden="1" customHeight="1">
      <c r="A1174" s="4"/>
      <c r="C1174" s="6"/>
      <c r="D1174" s="6"/>
      <c r="E1174" s="6"/>
      <c r="F1174" s="7"/>
      <c r="G1174" s="6"/>
      <c r="H1174" s="8"/>
      <c r="I1174" s="9"/>
      <c r="J1174" s="9"/>
      <c r="K1174" s="9"/>
      <c r="L1174" s="6"/>
      <c r="N1174" s="4"/>
      <c r="O1174" s="7"/>
      <c r="P1174" s="6"/>
      <c r="Q1174" s="6"/>
      <c r="R1174" s="6"/>
      <c r="S1174" s="6"/>
    </row>
    <row r="1175" ht="15.75" hidden="1" customHeight="1">
      <c r="A1175" s="4"/>
      <c r="C1175" s="6"/>
      <c r="D1175" s="6"/>
      <c r="E1175" s="6"/>
      <c r="F1175" s="7"/>
      <c r="G1175" s="6"/>
      <c r="H1175" s="8"/>
      <c r="I1175" s="9"/>
      <c r="J1175" s="9"/>
      <c r="K1175" s="9"/>
      <c r="L1175" s="6"/>
      <c r="N1175" s="4"/>
      <c r="O1175" s="7"/>
      <c r="P1175" s="6"/>
      <c r="Q1175" s="6"/>
      <c r="R1175" s="6"/>
      <c r="S1175" s="6"/>
    </row>
    <row r="1176" ht="15.75" hidden="1" customHeight="1">
      <c r="A1176" s="4"/>
      <c r="C1176" s="6"/>
      <c r="D1176" s="6"/>
      <c r="E1176" s="6"/>
      <c r="F1176" s="7"/>
      <c r="G1176" s="6"/>
      <c r="H1176" s="8"/>
      <c r="I1176" s="9"/>
      <c r="J1176" s="9"/>
      <c r="K1176" s="9"/>
      <c r="L1176" s="6"/>
      <c r="N1176" s="4"/>
      <c r="O1176" s="7"/>
      <c r="P1176" s="6"/>
      <c r="Q1176" s="6"/>
      <c r="R1176" s="6"/>
      <c r="S1176" s="6"/>
    </row>
    <row r="1177" ht="15.75" hidden="1" customHeight="1">
      <c r="A1177" s="4"/>
      <c r="C1177" s="6"/>
      <c r="D1177" s="6"/>
      <c r="E1177" s="6"/>
      <c r="F1177" s="7"/>
      <c r="G1177" s="6"/>
      <c r="H1177" s="8"/>
      <c r="I1177" s="9"/>
      <c r="J1177" s="9"/>
      <c r="K1177" s="9"/>
      <c r="L1177" s="6"/>
      <c r="N1177" s="4"/>
      <c r="O1177" s="7"/>
      <c r="P1177" s="6"/>
      <c r="Q1177" s="6"/>
      <c r="R1177" s="6"/>
      <c r="S1177" s="6"/>
    </row>
    <row r="1178" ht="15.75" hidden="1" customHeight="1">
      <c r="A1178" s="4"/>
      <c r="C1178" s="6"/>
      <c r="D1178" s="6"/>
      <c r="E1178" s="6"/>
      <c r="F1178" s="7"/>
      <c r="G1178" s="6"/>
      <c r="H1178" s="8"/>
      <c r="I1178" s="9"/>
      <c r="J1178" s="9"/>
      <c r="K1178" s="9"/>
      <c r="L1178" s="6"/>
      <c r="N1178" s="4"/>
      <c r="O1178" s="7"/>
      <c r="P1178" s="6"/>
      <c r="Q1178" s="6"/>
      <c r="R1178" s="6"/>
      <c r="S1178" s="6"/>
    </row>
    <row r="1179" ht="15.75" hidden="1" customHeight="1">
      <c r="A1179" s="4"/>
      <c r="C1179" s="6"/>
      <c r="D1179" s="6"/>
      <c r="E1179" s="6"/>
      <c r="F1179" s="7"/>
      <c r="G1179" s="6"/>
      <c r="H1179" s="8"/>
      <c r="I1179" s="9"/>
      <c r="J1179" s="9"/>
      <c r="K1179" s="9"/>
      <c r="L1179" s="6"/>
      <c r="N1179" s="4"/>
      <c r="O1179" s="7"/>
      <c r="P1179" s="6"/>
      <c r="Q1179" s="6"/>
      <c r="R1179" s="6"/>
      <c r="S1179" s="6"/>
    </row>
    <row r="1180" ht="15.75" hidden="1" customHeight="1">
      <c r="A1180" s="4"/>
      <c r="C1180" s="6"/>
      <c r="D1180" s="6"/>
      <c r="E1180" s="6"/>
      <c r="F1180" s="7"/>
      <c r="G1180" s="6"/>
      <c r="H1180" s="8"/>
      <c r="I1180" s="9"/>
      <c r="J1180" s="9"/>
      <c r="K1180" s="9"/>
      <c r="L1180" s="6"/>
      <c r="N1180" s="4"/>
      <c r="O1180" s="7"/>
      <c r="P1180" s="6"/>
      <c r="Q1180" s="6"/>
      <c r="R1180" s="6"/>
      <c r="S1180" s="6"/>
    </row>
    <row r="1181" ht="15.75" hidden="1" customHeight="1">
      <c r="A1181" s="4"/>
      <c r="C1181" s="6"/>
      <c r="D1181" s="6"/>
      <c r="E1181" s="6"/>
      <c r="F1181" s="7"/>
      <c r="G1181" s="6"/>
      <c r="H1181" s="8"/>
      <c r="I1181" s="9"/>
      <c r="J1181" s="9"/>
      <c r="K1181" s="9"/>
      <c r="L1181" s="6"/>
      <c r="N1181" s="4"/>
      <c r="O1181" s="7"/>
      <c r="P1181" s="6"/>
      <c r="Q1181" s="6"/>
      <c r="R1181" s="6"/>
      <c r="S1181" s="6"/>
    </row>
    <row r="1182" ht="15.75" hidden="1" customHeight="1">
      <c r="A1182" s="4"/>
      <c r="C1182" s="6"/>
      <c r="D1182" s="6"/>
      <c r="E1182" s="6"/>
      <c r="F1182" s="7"/>
      <c r="G1182" s="6"/>
      <c r="H1182" s="8"/>
      <c r="I1182" s="9"/>
      <c r="J1182" s="9"/>
      <c r="K1182" s="9"/>
      <c r="L1182" s="6"/>
      <c r="N1182" s="4"/>
      <c r="O1182" s="7"/>
      <c r="P1182" s="6"/>
      <c r="Q1182" s="6"/>
      <c r="R1182" s="6"/>
      <c r="S1182" s="6"/>
    </row>
    <row r="1183" ht="15.75" hidden="1" customHeight="1">
      <c r="A1183" s="4"/>
      <c r="C1183" s="6"/>
      <c r="D1183" s="6"/>
      <c r="E1183" s="6"/>
      <c r="F1183" s="7"/>
      <c r="G1183" s="6"/>
      <c r="H1183" s="8"/>
      <c r="I1183" s="9"/>
      <c r="J1183" s="9"/>
      <c r="K1183" s="9"/>
      <c r="L1183" s="6"/>
      <c r="N1183" s="4"/>
      <c r="O1183" s="7"/>
      <c r="P1183" s="6"/>
      <c r="Q1183" s="6"/>
      <c r="R1183" s="6"/>
      <c r="S1183" s="6"/>
    </row>
    <row r="1184" ht="15.75" hidden="1" customHeight="1">
      <c r="A1184" s="4"/>
      <c r="C1184" s="6"/>
      <c r="D1184" s="6"/>
      <c r="E1184" s="6"/>
      <c r="F1184" s="7"/>
      <c r="G1184" s="6"/>
      <c r="H1184" s="8"/>
      <c r="I1184" s="9"/>
      <c r="J1184" s="9"/>
      <c r="K1184" s="9"/>
      <c r="L1184" s="6"/>
      <c r="N1184" s="4"/>
      <c r="O1184" s="7"/>
      <c r="P1184" s="6"/>
      <c r="Q1184" s="6"/>
      <c r="R1184" s="6"/>
      <c r="S1184" s="6"/>
    </row>
    <row r="1185" ht="15.75" hidden="1" customHeight="1">
      <c r="A1185" s="4"/>
      <c r="C1185" s="6"/>
      <c r="D1185" s="6"/>
      <c r="E1185" s="6"/>
      <c r="F1185" s="7"/>
      <c r="G1185" s="6"/>
      <c r="H1185" s="8"/>
      <c r="I1185" s="9"/>
      <c r="J1185" s="9"/>
      <c r="K1185" s="9"/>
      <c r="L1185" s="6"/>
      <c r="N1185" s="4"/>
      <c r="O1185" s="7"/>
      <c r="P1185" s="6"/>
      <c r="Q1185" s="6"/>
      <c r="R1185" s="6"/>
      <c r="S1185" s="6"/>
    </row>
    <row r="1186" ht="15.75" hidden="1" customHeight="1">
      <c r="A1186" s="4"/>
      <c r="C1186" s="6"/>
      <c r="D1186" s="6"/>
      <c r="E1186" s="6"/>
      <c r="F1186" s="7"/>
      <c r="G1186" s="6"/>
      <c r="H1186" s="8"/>
      <c r="I1186" s="9"/>
      <c r="J1186" s="9"/>
      <c r="K1186" s="9"/>
      <c r="L1186" s="6"/>
      <c r="N1186" s="4"/>
      <c r="O1186" s="7"/>
      <c r="P1186" s="6"/>
      <c r="Q1186" s="6"/>
      <c r="R1186" s="6"/>
      <c r="S1186" s="6"/>
    </row>
    <row r="1187" ht="15.75" hidden="1" customHeight="1">
      <c r="A1187" s="4"/>
      <c r="C1187" s="6"/>
      <c r="D1187" s="6"/>
      <c r="E1187" s="6"/>
      <c r="F1187" s="7"/>
      <c r="G1187" s="6"/>
      <c r="H1187" s="8"/>
      <c r="I1187" s="9"/>
      <c r="J1187" s="9"/>
      <c r="K1187" s="9"/>
      <c r="L1187" s="6"/>
      <c r="N1187" s="4"/>
      <c r="O1187" s="7"/>
      <c r="P1187" s="6"/>
      <c r="Q1187" s="6"/>
      <c r="R1187" s="6"/>
      <c r="S1187" s="6"/>
    </row>
    <row r="1188" ht="15.75" hidden="1" customHeight="1">
      <c r="A1188" s="4"/>
      <c r="C1188" s="6"/>
      <c r="D1188" s="6"/>
      <c r="E1188" s="6"/>
      <c r="F1188" s="7"/>
      <c r="G1188" s="6"/>
      <c r="H1188" s="8"/>
      <c r="I1188" s="9"/>
      <c r="J1188" s="9"/>
      <c r="K1188" s="9"/>
      <c r="L1188" s="6"/>
      <c r="N1188" s="4"/>
      <c r="O1188" s="7"/>
      <c r="P1188" s="6"/>
      <c r="Q1188" s="6"/>
      <c r="R1188" s="6"/>
      <c r="S1188" s="6"/>
    </row>
    <row r="1189" ht="15.75" hidden="1" customHeight="1">
      <c r="A1189" s="4"/>
      <c r="C1189" s="6"/>
      <c r="D1189" s="6"/>
      <c r="E1189" s="6"/>
      <c r="F1189" s="7"/>
      <c r="G1189" s="6"/>
      <c r="H1189" s="8"/>
      <c r="I1189" s="9"/>
      <c r="J1189" s="9"/>
      <c r="K1189" s="9"/>
      <c r="L1189" s="6"/>
      <c r="N1189" s="4"/>
      <c r="O1189" s="7"/>
      <c r="P1189" s="6"/>
      <c r="Q1189" s="6"/>
      <c r="R1189" s="6"/>
      <c r="S1189" s="6"/>
    </row>
    <row r="1190" ht="15.75" hidden="1" customHeight="1">
      <c r="A1190" s="4"/>
      <c r="C1190" s="6"/>
      <c r="D1190" s="6"/>
      <c r="E1190" s="6"/>
      <c r="F1190" s="7"/>
      <c r="G1190" s="6"/>
      <c r="H1190" s="8"/>
      <c r="I1190" s="9"/>
      <c r="J1190" s="9"/>
      <c r="K1190" s="9"/>
      <c r="L1190" s="6"/>
      <c r="N1190" s="4"/>
      <c r="O1190" s="7"/>
      <c r="P1190" s="6"/>
      <c r="Q1190" s="6"/>
      <c r="R1190" s="6"/>
      <c r="S1190" s="6"/>
    </row>
    <row r="1191" ht="15.75" hidden="1" customHeight="1">
      <c r="A1191" s="4"/>
      <c r="C1191" s="6"/>
      <c r="D1191" s="6"/>
      <c r="E1191" s="6"/>
      <c r="F1191" s="7"/>
      <c r="G1191" s="6"/>
      <c r="H1191" s="8"/>
      <c r="I1191" s="9"/>
      <c r="J1191" s="9"/>
      <c r="K1191" s="9"/>
      <c r="L1191" s="6"/>
      <c r="N1191" s="4"/>
      <c r="O1191" s="7"/>
      <c r="P1191" s="6"/>
      <c r="Q1191" s="6"/>
      <c r="R1191" s="6"/>
      <c r="S1191" s="6"/>
    </row>
    <row r="1192" ht="15.75" hidden="1" customHeight="1">
      <c r="A1192" s="4"/>
      <c r="C1192" s="6"/>
      <c r="D1192" s="6"/>
      <c r="E1192" s="6"/>
      <c r="F1192" s="7"/>
      <c r="G1192" s="6"/>
      <c r="H1192" s="8"/>
      <c r="I1192" s="9"/>
      <c r="J1192" s="9"/>
      <c r="K1192" s="9"/>
      <c r="L1192" s="6"/>
      <c r="N1192" s="4"/>
      <c r="O1192" s="7"/>
      <c r="P1192" s="6"/>
      <c r="Q1192" s="6"/>
      <c r="R1192" s="6"/>
      <c r="S1192" s="6"/>
    </row>
    <row r="1193" ht="15.75" hidden="1" customHeight="1">
      <c r="A1193" s="4"/>
      <c r="C1193" s="6"/>
      <c r="D1193" s="6"/>
      <c r="E1193" s="6"/>
      <c r="F1193" s="7"/>
      <c r="G1193" s="6"/>
      <c r="H1193" s="8"/>
      <c r="I1193" s="9"/>
      <c r="J1193" s="9"/>
      <c r="K1193" s="9"/>
      <c r="L1193" s="6"/>
      <c r="N1193" s="4"/>
      <c r="O1193" s="7"/>
      <c r="P1193" s="6"/>
      <c r="Q1193" s="6"/>
      <c r="R1193" s="6"/>
      <c r="S1193" s="6"/>
    </row>
    <row r="1194" ht="15.75" hidden="1" customHeight="1">
      <c r="A1194" s="4"/>
      <c r="C1194" s="6"/>
      <c r="D1194" s="6"/>
      <c r="E1194" s="6"/>
      <c r="F1194" s="7"/>
      <c r="G1194" s="6"/>
      <c r="H1194" s="8"/>
      <c r="I1194" s="9"/>
      <c r="J1194" s="9"/>
      <c r="K1194" s="9"/>
      <c r="L1194" s="6"/>
      <c r="N1194" s="4"/>
      <c r="O1194" s="7"/>
      <c r="P1194" s="6"/>
      <c r="Q1194" s="6"/>
      <c r="R1194" s="6"/>
      <c r="S1194" s="6"/>
    </row>
    <row r="1195" ht="15.75" hidden="1" customHeight="1">
      <c r="A1195" s="4"/>
      <c r="C1195" s="6"/>
      <c r="D1195" s="6"/>
      <c r="E1195" s="6"/>
      <c r="F1195" s="7"/>
      <c r="G1195" s="6"/>
      <c r="H1195" s="8"/>
      <c r="I1195" s="9"/>
      <c r="J1195" s="9"/>
      <c r="K1195" s="9"/>
      <c r="L1195" s="6"/>
      <c r="N1195" s="4"/>
      <c r="O1195" s="7"/>
      <c r="P1195" s="6"/>
      <c r="Q1195" s="6"/>
      <c r="R1195" s="6"/>
      <c r="S1195" s="6"/>
    </row>
    <row r="1196" ht="15.75" hidden="1" customHeight="1">
      <c r="A1196" s="4"/>
      <c r="C1196" s="6"/>
      <c r="D1196" s="6"/>
      <c r="E1196" s="6"/>
      <c r="F1196" s="7"/>
      <c r="G1196" s="6"/>
      <c r="H1196" s="8"/>
      <c r="I1196" s="9"/>
      <c r="J1196" s="9"/>
      <c r="K1196" s="9"/>
      <c r="L1196" s="6"/>
      <c r="N1196" s="4"/>
      <c r="O1196" s="7"/>
      <c r="P1196" s="6"/>
      <c r="Q1196" s="6"/>
      <c r="R1196" s="6"/>
      <c r="S1196" s="6"/>
    </row>
    <row r="1197" ht="15.75" hidden="1" customHeight="1">
      <c r="A1197" s="4"/>
      <c r="C1197" s="6"/>
      <c r="D1197" s="6"/>
      <c r="E1197" s="6"/>
      <c r="F1197" s="7"/>
      <c r="G1197" s="6"/>
      <c r="H1197" s="8"/>
      <c r="I1197" s="9"/>
      <c r="J1197" s="9"/>
      <c r="K1197" s="9"/>
      <c r="L1197" s="6"/>
      <c r="N1197" s="4"/>
      <c r="O1197" s="7"/>
      <c r="P1197" s="6"/>
      <c r="Q1197" s="6"/>
      <c r="R1197" s="6"/>
      <c r="S1197" s="6"/>
    </row>
    <row r="1198" ht="15.75" hidden="1" customHeight="1">
      <c r="A1198" s="4"/>
      <c r="C1198" s="6"/>
      <c r="D1198" s="6"/>
      <c r="E1198" s="6"/>
      <c r="F1198" s="7"/>
      <c r="G1198" s="6"/>
      <c r="H1198" s="8"/>
      <c r="I1198" s="9"/>
      <c r="J1198" s="9"/>
      <c r="K1198" s="9"/>
      <c r="L1198" s="6"/>
      <c r="N1198" s="4"/>
      <c r="O1198" s="7"/>
      <c r="P1198" s="6"/>
      <c r="Q1198" s="6"/>
      <c r="R1198" s="6"/>
      <c r="S1198" s="6"/>
    </row>
    <row r="1199" ht="15.75" hidden="1" customHeight="1">
      <c r="A1199" s="4"/>
      <c r="C1199" s="6"/>
      <c r="D1199" s="6"/>
      <c r="E1199" s="6"/>
      <c r="F1199" s="7"/>
      <c r="G1199" s="6"/>
      <c r="H1199" s="8"/>
      <c r="I1199" s="9"/>
      <c r="J1199" s="9"/>
      <c r="K1199" s="9"/>
      <c r="L1199" s="6"/>
      <c r="N1199" s="4"/>
      <c r="O1199" s="7"/>
      <c r="P1199" s="6"/>
      <c r="Q1199" s="6"/>
      <c r="R1199" s="6"/>
      <c r="S1199" s="6"/>
    </row>
    <row r="1200" ht="15.75" hidden="1" customHeight="1">
      <c r="A1200" s="4"/>
      <c r="C1200" s="6"/>
      <c r="D1200" s="6"/>
      <c r="E1200" s="6"/>
      <c r="F1200" s="7"/>
      <c r="G1200" s="6"/>
      <c r="H1200" s="8"/>
      <c r="I1200" s="9"/>
      <c r="J1200" s="9"/>
      <c r="K1200" s="9"/>
      <c r="L1200" s="6"/>
      <c r="N1200" s="4"/>
      <c r="O1200" s="7"/>
      <c r="P1200" s="6"/>
      <c r="Q1200" s="6"/>
      <c r="R1200" s="6"/>
      <c r="S1200" s="6"/>
    </row>
    <row r="1201" ht="15.75" hidden="1" customHeight="1">
      <c r="A1201" s="4"/>
      <c r="C1201" s="6"/>
      <c r="D1201" s="6"/>
      <c r="E1201" s="6"/>
      <c r="F1201" s="7"/>
      <c r="G1201" s="6"/>
      <c r="H1201" s="8"/>
      <c r="I1201" s="9"/>
      <c r="J1201" s="9"/>
      <c r="K1201" s="9"/>
      <c r="L1201" s="6"/>
      <c r="N1201" s="4"/>
      <c r="O1201" s="7"/>
      <c r="P1201" s="6"/>
      <c r="Q1201" s="6"/>
      <c r="R1201" s="6"/>
      <c r="S1201" s="6"/>
    </row>
    <row r="1202" ht="15.75" hidden="1" customHeight="1">
      <c r="A1202" s="4"/>
      <c r="C1202" s="6"/>
      <c r="D1202" s="6"/>
      <c r="E1202" s="6"/>
      <c r="F1202" s="7"/>
      <c r="G1202" s="6"/>
      <c r="H1202" s="8"/>
      <c r="I1202" s="9"/>
      <c r="J1202" s="9"/>
      <c r="K1202" s="9"/>
      <c r="L1202" s="6"/>
      <c r="N1202" s="4"/>
      <c r="O1202" s="7"/>
      <c r="P1202" s="6"/>
      <c r="Q1202" s="6"/>
      <c r="R1202" s="6"/>
      <c r="S1202" s="6"/>
    </row>
    <row r="1203" ht="15.75" hidden="1" customHeight="1">
      <c r="A1203" s="4"/>
      <c r="C1203" s="6"/>
      <c r="D1203" s="6"/>
      <c r="E1203" s="6"/>
      <c r="F1203" s="7"/>
      <c r="G1203" s="6"/>
      <c r="H1203" s="8"/>
      <c r="I1203" s="9"/>
      <c r="J1203" s="9"/>
      <c r="K1203" s="9"/>
      <c r="L1203" s="6"/>
      <c r="N1203" s="4"/>
      <c r="O1203" s="7"/>
      <c r="P1203" s="6"/>
      <c r="Q1203" s="6"/>
      <c r="R1203" s="6"/>
      <c r="S1203" s="6"/>
    </row>
    <row r="1204" ht="15.75" hidden="1" customHeight="1">
      <c r="A1204" s="4"/>
      <c r="C1204" s="6"/>
      <c r="D1204" s="6"/>
      <c r="E1204" s="6"/>
      <c r="F1204" s="7"/>
      <c r="G1204" s="6"/>
      <c r="H1204" s="8"/>
      <c r="I1204" s="9"/>
      <c r="J1204" s="9"/>
      <c r="K1204" s="9"/>
      <c r="L1204" s="6"/>
      <c r="N1204" s="4"/>
      <c r="O1204" s="7"/>
      <c r="P1204" s="6"/>
      <c r="Q1204" s="6"/>
      <c r="R1204" s="6"/>
      <c r="S1204" s="6"/>
    </row>
    <row r="1205" ht="15.75" hidden="1" customHeight="1">
      <c r="A1205" s="4"/>
      <c r="C1205" s="6"/>
      <c r="D1205" s="6"/>
      <c r="E1205" s="6"/>
      <c r="F1205" s="7"/>
      <c r="G1205" s="6"/>
      <c r="H1205" s="8"/>
      <c r="I1205" s="9"/>
      <c r="J1205" s="9"/>
      <c r="K1205" s="9"/>
      <c r="L1205" s="6"/>
      <c r="N1205" s="4"/>
      <c r="O1205" s="7"/>
      <c r="P1205" s="6"/>
      <c r="Q1205" s="6"/>
      <c r="R1205" s="6"/>
      <c r="S1205" s="6"/>
    </row>
    <row r="1206" ht="15.75" hidden="1" customHeight="1">
      <c r="A1206" s="4"/>
      <c r="C1206" s="6"/>
      <c r="D1206" s="6"/>
      <c r="E1206" s="6"/>
      <c r="F1206" s="7"/>
      <c r="G1206" s="6"/>
      <c r="H1206" s="8"/>
      <c r="I1206" s="9"/>
      <c r="J1206" s="9"/>
      <c r="K1206" s="9"/>
      <c r="L1206" s="6"/>
      <c r="N1206" s="4"/>
      <c r="O1206" s="7"/>
      <c r="P1206" s="6"/>
      <c r="Q1206" s="6"/>
      <c r="R1206" s="6"/>
      <c r="S1206" s="6"/>
    </row>
    <row r="1207" ht="15.75" hidden="1" customHeight="1">
      <c r="A1207" s="4"/>
      <c r="C1207" s="6"/>
      <c r="D1207" s="6"/>
      <c r="E1207" s="6"/>
      <c r="F1207" s="7"/>
      <c r="G1207" s="6"/>
      <c r="H1207" s="8"/>
      <c r="I1207" s="9"/>
      <c r="J1207" s="9"/>
      <c r="K1207" s="9"/>
      <c r="L1207" s="6"/>
      <c r="N1207" s="4"/>
      <c r="O1207" s="7"/>
      <c r="P1207" s="6"/>
      <c r="Q1207" s="6"/>
      <c r="R1207" s="6"/>
      <c r="S1207" s="6"/>
    </row>
    <row r="1208" ht="15.75" hidden="1" customHeight="1">
      <c r="A1208" s="4"/>
      <c r="C1208" s="6"/>
      <c r="D1208" s="6"/>
      <c r="E1208" s="6"/>
      <c r="F1208" s="7"/>
      <c r="G1208" s="6"/>
      <c r="H1208" s="8"/>
      <c r="I1208" s="9"/>
      <c r="J1208" s="9"/>
      <c r="K1208" s="9"/>
      <c r="L1208" s="6"/>
      <c r="N1208" s="4"/>
      <c r="O1208" s="7"/>
      <c r="P1208" s="6"/>
      <c r="Q1208" s="6"/>
      <c r="R1208" s="6"/>
      <c r="S1208" s="6"/>
    </row>
    <row r="1209" ht="15.75" hidden="1" customHeight="1">
      <c r="A1209" s="4"/>
      <c r="C1209" s="6"/>
      <c r="D1209" s="6"/>
      <c r="E1209" s="6"/>
      <c r="F1209" s="7"/>
      <c r="G1209" s="6"/>
      <c r="H1209" s="8"/>
      <c r="I1209" s="9"/>
      <c r="J1209" s="9"/>
      <c r="K1209" s="9"/>
      <c r="L1209" s="6"/>
      <c r="N1209" s="4"/>
      <c r="O1209" s="7"/>
      <c r="P1209" s="6"/>
      <c r="Q1209" s="6"/>
      <c r="R1209" s="6"/>
      <c r="S1209" s="6"/>
    </row>
    <row r="1210" ht="15.75" hidden="1" customHeight="1">
      <c r="A1210" s="4"/>
      <c r="C1210" s="6"/>
      <c r="D1210" s="6"/>
      <c r="E1210" s="6"/>
      <c r="F1210" s="7"/>
      <c r="G1210" s="6"/>
      <c r="H1210" s="8"/>
      <c r="I1210" s="9"/>
      <c r="J1210" s="9"/>
      <c r="K1210" s="9"/>
      <c r="L1210" s="6"/>
      <c r="N1210" s="4"/>
      <c r="O1210" s="7"/>
      <c r="P1210" s="6"/>
      <c r="Q1210" s="6"/>
      <c r="R1210" s="6"/>
      <c r="S1210" s="6"/>
    </row>
    <row r="1211" ht="15.75" hidden="1" customHeight="1">
      <c r="A1211" s="4"/>
      <c r="C1211" s="6"/>
      <c r="D1211" s="6"/>
      <c r="E1211" s="6"/>
      <c r="F1211" s="7"/>
      <c r="G1211" s="6"/>
      <c r="H1211" s="8"/>
      <c r="I1211" s="9"/>
      <c r="J1211" s="9"/>
      <c r="K1211" s="9"/>
      <c r="L1211" s="6"/>
      <c r="N1211" s="4"/>
      <c r="O1211" s="7"/>
      <c r="P1211" s="6"/>
      <c r="Q1211" s="6"/>
      <c r="R1211" s="6"/>
      <c r="S1211" s="6"/>
    </row>
    <row r="1212" ht="15.75" hidden="1" customHeight="1">
      <c r="A1212" s="4"/>
      <c r="C1212" s="6"/>
      <c r="D1212" s="6"/>
      <c r="E1212" s="6"/>
      <c r="F1212" s="7"/>
      <c r="G1212" s="6"/>
      <c r="H1212" s="8"/>
      <c r="I1212" s="9"/>
      <c r="J1212" s="9"/>
      <c r="K1212" s="9"/>
      <c r="L1212" s="6"/>
      <c r="N1212" s="4"/>
      <c r="O1212" s="7"/>
      <c r="P1212" s="6"/>
      <c r="Q1212" s="6"/>
      <c r="R1212" s="6"/>
      <c r="S1212" s="6"/>
    </row>
    <row r="1213" ht="15.75" hidden="1" customHeight="1">
      <c r="A1213" s="4"/>
      <c r="C1213" s="6"/>
      <c r="D1213" s="6"/>
      <c r="E1213" s="6"/>
      <c r="F1213" s="7"/>
      <c r="G1213" s="6"/>
      <c r="H1213" s="8"/>
      <c r="I1213" s="9"/>
      <c r="J1213" s="9"/>
      <c r="K1213" s="9"/>
      <c r="L1213" s="6"/>
      <c r="N1213" s="4"/>
      <c r="O1213" s="7"/>
      <c r="P1213" s="6"/>
      <c r="Q1213" s="6"/>
      <c r="R1213" s="6"/>
      <c r="S1213" s="6"/>
    </row>
    <row r="1214" ht="15.75" hidden="1" customHeight="1">
      <c r="A1214" s="4"/>
      <c r="C1214" s="6"/>
      <c r="D1214" s="6"/>
      <c r="E1214" s="6"/>
      <c r="F1214" s="7"/>
      <c r="G1214" s="6"/>
      <c r="H1214" s="8"/>
      <c r="I1214" s="9"/>
      <c r="J1214" s="9"/>
      <c r="K1214" s="9"/>
      <c r="L1214" s="6"/>
      <c r="N1214" s="4"/>
      <c r="O1214" s="7"/>
      <c r="P1214" s="6"/>
      <c r="Q1214" s="6"/>
      <c r="R1214" s="6"/>
      <c r="S1214" s="6"/>
    </row>
    <row r="1215" ht="15.75" hidden="1" customHeight="1">
      <c r="A1215" s="4"/>
      <c r="C1215" s="6"/>
      <c r="D1215" s="6"/>
      <c r="E1215" s="6"/>
      <c r="F1215" s="7"/>
      <c r="G1215" s="6"/>
      <c r="H1215" s="8"/>
      <c r="I1215" s="9"/>
      <c r="J1215" s="9"/>
      <c r="K1215" s="9"/>
      <c r="L1215" s="6"/>
      <c r="N1215" s="4"/>
      <c r="O1215" s="7"/>
      <c r="P1215" s="6"/>
      <c r="Q1215" s="6"/>
      <c r="R1215" s="6"/>
      <c r="S1215" s="6"/>
    </row>
    <row r="1216" ht="15.75" hidden="1" customHeight="1">
      <c r="A1216" s="4"/>
      <c r="C1216" s="6"/>
      <c r="D1216" s="6"/>
      <c r="E1216" s="6"/>
      <c r="F1216" s="7"/>
      <c r="G1216" s="6"/>
      <c r="H1216" s="8"/>
      <c r="I1216" s="9"/>
      <c r="J1216" s="9"/>
      <c r="K1216" s="9"/>
      <c r="L1216" s="6"/>
      <c r="N1216" s="4"/>
      <c r="O1216" s="7"/>
      <c r="P1216" s="6"/>
      <c r="Q1216" s="6"/>
      <c r="R1216" s="6"/>
      <c r="S1216" s="6"/>
    </row>
    <row r="1217" ht="15.75" hidden="1" customHeight="1">
      <c r="A1217" s="4"/>
      <c r="C1217" s="6"/>
      <c r="D1217" s="6"/>
      <c r="E1217" s="6"/>
      <c r="F1217" s="7"/>
      <c r="G1217" s="6"/>
      <c r="H1217" s="8"/>
      <c r="I1217" s="9"/>
      <c r="J1217" s="9"/>
      <c r="K1217" s="9"/>
      <c r="L1217" s="6"/>
      <c r="N1217" s="4"/>
      <c r="O1217" s="7"/>
      <c r="P1217" s="6"/>
      <c r="Q1217" s="6"/>
      <c r="R1217" s="6"/>
      <c r="S1217" s="6"/>
    </row>
    <row r="1218" ht="15.75" hidden="1" customHeight="1">
      <c r="A1218" s="4"/>
      <c r="C1218" s="6"/>
      <c r="D1218" s="6"/>
      <c r="E1218" s="6"/>
      <c r="F1218" s="7"/>
      <c r="G1218" s="6"/>
      <c r="H1218" s="8"/>
      <c r="I1218" s="9"/>
      <c r="J1218" s="9"/>
      <c r="K1218" s="9"/>
      <c r="L1218" s="6"/>
      <c r="N1218" s="4"/>
      <c r="O1218" s="7"/>
      <c r="P1218" s="6"/>
      <c r="Q1218" s="6"/>
      <c r="R1218" s="6"/>
      <c r="S1218" s="6"/>
    </row>
    <row r="1219" ht="15.75" hidden="1" customHeight="1">
      <c r="A1219" s="4"/>
      <c r="C1219" s="6"/>
      <c r="D1219" s="6"/>
      <c r="E1219" s="6"/>
      <c r="F1219" s="7"/>
      <c r="G1219" s="6"/>
      <c r="H1219" s="8"/>
      <c r="I1219" s="9"/>
      <c r="J1219" s="9"/>
      <c r="K1219" s="9"/>
      <c r="L1219" s="6"/>
      <c r="N1219" s="4"/>
      <c r="O1219" s="7"/>
      <c r="P1219" s="6"/>
      <c r="Q1219" s="6"/>
      <c r="R1219" s="6"/>
      <c r="S1219" s="6"/>
    </row>
    <row r="1220" ht="15.75" hidden="1" customHeight="1">
      <c r="A1220" s="4"/>
      <c r="C1220" s="6"/>
      <c r="D1220" s="6"/>
      <c r="E1220" s="6"/>
      <c r="F1220" s="7"/>
      <c r="G1220" s="6"/>
      <c r="H1220" s="8"/>
      <c r="I1220" s="9"/>
      <c r="J1220" s="9"/>
      <c r="K1220" s="9"/>
      <c r="L1220" s="6"/>
      <c r="N1220" s="4"/>
      <c r="O1220" s="7"/>
      <c r="P1220" s="6"/>
      <c r="Q1220" s="6"/>
      <c r="R1220" s="6"/>
      <c r="S1220" s="6"/>
    </row>
    <row r="1221" ht="15.75" hidden="1" customHeight="1">
      <c r="A1221" s="4"/>
      <c r="C1221" s="6"/>
      <c r="D1221" s="6"/>
      <c r="E1221" s="6"/>
      <c r="F1221" s="7"/>
      <c r="G1221" s="6"/>
      <c r="H1221" s="8"/>
      <c r="I1221" s="9"/>
      <c r="J1221" s="9"/>
      <c r="K1221" s="9"/>
      <c r="L1221" s="6"/>
      <c r="N1221" s="4"/>
      <c r="O1221" s="7"/>
      <c r="P1221" s="6"/>
      <c r="Q1221" s="6"/>
      <c r="R1221" s="6"/>
      <c r="S1221" s="6"/>
    </row>
    <row r="1222" ht="15.75" hidden="1" customHeight="1">
      <c r="A1222" s="4"/>
      <c r="C1222" s="6"/>
      <c r="D1222" s="6"/>
      <c r="E1222" s="6"/>
      <c r="F1222" s="7"/>
      <c r="G1222" s="6"/>
      <c r="H1222" s="8"/>
      <c r="I1222" s="9"/>
      <c r="J1222" s="9"/>
      <c r="K1222" s="9"/>
      <c r="L1222" s="6"/>
      <c r="N1222" s="4"/>
      <c r="O1222" s="7"/>
      <c r="P1222" s="6"/>
      <c r="Q1222" s="6"/>
      <c r="R1222" s="6"/>
      <c r="S1222" s="6"/>
    </row>
    <row r="1223" ht="15.75" hidden="1" customHeight="1">
      <c r="A1223" s="4"/>
      <c r="C1223" s="6"/>
      <c r="D1223" s="6"/>
      <c r="E1223" s="6"/>
      <c r="F1223" s="7"/>
      <c r="G1223" s="6"/>
      <c r="H1223" s="8"/>
      <c r="I1223" s="9"/>
      <c r="J1223" s="9"/>
      <c r="K1223" s="9"/>
      <c r="L1223" s="6"/>
      <c r="N1223" s="4"/>
      <c r="O1223" s="7"/>
      <c r="P1223" s="6"/>
      <c r="Q1223" s="6"/>
      <c r="R1223" s="6"/>
      <c r="S1223" s="6"/>
    </row>
    <row r="1224" ht="15.75" hidden="1" customHeight="1">
      <c r="A1224" s="4"/>
      <c r="C1224" s="6"/>
      <c r="D1224" s="6"/>
      <c r="E1224" s="6"/>
      <c r="F1224" s="7"/>
      <c r="G1224" s="6"/>
      <c r="H1224" s="8"/>
      <c r="I1224" s="9"/>
      <c r="J1224" s="9"/>
      <c r="K1224" s="9"/>
      <c r="L1224" s="6"/>
      <c r="N1224" s="4"/>
      <c r="O1224" s="7"/>
      <c r="P1224" s="6"/>
      <c r="Q1224" s="6"/>
      <c r="R1224" s="6"/>
      <c r="S1224" s="6"/>
    </row>
    <row r="1225" ht="15.75" hidden="1" customHeight="1">
      <c r="A1225" s="4"/>
      <c r="C1225" s="6"/>
      <c r="D1225" s="6"/>
      <c r="E1225" s="6"/>
      <c r="F1225" s="7"/>
      <c r="G1225" s="6"/>
      <c r="H1225" s="8"/>
      <c r="I1225" s="9"/>
      <c r="J1225" s="9"/>
      <c r="K1225" s="9"/>
      <c r="L1225" s="6"/>
      <c r="N1225" s="4"/>
      <c r="O1225" s="7"/>
      <c r="P1225" s="6"/>
      <c r="Q1225" s="6"/>
      <c r="R1225" s="6"/>
      <c r="S1225" s="6"/>
    </row>
    <row r="1226" ht="15.75" hidden="1" customHeight="1">
      <c r="A1226" s="4"/>
      <c r="C1226" s="6"/>
      <c r="D1226" s="6"/>
      <c r="E1226" s="6"/>
      <c r="F1226" s="7"/>
      <c r="G1226" s="6"/>
      <c r="H1226" s="8"/>
      <c r="I1226" s="9"/>
      <c r="J1226" s="9"/>
      <c r="K1226" s="9"/>
      <c r="L1226" s="6"/>
      <c r="N1226" s="4"/>
      <c r="O1226" s="7"/>
      <c r="P1226" s="6"/>
      <c r="Q1226" s="6"/>
      <c r="R1226" s="6"/>
      <c r="S1226" s="6"/>
    </row>
    <row r="1227" ht="15.75" hidden="1" customHeight="1">
      <c r="A1227" s="4"/>
      <c r="C1227" s="6"/>
      <c r="D1227" s="6"/>
      <c r="E1227" s="6"/>
      <c r="F1227" s="7"/>
      <c r="G1227" s="6"/>
      <c r="H1227" s="8"/>
      <c r="I1227" s="9"/>
      <c r="J1227" s="9"/>
      <c r="K1227" s="9"/>
      <c r="L1227" s="6"/>
      <c r="N1227" s="4"/>
      <c r="O1227" s="7"/>
      <c r="P1227" s="6"/>
      <c r="Q1227" s="6"/>
      <c r="R1227" s="6"/>
      <c r="S1227" s="6"/>
    </row>
    <row r="1228" ht="15.75" hidden="1" customHeight="1">
      <c r="A1228" s="4"/>
      <c r="C1228" s="6"/>
      <c r="D1228" s="6"/>
      <c r="E1228" s="6"/>
      <c r="F1228" s="7"/>
      <c r="G1228" s="6"/>
      <c r="H1228" s="8"/>
      <c r="I1228" s="9"/>
      <c r="J1228" s="9"/>
      <c r="K1228" s="9"/>
      <c r="L1228" s="6"/>
      <c r="N1228" s="4"/>
      <c r="O1228" s="7"/>
      <c r="P1228" s="6"/>
      <c r="Q1228" s="6"/>
      <c r="R1228" s="6"/>
      <c r="S1228" s="6"/>
    </row>
    <row r="1229" ht="15.75" hidden="1" customHeight="1">
      <c r="A1229" s="4"/>
      <c r="C1229" s="6"/>
      <c r="D1229" s="6"/>
      <c r="E1229" s="6"/>
      <c r="F1229" s="7"/>
      <c r="G1229" s="6"/>
      <c r="H1229" s="8"/>
      <c r="I1229" s="9"/>
      <c r="J1229" s="9"/>
      <c r="K1229" s="9"/>
      <c r="L1229" s="6"/>
      <c r="N1229" s="4"/>
      <c r="O1229" s="7"/>
      <c r="P1229" s="6"/>
      <c r="Q1229" s="6"/>
      <c r="R1229" s="6"/>
      <c r="S1229" s="6"/>
    </row>
    <row r="1230" ht="15.75" hidden="1" customHeight="1">
      <c r="A1230" s="4"/>
      <c r="C1230" s="6"/>
      <c r="D1230" s="6"/>
      <c r="E1230" s="6"/>
      <c r="F1230" s="7"/>
      <c r="G1230" s="6"/>
      <c r="H1230" s="8"/>
      <c r="I1230" s="9"/>
      <c r="J1230" s="9"/>
      <c r="K1230" s="9"/>
      <c r="L1230" s="6"/>
      <c r="N1230" s="4"/>
      <c r="O1230" s="7"/>
      <c r="P1230" s="6"/>
      <c r="Q1230" s="6"/>
      <c r="R1230" s="6"/>
      <c r="S1230" s="6"/>
    </row>
    <row r="1231" ht="15.75" hidden="1" customHeight="1">
      <c r="A1231" s="4"/>
      <c r="C1231" s="6"/>
      <c r="D1231" s="6"/>
      <c r="E1231" s="6"/>
      <c r="F1231" s="7"/>
      <c r="G1231" s="6"/>
      <c r="H1231" s="8"/>
      <c r="I1231" s="9"/>
      <c r="J1231" s="9"/>
      <c r="K1231" s="9"/>
      <c r="L1231" s="6"/>
      <c r="N1231" s="4"/>
      <c r="O1231" s="7"/>
      <c r="P1231" s="6"/>
      <c r="Q1231" s="6"/>
      <c r="R1231" s="6"/>
      <c r="S1231" s="6"/>
    </row>
    <row r="1232" ht="15.75" hidden="1" customHeight="1">
      <c r="A1232" s="4"/>
      <c r="C1232" s="6"/>
      <c r="D1232" s="6"/>
      <c r="E1232" s="6"/>
      <c r="F1232" s="7"/>
      <c r="G1232" s="6"/>
      <c r="H1232" s="8"/>
      <c r="I1232" s="9"/>
      <c r="J1232" s="9"/>
      <c r="K1232" s="9"/>
      <c r="L1232" s="6"/>
      <c r="N1232" s="4"/>
      <c r="O1232" s="7"/>
      <c r="P1232" s="6"/>
      <c r="Q1232" s="6"/>
      <c r="R1232" s="6"/>
      <c r="S1232" s="6"/>
    </row>
    <row r="1233" ht="15.75" hidden="1" customHeight="1">
      <c r="A1233" s="4"/>
      <c r="C1233" s="6"/>
      <c r="D1233" s="6"/>
      <c r="E1233" s="6"/>
      <c r="F1233" s="7"/>
      <c r="G1233" s="6"/>
      <c r="H1233" s="8"/>
      <c r="I1233" s="9"/>
      <c r="J1233" s="9"/>
      <c r="K1233" s="9"/>
      <c r="L1233" s="6"/>
      <c r="N1233" s="4"/>
      <c r="O1233" s="7"/>
      <c r="P1233" s="6"/>
      <c r="Q1233" s="6"/>
      <c r="R1233" s="6"/>
      <c r="S1233" s="6"/>
    </row>
    <row r="1234" ht="15.75" hidden="1" customHeight="1">
      <c r="A1234" s="4"/>
      <c r="C1234" s="6"/>
      <c r="D1234" s="6"/>
      <c r="E1234" s="6"/>
      <c r="F1234" s="7"/>
      <c r="G1234" s="6"/>
      <c r="H1234" s="8"/>
      <c r="I1234" s="9"/>
      <c r="J1234" s="9"/>
      <c r="K1234" s="9"/>
      <c r="L1234" s="6"/>
      <c r="N1234" s="4"/>
      <c r="O1234" s="7"/>
      <c r="P1234" s="6"/>
      <c r="Q1234" s="6"/>
      <c r="R1234" s="6"/>
      <c r="S1234" s="6"/>
    </row>
    <row r="1235" ht="15.75" hidden="1" customHeight="1">
      <c r="A1235" s="4"/>
      <c r="C1235" s="6"/>
      <c r="D1235" s="6"/>
      <c r="E1235" s="6"/>
      <c r="F1235" s="7"/>
      <c r="G1235" s="6"/>
      <c r="H1235" s="8"/>
      <c r="I1235" s="9"/>
      <c r="J1235" s="9"/>
      <c r="K1235" s="9"/>
      <c r="L1235" s="6"/>
      <c r="N1235" s="4"/>
      <c r="O1235" s="7"/>
      <c r="P1235" s="6"/>
      <c r="Q1235" s="6"/>
      <c r="R1235" s="6"/>
      <c r="S1235" s="6"/>
    </row>
    <row r="1236" ht="15.75" hidden="1" customHeight="1">
      <c r="A1236" s="4"/>
      <c r="C1236" s="6"/>
      <c r="D1236" s="6"/>
      <c r="E1236" s="6"/>
      <c r="F1236" s="7"/>
      <c r="G1236" s="6"/>
      <c r="H1236" s="8"/>
      <c r="I1236" s="9"/>
      <c r="J1236" s="9"/>
      <c r="K1236" s="9"/>
      <c r="L1236" s="6"/>
      <c r="N1236" s="4"/>
      <c r="O1236" s="7"/>
      <c r="P1236" s="6"/>
      <c r="Q1236" s="6"/>
      <c r="R1236" s="6"/>
      <c r="S1236" s="6"/>
    </row>
    <row r="1237" ht="15.75" hidden="1" customHeight="1">
      <c r="A1237" s="4"/>
      <c r="C1237" s="6"/>
      <c r="D1237" s="6"/>
      <c r="E1237" s="6"/>
      <c r="F1237" s="7"/>
      <c r="G1237" s="6"/>
      <c r="H1237" s="8"/>
      <c r="I1237" s="9"/>
      <c r="J1237" s="9"/>
      <c r="K1237" s="9"/>
      <c r="L1237" s="6"/>
      <c r="N1237" s="4"/>
      <c r="O1237" s="7"/>
      <c r="P1237" s="6"/>
      <c r="Q1237" s="6"/>
      <c r="R1237" s="6"/>
      <c r="S1237" s="6"/>
    </row>
    <row r="1238" ht="15.75" hidden="1" customHeight="1">
      <c r="A1238" s="4"/>
      <c r="C1238" s="6"/>
      <c r="D1238" s="6"/>
      <c r="E1238" s="6"/>
      <c r="F1238" s="7"/>
      <c r="G1238" s="6"/>
      <c r="H1238" s="8"/>
      <c r="I1238" s="9"/>
      <c r="J1238" s="9"/>
      <c r="K1238" s="9"/>
      <c r="L1238" s="6"/>
      <c r="N1238" s="4"/>
      <c r="O1238" s="7"/>
      <c r="P1238" s="6"/>
      <c r="Q1238" s="6"/>
      <c r="R1238" s="6"/>
      <c r="S1238" s="6"/>
    </row>
    <row r="1239" ht="15.75" hidden="1" customHeight="1">
      <c r="A1239" s="4"/>
      <c r="C1239" s="6"/>
      <c r="D1239" s="6"/>
      <c r="E1239" s="6"/>
      <c r="F1239" s="7"/>
      <c r="G1239" s="6"/>
      <c r="H1239" s="8"/>
      <c r="I1239" s="9"/>
      <c r="J1239" s="9"/>
      <c r="K1239" s="9"/>
      <c r="L1239" s="6"/>
      <c r="N1239" s="4"/>
      <c r="O1239" s="7"/>
      <c r="P1239" s="6"/>
      <c r="Q1239" s="6"/>
      <c r="R1239" s="6"/>
      <c r="S1239" s="6"/>
    </row>
    <row r="1240" ht="15.75" hidden="1" customHeight="1">
      <c r="A1240" s="4"/>
      <c r="C1240" s="6"/>
      <c r="D1240" s="6"/>
      <c r="E1240" s="6"/>
      <c r="F1240" s="7"/>
      <c r="G1240" s="6"/>
      <c r="H1240" s="8"/>
      <c r="I1240" s="9"/>
      <c r="J1240" s="9"/>
      <c r="K1240" s="9"/>
      <c r="L1240" s="6"/>
      <c r="N1240" s="4"/>
      <c r="O1240" s="7"/>
      <c r="P1240" s="6"/>
      <c r="Q1240" s="6"/>
      <c r="R1240" s="6"/>
      <c r="S1240" s="6"/>
    </row>
    <row r="1241" ht="15.75" hidden="1" customHeight="1">
      <c r="A1241" s="4"/>
      <c r="C1241" s="6"/>
      <c r="D1241" s="6"/>
      <c r="E1241" s="6"/>
      <c r="F1241" s="7"/>
      <c r="G1241" s="6"/>
      <c r="H1241" s="8"/>
      <c r="I1241" s="9"/>
      <c r="J1241" s="9"/>
      <c r="K1241" s="9"/>
      <c r="L1241" s="6"/>
      <c r="N1241" s="4"/>
      <c r="O1241" s="7"/>
      <c r="P1241" s="6"/>
      <c r="Q1241" s="6"/>
      <c r="R1241" s="6"/>
      <c r="S1241" s="6"/>
    </row>
    <row r="1242" ht="15.75" hidden="1" customHeight="1">
      <c r="A1242" s="4"/>
      <c r="C1242" s="6"/>
      <c r="D1242" s="6"/>
      <c r="E1242" s="6"/>
      <c r="F1242" s="7"/>
      <c r="G1242" s="6"/>
      <c r="H1242" s="8"/>
      <c r="I1242" s="9"/>
      <c r="J1242" s="9"/>
      <c r="K1242" s="9"/>
      <c r="L1242" s="6"/>
      <c r="N1242" s="4"/>
      <c r="O1242" s="7"/>
      <c r="P1242" s="6"/>
      <c r="Q1242" s="6"/>
      <c r="R1242" s="6"/>
      <c r="S1242" s="6"/>
    </row>
    <row r="1243" ht="15.75" hidden="1" customHeight="1">
      <c r="A1243" s="4"/>
      <c r="C1243" s="6"/>
      <c r="D1243" s="6"/>
      <c r="E1243" s="6"/>
      <c r="F1243" s="7"/>
      <c r="G1243" s="6"/>
      <c r="H1243" s="8"/>
      <c r="I1243" s="9"/>
      <c r="J1243" s="9"/>
      <c r="K1243" s="9"/>
      <c r="L1243" s="6"/>
      <c r="N1243" s="4"/>
      <c r="O1243" s="7"/>
      <c r="P1243" s="6"/>
      <c r="Q1243" s="6"/>
      <c r="R1243" s="6"/>
      <c r="S1243" s="6"/>
    </row>
    <row r="1244" ht="15.75" hidden="1" customHeight="1">
      <c r="A1244" s="4"/>
      <c r="C1244" s="6"/>
      <c r="D1244" s="6"/>
      <c r="E1244" s="6"/>
      <c r="F1244" s="7"/>
      <c r="G1244" s="6"/>
      <c r="H1244" s="8"/>
      <c r="I1244" s="9"/>
      <c r="J1244" s="9"/>
      <c r="K1244" s="9"/>
      <c r="L1244" s="6"/>
      <c r="N1244" s="4"/>
      <c r="O1244" s="7"/>
      <c r="P1244" s="6"/>
      <c r="Q1244" s="6"/>
      <c r="R1244" s="6"/>
      <c r="S1244" s="6"/>
    </row>
    <row r="1245" ht="15.75" hidden="1" customHeight="1">
      <c r="A1245" s="4"/>
      <c r="C1245" s="6"/>
      <c r="D1245" s="6"/>
      <c r="E1245" s="6"/>
      <c r="F1245" s="7"/>
      <c r="G1245" s="6"/>
      <c r="H1245" s="8"/>
      <c r="I1245" s="9"/>
      <c r="J1245" s="9"/>
      <c r="K1245" s="9"/>
      <c r="L1245" s="6"/>
      <c r="N1245" s="4"/>
      <c r="O1245" s="7"/>
      <c r="P1245" s="6"/>
      <c r="Q1245" s="6"/>
      <c r="R1245" s="6"/>
      <c r="S1245" s="6"/>
    </row>
    <row r="1246" ht="15.75" hidden="1" customHeight="1">
      <c r="A1246" s="4"/>
      <c r="C1246" s="6"/>
      <c r="D1246" s="6"/>
      <c r="E1246" s="6"/>
      <c r="F1246" s="7"/>
      <c r="G1246" s="6"/>
      <c r="H1246" s="8"/>
      <c r="I1246" s="9"/>
      <c r="J1246" s="9"/>
      <c r="K1246" s="9"/>
      <c r="L1246" s="6"/>
      <c r="N1246" s="4"/>
      <c r="O1246" s="7"/>
      <c r="P1246" s="6"/>
      <c r="Q1246" s="6"/>
      <c r="R1246" s="6"/>
      <c r="S1246" s="6"/>
    </row>
    <row r="1247" ht="15.75" hidden="1" customHeight="1">
      <c r="A1247" s="4"/>
      <c r="C1247" s="6"/>
      <c r="D1247" s="6"/>
      <c r="E1247" s="6"/>
      <c r="F1247" s="7"/>
      <c r="G1247" s="6"/>
      <c r="H1247" s="8"/>
      <c r="I1247" s="9"/>
      <c r="J1247" s="9"/>
      <c r="K1247" s="9"/>
      <c r="L1247" s="6"/>
      <c r="N1247" s="4"/>
      <c r="O1247" s="7"/>
      <c r="P1247" s="6"/>
      <c r="Q1247" s="6"/>
      <c r="R1247" s="6"/>
      <c r="S1247" s="6"/>
    </row>
    <row r="1248" ht="15.75" hidden="1" customHeight="1">
      <c r="A1248" s="4"/>
      <c r="C1248" s="6"/>
      <c r="D1248" s="6"/>
      <c r="E1248" s="6"/>
      <c r="F1248" s="7"/>
      <c r="G1248" s="6"/>
      <c r="H1248" s="8"/>
      <c r="I1248" s="9"/>
      <c r="J1248" s="9"/>
      <c r="K1248" s="9"/>
      <c r="L1248" s="6"/>
      <c r="N1248" s="4"/>
      <c r="O1248" s="7"/>
      <c r="P1248" s="6"/>
      <c r="Q1248" s="6"/>
      <c r="R1248" s="6"/>
      <c r="S1248" s="6"/>
    </row>
    <row r="1249" ht="15.75" hidden="1" customHeight="1">
      <c r="A1249" s="4"/>
      <c r="C1249" s="6"/>
      <c r="D1249" s="6"/>
      <c r="E1249" s="6"/>
      <c r="F1249" s="7"/>
      <c r="G1249" s="6"/>
      <c r="H1249" s="8"/>
      <c r="I1249" s="9"/>
      <c r="J1249" s="9"/>
      <c r="K1249" s="9"/>
      <c r="L1249" s="6"/>
      <c r="N1249" s="4"/>
      <c r="O1249" s="7"/>
      <c r="P1249" s="6"/>
      <c r="Q1249" s="6"/>
      <c r="R1249" s="6"/>
      <c r="S1249" s="6"/>
    </row>
    <row r="1250" ht="15.75" hidden="1" customHeight="1">
      <c r="A1250" s="4"/>
      <c r="C1250" s="6"/>
      <c r="D1250" s="6"/>
      <c r="E1250" s="6"/>
      <c r="F1250" s="7"/>
      <c r="G1250" s="6"/>
      <c r="H1250" s="8"/>
      <c r="I1250" s="9"/>
      <c r="J1250" s="9"/>
      <c r="K1250" s="9"/>
      <c r="L1250" s="6"/>
      <c r="N1250" s="4"/>
      <c r="O1250" s="7"/>
      <c r="P1250" s="6"/>
      <c r="Q1250" s="6"/>
      <c r="R1250" s="6"/>
      <c r="S1250" s="6"/>
    </row>
    <row r="1251" ht="15.75" hidden="1" customHeight="1">
      <c r="A1251" s="4"/>
      <c r="C1251" s="6"/>
      <c r="D1251" s="6"/>
      <c r="E1251" s="6"/>
      <c r="F1251" s="7"/>
      <c r="G1251" s="6"/>
      <c r="H1251" s="8"/>
      <c r="I1251" s="9"/>
      <c r="J1251" s="9"/>
      <c r="K1251" s="9"/>
      <c r="L1251" s="6"/>
      <c r="N1251" s="4"/>
      <c r="O1251" s="7"/>
      <c r="P1251" s="6"/>
      <c r="Q1251" s="6"/>
      <c r="R1251" s="6"/>
      <c r="S1251" s="6"/>
    </row>
    <row r="1252" ht="15.75" hidden="1" customHeight="1">
      <c r="A1252" s="4"/>
      <c r="C1252" s="6"/>
      <c r="D1252" s="6"/>
      <c r="E1252" s="6"/>
      <c r="F1252" s="7"/>
      <c r="G1252" s="6"/>
      <c r="H1252" s="8"/>
      <c r="I1252" s="9"/>
      <c r="J1252" s="9"/>
      <c r="K1252" s="9"/>
      <c r="L1252" s="6"/>
      <c r="N1252" s="4"/>
      <c r="O1252" s="7"/>
      <c r="P1252" s="6"/>
      <c r="Q1252" s="6"/>
      <c r="R1252" s="6"/>
      <c r="S1252" s="6"/>
    </row>
    <row r="1253" ht="15.75" hidden="1" customHeight="1">
      <c r="A1253" s="4"/>
      <c r="C1253" s="6"/>
      <c r="D1253" s="6"/>
      <c r="E1253" s="6"/>
      <c r="F1253" s="7"/>
      <c r="G1253" s="6"/>
      <c r="H1253" s="8"/>
      <c r="I1253" s="9"/>
      <c r="J1253" s="9"/>
      <c r="K1253" s="9"/>
      <c r="L1253" s="6"/>
      <c r="N1253" s="4"/>
      <c r="O1253" s="7"/>
      <c r="P1253" s="6"/>
      <c r="Q1253" s="6"/>
      <c r="R1253" s="6"/>
      <c r="S1253" s="6"/>
    </row>
    <row r="1254" ht="15.75" hidden="1" customHeight="1">
      <c r="A1254" s="4"/>
      <c r="C1254" s="6"/>
      <c r="D1254" s="6"/>
      <c r="E1254" s="6"/>
      <c r="F1254" s="7"/>
      <c r="G1254" s="6"/>
      <c r="H1254" s="8"/>
      <c r="I1254" s="9"/>
      <c r="J1254" s="9"/>
      <c r="K1254" s="9"/>
      <c r="L1254" s="6"/>
      <c r="N1254" s="4"/>
      <c r="O1254" s="7"/>
      <c r="P1254" s="6"/>
      <c r="Q1254" s="6"/>
      <c r="R1254" s="6"/>
      <c r="S1254" s="6"/>
    </row>
    <row r="1255" ht="15.75" hidden="1" customHeight="1">
      <c r="A1255" s="4"/>
      <c r="C1255" s="6"/>
      <c r="D1255" s="6"/>
      <c r="E1255" s="6"/>
      <c r="F1255" s="7"/>
      <c r="G1255" s="6"/>
      <c r="H1255" s="8"/>
      <c r="I1255" s="9"/>
      <c r="J1255" s="9"/>
      <c r="K1255" s="9"/>
      <c r="L1255" s="6"/>
      <c r="N1255" s="4"/>
      <c r="O1255" s="7"/>
      <c r="P1255" s="6"/>
      <c r="Q1255" s="6"/>
      <c r="R1255" s="6"/>
      <c r="S1255" s="6"/>
    </row>
    <row r="1256" ht="15.75" hidden="1" customHeight="1">
      <c r="A1256" s="4"/>
      <c r="C1256" s="6"/>
      <c r="D1256" s="6"/>
      <c r="E1256" s="6"/>
      <c r="F1256" s="7"/>
      <c r="G1256" s="6"/>
      <c r="H1256" s="8"/>
      <c r="I1256" s="9"/>
      <c r="J1256" s="9"/>
      <c r="K1256" s="9"/>
      <c r="L1256" s="6"/>
      <c r="N1256" s="4"/>
      <c r="O1256" s="7"/>
      <c r="P1256" s="6"/>
      <c r="Q1256" s="6"/>
      <c r="R1256" s="6"/>
      <c r="S1256" s="6"/>
    </row>
    <row r="1257" ht="15.75" hidden="1" customHeight="1">
      <c r="A1257" s="4"/>
      <c r="C1257" s="6"/>
      <c r="D1257" s="6"/>
      <c r="E1257" s="6"/>
      <c r="F1257" s="7"/>
      <c r="G1257" s="6"/>
      <c r="H1257" s="8"/>
      <c r="I1257" s="9"/>
      <c r="J1257" s="9"/>
      <c r="K1257" s="9"/>
      <c r="L1257" s="6"/>
      <c r="N1257" s="4"/>
      <c r="O1257" s="7"/>
      <c r="P1257" s="6"/>
      <c r="Q1257" s="6"/>
      <c r="R1257" s="6"/>
      <c r="S1257" s="6"/>
    </row>
    <row r="1258" ht="15.75" hidden="1" customHeight="1">
      <c r="A1258" s="4"/>
      <c r="C1258" s="6"/>
      <c r="D1258" s="6"/>
      <c r="E1258" s="6"/>
      <c r="F1258" s="7"/>
      <c r="G1258" s="6"/>
      <c r="H1258" s="8"/>
      <c r="I1258" s="9"/>
      <c r="J1258" s="9"/>
      <c r="K1258" s="9"/>
      <c r="L1258" s="6"/>
      <c r="N1258" s="4"/>
      <c r="O1258" s="7"/>
      <c r="P1258" s="6"/>
      <c r="Q1258" s="6"/>
      <c r="R1258" s="6"/>
      <c r="S1258" s="6"/>
    </row>
    <row r="1259" ht="15.75" hidden="1" customHeight="1">
      <c r="A1259" s="4"/>
      <c r="C1259" s="6"/>
      <c r="D1259" s="6"/>
      <c r="E1259" s="6"/>
      <c r="F1259" s="7"/>
      <c r="G1259" s="6"/>
      <c r="H1259" s="8"/>
      <c r="I1259" s="9"/>
      <c r="J1259" s="9"/>
      <c r="K1259" s="9"/>
      <c r="L1259" s="6"/>
      <c r="N1259" s="4"/>
      <c r="O1259" s="7"/>
      <c r="P1259" s="6"/>
      <c r="Q1259" s="6"/>
      <c r="R1259" s="6"/>
      <c r="S1259" s="6"/>
    </row>
    <row r="1260" ht="15.75" hidden="1" customHeight="1">
      <c r="A1260" s="4"/>
      <c r="C1260" s="6"/>
      <c r="D1260" s="6"/>
      <c r="E1260" s="6"/>
      <c r="F1260" s="7"/>
      <c r="G1260" s="6"/>
      <c r="H1260" s="8"/>
      <c r="I1260" s="9"/>
      <c r="J1260" s="9"/>
      <c r="K1260" s="9"/>
      <c r="L1260" s="6"/>
      <c r="N1260" s="4"/>
      <c r="O1260" s="7"/>
      <c r="P1260" s="6"/>
      <c r="Q1260" s="6"/>
      <c r="R1260" s="6"/>
      <c r="S1260" s="6"/>
    </row>
    <row r="1261" ht="15.75" hidden="1" customHeight="1">
      <c r="A1261" s="4"/>
      <c r="C1261" s="6"/>
      <c r="D1261" s="6"/>
      <c r="E1261" s="6"/>
      <c r="F1261" s="7"/>
      <c r="G1261" s="6"/>
      <c r="H1261" s="8"/>
      <c r="I1261" s="9"/>
      <c r="J1261" s="9"/>
      <c r="K1261" s="9"/>
      <c r="L1261" s="6"/>
      <c r="N1261" s="4"/>
      <c r="O1261" s="7"/>
      <c r="P1261" s="6"/>
      <c r="Q1261" s="6"/>
      <c r="R1261" s="6"/>
      <c r="S1261" s="6"/>
    </row>
    <row r="1262" ht="15.75" hidden="1" customHeight="1">
      <c r="A1262" s="4"/>
      <c r="C1262" s="6"/>
      <c r="D1262" s="6"/>
      <c r="E1262" s="6"/>
      <c r="F1262" s="7"/>
      <c r="G1262" s="6"/>
      <c r="H1262" s="8"/>
      <c r="I1262" s="9"/>
      <c r="J1262" s="9"/>
      <c r="K1262" s="9"/>
      <c r="L1262" s="6"/>
      <c r="N1262" s="4"/>
      <c r="O1262" s="7"/>
      <c r="P1262" s="6"/>
      <c r="Q1262" s="6"/>
      <c r="R1262" s="6"/>
      <c r="S1262" s="6"/>
    </row>
    <row r="1263" ht="15.75" hidden="1" customHeight="1">
      <c r="A1263" s="4"/>
      <c r="C1263" s="6"/>
      <c r="D1263" s="6"/>
      <c r="E1263" s="6"/>
      <c r="F1263" s="7"/>
      <c r="G1263" s="6"/>
      <c r="H1263" s="8"/>
      <c r="I1263" s="9"/>
      <c r="J1263" s="9"/>
      <c r="K1263" s="9"/>
      <c r="L1263" s="6"/>
      <c r="N1263" s="4"/>
      <c r="O1263" s="7"/>
      <c r="P1263" s="6"/>
      <c r="Q1263" s="6"/>
      <c r="R1263" s="6"/>
      <c r="S1263" s="6"/>
    </row>
    <row r="1264" ht="15.75" hidden="1" customHeight="1">
      <c r="A1264" s="4"/>
      <c r="C1264" s="6"/>
      <c r="D1264" s="6"/>
      <c r="E1264" s="6"/>
      <c r="F1264" s="7"/>
      <c r="G1264" s="6"/>
      <c r="H1264" s="8"/>
      <c r="I1264" s="9"/>
      <c r="J1264" s="9"/>
      <c r="K1264" s="9"/>
      <c r="L1264" s="6"/>
      <c r="N1264" s="4"/>
      <c r="O1264" s="7"/>
      <c r="P1264" s="6"/>
      <c r="Q1264" s="6"/>
      <c r="R1264" s="6"/>
      <c r="S1264" s="6"/>
    </row>
    <row r="1265" ht="15.75" hidden="1" customHeight="1">
      <c r="A1265" s="4"/>
      <c r="C1265" s="6"/>
      <c r="D1265" s="6"/>
      <c r="E1265" s="6"/>
      <c r="F1265" s="7"/>
      <c r="G1265" s="6"/>
      <c r="H1265" s="8"/>
      <c r="I1265" s="9"/>
      <c r="J1265" s="9"/>
      <c r="K1265" s="9"/>
      <c r="L1265" s="6"/>
      <c r="N1265" s="4"/>
      <c r="O1265" s="7"/>
      <c r="P1265" s="6"/>
      <c r="Q1265" s="6"/>
      <c r="R1265" s="6"/>
      <c r="S1265" s="6"/>
    </row>
    <row r="1266" ht="15.75" hidden="1" customHeight="1">
      <c r="A1266" s="4"/>
      <c r="C1266" s="6"/>
      <c r="D1266" s="6"/>
      <c r="E1266" s="6"/>
      <c r="F1266" s="7"/>
      <c r="G1266" s="6"/>
      <c r="H1266" s="8"/>
      <c r="I1266" s="9"/>
      <c r="J1266" s="9"/>
      <c r="K1266" s="9"/>
      <c r="L1266" s="6"/>
      <c r="N1266" s="4"/>
      <c r="O1266" s="7"/>
      <c r="P1266" s="6"/>
      <c r="Q1266" s="6"/>
      <c r="R1266" s="6"/>
      <c r="S1266" s="6"/>
    </row>
    <row r="1267" ht="15.75" hidden="1" customHeight="1">
      <c r="A1267" s="4"/>
      <c r="C1267" s="6"/>
      <c r="D1267" s="6"/>
      <c r="E1267" s="6"/>
      <c r="F1267" s="7"/>
      <c r="G1267" s="6"/>
      <c r="H1267" s="8"/>
      <c r="I1267" s="9"/>
      <c r="J1267" s="9"/>
      <c r="K1267" s="9"/>
      <c r="L1267" s="6"/>
      <c r="N1267" s="4"/>
      <c r="O1267" s="7"/>
      <c r="P1267" s="6"/>
      <c r="Q1267" s="6"/>
      <c r="R1267" s="6"/>
      <c r="S1267" s="6"/>
    </row>
    <row r="1268" ht="15.75" hidden="1" customHeight="1">
      <c r="A1268" s="4"/>
      <c r="C1268" s="6"/>
      <c r="D1268" s="6"/>
      <c r="E1268" s="6"/>
      <c r="F1268" s="7"/>
      <c r="G1268" s="6"/>
      <c r="H1268" s="8"/>
      <c r="I1268" s="9"/>
      <c r="J1268" s="9"/>
      <c r="K1268" s="9"/>
      <c r="L1268" s="6"/>
      <c r="N1268" s="4"/>
      <c r="O1268" s="7"/>
      <c r="P1268" s="6"/>
      <c r="Q1268" s="6"/>
      <c r="R1268" s="6"/>
      <c r="S1268" s="6"/>
    </row>
    <row r="1269" ht="15.75" hidden="1" customHeight="1">
      <c r="A1269" s="4"/>
      <c r="C1269" s="6"/>
      <c r="D1269" s="6"/>
      <c r="E1269" s="6"/>
      <c r="F1269" s="7"/>
      <c r="G1269" s="6"/>
      <c r="H1269" s="8"/>
      <c r="I1269" s="9"/>
      <c r="J1269" s="9"/>
      <c r="K1269" s="9"/>
      <c r="L1269" s="6"/>
      <c r="N1269" s="4"/>
      <c r="O1269" s="7"/>
      <c r="P1269" s="6"/>
      <c r="Q1269" s="6"/>
      <c r="R1269" s="6"/>
      <c r="S1269" s="6"/>
    </row>
    <row r="1270" ht="15.75" hidden="1" customHeight="1">
      <c r="A1270" s="4"/>
      <c r="C1270" s="6"/>
      <c r="D1270" s="6"/>
      <c r="E1270" s="6"/>
      <c r="F1270" s="7"/>
      <c r="G1270" s="6"/>
      <c r="H1270" s="8"/>
      <c r="I1270" s="9"/>
      <c r="J1270" s="9"/>
      <c r="K1270" s="9"/>
      <c r="L1270" s="6"/>
      <c r="N1270" s="4"/>
      <c r="O1270" s="7"/>
      <c r="P1270" s="6"/>
      <c r="Q1270" s="6"/>
      <c r="R1270" s="6"/>
      <c r="S1270" s="6"/>
    </row>
    <row r="1271" ht="15.75" hidden="1" customHeight="1">
      <c r="A1271" s="4"/>
      <c r="C1271" s="6"/>
      <c r="D1271" s="6"/>
      <c r="E1271" s="6"/>
      <c r="F1271" s="7"/>
      <c r="G1271" s="6"/>
      <c r="H1271" s="8"/>
      <c r="I1271" s="9"/>
      <c r="J1271" s="9"/>
      <c r="K1271" s="9"/>
      <c r="L1271" s="6"/>
      <c r="N1271" s="4"/>
      <c r="O1271" s="7"/>
      <c r="P1271" s="6"/>
      <c r="Q1271" s="6"/>
      <c r="R1271" s="6"/>
      <c r="S1271" s="6"/>
    </row>
    <row r="1272" ht="15.75" hidden="1" customHeight="1">
      <c r="A1272" s="4"/>
      <c r="C1272" s="6"/>
      <c r="D1272" s="6"/>
      <c r="E1272" s="6"/>
      <c r="F1272" s="7"/>
      <c r="G1272" s="6"/>
      <c r="H1272" s="8"/>
      <c r="I1272" s="9"/>
      <c r="J1272" s="9"/>
      <c r="K1272" s="9"/>
      <c r="L1272" s="6"/>
      <c r="N1272" s="4"/>
      <c r="O1272" s="7"/>
      <c r="P1272" s="6"/>
      <c r="Q1272" s="6"/>
      <c r="R1272" s="6"/>
      <c r="S1272" s="6"/>
    </row>
    <row r="1273" ht="15.75" hidden="1" customHeight="1">
      <c r="A1273" s="4"/>
      <c r="C1273" s="6"/>
      <c r="D1273" s="6"/>
      <c r="E1273" s="6"/>
      <c r="F1273" s="7"/>
      <c r="G1273" s="6"/>
      <c r="H1273" s="8"/>
      <c r="I1273" s="9"/>
      <c r="J1273" s="9"/>
      <c r="K1273" s="9"/>
      <c r="L1273" s="6"/>
      <c r="N1273" s="4"/>
      <c r="O1273" s="7"/>
      <c r="P1273" s="6"/>
      <c r="Q1273" s="6"/>
      <c r="R1273" s="6"/>
      <c r="S1273" s="6"/>
    </row>
    <row r="1274" ht="15.75" hidden="1" customHeight="1">
      <c r="A1274" s="4"/>
      <c r="C1274" s="6"/>
      <c r="D1274" s="6"/>
      <c r="E1274" s="6"/>
      <c r="F1274" s="7"/>
      <c r="G1274" s="6"/>
      <c r="H1274" s="8"/>
      <c r="I1274" s="9"/>
      <c r="J1274" s="9"/>
      <c r="K1274" s="9"/>
      <c r="L1274" s="6"/>
      <c r="N1274" s="4"/>
      <c r="O1274" s="7"/>
      <c r="P1274" s="6"/>
      <c r="Q1274" s="6"/>
      <c r="R1274" s="6"/>
      <c r="S1274" s="6"/>
    </row>
    <row r="1275" ht="15.75" hidden="1" customHeight="1">
      <c r="A1275" s="4"/>
      <c r="C1275" s="6"/>
      <c r="D1275" s="6"/>
      <c r="E1275" s="6"/>
      <c r="F1275" s="7"/>
      <c r="G1275" s="6"/>
      <c r="H1275" s="8"/>
      <c r="I1275" s="9"/>
      <c r="J1275" s="9"/>
      <c r="K1275" s="9"/>
      <c r="L1275" s="6"/>
      <c r="N1275" s="4"/>
      <c r="O1275" s="7"/>
      <c r="P1275" s="6"/>
      <c r="Q1275" s="6"/>
      <c r="R1275" s="6"/>
      <c r="S1275" s="6"/>
    </row>
    <row r="1276" ht="15.75" hidden="1" customHeight="1">
      <c r="A1276" s="4"/>
      <c r="C1276" s="6"/>
      <c r="D1276" s="6"/>
      <c r="E1276" s="6"/>
      <c r="F1276" s="7"/>
      <c r="G1276" s="6"/>
      <c r="H1276" s="8"/>
      <c r="I1276" s="9"/>
      <c r="J1276" s="9"/>
      <c r="K1276" s="9"/>
      <c r="L1276" s="6"/>
      <c r="N1276" s="4"/>
      <c r="O1276" s="7"/>
      <c r="P1276" s="6"/>
      <c r="Q1276" s="6"/>
      <c r="R1276" s="6"/>
      <c r="S1276" s="6"/>
    </row>
    <row r="1277" ht="15.75" hidden="1" customHeight="1">
      <c r="A1277" s="4"/>
      <c r="C1277" s="6"/>
      <c r="D1277" s="6"/>
      <c r="E1277" s="6"/>
      <c r="F1277" s="7"/>
      <c r="G1277" s="6"/>
      <c r="H1277" s="8"/>
      <c r="I1277" s="9"/>
      <c r="J1277" s="9"/>
      <c r="K1277" s="9"/>
      <c r="L1277" s="6"/>
      <c r="N1277" s="4"/>
      <c r="O1277" s="7"/>
      <c r="P1277" s="6"/>
      <c r="Q1277" s="6"/>
      <c r="R1277" s="6"/>
      <c r="S1277" s="6"/>
    </row>
    <row r="1278" ht="15.75" hidden="1" customHeight="1">
      <c r="A1278" s="4"/>
      <c r="C1278" s="6"/>
      <c r="D1278" s="6"/>
      <c r="E1278" s="6"/>
      <c r="F1278" s="7"/>
      <c r="G1278" s="6"/>
      <c r="H1278" s="8"/>
      <c r="I1278" s="9"/>
      <c r="J1278" s="9"/>
      <c r="K1278" s="9"/>
      <c r="L1278" s="6"/>
      <c r="N1278" s="4"/>
      <c r="O1278" s="7"/>
      <c r="P1278" s="6"/>
      <c r="Q1278" s="6"/>
      <c r="R1278" s="6"/>
      <c r="S1278" s="6"/>
    </row>
    <row r="1279" ht="15.75" hidden="1" customHeight="1">
      <c r="A1279" s="4"/>
      <c r="C1279" s="6"/>
      <c r="D1279" s="6"/>
      <c r="E1279" s="6"/>
      <c r="F1279" s="7"/>
      <c r="G1279" s="6"/>
      <c r="H1279" s="8"/>
      <c r="I1279" s="9"/>
      <c r="J1279" s="9"/>
      <c r="K1279" s="9"/>
      <c r="L1279" s="6"/>
      <c r="N1279" s="4"/>
      <c r="O1279" s="7"/>
      <c r="P1279" s="6"/>
      <c r="Q1279" s="6"/>
      <c r="R1279" s="6"/>
      <c r="S1279" s="6"/>
    </row>
    <row r="1280" ht="15.75" hidden="1" customHeight="1">
      <c r="A1280" s="4"/>
      <c r="C1280" s="6"/>
      <c r="D1280" s="6"/>
      <c r="E1280" s="6"/>
      <c r="F1280" s="7"/>
      <c r="G1280" s="6"/>
      <c r="H1280" s="8"/>
      <c r="I1280" s="9"/>
      <c r="J1280" s="9"/>
      <c r="K1280" s="9"/>
      <c r="L1280" s="6"/>
      <c r="N1280" s="4"/>
      <c r="O1280" s="7"/>
      <c r="P1280" s="6"/>
      <c r="Q1280" s="6"/>
      <c r="R1280" s="6"/>
      <c r="S1280" s="6"/>
    </row>
    <row r="1281" ht="15.75" hidden="1" customHeight="1">
      <c r="A1281" s="4"/>
      <c r="C1281" s="6"/>
      <c r="D1281" s="6"/>
      <c r="E1281" s="6"/>
      <c r="F1281" s="7"/>
      <c r="G1281" s="6"/>
      <c r="H1281" s="8"/>
      <c r="I1281" s="9"/>
      <c r="J1281" s="9"/>
      <c r="K1281" s="9"/>
      <c r="L1281" s="6"/>
      <c r="N1281" s="4"/>
      <c r="O1281" s="7"/>
      <c r="P1281" s="6"/>
      <c r="Q1281" s="6"/>
      <c r="R1281" s="6"/>
      <c r="S1281" s="6"/>
    </row>
    <row r="1282" ht="15.75" hidden="1" customHeight="1">
      <c r="A1282" s="4"/>
      <c r="C1282" s="6"/>
      <c r="D1282" s="6"/>
      <c r="E1282" s="6"/>
      <c r="F1282" s="7"/>
      <c r="G1282" s="6"/>
      <c r="H1282" s="8"/>
      <c r="I1282" s="9"/>
      <c r="J1282" s="9"/>
      <c r="K1282" s="9"/>
      <c r="L1282" s="6"/>
      <c r="N1282" s="4"/>
      <c r="O1282" s="7"/>
      <c r="P1282" s="6"/>
      <c r="Q1282" s="6"/>
      <c r="R1282" s="6"/>
      <c r="S1282" s="6"/>
    </row>
    <row r="1283" ht="15.75" hidden="1" customHeight="1">
      <c r="A1283" s="4"/>
      <c r="C1283" s="6"/>
      <c r="D1283" s="6"/>
      <c r="E1283" s="6"/>
      <c r="F1283" s="7"/>
      <c r="G1283" s="6"/>
      <c r="H1283" s="8"/>
      <c r="I1283" s="9"/>
      <c r="J1283" s="9"/>
      <c r="K1283" s="9"/>
      <c r="L1283" s="6"/>
      <c r="N1283" s="4"/>
      <c r="O1283" s="7"/>
      <c r="P1283" s="6"/>
      <c r="Q1283" s="6"/>
      <c r="R1283" s="6"/>
      <c r="S1283" s="6"/>
    </row>
    <row r="1284" ht="15.75" hidden="1" customHeight="1">
      <c r="A1284" s="4"/>
      <c r="C1284" s="6"/>
      <c r="D1284" s="6"/>
      <c r="E1284" s="6"/>
      <c r="F1284" s="7"/>
      <c r="G1284" s="6"/>
      <c r="H1284" s="8"/>
      <c r="I1284" s="9"/>
      <c r="J1284" s="9"/>
      <c r="K1284" s="9"/>
      <c r="L1284" s="6"/>
      <c r="N1284" s="4"/>
      <c r="O1284" s="7"/>
      <c r="P1284" s="6"/>
      <c r="Q1284" s="6"/>
      <c r="R1284" s="6"/>
      <c r="S1284" s="6"/>
    </row>
    <row r="1285" ht="15.75" hidden="1" customHeight="1">
      <c r="A1285" s="4"/>
      <c r="C1285" s="6"/>
      <c r="D1285" s="6"/>
      <c r="E1285" s="6"/>
      <c r="F1285" s="7"/>
      <c r="G1285" s="6"/>
      <c r="H1285" s="8"/>
      <c r="I1285" s="9"/>
      <c r="J1285" s="9"/>
      <c r="K1285" s="9"/>
      <c r="L1285" s="6"/>
      <c r="N1285" s="4"/>
      <c r="O1285" s="7"/>
      <c r="P1285" s="6"/>
      <c r="Q1285" s="6"/>
      <c r="R1285" s="6"/>
      <c r="S1285" s="6"/>
    </row>
    <row r="1286" ht="15.75" hidden="1" customHeight="1">
      <c r="A1286" s="4"/>
      <c r="C1286" s="6"/>
      <c r="D1286" s="6"/>
      <c r="E1286" s="6"/>
      <c r="F1286" s="7"/>
      <c r="G1286" s="6"/>
      <c r="H1286" s="8"/>
      <c r="I1286" s="9"/>
      <c r="J1286" s="9"/>
      <c r="K1286" s="9"/>
      <c r="L1286" s="6"/>
      <c r="N1286" s="4"/>
      <c r="O1286" s="7"/>
      <c r="P1286" s="6"/>
      <c r="Q1286" s="6"/>
      <c r="R1286" s="6"/>
      <c r="S1286" s="6"/>
    </row>
    <row r="1287" ht="15.75" hidden="1" customHeight="1">
      <c r="A1287" s="4"/>
      <c r="C1287" s="6"/>
      <c r="D1287" s="6"/>
      <c r="E1287" s="6"/>
      <c r="F1287" s="7"/>
      <c r="G1287" s="6"/>
      <c r="H1287" s="8"/>
      <c r="I1287" s="9"/>
      <c r="J1287" s="9"/>
      <c r="K1287" s="9"/>
      <c r="L1287" s="6"/>
      <c r="N1287" s="4"/>
      <c r="O1287" s="7"/>
      <c r="P1287" s="6"/>
      <c r="Q1287" s="6"/>
      <c r="R1287" s="6"/>
      <c r="S1287" s="6"/>
    </row>
    <row r="1288" ht="15.75" hidden="1" customHeight="1">
      <c r="A1288" s="4"/>
      <c r="C1288" s="6"/>
      <c r="D1288" s="6"/>
      <c r="E1288" s="6"/>
      <c r="F1288" s="7"/>
      <c r="G1288" s="6"/>
      <c r="H1288" s="8"/>
      <c r="I1288" s="9"/>
      <c r="J1288" s="9"/>
      <c r="K1288" s="9"/>
      <c r="L1288" s="6"/>
      <c r="N1288" s="4"/>
      <c r="O1288" s="7"/>
      <c r="P1288" s="6"/>
      <c r="Q1288" s="6"/>
      <c r="R1288" s="6"/>
      <c r="S1288" s="6"/>
    </row>
    <row r="1289" ht="15.75" hidden="1" customHeight="1">
      <c r="A1289" s="4"/>
      <c r="C1289" s="6"/>
      <c r="D1289" s="6"/>
      <c r="E1289" s="6"/>
      <c r="F1289" s="7"/>
      <c r="G1289" s="6"/>
      <c r="H1289" s="8"/>
      <c r="I1289" s="9"/>
      <c r="J1289" s="9"/>
      <c r="K1289" s="9"/>
      <c r="L1289" s="6"/>
      <c r="N1289" s="4"/>
      <c r="O1289" s="7"/>
      <c r="P1289" s="6"/>
      <c r="Q1289" s="6"/>
      <c r="R1289" s="6"/>
      <c r="S1289" s="6"/>
    </row>
    <row r="1290" ht="15.75" hidden="1" customHeight="1">
      <c r="A1290" s="4"/>
      <c r="C1290" s="6"/>
      <c r="D1290" s="6"/>
      <c r="E1290" s="6"/>
      <c r="F1290" s="7"/>
      <c r="G1290" s="6"/>
      <c r="H1290" s="8"/>
      <c r="I1290" s="9"/>
      <c r="J1290" s="9"/>
      <c r="K1290" s="9"/>
      <c r="L1290" s="6"/>
      <c r="N1290" s="4"/>
      <c r="O1290" s="7"/>
      <c r="P1290" s="6"/>
      <c r="Q1290" s="6"/>
      <c r="R1290" s="6"/>
      <c r="S1290" s="6"/>
    </row>
    <row r="1291" ht="15.75" hidden="1" customHeight="1">
      <c r="A1291" s="4"/>
      <c r="C1291" s="6"/>
      <c r="D1291" s="6"/>
      <c r="E1291" s="6"/>
      <c r="F1291" s="7"/>
      <c r="G1291" s="6"/>
      <c r="H1291" s="8"/>
      <c r="I1291" s="9"/>
      <c r="J1291" s="9"/>
      <c r="K1291" s="9"/>
      <c r="L1291" s="6"/>
      <c r="N1291" s="4"/>
      <c r="O1291" s="7"/>
      <c r="P1291" s="6"/>
      <c r="Q1291" s="6"/>
      <c r="R1291" s="6"/>
      <c r="S1291" s="6"/>
    </row>
    <row r="1292" ht="15.75" hidden="1" customHeight="1">
      <c r="A1292" s="4"/>
      <c r="C1292" s="6"/>
      <c r="D1292" s="6"/>
      <c r="E1292" s="6"/>
      <c r="F1292" s="7"/>
      <c r="G1292" s="6"/>
      <c r="H1292" s="8"/>
      <c r="I1292" s="9"/>
      <c r="J1292" s="9"/>
      <c r="K1292" s="9"/>
      <c r="L1292" s="6"/>
      <c r="N1292" s="4"/>
      <c r="O1292" s="7"/>
      <c r="P1292" s="6"/>
      <c r="Q1292" s="6"/>
      <c r="R1292" s="6"/>
      <c r="S1292" s="6"/>
    </row>
    <row r="1293" ht="15.75" hidden="1" customHeight="1">
      <c r="A1293" s="4"/>
      <c r="C1293" s="6"/>
      <c r="D1293" s="6"/>
      <c r="E1293" s="6"/>
      <c r="F1293" s="7"/>
      <c r="G1293" s="6"/>
      <c r="H1293" s="8"/>
      <c r="I1293" s="9"/>
      <c r="J1293" s="9"/>
      <c r="K1293" s="9"/>
      <c r="L1293" s="6"/>
      <c r="N1293" s="4"/>
      <c r="O1293" s="7"/>
      <c r="P1293" s="6"/>
      <c r="Q1293" s="6"/>
      <c r="R1293" s="6"/>
      <c r="S1293" s="6"/>
    </row>
    <row r="1294" ht="15.75" hidden="1" customHeight="1">
      <c r="A1294" s="4"/>
      <c r="C1294" s="6"/>
      <c r="D1294" s="6"/>
      <c r="E1294" s="6"/>
      <c r="F1294" s="7"/>
      <c r="G1294" s="6"/>
      <c r="H1294" s="8"/>
      <c r="I1294" s="9"/>
      <c r="J1294" s="9"/>
      <c r="K1294" s="9"/>
      <c r="L1294" s="6"/>
      <c r="N1294" s="4"/>
      <c r="O1294" s="7"/>
      <c r="P1294" s="6"/>
      <c r="Q1294" s="6"/>
      <c r="R1294" s="6"/>
      <c r="S1294" s="6"/>
    </row>
    <row r="1295" ht="15.75" hidden="1" customHeight="1">
      <c r="A1295" s="4"/>
      <c r="C1295" s="6"/>
      <c r="D1295" s="6"/>
      <c r="E1295" s="6"/>
      <c r="F1295" s="7"/>
      <c r="G1295" s="6"/>
      <c r="H1295" s="8"/>
      <c r="I1295" s="9"/>
      <c r="J1295" s="9"/>
      <c r="K1295" s="9"/>
      <c r="L1295" s="6"/>
      <c r="N1295" s="4"/>
      <c r="O1295" s="7"/>
      <c r="P1295" s="6"/>
      <c r="Q1295" s="6"/>
      <c r="R1295" s="6"/>
      <c r="S1295" s="6"/>
    </row>
    <row r="1296" ht="15.75" hidden="1" customHeight="1">
      <c r="A1296" s="4"/>
      <c r="C1296" s="6"/>
      <c r="D1296" s="6"/>
      <c r="E1296" s="6"/>
      <c r="F1296" s="7"/>
      <c r="G1296" s="6"/>
      <c r="H1296" s="8"/>
      <c r="I1296" s="9"/>
      <c r="J1296" s="9"/>
      <c r="K1296" s="9"/>
      <c r="L1296" s="6"/>
      <c r="N1296" s="4"/>
      <c r="O1296" s="7"/>
      <c r="P1296" s="6"/>
      <c r="Q1296" s="6"/>
      <c r="R1296" s="6"/>
      <c r="S1296" s="6"/>
    </row>
    <row r="1297" ht="15.75" hidden="1" customHeight="1">
      <c r="A1297" s="4"/>
      <c r="C1297" s="6"/>
      <c r="D1297" s="6"/>
      <c r="E1297" s="6"/>
      <c r="F1297" s="7"/>
      <c r="G1297" s="6"/>
      <c r="H1297" s="8"/>
      <c r="I1297" s="9"/>
      <c r="J1297" s="9"/>
      <c r="K1297" s="9"/>
      <c r="L1297" s="6"/>
      <c r="N1297" s="4"/>
      <c r="O1297" s="7"/>
      <c r="P1297" s="6"/>
      <c r="Q1297" s="6"/>
      <c r="R1297" s="6"/>
      <c r="S1297" s="6"/>
    </row>
    <row r="1298" ht="15.75" hidden="1" customHeight="1">
      <c r="A1298" s="4"/>
      <c r="C1298" s="6"/>
      <c r="D1298" s="6"/>
      <c r="E1298" s="6"/>
      <c r="F1298" s="7"/>
      <c r="G1298" s="6"/>
      <c r="H1298" s="8"/>
      <c r="I1298" s="9"/>
      <c r="J1298" s="9"/>
      <c r="K1298" s="9"/>
      <c r="L1298" s="6"/>
      <c r="N1298" s="4"/>
      <c r="O1298" s="7"/>
      <c r="P1298" s="6"/>
      <c r="Q1298" s="6"/>
      <c r="R1298" s="6"/>
      <c r="S1298" s="6"/>
    </row>
    <row r="1299" ht="15.75" hidden="1" customHeight="1">
      <c r="A1299" s="4"/>
      <c r="C1299" s="6"/>
      <c r="D1299" s="6"/>
      <c r="E1299" s="6"/>
      <c r="F1299" s="7"/>
      <c r="G1299" s="6"/>
      <c r="H1299" s="8"/>
      <c r="I1299" s="9"/>
      <c r="J1299" s="9"/>
      <c r="K1299" s="9"/>
      <c r="L1299" s="6"/>
      <c r="N1299" s="4"/>
      <c r="O1299" s="7"/>
      <c r="P1299" s="6"/>
      <c r="Q1299" s="6"/>
      <c r="R1299" s="6"/>
      <c r="S1299" s="6"/>
    </row>
    <row r="1300" ht="15.75" hidden="1" customHeight="1">
      <c r="A1300" s="4"/>
      <c r="C1300" s="6"/>
      <c r="D1300" s="6"/>
      <c r="E1300" s="6"/>
      <c r="F1300" s="7"/>
      <c r="G1300" s="6"/>
      <c r="H1300" s="8"/>
      <c r="I1300" s="9"/>
      <c r="J1300" s="9"/>
      <c r="K1300" s="9"/>
      <c r="L1300" s="6"/>
      <c r="N1300" s="4"/>
      <c r="O1300" s="7"/>
      <c r="P1300" s="6"/>
      <c r="Q1300" s="6"/>
      <c r="R1300" s="6"/>
      <c r="S1300" s="6"/>
    </row>
    <row r="1301" ht="15.75" hidden="1" customHeight="1">
      <c r="A1301" s="4"/>
      <c r="C1301" s="6"/>
      <c r="D1301" s="6"/>
      <c r="E1301" s="6"/>
      <c r="F1301" s="7"/>
      <c r="G1301" s="6"/>
      <c r="H1301" s="8"/>
      <c r="I1301" s="9"/>
      <c r="J1301" s="9"/>
      <c r="K1301" s="9"/>
      <c r="L1301" s="6"/>
      <c r="N1301" s="4"/>
      <c r="O1301" s="7"/>
      <c r="P1301" s="6"/>
      <c r="Q1301" s="6"/>
      <c r="R1301" s="6"/>
      <c r="S1301" s="6"/>
    </row>
    <row r="1302" ht="15.75" hidden="1" customHeight="1">
      <c r="A1302" s="4"/>
      <c r="C1302" s="6"/>
      <c r="D1302" s="6"/>
      <c r="E1302" s="6"/>
      <c r="F1302" s="7"/>
      <c r="G1302" s="6"/>
      <c r="H1302" s="8"/>
      <c r="I1302" s="9"/>
      <c r="J1302" s="9"/>
      <c r="K1302" s="9"/>
      <c r="L1302" s="6"/>
      <c r="N1302" s="4"/>
      <c r="O1302" s="7"/>
      <c r="P1302" s="6"/>
      <c r="Q1302" s="6"/>
      <c r="R1302" s="6"/>
      <c r="S1302" s="6"/>
    </row>
    <row r="1303" ht="15.75" hidden="1" customHeight="1">
      <c r="A1303" s="4"/>
      <c r="C1303" s="6"/>
      <c r="D1303" s="6"/>
      <c r="E1303" s="6"/>
      <c r="F1303" s="7"/>
      <c r="G1303" s="6"/>
      <c r="H1303" s="8"/>
      <c r="I1303" s="9"/>
      <c r="J1303" s="9"/>
      <c r="K1303" s="9"/>
      <c r="L1303" s="6"/>
      <c r="N1303" s="4"/>
      <c r="O1303" s="7"/>
      <c r="P1303" s="6"/>
      <c r="Q1303" s="6"/>
      <c r="R1303" s="6"/>
      <c r="S1303" s="6"/>
    </row>
    <row r="1304" ht="15.75" hidden="1" customHeight="1">
      <c r="A1304" s="4"/>
      <c r="C1304" s="6"/>
      <c r="D1304" s="6"/>
      <c r="E1304" s="6"/>
      <c r="F1304" s="7"/>
      <c r="G1304" s="6"/>
      <c r="H1304" s="8"/>
      <c r="I1304" s="9"/>
      <c r="J1304" s="9"/>
      <c r="K1304" s="9"/>
      <c r="L1304" s="6"/>
      <c r="N1304" s="4"/>
      <c r="O1304" s="7"/>
      <c r="P1304" s="6"/>
      <c r="Q1304" s="6"/>
      <c r="R1304" s="6"/>
      <c r="S1304" s="6"/>
    </row>
    <row r="1305" ht="15.75" hidden="1" customHeight="1">
      <c r="A1305" s="4"/>
      <c r="C1305" s="6"/>
      <c r="D1305" s="6"/>
      <c r="E1305" s="6"/>
      <c r="F1305" s="7"/>
      <c r="G1305" s="6"/>
      <c r="H1305" s="8"/>
      <c r="I1305" s="9"/>
      <c r="J1305" s="9"/>
      <c r="K1305" s="9"/>
      <c r="L1305" s="6"/>
      <c r="N1305" s="4"/>
      <c r="O1305" s="7"/>
      <c r="P1305" s="6"/>
      <c r="Q1305" s="6"/>
      <c r="R1305" s="6"/>
      <c r="S1305" s="6"/>
    </row>
    <row r="1306" ht="15.75" hidden="1" customHeight="1">
      <c r="A1306" s="4"/>
      <c r="C1306" s="6"/>
      <c r="D1306" s="6"/>
      <c r="E1306" s="6"/>
      <c r="F1306" s="7"/>
      <c r="G1306" s="6"/>
      <c r="H1306" s="8"/>
      <c r="I1306" s="9"/>
      <c r="J1306" s="9"/>
      <c r="K1306" s="9"/>
      <c r="L1306" s="6"/>
      <c r="N1306" s="4"/>
      <c r="O1306" s="7"/>
      <c r="P1306" s="6"/>
      <c r="Q1306" s="6"/>
      <c r="R1306" s="6"/>
      <c r="S1306" s="6"/>
    </row>
    <row r="1307" ht="15.75" hidden="1" customHeight="1">
      <c r="A1307" s="4"/>
      <c r="C1307" s="6"/>
      <c r="D1307" s="6"/>
      <c r="E1307" s="6"/>
      <c r="F1307" s="7"/>
      <c r="G1307" s="6"/>
      <c r="H1307" s="8"/>
      <c r="I1307" s="9"/>
      <c r="J1307" s="9"/>
      <c r="K1307" s="9"/>
      <c r="L1307" s="6"/>
      <c r="N1307" s="4"/>
      <c r="O1307" s="7"/>
      <c r="P1307" s="6"/>
      <c r="Q1307" s="6"/>
      <c r="R1307" s="6"/>
      <c r="S1307" s="6"/>
    </row>
    <row r="1308" ht="15.75" hidden="1" customHeight="1">
      <c r="A1308" s="4"/>
      <c r="C1308" s="6"/>
      <c r="D1308" s="6"/>
      <c r="E1308" s="6"/>
      <c r="F1308" s="7"/>
      <c r="G1308" s="6"/>
      <c r="H1308" s="8"/>
      <c r="I1308" s="9"/>
      <c r="J1308" s="9"/>
      <c r="K1308" s="9"/>
      <c r="L1308" s="6"/>
      <c r="N1308" s="4"/>
      <c r="O1308" s="7"/>
      <c r="P1308" s="6"/>
      <c r="Q1308" s="6"/>
      <c r="R1308" s="6"/>
      <c r="S1308" s="6"/>
    </row>
    <row r="1309" ht="15.75" hidden="1" customHeight="1">
      <c r="A1309" s="4"/>
      <c r="C1309" s="6"/>
      <c r="D1309" s="6"/>
      <c r="E1309" s="6"/>
      <c r="F1309" s="7"/>
      <c r="G1309" s="6"/>
      <c r="H1309" s="8"/>
      <c r="I1309" s="9"/>
      <c r="J1309" s="9"/>
      <c r="K1309" s="9"/>
      <c r="L1309" s="6"/>
      <c r="N1309" s="4"/>
      <c r="O1309" s="7"/>
      <c r="P1309" s="6"/>
      <c r="Q1309" s="6"/>
      <c r="R1309" s="6"/>
      <c r="S1309" s="6"/>
    </row>
    <row r="1310" ht="15.75" hidden="1" customHeight="1">
      <c r="A1310" s="4"/>
      <c r="C1310" s="6"/>
      <c r="D1310" s="6"/>
      <c r="E1310" s="6"/>
      <c r="F1310" s="7"/>
      <c r="G1310" s="6"/>
      <c r="H1310" s="8"/>
      <c r="I1310" s="9"/>
      <c r="J1310" s="9"/>
      <c r="K1310" s="9"/>
      <c r="L1310" s="6"/>
      <c r="N1310" s="4"/>
      <c r="O1310" s="7"/>
      <c r="P1310" s="6"/>
      <c r="Q1310" s="6"/>
      <c r="R1310" s="6"/>
      <c r="S1310" s="6"/>
    </row>
    <row r="1311" ht="15.75" hidden="1" customHeight="1">
      <c r="A1311" s="4"/>
      <c r="C1311" s="6"/>
      <c r="D1311" s="6"/>
      <c r="E1311" s="6"/>
      <c r="F1311" s="7"/>
      <c r="G1311" s="6"/>
      <c r="H1311" s="8"/>
      <c r="I1311" s="9"/>
      <c r="J1311" s="9"/>
      <c r="K1311" s="9"/>
      <c r="L1311" s="6"/>
      <c r="N1311" s="4"/>
      <c r="O1311" s="7"/>
      <c r="P1311" s="6"/>
      <c r="Q1311" s="6"/>
      <c r="R1311" s="6"/>
      <c r="S1311" s="6"/>
    </row>
    <row r="1312" ht="15.75" hidden="1" customHeight="1">
      <c r="A1312" s="4"/>
      <c r="C1312" s="6"/>
      <c r="D1312" s="6"/>
      <c r="E1312" s="6"/>
      <c r="F1312" s="7"/>
      <c r="G1312" s="6"/>
      <c r="H1312" s="8"/>
      <c r="I1312" s="9"/>
      <c r="J1312" s="9"/>
      <c r="K1312" s="9"/>
      <c r="L1312" s="6"/>
      <c r="N1312" s="4"/>
      <c r="O1312" s="7"/>
      <c r="P1312" s="6"/>
      <c r="Q1312" s="6"/>
      <c r="R1312" s="6"/>
      <c r="S1312" s="6"/>
    </row>
    <row r="1313" ht="15.75" hidden="1" customHeight="1">
      <c r="A1313" s="4"/>
      <c r="C1313" s="6"/>
      <c r="D1313" s="6"/>
      <c r="E1313" s="6"/>
      <c r="F1313" s="7"/>
      <c r="G1313" s="6"/>
      <c r="H1313" s="8"/>
      <c r="I1313" s="9"/>
      <c r="J1313" s="9"/>
      <c r="K1313" s="9"/>
      <c r="L1313" s="6"/>
      <c r="N1313" s="4"/>
      <c r="O1313" s="7"/>
      <c r="P1313" s="6"/>
      <c r="Q1313" s="6"/>
      <c r="R1313" s="6"/>
      <c r="S1313" s="6"/>
    </row>
    <row r="1314" ht="15.75" hidden="1" customHeight="1">
      <c r="A1314" s="4"/>
      <c r="C1314" s="6"/>
      <c r="D1314" s="6"/>
      <c r="E1314" s="6"/>
      <c r="F1314" s="7"/>
      <c r="G1314" s="6"/>
      <c r="H1314" s="8"/>
      <c r="I1314" s="9"/>
      <c r="J1314" s="9"/>
      <c r="K1314" s="9"/>
      <c r="L1314" s="6"/>
      <c r="N1314" s="4"/>
      <c r="O1314" s="7"/>
      <c r="P1314" s="6"/>
      <c r="Q1314" s="6"/>
      <c r="R1314" s="6"/>
      <c r="S1314" s="6"/>
    </row>
    <row r="1315" ht="15.75" hidden="1" customHeight="1">
      <c r="A1315" s="4"/>
      <c r="C1315" s="6"/>
      <c r="D1315" s="6"/>
      <c r="E1315" s="6"/>
      <c r="F1315" s="7"/>
      <c r="G1315" s="6"/>
      <c r="H1315" s="8"/>
      <c r="I1315" s="9"/>
      <c r="J1315" s="9"/>
      <c r="K1315" s="9"/>
      <c r="L1315" s="6"/>
      <c r="N1315" s="4"/>
      <c r="O1315" s="7"/>
      <c r="P1315" s="6"/>
      <c r="Q1315" s="6"/>
      <c r="R1315" s="6"/>
      <c r="S1315" s="6"/>
    </row>
    <row r="1316" ht="15.75" hidden="1" customHeight="1">
      <c r="A1316" s="4"/>
      <c r="C1316" s="6"/>
      <c r="D1316" s="6"/>
      <c r="E1316" s="6"/>
      <c r="F1316" s="7"/>
      <c r="G1316" s="6"/>
      <c r="H1316" s="8"/>
      <c r="I1316" s="9"/>
      <c r="J1316" s="9"/>
      <c r="K1316" s="9"/>
      <c r="L1316" s="6"/>
      <c r="N1316" s="4"/>
      <c r="O1316" s="7"/>
      <c r="P1316" s="6"/>
      <c r="Q1316" s="6"/>
      <c r="R1316" s="6"/>
      <c r="S1316" s="6"/>
    </row>
    <row r="1317" ht="15.75" hidden="1" customHeight="1">
      <c r="A1317" s="4"/>
      <c r="C1317" s="6"/>
      <c r="D1317" s="6"/>
      <c r="E1317" s="6"/>
      <c r="F1317" s="7"/>
      <c r="G1317" s="6"/>
      <c r="H1317" s="8"/>
      <c r="I1317" s="9"/>
      <c r="J1317" s="9"/>
      <c r="K1317" s="9"/>
      <c r="L1317" s="6"/>
      <c r="N1317" s="4"/>
      <c r="O1317" s="7"/>
      <c r="P1317" s="6"/>
      <c r="Q1317" s="6"/>
      <c r="R1317" s="6"/>
      <c r="S1317" s="6"/>
    </row>
    <row r="1318" ht="15.75" hidden="1" customHeight="1">
      <c r="A1318" s="4"/>
      <c r="C1318" s="6"/>
      <c r="D1318" s="6"/>
      <c r="E1318" s="6"/>
      <c r="F1318" s="7"/>
      <c r="G1318" s="6"/>
      <c r="H1318" s="8"/>
      <c r="I1318" s="9"/>
      <c r="J1318" s="9"/>
      <c r="K1318" s="9"/>
      <c r="L1318" s="6"/>
      <c r="N1318" s="4"/>
      <c r="O1318" s="7"/>
      <c r="P1318" s="6"/>
      <c r="Q1318" s="6"/>
      <c r="R1318" s="6"/>
      <c r="S1318" s="6"/>
    </row>
    <row r="1319" ht="15.75" hidden="1" customHeight="1">
      <c r="A1319" s="4"/>
      <c r="C1319" s="6"/>
      <c r="D1319" s="6"/>
      <c r="E1319" s="6"/>
      <c r="F1319" s="7"/>
      <c r="G1319" s="6"/>
      <c r="H1319" s="8"/>
      <c r="I1319" s="9"/>
      <c r="J1319" s="9"/>
      <c r="K1319" s="9"/>
      <c r="L1319" s="6"/>
      <c r="N1319" s="4"/>
      <c r="O1319" s="7"/>
      <c r="P1319" s="6"/>
      <c r="Q1319" s="6"/>
      <c r="R1319" s="6"/>
      <c r="S1319" s="6"/>
    </row>
    <row r="1320" ht="15.75" hidden="1" customHeight="1">
      <c r="A1320" s="4"/>
      <c r="C1320" s="6"/>
      <c r="D1320" s="6"/>
      <c r="E1320" s="6"/>
      <c r="F1320" s="7"/>
      <c r="G1320" s="6"/>
      <c r="H1320" s="8"/>
      <c r="I1320" s="9"/>
      <c r="J1320" s="9"/>
      <c r="K1320" s="9"/>
      <c r="L1320" s="6"/>
      <c r="N1320" s="4"/>
      <c r="O1320" s="7"/>
      <c r="P1320" s="6"/>
      <c r="Q1320" s="6"/>
      <c r="R1320" s="6"/>
      <c r="S1320" s="6"/>
    </row>
    <row r="1321" ht="15.75" hidden="1" customHeight="1">
      <c r="A1321" s="4"/>
      <c r="C1321" s="6"/>
      <c r="D1321" s="6"/>
      <c r="E1321" s="6"/>
      <c r="F1321" s="7"/>
      <c r="G1321" s="6"/>
      <c r="H1321" s="8"/>
      <c r="I1321" s="9"/>
      <c r="J1321" s="9"/>
      <c r="K1321" s="9"/>
      <c r="L1321" s="6"/>
      <c r="N1321" s="4"/>
      <c r="O1321" s="7"/>
      <c r="P1321" s="6"/>
      <c r="Q1321" s="6"/>
      <c r="R1321" s="6"/>
      <c r="S1321" s="6"/>
    </row>
    <row r="1322" ht="15.75" hidden="1" customHeight="1">
      <c r="A1322" s="4"/>
      <c r="C1322" s="6"/>
      <c r="D1322" s="6"/>
      <c r="E1322" s="6"/>
      <c r="F1322" s="7"/>
      <c r="G1322" s="6"/>
      <c r="H1322" s="8"/>
      <c r="I1322" s="9"/>
      <c r="J1322" s="9"/>
      <c r="K1322" s="9"/>
      <c r="L1322" s="6"/>
      <c r="N1322" s="4"/>
      <c r="O1322" s="7"/>
      <c r="P1322" s="6"/>
      <c r="Q1322" s="6"/>
      <c r="R1322" s="6"/>
      <c r="S1322" s="6"/>
    </row>
    <row r="1323" ht="15.75" hidden="1" customHeight="1">
      <c r="A1323" s="4"/>
      <c r="C1323" s="6"/>
      <c r="D1323" s="6"/>
      <c r="E1323" s="6"/>
      <c r="F1323" s="7"/>
      <c r="G1323" s="6"/>
      <c r="H1323" s="8"/>
      <c r="I1323" s="9"/>
      <c r="J1323" s="9"/>
      <c r="K1323" s="9"/>
      <c r="L1323" s="6"/>
      <c r="N1323" s="4"/>
      <c r="O1323" s="7"/>
      <c r="P1323" s="6"/>
      <c r="Q1323" s="6"/>
      <c r="R1323" s="6"/>
      <c r="S1323" s="6"/>
    </row>
    <row r="1324" ht="15.75" hidden="1" customHeight="1">
      <c r="A1324" s="4"/>
      <c r="C1324" s="6"/>
      <c r="D1324" s="6"/>
      <c r="E1324" s="6"/>
      <c r="F1324" s="7"/>
      <c r="G1324" s="6"/>
      <c r="H1324" s="8"/>
      <c r="I1324" s="9"/>
      <c r="J1324" s="9"/>
      <c r="K1324" s="9"/>
      <c r="L1324" s="6"/>
      <c r="N1324" s="4"/>
      <c r="O1324" s="7"/>
      <c r="P1324" s="6"/>
      <c r="Q1324" s="6"/>
      <c r="R1324" s="6"/>
      <c r="S1324" s="6"/>
    </row>
    <row r="1325" ht="15.75" hidden="1" customHeight="1">
      <c r="A1325" s="4"/>
      <c r="C1325" s="6"/>
      <c r="D1325" s="6"/>
      <c r="E1325" s="6"/>
      <c r="F1325" s="7"/>
      <c r="G1325" s="6"/>
      <c r="H1325" s="8"/>
      <c r="I1325" s="9"/>
      <c r="J1325" s="9"/>
      <c r="K1325" s="9"/>
      <c r="L1325" s="6"/>
      <c r="N1325" s="4"/>
      <c r="O1325" s="7"/>
      <c r="P1325" s="6"/>
      <c r="Q1325" s="6"/>
      <c r="R1325" s="6"/>
      <c r="S1325" s="6"/>
    </row>
    <row r="1326" ht="15.75" hidden="1" customHeight="1">
      <c r="A1326" s="4"/>
      <c r="C1326" s="6"/>
      <c r="D1326" s="6"/>
      <c r="E1326" s="6"/>
      <c r="F1326" s="7"/>
      <c r="G1326" s="6"/>
      <c r="H1326" s="8"/>
      <c r="I1326" s="9"/>
      <c r="J1326" s="9"/>
      <c r="K1326" s="9"/>
      <c r="L1326" s="6"/>
      <c r="N1326" s="4"/>
      <c r="O1326" s="7"/>
      <c r="P1326" s="6"/>
      <c r="Q1326" s="6"/>
      <c r="R1326" s="6"/>
      <c r="S1326" s="6"/>
    </row>
    <row r="1327" ht="15.75" hidden="1" customHeight="1">
      <c r="A1327" s="4"/>
      <c r="C1327" s="6"/>
      <c r="D1327" s="6"/>
      <c r="E1327" s="6"/>
      <c r="F1327" s="7"/>
      <c r="G1327" s="6"/>
      <c r="H1327" s="8"/>
      <c r="I1327" s="9"/>
      <c r="J1327" s="9"/>
      <c r="K1327" s="9"/>
      <c r="L1327" s="6"/>
      <c r="N1327" s="4"/>
      <c r="O1327" s="7"/>
      <c r="P1327" s="6"/>
      <c r="Q1327" s="6"/>
      <c r="R1327" s="6"/>
      <c r="S1327" s="6"/>
    </row>
    <row r="1328" ht="15.75" hidden="1" customHeight="1">
      <c r="A1328" s="4"/>
      <c r="C1328" s="6"/>
      <c r="D1328" s="6"/>
      <c r="E1328" s="6"/>
      <c r="F1328" s="7"/>
      <c r="G1328" s="6"/>
      <c r="H1328" s="8"/>
      <c r="I1328" s="9"/>
      <c r="J1328" s="9"/>
      <c r="K1328" s="9"/>
      <c r="L1328" s="6"/>
      <c r="N1328" s="4"/>
      <c r="O1328" s="7"/>
      <c r="P1328" s="6"/>
      <c r="Q1328" s="6"/>
      <c r="R1328" s="6"/>
      <c r="S1328" s="6"/>
    </row>
    <row r="1329" ht="15.75" hidden="1" customHeight="1">
      <c r="A1329" s="4"/>
      <c r="C1329" s="6"/>
      <c r="D1329" s="6"/>
      <c r="E1329" s="6"/>
      <c r="F1329" s="7"/>
      <c r="G1329" s="6"/>
      <c r="H1329" s="8"/>
      <c r="I1329" s="9"/>
      <c r="J1329" s="9"/>
      <c r="K1329" s="9"/>
      <c r="L1329" s="6"/>
      <c r="N1329" s="4"/>
      <c r="O1329" s="7"/>
      <c r="P1329" s="6"/>
      <c r="Q1329" s="6"/>
      <c r="R1329" s="6"/>
      <c r="S1329" s="6"/>
    </row>
    <row r="1330" ht="15.75" hidden="1" customHeight="1">
      <c r="A1330" s="4"/>
      <c r="C1330" s="6"/>
      <c r="D1330" s="6"/>
      <c r="E1330" s="6"/>
      <c r="F1330" s="7"/>
      <c r="G1330" s="6"/>
      <c r="H1330" s="8"/>
      <c r="I1330" s="9"/>
      <c r="J1330" s="9"/>
      <c r="K1330" s="9"/>
      <c r="L1330" s="6"/>
      <c r="N1330" s="4"/>
      <c r="O1330" s="7"/>
      <c r="P1330" s="6"/>
      <c r="Q1330" s="6"/>
      <c r="R1330" s="6"/>
      <c r="S1330" s="6"/>
    </row>
    <row r="1331" ht="15.75" hidden="1" customHeight="1">
      <c r="A1331" s="4"/>
      <c r="C1331" s="6"/>
      <c r="D1331" s="6"/>
      <c r="E1331" s="6"/>
      <c r="F1331" s="7"/>
      <c r="G1331" s="6"/>
      <c r="H1331" s="8"/>
      <c r="I1331" s="9"/>
      <c r="J1331" s="9"/>
      <c r="K1331" s="9"/>
      <c r="L1331" s="6"/>
      <c r="N1331" s="4"/>
      <c r="O1331" s="7"/>
      <c r="P1331" s="6"/>
      <c r="Q1331" s="6"/>
      <c r="R1331" s="6"/>
      <c r="S1331" s="6"/>
    </row>
    <row r="1332" ht="15.75" hidden="1" customHeight="1">
      <c r="A1332" s="4"/>
      <c r="C1332" s="6"/>
      <c r="D1332" s="6"/>
      <c r="E1332" s="6"/>
      <c r="F1332" s="7"/>
      <c r="G1332" s="6"/>
      <c r="H1332" s="8"/>
      <c r="I1332" s="9"/>
      <c r="J1332" s="9"/>
      <c r="K1332" s="9"/>
      <c r="L1332" s="6"/>
      <c r="N1332" s="4"/>
      <c r="O1332" s="7"/>
      <c r="P1332" s="6"/>
      <c r="Q1332" s="6"/>
      <c r="R1332" s="6"/>
      <c r="S1332" s="6"/>
    </row>
    <row r="1333" ht="15.75" hidden="1" customHeight="1">
      <c r="A1333" s="4"/>
      <c r="C1333" s="6"/>
      <c r="D1333" s="6"/>
      <c r="E1333" s="6"/>
      <c r="F1333" s="7"/>
      <c r="G1333" s="6"/>
      <c r="H1333" s="8"/>
      <c r="I1333" s="9"/>
      <c r="J1333" s="9"/>
      <c r="K1333" s="9"/>
      <c r="L1333" s="6"/>
      <c r="N1333" s="4"/>
      <c r="O1333" s="7"/>
      <c r="P1333" s="6"/>
      <c r="Q1333" s="6"/>
      <c r="R1333" s="6"/>
      <c r="S1333" s="6"/>
    </row>
    <row r="1334" ht="15.75" hidden="1" customHeight="1">
      <c r="A1334" s="4"/>
      <c r="C1334" s="6"/>
      <c r="D1334" s="6"/>
      <c r="E1334" s="6"/>
      <c r="F1334" s="7"/>
      <c r="G1334" s="6"/>
      <c r="H1334" s="8"/>
      <c r="I1334" s="9"/>
      <c r="J1334" s="9"/>
      <c r="K1334" s="9"/>
      <c r="L1334" s="6"/>
      <c r="N1334" s="4"/>
      <c r="O1334" s="7"/>
      <c r="P1334" s="6"/>
      <c r="Q1334" s="6"/>
      <c r="R1334" s="6"/>
      <c r="S1334" s="6"/>
    </row>
    <row r="1335" ht="15.75" hidden="1" customHeight="1">
      <c r="A1335" s="4"/>
      <c r="C1335" s="6"/>
      <c r="D1335" s="6"/>
      <c r="E1335" s="6"/>
      <c r="F1335" s="7"/>
      <c r="G1335" s="6"/>
      <c r="H1335" s="8"/>
      <c r="I1335" s="9"/>
      <c r="J1335" s="9"/>
      <c r="K1335" s="9"/>
      <c r="L1335" s="6"/>
      <c r="N1335" s="4"/>
      <c r="O1335" s="7"/>
      <c r="P1335" s="6"/>
      <c r="Q1335" s="6"/>
      <c r="R1335" s="6"/>
      <c r="S1335" s="6"/>
    </row>
    <row r="1336" ht="15.75" hidden="1" customHeight="1">
      <c r="A1336" s="4"/>
      <c r="C1336" s="6"/>
      <c r="D1336" s="6"/>
      <c r="E1336" s="6"/>
      <c r="F1336" s="7"/>
      <c r="G1336" s="6"/>
      <c r="H1336" s="8"/>
      <c r="I1336" s="9"/>
      <c r="J1336" s="9"/>
      <c r="K1336" s="9"/>
      <c r="L1336" s="6"/>
      <c r="N1336" s="4"/>
      <c r="O1336" s="7"/>
      <c r="P1336" s="6"/>
      <c r="Q1336" s="6"/>
      <c r="R1336" s="6"/>
      <c r="S1336" s="6"/>
    </row>
    <row r="1337" ht="15.75" hidden="1" customHeight="1">
      <c r="A1337" s="4"/>
      <c r="C1337" s="6"/>
      <c r="D1337" s="6"/>
      <c r="E1337" s="6"/>
      <c r="F1337" s="7"/>
      <c r="G1337" s="6"/>
      <c r="H1337" s="8"/>
      <c r="I1337" s="9"/>
      <c r="J1337" s="9"/>
      <c r="K1337" s="9"/>
      <c r="L1337" s="6"/>
      <c r="N1337" s="4"/>
      <c r="O1337" s="7"/>
      <c r="P1337" s="6"/>
      <c r="Q1337" s="6"/>
      <c r="R1337" s="6"/>
      <c r="S1337" s="6"/>
    </row>
    <row r="1338" ht="15.75" hidden="1" customHeight="1">
      <c r="A1338" s="4"/>
      <c r="C1338" s="6"/>
      <c r="D1338" s="6"/>
      <c r="E1338" s="6"/>
      <c r="F1338" s="7"/>
      <c r="G1338" s="6"/>
      <c r="H1338" s="8"/>
      <c r="I1338" s="9"/>
      <c r="J1338" s="9"/>
      <c r="K1338" s="9"/>
      <c r="L1338" s="6"/>
      <c r="N1338" s="4"/>
      <c r="O1338" s="7"/>
      <c r="P1338" s="6"/>
      <c r="Q1338" s="6"/>
      <c r="R1338" s="6"/>
      <c r="S1338" s="6"/>
    </row>
    <row r="1339" ht="15.75" hidden="1" customHeight="1">
      <c r="A1339" s="4"/>
      <c r="C1339" s="6"/>
      <c r="D1339" s="6"/>
      <c r="E1339" s="6"/>
      <c r="F1339" s="7"/>
      <c r="G1339" s="6"/>
      <c r="H1339" s="8"/>
      <c r="I1339" s="9"/>
      <c r="J1339" s="9"/>
      <c r="K1339" s="9"/>
      <c r="L1339" s="6"/>
      <c r="N1339" s="4"/>
      <c r="O1339" s="7"/>
      <c r="P1339" s="6"/>
      <c r="Q1339" s="6"/>
      <c r="R1339" s="6"/>
      <c r="S1339" s="6"/>
    </row>
    <row r="1340" ht="15.75" hidden="1" customHeight="1">
      <c r="A1340" s="4"/>
      <c r="C1340" s="6"/>
      <c r="D1340" s="6"/>
      <c r="E1340" s="6"/>
      <c r="F1340" s="7"/>
      <c r="G1340" s="6"/>
      <c r="H1340" s="8"/>
      <c r="I1340" s="9"/>
      <c r="J1340" s="9"/>
      <c r="K1340" s="9"/>
      <c r="L1340" s="6"/>
      <c r="N1340" s="4"/>
      <c r="O1340" s="7"/>
      <c r="P1340" s="6"/>
      <c r="Q1340" s="6"/>
      <c r="R1340" s="6"/>
      <c r="S1340" s="6"/>
    </row>
    <row r="1341" ht="15.75" hidden="1" customHeight="1">
      <c r="A1341" s="4"/>
      <c r="C1341" s="6"/>
      <c r="D1341" s="6"/>
      <c r="E1341" s="6"/>
      <c r="F1341" s="7"/>
      <c r="G1341" s="6"/>
      <c r="H1341" s="8"/>
      <c r="I1341" s="9"/>
      <c r="J1341" s="9"/>
      <c r="K1341" s="9"/>
      <c r="L1341" s="6"/>
      <c r="N1341" s="4"/>
      <c r="O1341" s="7"/>
      <c r="P1341" s="6"/>
      <c r="Q1341" s="6"/>
      <c r="R1341" s="6"/>
      <c r="S1341" s="6"/>
    </row>
    <row r="1342" ht="15.75" hidden="1" customHeight="1">
      <c r="A1342" s="4"/>
      <c r="C1342" s="6"/>
      <c r="D1342" s="6"/>
      <c r="E1342" s="6"/>
      <c r="F1342" s="7"/>
      <c r="G1342" s="6"/>
      <c r="H1342" s="8"/>
      <c r="I1342" s="9"/>
      <c r="J1342" s="9"/>
      <c r="K1342" s="9"/>
      <c r="L1342" s="6"/>
      <c r="N1342" s="4"/>
      <c r="O1342" s="7"/>
      <c r="P1342" s="6"/>
      <c r="Q1342" s="6"/>
      <c r="R1342" s="6"/>
      <c r="S1342" s="6"/>
    </row>
    <row r="1343" ht="15.75" hidden="1" customHeight="1">
      <c r="A1343" s="4"/>
      <c r="C1343" s="6"/>
      <c r="D1343" s="6"/>
      <c r="E1343" s="6"/>
      <c r="F1343" s="7"/>
      <c r="G1343" s="6"/>
      <c r="H1343" s="8"/>
      <c r="I1343" s="9"/>
      <c r="J1343" s="9"/>
      <c r="K1343" s="9"/>
      <c r="L1343" s="6"/>
      <c r="N1343" s="4"/>
      <c r="O1343" s="7"/>
      <c r="P1343" s="6"/>
      <c r="Q1343" s="6"/>
      <c r="R1343" s="6"/>
      <c r="S1343" s="6"/>
    </row>
    <row r="1344" ht="15.75" hidden="1" customHeight="1">
      <c r="A1344" s="4"/>
      <c r="C1344" s="6"/>
      <c r="D1344" s="6"/>
      <c r="E1344" s="6"/>
      <c r="F1344" s="7"/>
      <c r="G1344" s="6"/>
      <c r="H1344" s="8"/>
      <c r="I1344" s="9"/>
      <c r="J1344" s="9"/>
      <c r="K1344" s="9"/>
      <c r="L1344" s="6"/>
      <c r="N1344" s="4"/>
      <c r="O1344" s="7"/>
      <c r="P1344" s="6"/>
      <c r="Q1344" s="6"/>
      <c r="R1344" s="6"/>
      <c r="S1344" s="6"/>
    </row>
    <row r="1345" ht="15.75" hidden="1" customHeight="1">
      <c r="A1345" s="4"/>
      <c r="C1345" s="6"/>
      <c r="D1345" s="6"/>
      <c r="E1345" s="6"/>
      <c r="F1345" s="7"/>
      <c r="G1345" s="6"/>
      <c r="H1345" s="8"/>
      <c r="I1345" s="9"/>
      <c r="J1345" s="9"/>
      <c r="K1345" s="9"/>
      <c r="L1345" s="6"/>
      <c r="N1345" s="4"/>
      <c r="O1345" s="7"/>
      <c r="P1345" s="6"/>
      <c r="Q1345" s="6"/>
      <c r="R1345" s="6"/>
      <c r="S1345" s="6"/>
    </row>
    <row r="1346" ht="15.75" hidden="1" customHeight="1">
      <c r="A1346" s="4"/>
      <c r="C1346" s="6"/>
      <c r="D1346" s="6"/>
      <c r="E1346" s="6"/>
      <c r="F1346" s="7"/>
      <c r="G1346" s="6"/>
      <c r="H1346" s="8"/>
      <c r="I1346" s="9"/>
      <c r="J1346" s="9"/>
      <c r="K1346" s="9"/>
      <c r="L1346" s="6"/>
      <c r="N1346" s="4"/>
      <c r="O1346" s="7"/>
      <c r="P1346" s="6"/>
      <c r="Q1346" s="6"/>
      <c r="R1346" s="6"/>
      <c r="S1346" s="6"/>
    </row>
    <row r="1347" ht="15.75" hidden="1" customHeight="1">
      <c r="A1347" s="4"/>
      <c r="C1347" s="6"/>
      <c r="D1347" s="6"/>
      <c r="E1347" s="6"/>
      <c r="F1347" s="7"/>
      <c r="G1347" s="6"/>
      <c r="H1347" s="8"/>
      <c r="I1347" s="9"/>
      <c r="J1347" s="9"/>
      <c r="K1347" s="9"/>
      <c r="L1347" s="6"/>
      <c r="N1347" s="4"/>
      <c r="O1347" s="7"/>
      <c r="P1347" s="6"/>
      <c r="Q1347" s="6"/>
      <c r="R1347" s="6"/>
      <c r="S1347" s="6"/>
    </row>
    <row r="1348" ht="15.75" hidden="1" customHeight="1">
      <c r="A1348" s="4"/>
      <c r="C1348" s="6"/>
      <c r="D1348" s="6"/>
      <c r="E1348" s="6"/>
      <c r="F1348" s="7"/>
      <c r="G1348" s="6"/>
      <c r="H1348" s="8"/>
      <c r="I1348" s="9"/>
      <c r="J1348" s="9"/>
      <c r="K1348" s="9"/>
      <c r="L1348" s="6"/>
      <c r="N1348" s="4"/>
      <c r="O1348" s="7"/>
      <c r="P1348" s="6"/>
      <c r="Q1348" s="6"/>
      <c r="R1348" s="6"/>
      <c r="S1348" s="6"/>
    </row>
    <row r="1349" ht="15.75" hidden="1" customHeight="1">
      <c r="A1349" s="4"/>
      <c r="C1349" s="6"/>
      <c r="D1349" s="6"/>
      <c r="E1349" s="6"/>
      <c r="F1349" s="7"/>
      <c r="G1349" s="6"/>
      <c r="H1349" s="8"/>
      <c r="I1349" s="9"/>
      <c r="J1349" s="9"/>
      <c r="K1349" s="9"/>
      <c r="L1349" s="6"/>
      <c r="N1349" s="4"/>
      <c r="O1349" s="7"/>
      <c r="P1349" s="6"/>
      <c r="Q1349" s="6"/>
      <c r="R1349" s="6"/>
      <c r="S1349" s="6"/>
    </row>
    <row r="1350" ht="15.75" hidden="1" customHeight="1">
      <c r="A1350" s="4"/>
      <c r="C1350" s="6"/>
      <c r="D1350" s="6"/>
      <c r="E1350" s="6"/>
      <c r="F1350" s="7"/>
      <c r="G1350" s="6"/>
      <c r="H1350" s="8"/>
      <c r="I1350" s="9"/>
      <c r="J1350" s="9"/>
      <c r="K1350" s="9"/>
      <c r="L1350" s="6"/>
      <c r="N1350" s="4"/>
      <c r="O1350" s="7"/>
      <c r="P1350" s="6"/>
      <c r="Q1350" s="6"/>
      <c r="R1350" s="6"/>
      <c r="S1350" s="6"/>
    </row>
    <row r="1351" ht="15.75" hidden="1" customHeight="1">
      <c r="A1351" s="4"/>
      <c r="C1351" s="6"/>
      <c r="D1351" s="6"/>
      <c r="E1351" s="6"/>
      <c r="F1351" s="7"/>
      <c r="G1351" s="6"/>
      <c r="H1351" s="8"/>
      <c r="I1351" s="9"/>
      <c r="J1351" s="9"/>
      <c r="K1351" s="9"/>
      <c r="L1351" s="6"/>
      <c r="N1351" s="4"/>
      <c r="O1351" s="7"/>
      <c r="P1351" s="6"/>
      <c r="Q1351" s="6"/>
      <c r="R1351" s="6"/>
      <c r="S1351" s="6"/>
    </row>
    <row r="1352" ht="15.75" hidden="1" customHeight="1">
      <c r="A1352" s="4"/>
      <c r="C1352" s="6"/>
      <c r="D1352" s="6"/>
      <c r="E1352" s="6"/>
      <c r="F1352" s="7"/>
      <c r="G1352" s="6"/>
      <c r="H1352" s="8"/>
      <c r="I1352" s="9"/>
      <c r="J1352" s="9"/>
      <c r="K1352" s="9"/>
      <c r="L1352" s="6"/>
      <c r="N1352" s="4"/>
      <c r="O1352" s="7"/>
      <c r="P1352" s="6"/>
      <c r="Q1352" s="6"/>
      <c r="R1352" s="6"/>
      <c r="S1352" s="6"/>
    </row>
    <row r="1353" ht="15.75" hidden="1" customHeight="1">
      <c r="A1353" s="4"/>
      <c r="C1353" s="6"/>
      <c r="D1353" s="6"/>
      <c r="E1353" s="6"/>
      <c r="F1353" s="7"/>
      <c r="G1353" s="6"/>
      <c r="H1353" s="8"/>
      <c r="I1353" s="9"/>
      <c r="J1353" s="9"/>
      <c r="K1353" s="9"/>
      <c r="L1353" s="6"/>
      <c r="N1353" s="4"/>
      <c r="O1353" s="7"/>
      <c r="P1353" s="6"/>
      <c r="Q1353" s="6"/>
      <c r="R1353" s="6"/>
      <c r="S1353" s="6"/>
    </row>
    <row r="1354" ht="15.75" hidden="1" customHeight="1">
      <c r="A1354" s="4"/>
      <c r="C1354" s="6"/>
      <c r="D1354" s="6"/>
      <c r="E1354" s="6"/>
      <c r="F1354" s="7"/>
      <c r="G1354" s="6"/>
      <c r="H1354" s="8"/>
      <c r="I1354" s="9"/>
      <c r="J1354" s="9"/>
      <c r="K1354" s="9"/>
      <c r="L1354" s="6"/>
      <c r="N1354" s="4"/>
      <c r="O1354" s="7"/>
      <c r="P1354" s="6"/>
      <c r="Q1354" s="6"/>
      <c r="R1354" s="6"/>
      <c r="S1354" s="6"/>
    </row>
    <row r="1355" ht="15.75" hidden="1" customHeight="1">
      <c r="A1355" s="4"/>
      <c r="C1355" s="6"/>
      <c r="D1355" s="6"/>
      <c r="E1355" s="6"/>
      <c r="F1355" s="7"/>
      <c r="G1355" s="6"/>
      <c r="H1355" s="8"/>
      <c r="I1355" s="9"/>
      <c r="J1355" s="9"/>
      <c r="K1355" s="9"/>
      <c r="L1355" s="6"/>
      <c r="N1355" s="4"/>
      <c r="O1355" s="7"/>
      <c r="P1355" s="6"/>
      <c r="Q1355" s="6"/>
      <c r="R1355" s="6"/>
      <c r="S1355" s="6"/>
    </row>
    <row r="1356" ht="15.75" hidden="1" customHeight="1">
      <c r="A1356" s="4"/>
      <c r="C1356" s="6"/>
      <c r="D1356" s="6"/>
      <c r="E1356" s="6"/>
      <c r="F1356" s="7"/>
      <c r="G1356" s="6"/>
      <c r="H1356" s="8"/>
      <c r="I1356" s="9"/>
      <c r="J1356" s="9"/>
      <c r="K1356" s="9"/>
      <c r="L1356" s="6"/>
      <c r="N1356" s="4"/>
      <c r="O1356" s="7"/>
      <c r="P1356" s="6"/>
      <c r="Q1356" s="6"/>
      <c r="R1356" s="6"/>
      <c r="S1356" s="6"/>
    </row>
    <row r="1357" ht="15.75" hidden="1" customHeight="1">
      <c r="A1357" s="4"/>
      <c r="C1357" s="6"/>
      <c r="D1357" s="6"/>
      <c r="E1357" s="6"/>
      <c r="F1357" s="7"/>
      <c r="G1357" s="6"/>
      <c r="H1357" s="8"/>
      <c r="I1357" s="9"/>
      <c r="J1357" s="9"/>
      <c r="K1357" s="9"/>
      <c r="L1357" s="6"/>
      <c r="N1357" s="4"/>
      <c r="O1357" s="7"/>
      <c r="P1357" s="6"/>
      <c r="Q1357" s="6"/>
      <c r="R1357" s="6"/>
      <c r="S1357" s="6"/>
    </row>
    <row r="1358" ht="15.75" hidden="1" customHeight="1">
      <c r="A1358" s="4"/>
      <c r="C1358" s="6"/>
      <c r="D1358" s="6"/>
      <c r="E1358" s="6"/>
      <c r="F1358" s="7"/>
      <c r="G1358" s="6"/>
      <c r="H1358" s="8"/>
      <c r="I1358" s="9"/>
      <c r="J1358" s="9"/>
      <c r="K1358" s="9"/>
      <c r="L1358" s="6"/>
      <c r="N1358" s="4"/>
      <c r="O1358" s="7"/>
      <c r="P1358" s="6"/>
      <c r="Q1358" s="6"/>
      <c r="R1358" s="6"/>
      <c r="S1358" s="6"/>
    </row>
    <row r="1359" ht="15.75" hidden="1" customHeight="1">
      <c r="A1359" s="4"/>
      <c r="C1359" s="6"/>
      <c r="D1359" s="6"/>
      <c r="E1359" s="6"/>
      <c r="F1359" s="7"/>
      <c r="G1359" s="6"/>
      <c r="H1359" s="8"/>
      <c r="I1359" s="9"/>
      <c r="J1359" s="9"/>
      <c r="K1359" s="9"/>
      <c r="L1359" s="6"/>
      <c r="N1359" s="4"/>
      <c r="O1359" s="7"/>
      <c r="P1359" s="6"/>
      <c r="Q1359" s="6"/>
      <c r="R1359" s="6"/>
      <c r="S1359" s="6"/>
    </row>
    <row r="1360" ht="15.75" hidden="1" customHeight="1">
      <c r="A1360" s="4"/>
      <c r="C1360" s="6"/>
      <c r="D1360" s="6"/>
      <c r="E1360" s="6"/>
      <c r="F1360" s="7"/>
      <c r="G1360" s="6"/>
      <c r="H1360" s="8"/>
      <c r="I1360" s="9"/>
      <c r="J1360" s="9"/>
      <c r="K1360" s="9"/>
      <c r="L1360" s="6"/>
      <c r="N1360" s="4"/>
      <c r="O1360" s="7"/>
      <c r="P1360" s="6"/>
      <c r="Q1360" s="6"/>
      <c r="R1360" s="6"/>
      <c r="S1360" s="6"/>
    </row>
    <row r="1361" ht="15.75" hidden="1" customHeight="1">
      <c r="A1361" s="4"/>
      <c r="C1361" s="6"/>
      <c r="D1361" s="6"/>
      <c r="E1361" s="6"/>
      <c r="F1361" s="7"/>
      <c r="G1361" s="6"/>
      <c r="H1361" s="8"/>
      <c r="I1361" s="9"/>
      <c r="J1361" s="9"/>
      <c r="K1361" s="9"/>
      <c r="L1361" s="6"/>
      <c r="N1361" s="4"/>
      <c r="O1361" s="7"/>
      <c r="P1361" s="6"/>
      <c r="Q1361" s="6"/>
      <c r="R1361" s="6"/>
      <c r="S1361" s="6"/>
    </row>
    <row r="1362" ht="15.75" hidden="1" customHeight="1">
      <c r="A1362" s="4"/>
      <c r="C1362" s="6"/>
      <c r="D1362" s="6"/>
      <c r="E1362" s="6"/>
      <c r="F1362" s="7"/>
      <c r="G1362" s="6"/>
      <c r="H1362" s="8"/>
      <c r="I1362" s="9"/>
      <c r="J1362" s="9"/>
      <c r="K1362" s="9"/>
      <c r="L1362" s="6"/>
      <c r="N1362" s="4"/>
      <c r="O1362" s="7"/>
      <c r="P1362" s="6"/>
      <c r="Q1362" s="6"/>
      <c r="R1362" s="6"/>
      <c r="S1362" s="6"/>
    </row>
    <row r="1363" ht="15.75" hidden="1" customHeight="1">
      <c r="A1363" s="4"/>
      <c r="C1363" s="6"/>
      <c r="D1363" s="6"/>
      <c r="E1363" s="6"/>
      <c r="F1363" s="7"/>
      <c r="G1363" s="6"/>
      <c r="H1363" s="8"/>
      <c r="I1363" s="9"/>
      <c r="J1363" s="9"/>
      <c r="K1363" s="9"/>
      <c r="L1363" s="6"/>
      <c r="N1363" s="4"/>
      <c r="O1363" s="7"/>
      <c r="P1363" s="6"/>
      <c r="Q1363" s="6"/>
      <c r="R1363" s="6"/>
      <c r="S1363" s="6"/>
    </row>
    <row r="1364" ht="15.75" hidden="1" customHeight="1">
      <c r="A1364" s="4"/>
      <c r="C1364" s="6"/>
      <c r="D1364" s="6"/>
      <c r="E1364" s="6"/>
      <c r="F1364" s="7"/>
      <c r="G1364" s="6"/>
      <c r="H1364" s="8"/>
      <c r="I1364" s="9"/>
      <c r="J1364" s="9"/>
      <c r="K1364" s="9"/>
      <c r="L1364" s="6"/>
      <c r="N1364" s="4"/>
      <c r="O1364" s="7"/>
      <c r="P1364" s="6"/>
      <c r="Q1364" s="6"/>
      <c r="R1364" s="6"/>
      <c r="S1364" s="6"/>
    </row>
    <row r="1365" ht="15.75" hidden="1" customHeight="1">
      <c r="A1365" s="4"/>
      <c r="C1365" s="6"/>
      <c r="D1365" s="6"/>
      <c r="E1365" s="6"/>
      <c r="F1365" s="7"/>
      <c r="G1365" s="6"/>
      <c r="H1365" s="8"/>
      <c r="I1365" s="9"/>
      <c r="J1365" s="9"/>
      <c r="K1365" s="9"/>
      <c r="L1365" s="6"/>
      <c r="N1365" s="4"/>
      <c r="O1365" s="7"/>
      <c r="P1365" s="6"/>
      <c r="Q1365" s="6"/>
      <c r="R1365" s="6"/>
      <c r="S1365" s="6"/>
    </row>
    <row r="1366" ht="15.75" hidden="1" customHeight="1">
      <c r="A1366" s="4"/>
      <c r="C1366" s="6"/>
      <c r="D1366" s="6"/>
      <c r="E1366" s="6"/>
      <c r="F1366" s="7"/>
      <c r="G1366" s="6"/>
      <c r="H1366" s="8"/>
      <c r="I1366" s="9"/>
      <c r="J1366" s="9"/>
      <c r="K1366" s="9"/>
      <c r="L1366" s="6"/>
      <c r="N1366" s="4"/>
      <c r="O1366" s="7"/>
      <c r="P1366" s="6"/>
      <c r="Q1366" s="6"/>
      <c r="R1366" s="6"/>
      <c r="S1366" s="6"/>
    </row>
    <row r="1367" ht="15.75" hidden="1" customHeight="1">
      <c r="A1367" s="4"/>
      <c r="C1367" s="6"/>
      <c r="D1367" s="6"/>
      <c r="E1367" s="6"/>
      <c r="F1367" s="7"/>
      <c r="G1367" s="6"/>
      <c r="H1367" s="8"/>
      <c r="I1367" s="9"/>
      <c r="J1367" s="9"/>
      <c r="K1367" s="9"/>
      <c r="L1367" s="6"/>
      <c r="N1367" s="4"/>
      <c r="O1367" s="7"/>
      <c r="P1367" s="6"/>
      <c r="Q1367" s="6"/>
      <c r="R1367" s="6"/>
      <c r="S1367" s="6"/>
    </row>
    <row r="1368" ht="15.75" hidden="1" customHeight="1">
      <c r="A1368" s="4"/>
      <c r="C1368" s="6"/>
      <c r="D1368" s="6"/>
      <c r="E1368" s="6"/>
      <c r="F1368" s="7"/>
      <c r="G1368" s="6"/>
      <c r="H1368" s="8"/>
      <c r="I1368" s="9"/>
      <c r="J1368" s="9"/>
      <c r="K1368" s="9"/>
      <c r="L1368" s="6"/>
      <c r="N1368" s="4"/>
      <c r="O1368" s="7"/>
      <c r="P1368" s="6"/>
      <c r="Q1368" s="6"/>
      <c r="R1368" s="6"/>
      <c r="S1368" s="6"/>
    </row>
    <row r="1369" ht="15.75" hidden="1" customHeight="1">
      <c r="A1369" s="4"/>
      <c r="C1369" s="6"/>
      <c r="D1369" s="6"/>
      <c r="E1369" s="6"/>
      <c r="F1369" s="7"/>
      <c r="G1369" s="6"/>
      <c r="H1369" s="8"/>
      <c r="I1369" s="9"/>
      <c r="J1369" s="9"/>
      <c r="K1369" s="9"/>
      <c r="L1369" s="6"/>
      <c r="N1369" s="4"/>
      <c r="O1369" s="7"/>
      <c r="P1369" s="6"/>
      <c r="Q1369" s="6"/>
      <c r="R1369" s="6"/>
      <c r="S1369" s="6"/>
    </row>
    <row r="1370" ht="15.75" hidden="1" customHeight="1">
      <c r="A1370" s="4"/>
      <c r="C1370" s="6"/>
      <c r="D1370" s="6"/>
      <c r="E1370" s="6"/>
      <c r="F1370" s="7"/>
      <c r="G1370" s="6"/>
      <c r="H1370" s="8"/>
      <c r="I1370" s="9"/>
      <c r="J1370" s="9"/>
      <c r="K1370" s="9"/>
      <c r="L1370" s="6"/>
      <c r="N1370" s="4"/>
      <c r="O1370" s="7"/>
      <c r="P1370" s="6"/>
      <c r="Q1370" s="6"/>
      <c r="R1370" s="6"/>
      <c r="S1370" s="6"/>
    </row>
    <row r="1371" ht="15.75" hidden="1" customHeight="1">
      <c r="A1371" s="4"/>
      <c r="C1371" s="6"/>
      <c r="D1371" s="6"/>
      <c r="E1371" s="6"/>
      <c r="F1371" s="7"/>
      <c r="G1371" s="6"/>
      <c r="H1371" s="8"/>
      <c r="I1371" s="9"/>
      <c r="J1371" s="9"/>
      <c r="K1371" s="9"/>
      <c r="L1371" s="6"/>
      <c r="N1371" s="4"/>
      <c r="O1371" s="7"/>
      <c r="P1371" s="6"/>
      <c r="Q1371" s="6"/>
      <c r="R1371" s="6"/>
      <c r="S1371" s="6"/>
    </row>
    <row r="1372" ht="15.75" hidden="1" customHeight="1">
      <c r="A1372" s="4"/>
      <c r="C1372" s="6"/>
      <c r="D1372" s="6"/>
      <c r="E1372" s="6"/>
      <c r="F1372" s="7"/>
      <c r="G1372" s="6"/>
      <c r="H1372" s="8"/>
      <c r="I1372" s="9"/>
      <c r="J1372" s="9"/>
      <c r="K1372" s="9"/>
      <c r="L1372" s="6"/>
      <c r="N1372" s="4"/>
      <c r="O1372" s="7"/>
      <c r="P1372" s="6"/>
      <c r="Q1372" s="6"/>
      <c r="R1372" s="6"/>
      <c r="S1372" s="6"/>
    </row>
    <row r="1373" ht="15.75" hidden="1" customHeight="1">
      <c r="A1373" s="4"/>
      <c r="C1373" s="6"/>
      <c r="D1373" s="6"/>
      <c r="E1373" s="6"/>
      <c r="F1373" s="7"/>
      <c r="G1373" s="6"/>
      <c r="H1373" s="8"/>
      <c r="I1373" s="9"/>
      <c r="J1373" s="9"/>
      <c r="K1373" s="9"/>
      <c r="L1373" s="6"/>
      <c r="N1373" s="4"/>
      <c r="O1373" s="7"/>
      <c r="P1373" s="6"/>
      <c r="Q1373" s="6"/>
      <c r="R1373" s="6"/>
      <c r="S1373" s="6"/>
    </row>
    <row r="1374" ht="15.75" hidden="1" customHeight="1">
      <c r="A1374" s="4"/>
      <c r="C1374" s="6"/>
      <c r="D1374" s="6"/>
      <c r="E1374" s="6"/>
      <c r="F1374" s="7"/>
      <c r="G1374" s="6"/>
      <c r="H1374" s="8"/>
      <c r="I1374" s="9"/>
      <c r="J1374" s="9"/>
      <c r="K1374" s="9"/>
      <c r="L1374" s="6"/>
      <c r="N1374" s="4"/>
      <c r="O1374" s="7"/>
      <c r="P1374" s="6"/>
      <c r="Q1374" s="6"/>
      <c r="R1374" s="6"/>
      <c r="S1374" s="6"/>
    </row>
    <row r="1375" ht="15.75" hidden="1" customHeight="1">
      <c r="A1375" s="4"/>
      <c r="C1375" s="6"/>
      <c r="D1375" s="6"/>
      <c r="E1375" s="6"/>
      <c r="F1375" s="7"/>
      <c r="G1375" s="6"/>
      <c r="H1375" s="8"/>
      <c r="I1375" s="9"/>
      <c r="J1375" s="9"/>
      <c r="K1375" s="9"/>
      <c r="L1375" s="6"/>
      <c r="N1375" s="4"/>
      <c r="O1375" s="7"/>
      <c r="P1375" s="6"/>
      <c r="Q1375" s="6"/>
      <c r="R1375" s="6"/>
      <c r="S1375" s="6"/>
    </row>
    <row r="1376" ht="15.75" hidden="1" customHeight="1">
      <c r="A1376" s="4"/>
      <c r="C1376" s="6"/>
      <c r="D1376" s="6"/>
      <c r="E1376" s="6"/>
      <c r="F1376" s="7"/>
      <c r="G1376" s="6"/>
      <c r="H1376" s="8"/>
      <c r="I1376" s="9"/>
      <c r="J1376" s="9"/>
      <c r="K1376" s="9"/>
      <c r="L1376" s="6"/>
      <c r="N1376" s="4"/>
      <c r="O1376" s="7"/>
      <c r="P1376" s="6"/>
      <c r="Q1376" s="6"/>
      <c r="R1376" s="6"/>
      <c r="S1376" s="6"/>
    </row>
    <row r="1377" ht="15.75" hidden="1" customHeight="1">
      <c r="A1377" s="4"/>
      <c r="C1377" s="6"/>
      <c r="D1377" s="6"/>
      <c r="E1377" s="6"/>
      <c r="F1377" s="7"/>
      <c r="G1377" s="6"/>
      <c r="H1377" s="8"/>
      <c r="I1377" s="9"/>
      <c r="J1377" s="9"/>
      <c r="K1377" s="9"/>
      <c r="L1377" s="6"/>
      <c r="N1377" s="4"/>
      <c r="O1377" s="7"/>
      <c r="P1377" s="6"/>
      <c r="Q1377" s="6"/>
      <c r="R1377" s="6"/>
      <c r="S1377" s="6"/>
    </row>
    <row r="1378" ht="15.75" hidden="1" customHeight="1">
      <c r="A1378" s="4"/>
      <c r="C1378" s="6"/>
      <c r="D1378" s="6"/>
      <c r="E1378" s="6"/>
      <c r="F1378" s="7"/>
      <c r="G1378" s="6"/>
      <c r="H1378" s="8"/>
      <c r="I1378" s="9"/>
      <c r="J1378" s="9"/>
      <c r="K1378" s="9"/>
      <c r="L1378" s="6"/>
      <c r="N1378" s="4"/>
      <c r="O1378" s="7"/>
      <c r="P1378" s="6"/>
      <c r="Q1378" s="6"/>
      <c r="R1378" s="6"/>
      <c r="S1378" s="6"/>
    </row>
    <row r="1379" ht="15.75" hidden="1" customHeight="1">
      <c r="A1379" s="4"/>
      <c r="C1379" s="6"/>
      <c r="D1379" s="6"/>
      <c r="E1379" s="6"/>
      <c r="F1379" s="7"/>
      <c r="G1379" s="6"/>
      <c r="H1379" s="8"/>
      <c r="I1379" s="9"/>
      <c r="J1379" s="9"/>
      <c r="K1379" s="9"/>
      <c r="L1379" s="6"/>
      <c r="N1379" s="4"/>
      <c r="O1379" s="7"/>
      <c r="P1379" s="6"/>
      <c r="Q1379" s="6"/>
      <c r="R1379" s="6"/>
      <c r="S1379" s="6"/>
    </row>
    <row r="1380" ht="15.75" hidden="1" customHeight="1">
      <c r="A1380" s="4"/>
      <c r="C1380" s="6"/>
      <c r="D1380" s="6"/>
      <c r="E1380" s="6"/>
      <c r="F1380" s="7"/>
      <c r="G1380" s="6"/>
      <c r="H1380" s="8"/>
      <c r="I1380" s="9"/>
      <c r="J1380" s="9"/>
      <c r="K1380" s="9"/>
      <c r="L1380" s="6"/>
      <c r="N1380" s="4"/>
      <c r="O1380" s="7"/>
      <c r="P1380" s="6"/>
      <c r="Q1380" s="6"/>
      <c r="R1380" s="6"/>
      <c r="S1380" s="6"/>
    </row>
    <row r="1381" ht="15.75" hidden="1" customHeight="1">
      <c r="A1381" s="4"/>
      <c r="C1381" s="6"/>
      <c r="D1381" s="6"/>
      <c r="E1381" s="6"/>
      <c r="F1381" s="7"/>
      <c r="G1381" s="6"/>
      <c r="H1381" s="8"/>
      <c r="I1381" s="9"/>
      <c r="J1381" s="9"/>
      <c r="K1381" s="9"/>
      <c r="L1381" s="6"/>
      <c r="N1381" s="4"/>
      <c r="O1381" s="7"/>
      <c r="P1381" s="6"/>
      <c r="Q1381" s="6"/>
      <c r="R1381" s="6"/>
      <c r="S1381" s="6"/>
    </row>
    <row r="1382" ht="15.75" hidden="1" customHeight="1">
      <c r="A1382" s="4"/>
      <c r="C1382" s="6"/>
      <c r="D1382" s="6"/>
      <c r="E1382" s="6"/>
      <c r="F1382" s="7"/>
      <c r="G1382" s="6"/>
      <c r="H1382" s="8"/>
      <c r="I1382" s="9"/>
      <c r="J1382" s="9"/>
      <c r="K1382" s="9"/>
      <c r="L1382" s="6"/>
      <c r="N1382" s="4"/>
      <c r="O1382" s="7"/>
      <c r="P1382" s="6"/>
      <c r="Q1382" s="6"/>
      <c r="R1382" s="6"/>
      <c r="S1382" s="6"/>
    </row>
    <row r="1383" ht="15.75" hidden="1" customHeight="1">
      <c r="A1383" s="4"/>
      <c r="C1383" s="6"/>
      <c r="D1383" s="6"/>
      <c r="E1383" s="6"/>
      <c r="F1383" s="7"/>
      <c r="G1383" s="6"/>
      <c r="H1383" s="8"/>
      <c r="I1383" s="9"/>
      <c r="J1383" s="9"/>
      <c r="K1383" s="9"/>
      <c r="L1383" s="6"/>
      <c r="N1383" s="4"/>
      <c r="O1383" s="7"/>
      <c r="P1383" s="6"/>
      <c r="Q1383" s="6"/>
      <c r="R1383" s="6"/>
      <c r="S1383" s="6"/>
    </row>
    <row r="1384" ht="15.75" hidden="1" customHeight="1">
      <c r="A1384" s="4"/>
      <c r="C1384" s="6"/>
      <c r="D1384" s="6"/>
      <c r="E1384" s="6"/>
      <c r="F1384" s="7"/>
      <c r="G1384" s="6"/>
      <c r="H1384" s="8"/>
      <c r="I1384" s="9"/>
      <c r="J1384" s="9"/>
      <c r="K1384" s="9"/>
      <c r="L1384" s="6"/>
      <c r="N1384" s="4"/>
      <c r="O1384" s="7"/>
      <c r="P1384" s="6"/>
      <c r="Q1384" s="6"/>
      <c r="R1384" s="6"/>
      <c r="S1384" s="6"/>
    </row>
    <row r="1385" ht="15.75" hidden="1" customHeight="1">
      <c r="A1385" s="4"/>
      <c r="C1385" s="6"/>
      <c r="D1385" s="6"/>
      <c r="E1385" s="6"/>
      <c r="F1385" s="7"/>
      <c r="G1385" s="6"/>
      <c r="H1385" s="8"/>
      <c r="I1385" s="9"/>
      <c r="J1385" s="9"/>
      <c r="K1385" s="9"/>
      <c r="L1385" s="6"/>
      <c r="N1385" s="4"/>
      <c r="O1385" s="7"/>
      <c r="P1385" s="6"/>
      <c r="Q1385" s="6"/>
      <c r="R1385" s="6"/>
      <c r="S1385" s="6"/>
    </row>
    <row r="1386" ht="15.75" hidden="1" customHeight="1">
      <c r="A1386" s="4"/>
      <c r="C1386" s="6"/>
      <c r="D1386" s="6"/>
      <c r="E1386" s="6"/>
      <c r="F1386" s="7"/>
      <c r="G1386" s="6"/>
      <c r="H1386" s="8"/>
      <c r="I1386" s="9"/>
      <c r="J1386" s="9"/>
      <c r="K1386" s="9"/>
      <c r="L1386" s="6"/>
      <c r="N1386" s="4"/>
      <c r="O1386" s="7"/>
      <c r="P1386" s="6"/>
      <c r="Q1386" s="6"/>
      <c r="R1386" s="6"/>
      <c r="S1386" s="6"/>
    </row>
    <row r="1387" ht="15.75" hidden="1" customHeight="1">
      <c r="A1387" s="4"/>
      <c r="C1387" s="6"/>
      <c r="D1387" s="6"/>
      <c r="E1387" s="6"/>
      <c r="F1387" s="7"/>
      <c r="G1387" s="6"/>
      <c r="H1387" s="8"/>
      <c r="I1387" s="9"/>
      <c r="J1387" s="9"/>
      <c r="K1387" s="9"/>
      <c r="L1387" s="6"/>
      <c r="N1387" s="4"/>
      <c r="O1387" s="7"/>
      <c r="P1387" s="6"/>
      <c r="Q1387" s="6"/>
      <c r="R1387" s="6"/>
      <c r="S1387" s="6"/>
    </row>
    <row r="1388" ht="15.75" hidden="1" customHeight="1">
      <c r="A1388" s="4"/>
      <c r="C1388" s="6"/>
      <c r="D1388" s="6"/>
      <c r="E1388" s="6"/>
      <c r="F1388" s="7"/>
      <c r="G1388" s="6"/>
      <c r="H1388" s="8"/>
      <c r="I1388" s="9"/>
      <c r="J1388" s="9"/>
      <c r="K1388" s="9"/>
      <c r="L1388" s="6"/>
      <c r="N1388" s="4"/>
      <c r="O1388" s="7"/>
      <c r="P1388" s="6"/>
      <c r="Q1388" s="6"/>
      <c r="R1388" s="6"/>
      <c r="S1388" s="6"/>
    </row>
    <row r="1389" ht="15.75" hidden="1" customHeight="1">
      <c r="A1389" s="4"/>
      <c r="C1389" s="6"/>
      <c r="D1389" s="6"/>
      <c r="E1389" s="6"/>
      <c r="F1389" s="7"/>
      <c r="G1389" s="6"/>
      <c r="H1389" s="8"/>
      <c r="I1389" s="9"/>
      <c r="J1389" s="9"/>
      <c r="K1389" s="9"/>
      <c r="L1389" s="6"/>
      <c r="N1389" s="4"/>
      <c r="O1389" s="7"/>
      <c r="P1389" s="6"/>
      <c r="Q1389" s="6"/>
      <c r="R1389" s="6"/>
      <c r="S1389" s="6"/>
    </row>
    <row r="1390" ht="15.75" hidden="1" customHeight="1">
      <c r="A1390" s="4"/>
      <c r="C1390" s="6"/>
      <c r="D1390" s="6"/>
      <c r="E1390" s="6"/>
      <c r="F1390" s="7"/>
      <c r="G1390" s="6"/>
      <c r="H1390" s="8"/>
      <c r="I1390" s="9"/>
      <c r="J1390" s="9"/>
      <c r="K1390" s="9"/>
      <c r="L1390" s="6"/>
      <c r="N1390" s="4"/>
      <c r="O1390" s="7"/>
      <c r="P1390" s="6"/>
      <c r="Q1390" s="6"/>
      <c r="R1390" s="6"/>
      <c r="S1390" s="6"/>
    </row>
    <row r="1391" ht="15.75" hidden="1" customHeight="1">
      <c r="A1391" s="4"/>
      <c r="C1391" s="6"/>
      <c r="D1391" s="6"/>
      <c r="E1391" s="6"/>
      <c r="F1391" s="7"/>
      <c r="G1391" s="6"/>
      <c r="H1391" s="8"/>
      <c r="I1391" s="9"/>
      <c r="J1391" s="9"/>
      <c r="K1391" s="9"/>
      <c r="L1391" s="6"/>
      <c r="N1391" s="4"/>
      <c r="O1391" s="7"/>
      <c r="P1391" s="6"/>
      <c r="Q1391" s="6"/>
      <c r="R1391" s="6"/>
      <c r="S1391" s="6"/>
    </row>
    <row r="1392" ht="15.75" hidden="1" customHeight="1">
      <c r="A1392" s="4"/>
      <c r="C1392" s="6"/>
      <c r="D1392" s="6"/>
      <c r="E1392" s="6"/>
      <c r="F1392" s="7"/>
      <c r="G1392" s="6"/>
      <c r="H1392" s="8"/>
      <c r="I1392" s="9"/>
      <c r="J1392" s="9"/>
      <c r="K1392" s="9"/>
      <c r="L1392" s="6"/>
      <c r="N1392" s="4"/>
      <c r="O1392" s="7"/>
      <c r="P1392" s="6"/>
      <c r="Q1392" s="6"/>
      <c r="R1392" s="6"/>
      <c r="S1392" s="6"/>
    </row>
    <row r="1393" ht="15.75" hidden="1" customHeight="1">
      <c r="A1393" s="4"/>
      <c r="C1393" s="6"/>
      <c r="D1393" s="6"/>
      <c r="E1393" s="6"/>
      <c r="F1393" s="7"/>
      <c r="G1393" s="6"/>
      <c r="H1393" s="8"/>
      <c r="I1393" s="9"/>
      <c r="J1393" s="9"/>
      <c r="K1393" s="9"/>
      <c r="L1393" s="6"/>
      <c r="N1393" s="4"/>
      <c r="O1393" s="7"/>
      <c r="P1393" s="6"/>
      <c r="Q1393" s="6"/>
      <c r="R1393" s="6"/>
      <c r="S1393" s="6"/>
    </row>
    <row r="1394" ht="15.75" hidden="1" customHeight="1">
      <c r="A1394" s="4"/>
      <c r="C1394" s="6"/>
      <c r="D1394" s="6"/>
      <c r="E1394" s="6"/>
      <c r="F1394" s="7"/>
      <c r="G1394" s="6"/>
      <c r="H1394" s="8"/>
      <c r="I1394" s="9"/>
      <c r="J1394" s="9"/>
      <c r="K1394" s="9"/>
      <c r="L1394" s="6"/>
      <c r="N1394" s="4"/>
      <c r="O1394" s="7"/>
      <c r="P1394" s="6"/>
      <c r="Q1394" s="6"/>
      <c r="R1394" s="6"/>
      <c r="S1394" s="6"/>
    </row>
    <row r="1395" ht="15.75" hidden="1" customHeight="1">
      <c r="A1395" s="4"/>
      <c r="C1395" s="6"/>
      <c r="D1395" s="6"/>
      <c r="E1395" s="6"/>
      <c r="F1395" s="7"/>
      <c r="G1395" s="6"/>
      <c r="H1395" s="8"/>
      <c r="I1395" s="9"/>
      <c r="J1395" s="9"/>
      <c r="K1395" s="9"/>
      <c r="L1395" s="6"/>
      <c r="N1395" s="4"/>
      <c r="O1395" s="7"/>
      <c r="P1395" s="6"/>
      <c r="Q1395" s="6"/>
      <c r="R1395" s="6"/>
      <c r="S1395" s="6"/>
    </row>
    <row r="1396" ht="15.75" hidden="1" customHeight="1">
      <c r="A1396" s="4"/>
      <c r="C1396" s="6"/>
      <c r="D1396" s="6"/>
      <c r="E1396" s="6"/>
      <c r="F1396" s="7"/>
      <c r="G1396" s="6"/>
      <c r="H1396" s="8"/>
      <c r="I1396" s="9"/>
      <c r="J1396" s="9"/>
      <c r="K1396" s="9"/>
      <c r="L1396" s="6"/>
      <c r="N1396" s="4"/>
      <c r="O1396" s="7"/>
      <c r="P1396" s="6"/>
      <c r="Q1396" s="6"/>
      <c r="R1396" s="6"/>
      <c r="S1396" s="6"/>
    </row>
    <row r="1397" ht="15.75" hidden="1" customHeight="1">
      <c r="A1397" s="4"/>
      <c r="C1397" s="6"/>
      <c r="D1397" s="6"/>
      <c r="E1397" s="6"/>
      <c r="F1397" s="7"/>
      <c r="G1397" s="6"/>
      <c r="H1397" s="8"/>
      <c r="I1397" s="9"/>
      <c r="J1397" s="9"/>
      <c r="K1397" s="9"/>
      <c r="L1397" s="6"/>
      <c r="N1397" s="4"/>
      <c r="O1397" s="7"/>
      <c r="P1397" s="6"/>
      <c r="Q1397" s="6"/>
      <c r="R1397" s="6"/>
      <c r="S1397" s="6"/>
    </row>
    <row r="1398" ht="15.75" hidden="1" customHeight="1">
      <c r="A1398" s="4"/>
      <c r="C1398" s="6"/>
      <c r="D1398" s="6"/>
      <c r="E1398" s="6"/>
      <c r="F1398" s="7"/>
      <c r="G1398" s="6"/>
      <c r="H1398" s="8"/>
      <c r="I1398" s="9"/>
      <c r="J1398" s="9"/>
      <c r="K1398" s="9"/>
      <c r="L1398" s="6"/>
      <c r="N1398" s="4"/>
      <c r="O1398" s="7"/>
      <c r="P1398" s="6"/>
      <c r="Q1398" s="6"/>
      <c r="R1398" s="6"/>
      <c r="S1398" s="6"/>
    </row>
    <row r="1399" ht="15.75" hidden="1" customHeight="1">
      <c r="A1399" s="4"/>
      <c r="C1399" s="6"/>
      <c r="D1399" s="6"/>
      <c r="E1399" s="6"/>
      <c r="F1399" s="7"/>
      <c r="G1399" s="6"/>
      <c r="H1399" s="8"/>
      <c r="I1399" s="9"/>
      <c r="J1399" s="9"/>
      <c r="K1399" s="9"/>
      <c r="L1399" s="6"/>
      <c r="N1399" s="4"/>
      <c r="O1399" s="7"/>
      <c r="P1399" s="6"/>
      <c r="Q1399" s="6"/>
      <c r="R1399" s="6"/>
      <c r="S1399" s="6"/>
    </row>
    <row r="1400" ht="15.75" hidden="1" customHeight="1">
      <c r="A1400" s="4"/>
      <c r="C1400" s="6"/>
      <c r="D1400" s="6"/>
      <c r="E1400" s="6"/>
      <c r="F1400" s="7"/>
      <c r="G1400" s="6"/>
      <c r="H1400" s="8"/>
      <c r="I1400" s="9"/>
      <c r="J1400" s="9"/>
      <c r="K1400" s="9"/>
      <c r="L1400" s="6"/>
      <c r="N1400" s="4"/>
      <c r="O1400" s="7"/>
      <c r="P1400" s="6"/>
      <c r="Q1400" s="6"/>
      <c r="R1400" s="6"/>
      <c r="S1400" s="6"/>
    </row>
    <row r="1401" ht="15.75" hidden="1" customHeight="1">
      <c r="A1401" s="4"/>
      <c r="C1401" s="6"/>
      <c r="D1401" s="6"/>
      <c r="E1401" s="6"/>
      <c r="F1401" s="7"/>
      <c r="G1401" s="6"/>
      <c r="H1401" s="8"/>
      <c r="I1401" s="9"/>
      <c r="J1401" s="9"/>
      <c r="K1401" s="9"/>
      <c r="L1401" s="6"/>
      <c r="N1401" s="4"/>
      <c r="O1401" s="7"/>
      <c r="P1401" s="6"/>
      <c r="Q1401" s="6"/>
      <c r="R1401" s="6"/>
      <c r="S1401" s="6"/>
    </row>
    <row r="1402" ht="15.75" hidden="1" customHeight="1">
      <c r="A1402" s="4"/>
      <c r="C1402" s="6"/>
      <c r="D1402" s="6"/>
      <c r="E1402" s="6"/>
      <c r="F1402" s="7"/>
      <c r="G1402" s="6"/>
      <c r="H1402" s="8"/>
      <c r="I1402" s="9"/>
      <c r="J1402" s="9"/>
      <c r="K1402" s="9"/>
      <c r="L1402" s="6"/>
      <c r="N1402" s="4"/>
      <c r="O1402" s="7"/>
      <c r="P1402" s="6"/>
      <c r="Q1402" s="6"/>
      <c r="R1402" s="6"/>
      <c r="S1402" s="6"/>
    </row>
    <row r="1403" ht="15.75" hidden="1" customHeight="1">
      <c r="A1403" s="4"/>
      <c r="C1403" s="6"/>
      <c r="D1403" s="6"/>
      <c r="E1403" s="6"/>
      <c r="F1403" s="7"/>
      <c r="G1403" s="6"/>
      <c r="H1403" s="8"/>
      <c r="I1403" s="9"/>
      <c r="J1403" s="9"/>
      <c r="K1403" s="9"/>
      <c r="L1403" s="6"/>
      <c r="N1403" s="4"/>
      <c r="O1403" s="7"/>
      <c r="P1403" s="6"/>
      <c r="Q1403" s="6"/>
      <c r="R1403" s="6"/>
      <c r="S1403" s="6"/>
    </row>
    <row r="1404" ht="15.75" hidden="1" customHeight="1">
      <c r="A1404" s="4"/>
      <c r="C1404" s="6"/>
      <c r="D1404" s="6"/>
      <c r="E1404" s="6"/>
      <c r="F1404" s="7"/>
      <c r="G1404" s="6"/>
      <c r="H1404" s="8"/>
      <c r="I1404" s="9"/>
      <c r="J1404" s="9"/>
      <c r="K1404" s="9"/>
      <c r="L1404" s="6"/>
      <c r="N1404" s="4"/>
      <c r="O1404" s="7"/>
      <c r="P1404" s="6"/>
      <c r="Q1404" s="6"/>
      <c r="R1404" s="6"/>
      <c r="S1404" s="6"/>
    </row>
    <row r="1405" ht="15.75" hidden="1" customHeight="1">
      <c r="A1405" s="4"/>
      <c r="C1405" s="6"/>
      <c r="D1405" s="6"/>
      <c r="E1405" s="6"/>
      <c r="F1405" s="7"/>
      <c r="G1405" s="6"/>
      <c r="H1405" s="8"/>
      <c r="I1405" s="9"/>
      <c r="J1405" s="9"/>
      <c r="K1405" s="9"/>
      <c r="L1405" s="6"/>
      <c r="N1405" s="4"/>
      <c r="O1405" s="7"/>
      <c r="P1405" s="6"/>
      <c r="Q1405" s="6"/>
      <c r="R1405" s="6"/>
      <c r="S1405" s="6"/>
    </row>
    <row r="1406" ht="15.75" hidden="1" customHeight="1">
      <c r="A1406" s="4"/>
      <c r="C1406" s="6"/>
      <c r="D1406" s="6"/>
      <c r="E1406" s="6"/>
      <c r="F1406" s="7"/>
      <c r="G1406" s="6"/>
      <c r="H1406" s="8"/>
      <c r="I1406" s="9"/>
      <c r="J1406" s="9"/>
      <c r="K1406" s="9"/>
      <c r="L1406" s="6"/>
      <c r="N1406" s="4"/>
      <c r="O1406" s="7"/>
      <c r="P1406" s="6"/>
      <c r="Q1406" s="6"/>
      <c r="R1406" s="6"/>
      <c r="S1406" s="6"/>
    </row>
    <row r="1407" ht="15.75" hidden="1" customHeight="1">
      <c r="A1407" s="4"/>
      <c r="C1407" s="6"/>
      <c r="D1407" s="6"/>
      <c r="E1407" s="6"/>
      <c r="F1407" s="7"/>
      <c r="G1407" s="6"/>
      <c r="H1407" s="8"/>
      <c r="I1407" s="9"/>
      <c r="J1407" s="9"/>
      <c r="K1407" s="9"/>
      <c r="L1407" s="6"/>
      <c r="N1407" s="4"/>
      <c r="O1407" s="7"/>
      <c r="P1407" s="6"/>
      <c r="Q1407" s="6"/>
      <c r="R1407" s="6"/>
      <c r="S1407" s="6"/>
    </row>
    <row r="1408" ht="15.75" hidden="1" customHeight="1">
      <c r="A1408" s="4"/>
      <c r="C1408" s="6"/>
      <c r="D1408" s="6"/>
      <c r="E1408" s="6"/>
      <c r="F1408" s="7"/>
      <c r="G1408" s="6"/>
      <c r="H1408" s="8"/>
      <c r="I1408" s="9"/>
      <c r="J1408" s="9"/>
      <c r="K1408" s="9"/>
      <c r="L1408" s="6"/>
      <c r="N1408" s="4"/>
      <c r="O1408" s="7"/>
      <c r="P1408" s="6"/>
      <c r="Q1408" s="6"/>
      <c r="R1408" s="6"/>
      <c r="S1408" s="6"/>
    </row>
    <row r="1409" ht="15.75" hidden="1" customHeight="1">
      <c r="A1409" s="4"/>
      <c r="C1409" s="6"/>
      <c r="D1409" s="6"/>
      <c r="E1409" s="6"/>
      <c r="F1409" s="7"/>
      <c r="G1409" s="6"/>
      <c r="H1409" s="8"/>
      <c r="I1409" s="9"/>
      <c r="J1409" s="9"/>
      <c r="K1409" s="9"/>
      <c r="L1409" s="6"/>
      <c r="N1409" s="4"/>
      <c r="O1409" s="7"/>
      <c r="P1409" s="6"/>
      <c r="Q1409" s="6"/>
      <c r="R1409" s="6"/>
      <c r="S1409" s="6"/>
    </row>
    <row r="1410" ht="15.75" hidden="1" customHeight="1">
      <c r="A1410" s="4"/>
      <c r="C1410" s="6"/>
      <c r="D1410" s="6"/>
      <c r="E1410" s="6"/>
      <c r="F1410" s="7"/>
      <c r="G1410" s="6"/>
      <c r="H1410" s="8"/>
      <c r="I1410" s="9"/>
      <c r="J1410" s="9"/>
      <c r="K1410" s="9"/>
      <c r="L1410" s="6"/>
      <c r="N1410" s="4"/>
      <c r="O1410" s="7"/>
      <c r="P1410" s="6"/>
      <c r="Q1410" s="6"/>
      <c r="R1410" s="6"/>
      <c r="S1410" s="6"/>
    </row>
    <row r="1411" ht="15.75" hidden="1" customHeight="1">
      <c r="A1411" s="4"/>
      <c r="C1411" s="6"/>
      <c r="D1411" s="6"/>
      <c r="E1411" s="6"/>
      <c r="F1411" s="7"/>
      <c r="G1411" s="6"/>
      <c r="H1411" s="8"/>
      <c r="I1411" s="9"/>
      <c r="J1411" s="9"/>
      <c r="K1411" s="9"/>
      <c r="L1411" s="6"/>
      <c r="N1411" s="4"/>
      <c r="O1411" s="7"/>
      <c r="P1411" s="6"/>
      <c r="Q1411" s="6"/>
      <c r="R1411" s="6"/>
      <c r="S1411" s="6"/>
    </row>
    <row r="1412" ht="15.75" hidden="1" customHeight="1">
      <c r="A1412" s="4"/>
      <c r="C1412" s="6"/>
      <c r="D1412" s="6"/>
      <c r="E1412" s="6"/>
      <c r="F1412" s="7"/>
      <c r="G1412" s="6"/>
      <c r="H1412" s="8"/>
      <c r="I1412" s="9"/>
      <c r="J1412" s="9"/>
      <c r="K1412" s="9"/>
      <c r="L1412" s="6"/>
      <c r="N1412" s="4"/>
      <c r="O1412" s="7"/>
      <c r="P1412" s="6"/>
      <c r="Q1412" s="6"/>
      <c r="R1412" s="6"/>
      <c r="S1412" s="6"/>
    </row>
    <row r="1413" ht="15.75" hidden="1" customHeight="1">
      <c r="A1413" s="4"/>
      <c r="C1413" s="6"/>
      <c r="D1413" s="6"/>
      <c r="E1413" s="6"/>
      <c r="F1413" s="7"/>
      <c r="G1413" s="6"/>
      <c r="H1413" s="8"/>
      <c r="I1413" s="9"/>
      <c r="J1413" s="9"/>
      <c r="K1413" s="9"/>
      <c r="L1413" s="6"/>
      <c r="N1413" s="4"/>
      <c r="O1413" s="7"/>
      <c r="P1413" s="6"/>
      <c r="Q1413" s="6"/>
      <c r="R1413" s="6"/>
      <c r="S1413" s="6"/>
    </row>
    <row r="1414" ht="15.75" hidden="1" customHeight="1">
      <c r="A1414" s="4"/>
      <c r="C1414" s="6"/>
      <c r="D1414" s="6"/>
      <c r="E1414" s="6"/>
      <c r="F1414" s="7"/>
      <c r="G1414" s="6"/>
      <c r="H1414" s="8"/>
      <c r="I1414" s="9"/>
      <c r="J1414" s="9"/>
      <c r="K1414" s="9"/>
      <c r="L1414" s="6"/>
      <c r="N1414" s="4"/>
      <c r="O1414" s="7"/>
      <c r="P1414" s="6"/>
      <c r="Q1414" s="6"/>
      <c r="R1414" s="6"/>
      <c r="S1414" s="6"/>
    </row>
    <row r="1415" ht="15.75" hidden="1" customHeight="1">
      <c r="A1415" s="4"/>
      <c r="C1415" s="6"/>
      <c r="D1415" s="6"/>
      <c r="E1415" s="6"/>
      <c r="F1415" s="7"/>
      <c r="G1415" s="6"/>
      <c r="H1415" s="8"/>
      <c r="I1415" s="9"/>
      <c r="J1415" s="9"/>
      <c r="K1415" s="9"/>
      <c r="L1415" s="6"/>
      <c r="N1415" s="4"/>
      <c r="O1415" s="7"/>
      <c r="P1415" s="6"/>
      <c r="Q1415" s="6"/>
      <c r="R1415" s="6"/>
      <c r="S1415" s="6"/>
    </row>
    <row r="1416" ht="15.75" hidden="1" customHeight="1">
      <c r="A1416" s="4"/>
      <c r="C1416" s="6"/>
      <c r="D1416" s="6"/>
      <c r="E1416" s="6"/>
      <c r="F1416" s="7"/>
      <c r="G1416" s="6"/>
      <c r="H1416" s="8"/>
      <c r="I1416" s="9"/>
      <c r="J1416" s="9"/>
      <c r="K1416" s="9"/>
      <c r="L1416" s="6"/>
      <c r="N1416" s="4"/>
      <c r="O1416" s="7"/>
      <c r="P1416" s="6"/>
      <c r="Q1416" s="6"/>
      <c r="R1416" s="6"/>
      <c r="S1416" s="6"/>
    </row>
    <row r="1417" ht="15.75" hidden="1" customHeight="1">
      <c r="A1417" s="4"/>
      <c r="C1417" s="6"/>
      <c r="D1417" s="6"/>
      <c r="E1417" s="6"/>
      <c r="F1417" s="7"/>
      <c r="G1417" s="6"/>
      <c r="H1417" s="8"/>
      <c r="I1417" s="9"/>
      <c r="J1417" s="9"/>
      <c r="K1417" s="9"/>
      <c r="L1417" s="6"/>
      <c r="N1417" s="4"/>
      <c r="O1417" s="7"/>
      <c r="P1417" s="6"/>
      <c r="Q1417" s="6"/>
      <c r="R1417" s="6"/>
      <c r="S1417" s="6"/>
    </row>
    <row r="1418" ht="15.75" hidden="1" customHeight="1">
      <c r="A1418" s="4"/>
      <c r="C1418" s="6"/>
      <c r="D1418" s="6"/>
      <c r="E1418" s="6"/>
      <c r="F1418" s="7"/>
      <c r="G1418" s="6"/>
      <c r="H1418" s="8"/>
      <c r="I1418" s="9"/>
      <c r="J1418" s="9"/>
      <c r="K1418" s="9"/>
      <c r="L1418" s="6"/>
      <c r="N1418" s="4"/>
      <c r="O1418" s="7"/>
      <c r="P1418" s="6"/>
      <c r="Q1418" s="6"/>
      <c r="R1418" s="6"/>
      <c r="S1418" s="6"/>
    </row>
    <row r="1419" ht="15.75" hidden="1" customHeight="1">
      <c r="A1419" s="4"/>
      <c r="C1419" s="6"/>
      <c r="D1419" s="6"/>
      <c r="E1419" s="6"/>
      <c r="F1419" s="7"/>
      <c r="G1419" s="6"/>
      <c r="H1419" s="8"/>
      <c r="I1419" s="9"/>
      <c r="J1419" s="9"/>
      <c r="K1419" s="9"/>
      <c r="L1419" s="6"/>
      <c r="N1419" s="4"/>
      <c r="O1419" s="7"/>
      <c r="P1419" s="6"/>
      <c r="Q1419" s="6"/>
      <c r="R1419" s="6"/>
      <c r="S1419" s="6"/>
    </row>
    <row r="1420" ht="15.75" hidden="1" customHeight="1">
      <c r="A1420" s="4"/>
      <c r="C1420" s="6"/>
      <c r="D1420" s="6"/>
      <c r="E1420" s="6"/>
      <c r="F1420" s="7"/>
      <c r="G1420" s="6"/>
      <c r="H1420" s="8"/>
      <c r="I1420" s="9"/>
      <c r="J1420" s="9"/>
      <c r="K1420" s="9"/>
      <c r="L1420" s="6"/>
      <c r="N1420" s="4"/>
      <c r="O1420" s="7"/>
      <c r="P1420" s="6"/>
      <c r="Q1420" s="6"/>
      <c r="R1420" s="6"/>
      <c r="S1420" s="6"/>
    </row>
    <row r="1421" ht="15.75" hidden="1" customHeight="1">
      <c r="A1421" s="4"/>
      <c r="C1421" s="6"/>
      <c r="D1421" s="6"/>
      <c r="E1421" s="6"/>
      <c r="F1421" s="7"/>
      <c r="G1421" s="6"/>
      <c r="H1421" s="8"/>
      <c r="I1421" s="9"/>
      <c r="J1421" s="9"/>
      <c r="K1421" s="9"/>
      <c r="L1421" s="6"/>
      <c r="N1421" s="4"/>
      <c r="O1421" s="7"/>
      <c r="P1421" s="6"/>
      <c r="Q1421" s="6"/>
      <c r="R1421" s="6"/>
      <c r="S1421" s="6"/>
    </row>
    <row r="1422" ht="15.75" hidden="1" customHeight="1">
      <c r="A1422" s="4"/>
      <c r="C1422" s="6"/>
      <c r="D1422" s="6"/>
      <c r="E1422" s="6"/>
      <c r="F1422" s="7"/>
      <c r="G1422" s="6"/>
      <c r="H1422" s="8"/>
      <c r="I1422" s="9"/>
      <c r="J1422" s="9"/>
      <c r="K1422" s="9"/>
      <c r="L1422" s="6"/>
      <c r="N1422" s="4"/>
      <c r="O1422" s="7"/>
      <c r="P1422" s="6"/>
      <c r="Q1422" s="6"/>
      <c r="R1422" s="6"/>
      <c r="S1422" s="6"/>
    </row>
    <row r="1423" ht="15.75" hidden="1" customHeight="1">
      <c r="A1423" s="4"/>
      <c r="C1423" s="6"/>
      <c r="D1423" s="6"/>
      <c r="E1423" s="6"/>
      <c r="F1423" s="7"/>
      <c r="G1423" s="6"/>
      <c r="H1423" s="8"/>
      <c r="I1423" s="9"/>
      <c r="J1423" s="9"/>
      <c r="K1423" s="9"/>
      <c r="L1423" s="6"/>
      <c r="N1423" s="4"/>
      <c r="O1423" s="7"/>
      <c r="P1423" s="6"/>
      <c r="Q1423" s="6"/>
      <c r="R1423" s="6"/>
      <c r="S1423" s="6"/>
    </row>
    <row r="1424" ht="15.75" hidden="1" customHeight="1">
      <c r="A1424" s="4"/>
      <c r="C1424" s="6"/>
      <c r="D1424" s="6"/>
      <c r="E1424" s="6"/>
      <c r="F1424" s="7"/>
      <c r="G1424" s="6"/>
      <c r="H1424" s="8"/>
      <c r="I1424" s="9"/>
      <c r="J1424" s="9"/>
      <c r="K1424" s="9"/>
      <c r="L1424" s="6"/>
      <c r="N1424" s="4"/>
      <c r="O1424" s="7"/>
      <c r="P1424" s="6"/>
      <c r="Q1424" s="6"/>
      <c r="R1424" s="6"/>
      <c r="S1424" s="6"/>
    </row>
    <row r="1425" ht="15.75" hidden="1" customHeight="1">
      <c r="A1425" s="4"/>
      <c r="C1425" s="6"/>
      <c r="D1425" s="6"/>
      <c r="E1425" s="6"/>
      <c r="F1425" s="7"/>
      <c r="G1425" s="6"/>
      <c r="H1425" s="8"/>
      <c r="I1425" s="9"/>
      <c r="J1425" s="9"/>
      <c r="K1425" s="9"/>
      <c r="L1425" s="6"/>
      <c r="N1425" s="4"/>
      <c r="O1425" s="7"/>
      <c r="P1425" s="6"/>
      <c r="Q1425" s="6"/>
      <c r="R1425" s="6"/>
      <c r="S1425" s="6"/>
    </row>
    <row r="1426" ht="15.75" hidden="1" customHeight="1">
      <c r="A1426" s="4"/>
      <c r="C1426" s="6"/>
      <c r="D1426" s="6"/>
      <c r="E1426" s="6"/>
      <c r="F1426" s="7"/>
      <c r="G1426" s="6"/>
      <c r="H1426" s="8"/>
      <c r="I1426" s="9"/>
      <c r="J1426" s="9"/>
      <c r="K1426" s="9"/>
      <c r="L1426" s="6"/>
      <c r="N1426" s="4"/>
      <c r="O1426" s="7"/>
      <c r="P1426" s="6"/>
      <c r="Q1426" s="6"/>
      <c r="R1426" s="6"/>
      <c r="S1426" s="6"/>
    </row>
    <row r="1427" ht="15.75" hidden="1" customHeight="1">
      <c r="A1427" s="4"/>
      <c r="C1427" s="6"/>
      <c r="D1427" s="6"/>
      <c r="E1427" s="6"/>
      <c r="F1427" s="7"/>
      <c r="G1427" s="6"/>
      <c r="H1427" s="8"/>
      <c r="I1427" s="9"/>
      <c r="J1427" s="9"/>
      <c r="K1427" s="9"/>
      <c r="L1427" s="6"/>
      <c r="N1427" s="4"/>
      <c r="O1427" s="7"/>
      <c r="P1427" s="6"/>
      <c r="Q1427" s="6"/>
      <c r="R1427" s="6"/>
      <c r="S1427" s="6"/>
    </row>
    <row r="1428" ht="15.75" hidden="1" customHeight="1">
      <c r="A1428" s="4"/>
      <c r="C1428" s="6"/>
      <c r="D1428" s="6"/>
      <c r="E1428" s="6"/>
      <c r="F1428" s="7"/>
      <c r="G1428" s="6"/>
      <c r="H1428" s="8"/>
      <c r="I1428" s="9"/>
      <c r="J1428" s="9"/>
      <c r="K1428" s="9"/>
      <c r="L1428" s="6"/>
      <c r="N1428" s="4"/>
      <c r="O1428" s="7"/>
      <c r="P1428" s="6"/>
      <c r="Q1428" s="6"/>
      <c r="R1428" s="6"/>
      <c r="S1428" s="6"/>
    </row>
    <row r="1429" ht="15.75" hidden="1" customHeight="1">
      <c r="A1429" s="4"/>
      <c r="C1429" s="6"/>
      <c r="D1429" s="6"/>
      <c r="E1429" s="6"/>
      <c r="F1429" s="7"/>
      <c r="G1429" s="6"/>
      <c r="H1429" s="8"/>
      <c r="I1429" s="9"/>
      <c r="J1429" s="9"/>
      <c r="K1429" s="9"/>
      <c r="L1429" s="6"/>
      <c r="N1429" s="4"/>
      <c r="O1429" s="7"/>
      <c r="P1429" s="6"/>
      <c r="Q1429" s="6"/>
      <c r="R1429" s="6"/>
      <c r="S1429" s="6"/>
    </row>
    <row r="1430" ht="15.75" hidden="1" customHeight="1">
      <c r="A1430" s="4"/>
      <c r="C1430" s="6"/>
      <c r="D1430" s="6"/>
      <c r="E1430" s="6"/>
      <c r="F1430" s="7"/>
      <c r="G1430" s="6"/>
      <c r="H1430" s="8"/>
      <c r="I1430" s="9"/>
      <c r="J1430" s="9"/>
      <c r="K1430" s="9"/>
      <c r="L1430" s="6"/>
      <c r="N1430" s="4"/>
      <c r="O1430" s="7"/>
      <c r="P1430" s="6"/>
      <c r="Q1430" s="6"/>
      <c r="R1430" s="6"/>
      <c r="S1430" s="6"/>
    </row>
    <row r="1431" ht="15.75" hidden="1" customHeight="1">
      <c r="A1431" s="4"/>
      <c r="C1431" s="6"/>
      <c r="D1431" s="6"/>
      <c r="E1431" s="6"/>
      <c r="F1431" s="7"/>
      <c r="G1431" s="6"/>
      <c r="H1431" s="8"/>
      <c r="I1431" s="9"/>
      <c r="J1431" s="9"/>
      <c r="K1431" s="9"/>
      <c r="L1431" s="6"/>
      <c r="N1431" s="4"/>
      <c r="O1431" s="7"/>
      <c r="P1431" s="6"/>
      <c r="Q1431" s="6"/>
      <c r="R1431" s="6"/>
      <c r="S1431" s="6"/>
    </row>
    <row r="1432" ht="15.75" hidden="1" customHeight="1">
      <c r="A1432" s="4"/>
      <c r="C1432" s="6"/>
      <c r="D1432" s="6"/>
      <c r="E1432" s="6"/>
      <c r="F1432" s="7"/>
      <c r="G1432" s="6"/>
      <c r="H1432" s="8"/>
      <c r="I1432" s="9"/>
      <c r="J1432" s="9"/>
      <c r="K1432" s="9"/>
      <c r="L1432" s="6"/>
      <c r="N1432" s="4"/>
      <c r="O1432" s="7"/>
      <c r="P1432" s="6"/>
      <c r="Q1432" s="6"/>
      <c r="R1432" s="6"/>
      <c r="S1432" s="6"/>
    </row>
    <row r="1433" ht="15.75" hidden="1" customHeight="1">
      <c r="A1433" s="4"/>
      <c r="C1433" s="6"/>
      <c r="D1433" s="6"/>
      <c r="E1433" s="6"/>
      <c r="F1433" s="7"/>
      <c r="G1433" s="6"/>
      <c r="H1433" s="8"/>
      <c r="I1433" s="9"/>
      <c r="J1433" s="9"/>
      <c r="K1433" s="9"/>
      <c r="L1433" s="6"/>
      <c r="N1433" s="4"/>
      <c r="O1433" s="7"/>
      <c r="P1433" s="6"/>
      <c r="Q1433" s="6"/>
      <c r="R1433" s="6"/>
      <c r="S1433" s="6"/>
    </row>
    <row r="1434" ht="15.75" hidden="1" customHeight="1">
      <c r="A1434" s="4"/>
      <c r="C1434" s="6"/>
      <c r="D1434" s="6"/>
      <c r="E1434" s="6"/>
      <c r="F1434" s="7"/>
      <c r="G1434" s="6"/>
      <c r="H1434" s="8"/>
      <c r="I1434" s="9"/>
      <c r="J1434" s="9"/>
      <c r="K1434" s="9"/>
      <c r="L1434" s="6"/>
      <c r="N1434" s="4"/>
      <c r="O1434" s="7"/>
      <c r="P1434" s="6"/>
      <c r="Q1434" s="6"/>
      <c r="R1434" s="6"/>
      <c r="S1434" s="6"/>
    </row>
    <row r="1435" ht="15.75" hidden="1" customHeight="1">
      <c r="A1435" s="4"/>
      <c r="C1435" s="6"/>
      <c r="D1435" s="6"/>
      <c r="E1435" s="6"/>
      <c r="F1435" s="7"/>
      <c r="G1435" s="6"/>
      <c r="H1435" s="8"/>
      <c r="I1435" s="9"/>
      <c r="J1435" s="9"/>
      <c r="K1435" s="9"/>
      <c r="L1435" s="6"/>
      <c r="N1435" s="4"/>
      <c r="O1435" s="7"/>
      <c r="P1435" s="6"/>
      <c r="Q1435" s="6"/>
      <c r="R1435" s="6"/>
      <c r="S1435" s="6"/>
    </row>
    <row r="1436" ht="15.75" hidden="1" customHeight="1">
      <c r="A1436" s="4"/>
      <c r="C1436" s="6"/>
      <c r="D1436" s="6"/>
      <c r="E1436" s="6"/>
      <c r="F1436" s="7"/>
      <c r="G1436" s="6"/>
      <c r="H1436" s="8"/>
      <c r="I1436" s="9"/>
      <c r="J1436" s="9"/>
      <c r="K1436" s="9"/>
      <c r="L1436" s="6"/>
      <c r="N1436" s="4"/>
      <c r="O1436" s="7"/>
      <c r="P1436" s="6"/>
      <c r="Q1436" s="6"/>
      <c r="R1436" s="6"/>
      <c r="S1436" s="6"/>
    </row>
    <row r="1437" ht="15.75" hidden="1" customHeight="1">
      <c r="A1437" s="4"/>
      <c r="C1437" s="6"/>
      <c r="D1437" s="6"/>
      <c r="E1437" s="6"/>
      <c r="F1437" s="7"/>
      <c r="G1437" s="6"/>
      <c r="H1437" s="8"/>
      <c r="I1437" s="9"/>
      <c r="J1437" s="9"/>
      <c r="K1437" s="9"/>
      <c r="L1437" s="6"/>
      <c r="N1437" s="4"/>
      <c r="O1437" s="7"/>
      <c r="P1437" s="6"/>
      <c r="Q1437" s="6"/>
      <c r="R1437" s="6"/>
      <c r="S1437" s="6"/>
    </row>
    <row r="1438" ht="15.75" hidden="1" customHeight="1">
      <c r="A1438" s="4"/>
      <c r="C1438" s="6"/>
      <c r="D1438" s="6"/>
      <c r="E1438" s="6"/>
      <c r="F1438" s="7"/>
      <c r="G1438" s="6"/>
      <c r="H1438" s="8"/>
      <c r="I1438" s="9"/>
      <c r="J1438" s="9"/>
      <c r="K1438" s="9"/>
      <c r="L1438" s="6"/>
      <c r="N1438" s="4"/>
      <c r="O1438" s="7"/>
      <c r="P1438" s="6"/>
      <c r="Q1438" s="6"/>
      <c r="R1438" s="6"/>
      <c r="S1438" s="6"/>
    </row>
    <row r="1439" ht="15.75" hidden="1" customHeight="1">
      <c r="A1439" s="4"/>
      <c r="C1439" s="6"/>
      <c r="D1439" s="6"/>
      <c r="E1439" s="6"/>
      <c r="F1439" s="7"/>
      <c r="G1439" s="6"/>
      <c r="H1439" s="8"/>
      <c r="I1439" s="9"/>
      <c r="J1439" s="9"/>
      <c r="K1439" s="9"/>
      <c r="L1439" s="6"/>
      <c r="N1439" s="4"/>
      <c r="O1439" s="7"/>
      <c r="P1439" s="6"/>
      <c r="Q1439" s="6"/>
      <c r="R1439" s="6"/>
      <c r="S1439" s="6"/>
    </row>
    <row r="1440" ht="15.75" hidden="1" customHeight="1">
      <c r="A1440" s="4"/>
      <c r="C1440" s="6"/>
      <c r="D1440" s="6"/>
      <c r="E1440" s="6"/>
      <c r="F1440" s="7"/>
      <c r="G1440" s="6"/>
      <c r="H1440" s="8"/>
      <c r="I1440" s="9"/>
      <c r="J1440" s="9"/>
      <c r="K1440" s="9"/>
      <c r="L1440" s="6"/>
      <c r="N1440" s="4"/>
      <c r="O1440" s="7"/>
      <c r="P1440" s="6"/>
      <c r="Q1440" s="6"/>
      <c r="R1440" s="6"/>
      <c r="S1440" s="6"/>
    </row>
    <row r="1441" ht="15.75" hidden="1" customHeight="1">
      <c r="A1441" s="4"/>
      <c r="C1441" s="6"/>
      <c r="D1441" s="6"/>
      <c r="E1441" s="6"/>
      <c r="F1441" s="7"/>
      <c r="G1441" s="6"/>
      <c r="H1441" s="8"/>
      <c r="I1441" s="9"/>
      <c r="J1441" s="9"/>
      <c r="K1441" s="9"/>
      <c r="L1441" s="6"/>
      <c r="N1441" s="4"/>
      <c r="O1441" s="7"/>
      <c r="P1441" s="6"/>
      <c r="Q1441" s="6"/>
      <c r="R1441" s="6"/>
      <c r="S1441" s="6"/>
    </row>
    <row r="1442" ht="15.75" hidden="1" customHeight="1">
      <c r="A1442" s="4"/>
      <c r="C1442" s="6"/>
      <c r="D1442" s="6"/>
      <c r="E1442" s="6"/>
      <c r="F1442" s="7"/>
      <c r="G1442" s="6"/>
      <c r="H1442" s="8"/>
      <c r="I1442" s="9"/>
      <c r="J1442" s="9"/>
      <c r="K1442" s="9"/>
      <c r="L1442" s="6"/>
      <c r="N1442" s="4"/>
      <c r="O1442" s="7"/>
      <c r="P1442" s="6"/>
      <c r="Q1442" s="6"/>
      <c r="R1442" s="6"/>
      <c r="S1442" s="6"/>
    </row>
    <row r="1443" ht="15.75" hidden="1" customHeight="1">
      <c r="A1443" s="4"/>
      <c r="C1443" s="6"/>
      <c r="D1443" s="6"/>
      <c r="E1443" s="6"/>
      <c r="F1443" s="7"/>
      <c r="G1443" s="6"/>
      <c r="H1443" s="8"/>
      <c r="I1443" s="9"/>
      <c r="J1443" s="9"/>
      <c r="K1443" s="9"/>
      <c r="L1443" s="6"/>
      <c r="N1443" s="4"/>
      <c r="O1443" s="7"/>
      <c r="P1443" s="6"/>
      <c r="Q1443" s="6"/>
      <c r="R1443" s="6"/>
      <c r="S1443" s="6"/>
    </row>
    <row r="1444" ht="15.75" hidden="1" customHeight="1">
      <c r="A1444" s="4"/>
      <c r="C1444" s="6"/>
      <c r="D1444" s="6"/>
      <c r="E1444" s="6"/>
      <c r="F1444" s="7"/>
      <c r="G1444" s="6"/>
      <c r="H1444" s="8"/>
      <c r="I1444" s="9"/>
      <c r="J1444" s="9"/>
      <c r="K1444" s="9"/>
      <c r="L1444" s="6"/>
      <c r="N1444" s="4"/>
      <c r="O1444" s="7"/>
      <c r="P1444" s="6"/>
      <c r="Q1444" s="6"/>
      <c r="R1444" s="6"/>
      <c r="S1444" s="6"/>
    </row>
    <row r="1445" ht="15.75" hidden="1" customHeight="1">
      <c r="A1445" s="4"/>
      <c r="C1445" s="6"/>
      <c r="D1445" s="6"/>
      <c r="E1445" s="6"/>
      <c r="F1445" s="7"/>
      <c r="G1445" s="6"/>
      <c r="H1445" s="8"/>
      <c r="I1445" s="9"/>
      <c r="J1445" s="9"/>
      <c r="K1445" s="9"/>
      <c r="L1445" s="6"/>
      <c r="N1445" s="4"/>
      <c r="O1445" s="7"/>
      <c r="P1445" s="6"/>
      <c r="Q1445" s="6"/>
      <c r="R1445" s="6"/>
      <c r="S1445" s="6"/>
    </row>
    <row r="1446" ht="15.75" hidden="1" customHeight="1">
      <c r="A1446" s="4"/>
      <c r="C1446" s="6"/>
      <c r="D1446" s="6"/>
      <c r="E1446" s="6"/>
      <c r="F1446" s="7"/>
      <c r="G1446" s="6"/>
      <c r="H1446" s="8"/>
      <c r="I1446" s="9"/>
      <c r="J1446" s="9"/>
      <c r="K1446" s="9"/>
      <c r="L1446" s="6"/>
      <c r="N1446" s="4"/>
      <c r="O1446" s="7"/>
      <c r="P1446" s="6"/>
      <c r="Q1446" s="6"/>
      <c r="R1446" s="6"/>
      <c r="S1446" s="6"/>
    </row>
    <row r="1447" ht="15.75" hidden="1" customHeight="1">
      <c r="A1447" s="4"/>
      <c r="C1447" s="6"/>
      <c r="D1447" s="6"/>
      <c r="E1447" s="6"/>
      <c r="F1447" s="7"/>
      <c r="G1447" s="6"/>
      <c r="H1447" s="8"/>
      <c r="I1447" s="9"/>
      <c r="J1447" s="9"/>
      <c r="K1447" s="9"/>
      <c r="L1447" s="6"/>
      <c r="N1447" s="4"/>
      <c r="O1447" s="7"/>
      <c r="P1447" s="6"/>
      <c r="Q1447" s="6"/>
      <c r="R1447" s="6"/>
      <c r="S1447" s="6"/>
    </row>
    <row r="1448" ht="15.75" hidden="1" customHeight="1">
      <c r="A1448" s="4"/>
      <c r="C1448" s="6"/>
      <c r="D1448" s="6"/>
      <c r="E1448" s="6"/>
      <c r="F1448" s="7"/>
      <c r="G1448" s="6"/>
      <c r="H1448" s="8"/>
      <c r="I1448" s="9"/>
      <c r="J1448" s="9"/>
      <c r="K1448" s="9"/>
      <c r="L1448" s="6"/>
      <c r="N1448" s="4"/>
      <c r="O1448" s="7"/>
      <c r="P1448" s="6"/>
      <c r="Q1448" s="6"/>
      <c r="R1448" s="6"/>
      <c r="S1448" s="6"/>
    </row>
    <row r="1449" ht="15.75" hidden="1" customHeight="1">
      <c r="A1449" s="4"/>
      <c r="C1449" s="6"/>
      <c r="D1449" s="6"/>
      <c r="E1449" s="6"/>
      <c r="F1449" s="7"/>
      <c r="G1449" s="6"/>
      <c r="H1449" s="8"/>
      <c r="I1449" s="9"/>
      <c r="J1449" s="9"/>
      <c r="K1449" s="9"/>
      <c r="L1449" s="6"/>
      <c r="N1449" s="4"/>
      <c r="O1449" s="7"/>
      <c r="P1449" s="6"/>
      <c r="Q1449" s="6"/>
      <c r="R1449" s="6"/>
      <c r="S1449" s="6"/>
    </row>
    <row r="1450" ht="15.75" hidden="1" customHeight="1">
      <c r="A1450" s="4"/>
      <c r="C1450" s="6"/>
      <c r="D1450" s="6"/>
      <c r="E1450" s="6"/>
      <c r="F1450" s="7"/>
      <c r="G1450" s="6"/>
      <c r="H1450" s="8"/>
      <c r="I1450" s="9"/>
      <c r="J1450" s="9"/>
      <c r="K1450" s="9"/>
      <c r="L1450" s="6"/>
      <c r="N1450" s="4"/>
      <c r="O1450" s="7"/>
      <c r="P1450" s="6"/>
      <c r="Q1450" s="6"/>
      <c r="R1450" s="6"/>
      <c r="S1450" s="6"/>
    </row>
    <row r="1451" ht="15.75" hidden="1" customHeight="1">
      <c r="A1451" s="4"/>
      <c r="C1451" s="6"/>
      <c r="D1451" s="6"/>
      <c r="E1451" s="6"/>
      <c r="F1451" s="7"/>
      <c r="G1451" s="6"/>
      <c r="H1451" s="8"/>
      <c r="I1451" s="9"/>
      <c r="J1451" s="9"/>
      <c r="K1451" s="9"/>
      <c r="L1451" s="6"/>
      <c r="N1451" s="4"/>
      <c r="O1451" s="7"/>
      <c r="P1451" s="6"/>
      <c r="Q1451" s="6"/>
      <c r="R1451" s="6"/>
      <c r="S1451" s="6"/>
    </row>
    <row r="1452" ht="15.75" hidden="1" customHeight="1">
      <c r="A1452" s="4"/>
      <c r="C1452" s="6"/>
      <c r="D1452" s="6"/>
      <c r="E1452" s="6"/>
      <c r="F1452" s="7"/>
      <c r="G1452" s="6"/>
      <c r="H1452" s="8"/>
      <c r="I1452" s="9"/>
      <c r="J1452" s="9"/>
      <c r="K1452" s="9"/>
      <c r="L1452" s="6"/>
      <c r="N1452" s="4"/>
      <c r="O1452" s="7"/>
      <c r="P1452" s="6"/>
      <c r="Q1452" s="6"/>
      <c r="R1452" s="6"/>
      <c r="S1452" s="6"/>
    </row>
    <row r="1453" ht="15.75" hidden="1" customHeight="1">
      <c r="A1453" s="4"/>
      <c r="C1453" s="6"/>
      <c r="D1453" s="6"/>
      <c r="E1453" s="6"/>
      <c r="F1453" s="7"/>
      <c r="G1453" s="6"/>
      <c r="H1453" s="8"/>
      <c r="I1453" s="9"/>
      <c r="J1453" s="9"/>
      <c r="K1453" s="9"/>
      <c r="L1453" s="6"/>
      <c r="N1453" s="4"/>
      <c r="O1453" s="7"/>
      <c r="P1453" s="6"/>
      <c r="Q1453" s="6"/>
      <c r="R1453" s="6"/>
      <c r="S1453" s="6"/>
    </row>
    <row r="1454" ht="15.75" hidden="1" customHeight="1">
      <c r="A1454" s="4"/>
      <c r="C1454" s="6"/>
      <c r="D1454" s="6"/>
      <c r="E1454" s="6"/>
      <c r="F1454" s="7"/>
      <c r="G1454" s="6"/>
      <c r="H1454" s="8"/>
      <c r="I1454" s="9"/>
      <c r="J1454" s="9"/>
      <c r="K1454" s="9"/>
      <c r="L1454" s="6"/>
      <c r="N1454" s="4"/>
      <c r="O1454" s="7"/>
      <c r="P1454" s="6"/>
      <c r="Q1454" s="6"/>
      <c r="R1454" s="6"/>
      <c r="S1454" s="6"/>
    </row>
    <row r="1455" ht="15.75" hidden="1" customHeight="1">
      <c r="A1455" s="4"/>
      <c r="C1455" s="6"/>
      <c r="D1455" s="6"/>
      <c r="E1455" s="6"/>
      <c r="F1455" s="7"/>
      <c r="G1455" s="6"/>
      <c r="H1455" s="8"/>
      <c r="I1455" s="9"/>
      <c r="J1455" s="9"/>
      <c r="K1455" s="9"/>
      <c r="L1455" s="6"/>
      <c r="N1455" s="4"/>
      <c r="O1455" s="7"/>
      <c r="P1455" s="6"/>
      <c r="Q1455" s="6"/>
      <c r="R1455" s="6"/>
      <c r="S1455" s="6"/>
    </row>
    <row r="1456" ht="15.75" hidden="1" customHeight="1">
      <c r="A1456" s="4"/>
      <c r="C1456" s="6"/>
      <c r="D1456" s="6"/>
      <c r="E1456" s="6"/>
      <c r="F1456" s="7"/>
      <c r="G1456" s="6"/>
      <c r="H1456" s="8"/>
      <c r="I1456" s="9"/>
      <c r="J1456" s="9"/>
      <c r="K1456" s="9"/>
      <c r="L1456" s="6"/>
      <c r="N1456" s="4"/>
      <c r="O1456" s="7"/>
      <c r="P1456" s="6"/>
      <c r="Q1456" s="6"/>
      <c r="R1456" s="6"/>
      <c r="S1456" s="6"/>
    </row>
    <row r="1457" ht="15.75" hidden="1" customHeight="1">
      <c r="A1457" s="4"/>
      <c r="C1457" s="6"/>
      <c r="D1457" s="6"/>
      <c r="E1457" s="6"/>
      <c r="F1457" s="7"/>
      <c r="G1457" s="6"/>
      <c r="H1457" s="8"/>
      <c r="I1457" s="9"/>
      <c r="J1457" s="9"/>
      <c r="K1457" s="9"/>
      <c r="L1457" s="6"/>
      <c r="N1457" s="4"/>
      <c r="O1457" s="7"/>
      <c r="P1457" s="6"/>
      <c r="Q1457" s="6"/>
      <c r="R1457" s="6"/>
      <c r="S1457" s="6"/>
    </row>
    <row r="1458" ht="15.75" hidden="1" customHeight="1">
      <c r="A1458" s="4"/>
      <c r="C1458" s="6"/>
      <c r="D1458" s="6"/>
      <c r="E1458" s="6"/>
      <c r="F1458" s="7"/>
      <c r="G1458" s="6"/>
      <c r="H1458" s="8"/>
      <c r="I1458" s="9"/>
      <c r="J1458" s="9"/>
      <c r="K1458" s="9"/>
      <c r="L1458" s="6"/>
      <c r="N1458" s="4"/>
      <c r="O1458" s="7"/>
      <c r="P1458" s="6"/>
      <c r="Q1458" s="6"/>
      <c r="R1458" s="6"/>
      <c r="S1458" s="6"/>
    </row>
    <row r="1459" ht="15.75" hidden="1" customHeight="1">
      <c r="A1459" s="4"/>
      <c r="C1459" s="6"/>
      <c r="D1459" s="6"/>
      <c r="E1459" s="6"/>
      <c r="F1459" s="7"/>
      <c r="G1459" s="6"/>
      <c r="H1459" s="8"/>
      <c r="I1459" s="9"/>
      <c r="J1459" s="9"/>
      <c r="K1459" s="9"/>
      <c r="L1459" s="6"/>
      <c r="N1459" s="4"/>
      <c r="O1459" s="7"/>
      <c r="P1459" s="6"/>
      <c r="Q1459" s="6"/>
      <c r="R1459" s="6"/>
      <c r="S1459" s="6"/>
    </row>
    <row r="1460" ht="15.75" hidden="1" customHeight="1">
      <c r="A1460" s="4"/>
      <c r="C1460" s="6"/>
      <c r="D1460" s="6"/>
      <c r="E1460" s="6"/>
      <c r="F1460" s="7"/>
      <c r="G1460" s="6"/>
      <c r="H1460" s="8"/>
      <c r="I1460" s="9"/>
      <c r="J1460" s="9"/>
      <c r="K1460" s="9"/>
      <c r="L1460" s="6"/>
      <c r="N1460" s="4"/>
      <c r="O1460" s="7"/>
      <c r="P1460" s="6"/>
      <c r="Q1460" s="6"/>
      <c r="R1460" s="6"/>
      <c r="S1460" s="6"/>
    </row>
    <row r="1461" ht="15.75" hidden="1" customHeight="1">
      <c r="A1461" s="4"/>
      <c r="C1461" s="6"/>
      <c r="D1461" s="6"/>
      <c r="E1461" s="6"/>
      <c r="F1461" s="7"/>
      <c r="G1461" s="6"/>
      <c r="H1461" s="8"/>
      <c r="I1461" s="9"/>
      <c r="J1461" s="9"/>
      <c r="K1461" s="9"/>
      <c r="L1461" s="6"/>
      <c r="N1461" s="4"/>
      <c r="O1461" s="7"/>
      <c r="P1461" s="6"/>
      <c r="Q1461" s="6"/>
      <c r="R1461" s="6"/>
      <c r="S1461" s="6"/>
    </row>
    <row r="1462" ht="15.75" hidden="1" customHeight="1">
      <c r="A1462" s="4"/>
      <c r="C1462" s="6"/>
      <c r="D1462" s="6"/>
      <c r="E1462" s="6"/>
      <c r="F1462" s="7"/>
      <c r="G1462" s="6"/>
      <c r="H1462" s="8"/>
      <c r="I1462" s="9"/>
      <c r="J1462" s="9"/>
      <c r="K1462" s="9"/>
      <c r="L1462" s="6"/>
      <c r="N1462" s="4"/>
      <c r="O1462" s="7"/>
      <c r="P1462" s="6"/>
      <c r="Q1462" s="6"/>
      <c r="R1462" s="6"/>
      <c r="S1462" s="6"/>
    </row>
    <row r="1463" ht="15.75" hidden="1" customHeight="1">
      <c r="A1463" s="4"/>
      <c r="C1463" s="6"/>
      <c r="D1463" s="6"/>
      <c r="E1463" s="6"/>
      <c r="F1463" s="7"/>
      <c r="G1463" s="6"/>
      <c r="H1463" s="8"/>
      <c r="I1463" s="9"/>
      <c r="J1463" s="9"/>
      <c r="K1463" s="9"/>
      <c r="L1463" s="6"/>
      <c r="N1463" s="4"/>
      <c r="O1463" s="7"/>
      <c r="P1463" s="6"/>
      <c r="Q1463" s="6"/>
      <c r="R1463" s="6"/>
      <c r="S1463" s="6"/>
    </row>
    <row r="1464" ht="15.75" hidden="1" customHeight="1">
      <c r="A1464" s="4"/>
      <c r="C1464" s="6"/>
      <c r="D1464" s="6"/>
      <c r="E1464" s="6"/>
      <c r="F1464" s="7"/>
      <c r="G1464" s="6"/>
      <c r="H1464" s="8"/>
      <c r="I1464" s="9"/>
      <c r="J1464" s="9"/>
      <c r="K1464" s="9"/>
      <c r="L1464" s="6"/>
      <c r="N1464" s="4"/>
      <c r="O1464" s="7"/>
      <c r="P1464" s="6"/>
      <c r="Q1464" s="6"/>
      <c r="R1464" s="6"/>
      <c r="S1464" s="6"/>
    </row>
    <row r="1465" ht="15.75" hidden="1" customHeight="1">
      <c r="A1465" s="4"/>
      <c r="C1465" s="6"/>
      <c r="D1465" s="6"/>
      <c r="E1465" s="6"/>
      <c r="F1465" s="7"/>
      <c r="G1465" s="6"/>
      <c r="H1465" s="8"/>
      <c r="I1465" s="9"/>
      <c r="J1465" s="9"/>
      <c r="K1465" s="9"/>
      <c r="L1465" s="6"/>
      <c r="N1465" s="4"/>
      <c r="O1465" s="7"/>
      <c r="P1465" s="6"/>
      <c r="Q1465" s="6"/>
      <c r="R1465" s="6"/>
      <c r="S1465" s="6"/>
    </row>
    <row r="1466" ht="15.75" hidden="1" customHeight="1">
      <c r="A1466" s="4"/>
      <c r="C1466" s="6"/>
      <c r="D1466" s="6"/>
      <c r="E1466" s="6"/>
      <c r="F1466" s="7"/>
      <c r="G1466" s="6"/>
      <c r="H1466" s="8"/>
      <c r="I1466" s="9"/>
      <c r="J1466" s="9"/>
      <c r="K1466" s="9"/>
      <c r="L1466" s="6"/>
      <c r="N1466" s="4"/>
      <c r="O1466" s="7"/>
      <c r="P1466" s="6"/>
      <c r="Q1466" s="6"/>
      <c r="R1466" s="6"/>
      <c r="S1466" s="6"/>
    </row>
    <row r="1467" ht="15.75" hidden="1" customHeight="1">
      <c r="A1467" s="4"/>
      <c r="C1467" s="6"/>
      <c r="D1467" s="6"/>
      <c r="E1467" s="6"/>
      <c r="F1467" s="7"/>
      <c r="G1467" s="6"/>
      <c r="H1467" s="8"/>
      <c r="I1467" s="9"/>
      <c r="J1467" s="9"/>
      <c r="K1467" s="9"/>
      <c r="L1467" s="6"/>
      <c r="N1467" s="4"/>
      <c r="O1467" s="7"/>
      <c r="P1467" s="6"/>
      <c r="Q1467" s="6"/>
      <c r="R1467" s="6"/>
      <c r="S1467" s="6"/>
    </row>
    <row r="1468" ht="15.75" hidden="1" customHeight="1">
      <c r="A1468" s="4"/>
      <c r="C1468" s="6"/>
      <c r="D1468" s="6"/>
      <c r="E1468" s="6"/>
      <c r="F1468" s="7"/>
      <c r="G1468" s="6"/>
      <c r="H1468" s="8"/>
      <c r="I1468" s="9"/>
      <c r="J1468" s="9"/>
      <c r="K1468" s="9"/>
      <c r="L1468" s="6"/>
      <c r="N1468" s="4"/>
      <c r="O1468" s="7"/>
      <c r="P1468" s="6"/>
      <c r="Q1468" s="6"/>
      <c r="R1468" s="6"/>
      <c r="S1468" s="6"/>
    </row>
    <row r="1469" ht="15.75" hidden="1" customHeight="1">
      <c r="A1469" s="4"/>
      <c r="C1469" s="6"/>
      <c r="D1469" s="6"/>
      <c r="E1469" s="6"/>
      <c r="F1469" s="7"/>
      <c r="G1469" s="6"/>
      <c r="H1469" s="8"/>
      <c r="I1469" s="9"/>
      <c r="J1469" s="9"/>
      <c r="K1469" s="9"/>
      <c r="L1469" s="6"/>
      <c r="N1469" s="4"/>
      <c r="O1469" s="7"/>
      <c r="P1469" s="6"/>
      <c r="Q1469" s="6"/>
      <c r="R1469" s="6"/>
      <c r="S1469" s="6"/>
    </row>
    <row r="1470" ht="15.75" hidden="1" customHeight="1">
      <c r="A1470" s="4"/>
      <c r="C1470" s="6"/>
      <c r="D1470" s="6"/>
      <c r="E1470" s="6"/>
      <c r="F1470" s="7"/>
      <c r="G1470" s="6"/>
      <c r="H1470" s="8"/>
      <c r="I1470" s="9"/>
      <c r="J1470" s="9"/>
      <c r="K1470" s="9"/>
      <c r="L1470" s="6"/>
      <c r="N1470" s="4"/>
      <c r="O1470" s="7"/>
      <c r="P1470" s="6"/>
      <c r="Q1470" s="6"/>
      <c r="R1470" s="6"/>
      <c r="S1470" s="6"/>
    </row>
    <row r="1471" ht="15.75" hidden="1" customHeight="1">
      <c r="A1471" s="4"/>
      <c r="C1471" s="6"/>
      <c r="D1471" s="6"/>
      <c r="E1471" s="6"/>
      <c r="F1471" s="7"/>
      <c r="G1471" s="6"/>
      <c r="H1471" s="8"/>
      <c r="I1471" s="9"/>
      <c r="J1471" s="9"/>
      <c r="K1471" s="9"/>
      <c r="L1471" s="6"/>
      <c r="N1471" s="4"/>
      <c r="O1471" s="7"/>
      <c r="P1471" s="6"/>
      <c r="Q1471" s="6"/>
      <c r="R1471" s="6"/>
      <c r="S1471" s="6"/>
    </row>
    <row r="1472" ht="15.75" hidden="1" customHeight="1">
      <c r="A1472" s="4"/>
      <c r="C1472" s="6"/>
      <c r="D1472" s="6"/>
      <c r="E1472" s="6"/>
      <c r="F1472" s="7"/>
      <c r="G1472" s="6"/>
      <c r="H1472" s="8"/>
      <c r="I1472" s="9"/>
      <c r="J1472" s="9"/>
      <c r="K1472" s="9"/>
      <c r="L1472" s="6"/>
      <c r="N1472" s="4"/>
      <c r="O1472" s="7"/>
      <c r="P1472" s="6"/>
      <c r="Q1472" s="6"/>
      <c r="R1472" s="6"/>
      <c r="S1472" s="6"/>
    </row>
    <row r="1473" ht="15.75" hidden="1" customHeight="1">
      <c r="A1473" s="4"/>
      <c r="C1473" s="6"/>
      <c r="D1473" s="6"/>
      <c r="E1473" s="6"/>
      <c r="F1473" s="7"/>
      <c r="G1473" s="6"/>
      <c r="H1473" s="8"/>
      <c r="I1473" s="9"/>
      <c r="J1473" s="9"/>
      <c r="K1473" s="9"/>
      <c r="L1473" s="6"/>
      <c r="N1473" s="4"/>
      <c r="O1473" s="7"/>
      <c r="P1473" s="6"/>
      <c r="Q1473" s="6"/>
      <c r="R1473" s="6"/>
      <c r="S1473" s="6"/>
    </row>
    <row r="1474" ht="15.75" hidden="1" customHeight="1">
      <c r="A1474" s="4"/>
      <c r="C1474" s="6"/>
      <c r="D1474" s="6"/>
      <c r="E1474" s="6"/>
      <c r="F1474" s="7"/>
      <c r="G1474" s="6"/>
      <c r="H1474" s="8"/>
      <c r="I1474" s="9"/>
      <c r="J1474" s="9"/>
      <c r="K1474" s="9"/>
      <c r="L1474" s="6"/>
      <c r="N1474" s="4"/>
      <c r="O1474" s="7"/>
      <c r="P1474" s="6"/>
      <c r="Q1474" s="6"/>
      <c r="R1474" s="6"/>
      <c r="S1474" s="6"/>
    </row>
    <row r="1475" ht="15.75" hidden="1" customHeight="1">
      <c r="A1475" s="4"/>
      <c r="C1475" s="6"/>
      <c r="D1475" s="6"/>
      <c r="E1475" s="6"/>
      <c r="F1475" s="7"/>
      <c r="G1475" s="6"/>
      <c r="H1475" s="8"/>
      <c r="I1475" s="9"/>
      <c r="J1475" s="9"/>
      <c r="K1475" s="9"/>
      <c r="L1475" s="6"/>
      <c r="N1475" s="4"/>
      <c r="O1475" s="7"/>
      <c r="P1475" s="6"/>
      <c r="Q1475" s="6"/>
      <c r="R1475" s="6"/>
      <c r="S1475" s="6"/>
    </row>
    <row r="1476" ht="15.75" hidden="1" customHeight="1">
      <c r="A1476" s="4"/>
      <c r="C1476" s="6"/>
      <c r="D1476" s="6"/>
      <c r="E1476" s="6"/>
      <c r="F1476" s="7"/>
      <c r="G1476" s="6"/>
      <c r="H1476" s="8"/>
      <c r="I1476" s="9"/>
      <c r="J1476" s="9"/>
      <c r="K1476" s="9"/>
      <c r="L1476" s="6"/>
      <c r="N1476" s="4"/>
      <c r="O1476" s="7"/>
      <c r="P1476" s="6"/>
      <c r="Q1476" s="6"/>
      <c r="R1476" s="6"/>
      <c r="S1476" s="6"/>
    </row>
    <row r="1477" ht="15.75" hidden="1" customHeight="1">
      <c r="A1477" s="4"/>
      <c r="C1477" s="6"/>
      <c r="D1477" s="6"/>
      <c r="E1477" s="6"/>
      <c r="F1477" s="7"/>
      <c r="G1477" s="6"/>
      <c r="H1477" s="8"/>
      <c r="I1477" s="9"/>
      <c r="J1477" s="9"/>
      <c r="K1477" s="9"/>
      <c r="L1477" s="6"/>
      <c r="N1477" s="4"/>
      <c r="O1477" s="7"/>
      <c r="P1477" s="6"/>
      <c r="Q1477" s="6"/>
      <c r="R1477" s="6"/>
      <c r="S1477" s="6"/>
    </row>
    <row r="1478" ht="15.75" hidden="1" customHeight="1">
      <c r="A1478" s="4"/>
      <c r="C1478" s="6"/>
      <c r="D1478" s="6"/>
      <c r="E1478" s="6"/>
      <c r="F1478" s="7"/>
      <c r="G1478" s="6"/>
      <c r="H1478" s="8"/>
      <c r="I1478" s="9"/>
      <c r="J1478" s="9"/>
      <c r="K1478" s="9"/>
      <c r="L1478" s="6"/>
      <c r="N1478" s="4"/>
      <c r="O1478" s="7"/>
      <c r="P1478" s="6"/>
      <c r="Q1478" s="6"/>
      <c r="R1478" s="6"/>
      <c r="S1478" s="6"/>
    </row>
    <row r="1479" ht="15.75" hidden="1" customHeight="1">
      <c r="A1479" s="4"/>
      <c r="C1479" s="6"/>
      <c r="D1479" s="6"/>
      <c r="E1479" s="6"/>
      <c r="F1479" s="7"/>
      <c r="G1479" s="6"/>
      <c r="H1479" s="8"/>
      <c r="I1479" s="9"/>
      <c r="J1479" s="9"/>
      <c r="K1479" s="9"/>
      <c r="L1479" s="6"/>
      <c r="N1479" s="4"/>
      <c r="O1479" s="7"/>
      <c r="P1479" s="6"/>
      <c r="Q1479" s="6"/>
      <c r="R1479" s="6"/>
      <c r="S1479" s="6"/>
    </row>
    <row r="1480" ht="15.75" hidden="1" customHeight="1">
      <c r="A1480" s="4"/>
      <c r="C1480" s="6"/>
      <c r="D1480" s="6"/>
      <c r="E1480" s="6"/>
      <c r="F1480" s="7"/>
      <c r="G1480" s="6"/>
      <c r="H1480" s="8"/>
      <c r="I1480" s="9"/>
      <c r="J1480" s="9"/>
      <c r="K1480" s="9"/>
      <c r="L1480" s="6"/>
      <c r="N1480" s="4"/>
      <c r="O1480" s="7"/>
      <c r="P1480" s="6"/>
      <c r="Q1480" s="6"/>
      <c r="R1480" s="6"/>
      <c r="S1480" s="6"/>
    </row>
    <row r="1481" ht="15.75" hidden="1" customHeight="1">
      <c r="A1481" s="4"/>
      <c r="C1481" s="6"/>
      <c r="D1481" s="6"/>
      <c r="E1481" s="6"/>
      <c r="F1481" s="7"/>
      <c r="G1481" s="6"/>
      <c r="H1481" s="8"/>
      <c r="I1481" s="9"/>
      <c r="J1481" s="9"/>
      <c r="K1481" s="9"/>
      <c r="L1481" s="6"/>
      <c r="N1481" s="4"/>
      <c r="O1481" s="7"/>
      <c r="P1481" s="6"/>
      <c r="Q1481" s="6"/>
      <c r="R1481" s="6"/>
      <c r="S1481" s="6"/>
    </row>
    <row r="1482" ht="15.75" hidden="1" customHeight="1">
      <c r="A1482" s="4"/>
      <c r="C1482" s="6"/>
      <c r="D1482" s="6"/>
      <c r="E1482" s="6"/>
      <c r="F1482" s="7"/>
      <c r="G1482" s="6"/>
      <c r="H1482" s="8"/>
      <c r="I1482" s="9"/>
      <c r="J1482" s="9"/>
      <c r="K1482" s="9"/>
      <c r="L1482" s="6"/>
      <c r="N1482" s="4"/>
      <c r="O1482" s="7"/>
      <c r="P1482" s="6"/>
      <c r="Q1482" s="6"/>
      <c r="R1482" s="6"/>
      <c r="S1482" s="6"/>
    </row>
    <row r="1483" ht="15.75" hidden="1" customHeight="1">
      <c r="A1483" s="4"/>
      <c r="C1483" s="6"/>
      <c r="D1483" s="6"/>
      <c r="E1483" s="6"/>
      <c r="F1483" s="7"/>
      <c r="G1483" s="6"/>
      <c r="H1483" s="8"/>
      <c r="I1483" s="9"/>
      <c r="J1483" s="9"/>
      <c r="K1483" s="9"/>
      <c r="L1483" s="6"/>
      <c r="N1483" s="4"/>
      <c r="O1483" s="7"/>
      <c r="P1483" s="6"/>
      <c r="Q1483" s="6"/>
      <c r="R1483" s="6"/>
      <c r="S1483" s="6"/>
    </row>
    <row r="1484" ht="15.75" hidden="1" customHeight="1">
      <c r="A1484" s="4"/>
      <c r="C1484" s="6"/>
      <c r="D1484" s="6"/>
      <c r="E1484" s="6"/>
      <c r="F1484" s="7"/>
      <c r="G1484" s="6"/>
      <c r="H1484" s="8"/>
      <c r="I1484" s="9"/>
      <c r="J1484" s="9"/>
      <c r="K1484" s="9"/>
      <c r="L1484" s="6"/>
      <c r="N1484" s="4"/>
      <c r="O1484" s="7"/>
      <c r="P1484" s="6"/>
      <c r="Q1484" s="6"/>
      <c r="R1484" s="6"/>
      <c r="S1484" s="6"/>
    </row>
    <row r="1485" ht="15.75" hidden="1" customHeight="1">
      <c r="A1485" s="4"/>
      <c r="C1485" s="6"/>
      <c r="D1485" s="6"/>
      <c r="E1485" s="6"/>
      <c r="F1485" s="7"/>
      <c r="G1485" s="6"/>
      <c r="H1485" s="8"/>
      <c r="I1485" s="9"/>
      <c r="J1485" s="9"/>
      <c r="K1485" s="9"/>
      <c r="L1485" s="6"/>
      <c r="N1485" s="4"/>
      <c r="O1485" s="7"/>
      <c r="P1485" s="6"/>
      <c r="Q1485" s="6"/>
      <c r="R1485" s="6"/>
      <c r="S1485" s="6"/>
    </row>
    <row r="1486" ht="15.75" hidden="1" customHeight="1">
      <c r="A1486" s="4"/>
      <c r="C1486" s="6"/>
      <c r="D1486" s="6"/>
      <c r="E1486" s="6"/>
      <c r="F1486" s="7"/>
      <c r="G1486" s="6"/>
      <c r="H1486" s="8"/>
      <c r="I1486" s="9"/>
      <c r="J1486" s="9"/>
      <c r="K1486" s="9"/>
      <c r="L1486" s="6"/>
      <c r="N1486" s="4"/>
      <c r="O1486" s="7"/>
      <c r="P1486" s="6"/>
      <c r="Q1486" s="6"/>
      <c r="R1486" s="6"/>
      <c r="S1486" s="6"/>
    </row>
    <row r="1487" ht="15.75" hidden="1" customHeight="1">
      <c r="A1487" s="4"/>
      <c r="C1487" s="6"/>
      <c r="D1487" s="6"/>
      <c r="E1487" s="6"/>
      <c r="F1487" s="7"/>
      <c r="G1487" s="6"/>
      <c r="H1487" s="8"/>
      <c r="I1487" s="9"/>
      <c r="J1487" s="9"/>
      <c r="K1487" s="9"/>
      <c r="L1487" s="6"/>
      <c r="N1487" s="4"/>
      <c r="O1487" s="7"/>
      <c r="P1487" s="6"/>
      <c r="Q1487" s="6"/>
      <c r="R1487" s="6"/>
      <c r="S1487" s="6"/>
    </row>
    <row r="1488" ht="15.75" hidden="1" customHeight="1">
      <c r="A1488" s="4"/>
      <c r="C1488" s="6"/>
      <c r="D1488" s="6"/>
      <c r="E1488" s="6"/>
      <c r="F1488" s="7"/>
      <c r="G1488" s="6"/>
      <c r="H1488" s="8"/>
      <c r="I1488" s="9"/>
      <c r="J1488" s="9"/>
      <c r="K1488" s="9"/>
      <c r="L1488" s="6"/>
      <c r="N1488" s="4"/>
      <c r="O1488" s="7"/>
      <c r="P1488" s="6"/>
      <c r="Q1488" s="6"/>
      <c r="R1488" s="6"/>
      <c r="S1488" s="6"/>
    </row>
    <row r="1489" ht="15.75" hidden="1" customHeight="1">
      <c r="A1489" s="4"/>
      <c r="C1489" s="6"/>
      <c r="D1489" s="6"/>
      <c r="E1489" s="6"/>
      <c r="F1489" s="7"/>
      <c r="G1489" s="6"/>
      <c r="H1489" s="8"/>
      <c r="I1489" s="9"/>
      <c r="J1489" s="9"/>
      <c r="K1489" s="9"/>
      <c r="L1489" s="6"/>
      <c r="N1489" s="4"/>
      <c r="O1489" s="7"/>
      <c r="P1489" s="6"/>
      <c r="Q1489" s="6"/>
      <c r="R1489" s="6"/>
      <c r="S1489" s="6"/>
    </row>
    <row r="1490" ht="15.75" hidden="1" customHeight="1">
      <c r="A1490" s="4"/>
      <c r="C1490" s="6"/>
      <c r="D1490" s="6"/>
      <c r="E1490" s="6"/>
      <c r="F1490" s="7"/>
      <c r="G1490" s="6"/>
      <c r="H1490" s="8"/>
      <c r="I1490" s="9"/>
      <c r="J1490" s="9"/>
      <c r="K1490" s="9"/>
      <c r="L1490" s="6"/>
      <c r="N1490" s="4"/>
      <c r="O1490" s="7"/>
      <c r="P1490" s="6"/>
      <c r="Q1490" s="6"/>
      <c r="R1490" s="6"/>
      <c r="S1490" s="6"/>
    </row>
    <row r="1491" ht="15.75" hidden="1" customHeight="1">
      <c r="A1491" s="4"/>
      <c r="C1491" s="6"/>
      <c r="D1491" s="6"/>
      <c r="E1491" s="6"/>
      <c r="F1491" s="7"/>
      <c r="G1491" s="6"/>
      <c r="H1491" s="8"/>
      <c r="I1491" s="9"/>
      <c r="J1491" s="9"/>
      <c r="K1491" s="9"/>
      <c r="L1491" s="6"/>
      <c r="N1491" s="4"/>
      <c r="O1491" s="7"/>
      <c r="P1491" s="6"/>
      <c r="Q1491" s="6"/>
      <c r="R1491" s="6"/>
      <c r="S1491" s="6"/>
    </row>
    <row r="1492" ht="15.75" hidden="1" customHeight="1">
      <c r="A1492" s="4"/>
      <c r="C1492" s="6"/>
      <c r="D1492" s="6"/>
      <c r="E1492" s="6"/>
      <c r="F1492" s="7"/>
      <c r="G1492" s="6"/>
      <c r="H1492" s="8"/>
      <c r="I1492" s="9"/>
      <c r="J1492" s="9"/>
      <c r="K1492" s="9"/>
      <c r="L1492" s="6"/>
      <c r="N1492" s="4"/>
      <c r="O1492" s="7"/>
      <c r="P1492" s="6"/>
      <c r="Q1492" s="6"/>
      <c r="R1492" s="6"/>
      <c r="S1492" s="6"/>
    </row>
    <row r="1493" ht="15.75" hidden="1" customHeight="1">
      <c r="A1493" s="4"/>
      <c r="C1493" s="6"/>
      <c r="D1493" s="6"/>
      <c r="E1493" s="6"/>
      <c r="F1493" s="7"/>
      <c r="G1493" s="6"/>
      <c r="H1493" s="8"/>
      <c r="I1493" s="9"/>
      <c r="J1493" s="9"/>
      <c r="K1493" s="9"/>
      <c r="L1493" s="6"/>
      <c r="N1493" s="4"/>
      <c r="O1493" s="7"/>
      <c r="P1493" s="6"/>
      <c r="Q1493" s="6"/>
      <c r="R1493" s="6"/>
      <c r="S1493" s="6"/>
    </row>
    <row r="1494" ht="15.75" hidden="1" customHeight="1">
      <c r="A1494" s="4"/>
      <c r="C1494" s="6"/>
      <c r="D1494" s="6"/>
      <c r="E1494" s="6"/>
      <c r="F1494" s="7"/>
      <c r="G1494" s="6"/>
      <c r="H1494" s="8"/>
      <c r="I1494" s="9"/>
      <c r="J1494" s="9"/>
      <c r="K1494" s="9"/>
      <c r="L1494" s="6"/>
      <c r="N1494" s="4"/>
      <c r="O1494" s="7"/>
      <c r="P1494" s="6"/>
      <c r="Q1494" s="6"/>
      <c r="R1494" s="6"/>
      <c r="S1494" s="6"/>
    </row>
    <row r="1495" ht="15.75" hidden="1" customHeight="1">
      <c r="A1495" s="4"/>
      <c r="C1495" s="6"/>
      <c r="D1495" s="6"/>
      <c r="E1495" s="6"/>
      <c r="F1495" s="7"/>
      <c r="G1495" s="6"/>
      <c r="H1495" s="8"/>
      <c r="I1495" s="9"/>
      <c r="J1495" s="9"/>
      <c r="K1495" s="9"/>
      <c r="L1495" s="6"/>
      <c r="N1495" s="4"/>
      <c r="O1495" s="7"/>
      <c r="P1495" s="6"/>
      <c r="Q1495" s="6"/>
      <c r="R1495" s="6"/>
      <c r="S1495" s="6"/>
    </row>
    <row r="1496" ht="15.75" hidden="1" customHeight="1">
      <c r="A1496" s="4"/>
      <c r="C1496" s="6"/>
      <c r="D1496" s="6"/>
      <c r="E1496" s="6"/>
      <c r="F1496" s="7"/>
      <c r="G1496" s="6"/>
      <c r="H1496" s="8"/>
      <c r="I1496" s="9"/>
      <c r="J1496" s="9"/>
      <c r="K1496" s="9"/>
      <c r="L1496" s="6"/>
      <c r="N1496" s="4"/>
      <c r="O1496" s="7"/>
      <c r="P1496" s="6"/>
      <c r="Q1496" s="6"/>
      <c r="R1496" s="6"/>
      <c r="S1496" s="6"/>
    </row>
    <row r="1497" ht="15.75" hidden="1" customHeight="1">
      <c r="A1497" s="4"/>
      <c r="C1497" s="6"/>
      <c r="D1497" s="6"/>
      <c r="E1497" s="6"/>
      <c r="F1497" s="7"/>
      <c r="G1497" s="6"/>
      <c r="H1497" s="8"/>
      <c r="I1497" s="9"/>
      <c r="J1497" s="9"/>
      <c r="K1497" s="9"/>
      <c r="L1497" s="6"/>
      <c r="N1497" s="4"/>
      <c r="O1497" s="7"/>
      <c r="P1497" s="6"/>
      <c r="Q1497" s="6"/>
      <c r="R1497" s="6"/>
      <c r="S1497" s="6"/>
    </row>
    <row r="1498" ht="15.75" hidden="1" customHeight="1">
      <c r="A1498" s="4"/>
      <c r="C1498" s="6"/>
      <c r="D1498" s="6"/>
      <c r="E1498" s="6"/>
      <c r="F1498" s="7"/>
      <c r="G1498" s="6"/>
      <c r="H1498" s="8"/>
      <c r="I1498" s="9"/>
      <c r="J1498" s="9"/>
      <c r="K1498" s="9"/>
      <c r="L1498" s="6"/>
      <c r="N1498" s="4"/>
      <c r="O1498" s="7"/>
      <c r="P1498" s="6"/>
      <c r="Q1498" s="6"/>
      <c r="R1498" s="6"/>
      <c r="S1498" s="6"/>
    </row>
    <row r="1499" ht="15.75" hidden="1" customHeight="1">
      <c r="A1499" s="4"/>
      <c r="C1499" s="6"/>
      <c r="D1499" s="6"/>
      <c r="E1499" s="6"/>
      <c r="F1499" s="7"/>
      <c r="G1499" s="6"/>
      <c r="H1499" s="8"/>
      <c r="I1499" s="9"/>
      <c r="J1499" s="9"/>
      <c r="K1499" s="9"/>
      <c r="L1499" s="6"/>
      <c r="N1499" s="4"/>
      <c r="O1499" s="7"/>
      <c r="P1499" s="6"/>
      <c r="Q1499" s="6"/>
      <c r="R1499" s="6"/>
      <c r="S1499" s="6"/>
    </row>
    <row r="1500" ht="15.75" hidden="1" customHeight="1">
      <c r="A1500" s="4"/>
      <c r="C1500" s="6"/>
      <c r="D1500" s="6"/>
      <c r="E1500" s="6"/>
      <c r="F1500" s="7"/>
      <c r="G1500" s="6"/>
      <c r="H1500" s="8"/>
      <c r="I1500" s="9"/>
      <c r="J1500" s="9"/>
      <c r="K1500" s="9"/>
      <c r="L1500" s="6"/>
      <c r="N1500" s="4"/>
      <c r="O1500" s="7"/>
      <c r="P1500" s="6"/>
      <c r="Q1500" s="6"/>
      <c r="R1500" s="6"/>
      <c r="S1500" s="6"/>
    </row>
    <row r="1501" ht="15.75" hidden="1" customHeight="1">
      <c r="A1501" s="4"/>
      <c r="C1501" s="6"/>
      <c r="D1501" s="6"/>
      <c r="E1501" s="6"/>
      <c r="F1501" s="7"/>
      <c r="G1501" s="6"/>
      <c r="H1501" s="8"/>
      <c r="I1501" s="9"/>
      <c r="J1501" s="9"/>
      <c r="K1501" s="9"/>
      <c r="L1501" s="6"/>
      <c r="N1501" s="4"/>
      <c r="O1501" s="7"/>
      <c r="P1501" s="6"/>
      <c r="Q1501" s="6"/>
      <c r="R1501" s="6"/>
      <c r="S1501" s="6"/>
    </row>
    <row r="1502" ht="15.75" hidden="1" customHeight="1">
      <c r="A1502" s="4"/>
      <c r="C1502" s="6"/>
      <c r="D1502" s="6"/>
      <c r="E1502" s="6"/>
      <c r="F1502" s="7"/>
      <c r="G1502" s="6"/>
      <c r="H1502" s="8"/>
      <c r="I1502" s="9"/>
      <c r="J1502" s="9"/>
      <c r="K1502" s="9"/>
      <c r="L1502" s="6"/>
      <c r="N1502" s="4"/>
      <c r="O1502" s="7"/>
      <c r="P1502" s="6"/>
      <c r="Q1502" s="6"/>
      <c r="R1502" s="6"/>
      <c r="S1502" s="6"/>
    </row>
    <row r="1503" ht="15.75" hidden="1" customHeight="1">
      <c r="A1503" s="4"/>
      <c r="C1503" s="6"/>
      <c r="D1503" s="6"/>
      <c r="E1503" s="6"/>
      <c r="F1503" s="7"/>
      <c r="G1503" s="6"/>
      <c r="H1503" s="8"/>
      <c r="I1503" s="9"/>
      <c r="J1503" s="9"/>
      <c r="K1503" s="9"/>
      <c r="L1503" s="6"/>
      <c r="N1503" s="4"/>
      <c r="O1503" s="7"/>
      <c r="P1503" s="6"/>
      <c r="Q1503" s="6"/>
      <c r="R1503" s="6"/>
      <c r="S1503" s="6"/>
    </row>
    <row r="1504" ht="15.75" hidden="1" customHeight="1">
      <c r="A1504" s="4"/>
      <c r="C1504" s="6"/>
      <c r="D1504" s="6"/>
      <c r="E1504" s="6"/>
      <c r="F1504" s="7"/>
      <c r="G1504" s="6"/>
      <c r="H1504" s="8"/>
      <c r="I1504" s="9"/>
      <c r="J1504" s="9"/>
      <c r="K1504" s="9"/>
      <c r="L1504" s="6"/>
      <c r="N1504" s="4"/>
      <c r="O1504" s="7"/>
      <c r="P1504" s="6"/>
      <c r="Q1504" s="6"/>
      <c r="R1504" s="6"/>
      <c r="S1504" s="6"/>
    </row>
    <row r="1505" ht="15.75" hidden="1" customHeight="1">
      <c r="A1505" s="4"/>
      <c r="C1505" s="6"/>
      <c r="D1505" s="6"/>
      <c r="E1505" s="6"/>
      <c r="F1505" s="7"/>
      <c r="G1505" s="6"/>
      <c r="H1505" s="8"/>
      <c r="I1505" s="9"/>
      <c r="J1505" s="9"/>
      <c r="K1505" s="9"/>
      <c r="L1505" s="6"/>
      <c r="N1505" s="4"/>
      <c r="O1505" s="7"/>
      <c r="P1505" s="6"/>
      <c r="Q1505" s="6"/>
      <c r="R1505" s="6"/>
      <c r="S1505" s="6"/>
    </row>
    <row r="1506" ht="15.75" hidden="1" customHeight="1">
      <c r="A1506" s="4"/>
      <c r="C1506" s="6"/>
      <c r="D1506" s="6"/>
      <c r="E1506" s="6"/>
      <c r="F1506" s="7"/>
      <c r="G1506" s="6"/>
      <c r="H1506" s="8"/>
      <c r="I1506" s="9"/>
      <c r="J1506" s="9"/>
      <c r="K1506" s="9"/>
      <c r="L1506" s="6"/>
      <c r="N1506" s="4"/>
      <c r="O1506" s="7"/>
      <c r="P1506" s="6"/>
      <c r="Q1506" s="6"/>
      <c r="R1506" s="6"/>
      <c r="S1506" s="6"/>
    </row>
    <row r="1507" ht="15.75" hidden="1" customHeight="1">
      <c r="A1507" s="4"/>
      <c r="C1507" s="6"/>
      <c r="D1507" s="6"/>
      <c r="E1507" s="6"/>
      <c r="F1507" s="7"/>
      <c r="G1507" s="6"/>
      <c r="H1507" s="8"/>
      <c r="I1507" s="9"/>
      <c r="J1507" s="9"/>
      <c r="K1507" s="9"/>
      <c r="L1507" s="6"/>
      <c r="N1507" s="4"/>
      <c r="O1507" s="7"/>
      <c r="P1507" s="6"/>
      <c r="Q1507" s="6"/>
      <c r="R1507" s="6"/>
      <c r="S1507" s="6"/>
    </row>
    <row r="1508" ht="15.75" hidden="1" customHeight="1">
      <c r="A1508" s="4"/>
      <c r="C1508" s="6"/>
      <c r="D1508" s="6"/>
      <c r="E1508" s="6"/>
      <c r="F1508" s="7"/>
      <c r="G1508" s="6"/>
      <c r="H1508" s="8"/>
      <c r="I1508" s="9"/>
      <c r="J1508" s="9"/>
      <c r="K1508" s="9"/>
      <c r="L1508" s="6"/>
      <c r="N1508" s="4"/>
      <c r="O1508" s="7"/>
      <c r="P1508" s="6"/>
      <c r="Q1508" s="6"/>
      <c r="R1508" s="6"/>
      <c r="S1508" s="6"/>
    </row>
    <row r="1509" ht="15.75" hidden="1" customHeight="1">
      <c r="A1509" s="4"/>
      <c r="C1509" s="6"/>
      <c r="D1509" s="6"/>
      <c r="E1509" s="6"/>
      <c r="F1509" s="7"/>
      <c r="G1509" s="6"/>
      <c r="H1509" s="8"/>
      <c r="I1509" s="9"/>
      <c r="J1509" s="9"/>
      <c r="K1509" s="9"/>
      <c r="L1509" s="6"/>
      <c r="N1509" s="4"/>
      <c r="O1509" s="7"/>
      <c r="P1509" s="6"/>
      <c r="Q1509" s="6"/>
      <c r="R1509" s="6"/>
      <c r="S1509" s="6"/>
    </row>
    <row r="1510" ht="15.75" hidden="1" customHeight="1">
      <c r="A1510" s="4"/>
      <c r="C1510" s="6"/>
      <c r="D1510" s="6"/>
      <c r="E1510" s="6"/>
      <c r="F1510" s="7"/>
      <c r="G1510" s="6"/>
      <c r="H1510" s="8"/>
      <c r="I1510" s="9"/>
      <c r="J1510" s="9"/>
      <c r="K1510" s="9"/>
      <c r="L1510" s="6"/>
      <c r="N1510" s="4"/>
      <c r="O1510" s="7"/>
      <c r="P1510" s="6"/>
      <c r="Q1510" s="6"/>
      <c r="R1510" s="6"/>
      <c r="S1510" s="6"/>
    </row>
    <row r="1511" ht="15.75" hidden="1" customHeight="1">
      <c r="A1511" s="4"/>
      <c r="C1511" s="6"/>
      <c r="D1511" s="6"/>
      <c r="E1511" s="6"/>
      <c r="F1511" s="7"/>
      <c r="G1511" s="6"/>
      <c r="H1511" s="8"/>
      <c r="I1511" s="9"/>
      <c r="J1511" s="9"/>
      <c r="K1511" s="9"/>
      <c r="L1511" s="6"/>
      <c r="N1511" s="4"/>
      <c r="O1511" s="7"/>
      <c r="P1511" s="6"/>
      <c r="Q1511" s="6"/>
      <c r="R1511" s="6"/>
      <c r="S1511" s="6"/>
    </row>
    <row r="1512" ht="15.75" hidden="1" customHeight="1">
      <c r="A1512" s="4"/>
      <c r="C1512" s="6"/>
      <c r="D1512" s="6"/>
      <c r="E1512" s="6"/>
      <c r="F1512" s="7"/>
      <c r="G1512" s="6"/>
      <c r="H1512" s="8"/>
      <c r="I1512" s="9"/>
      <c r="J1512" s="9"/>
      <c r="K1512" s="9"/>
      <c r="L1512" s="6"/>
      <c r="N1512" s="4"/>
      <c r="O1512" s="7"/>
      <c r="P1512" s="6"/>
      <c r="Q1512" s="6"/>
      <c r="R1512" s="6"/>
      <c r="S1512" s="6"/>
    </row>
    <row r="1513" ht="15.75" hidden="1" customHeight="1">
      <c r="A1513" s="4"/>
      <c r="C1513" s="6"/>
      <c r="D1513" s="6"/>
      <c r="E1513" s="6"/>
      <c r="F1513" s="7"/>
      <c r="G1513" s="6"/>
      <c r="H1513" s="8"/>
      <c r="I1513" s="9"/>
      <c r="J1513" s="9"/>
      <c r="K1513" s="9"/>
      <c r="L1513" s="6"/>
      <c r="N1513" s="4"/>
      <c r="O1513" s="7"/>
      <c r="P1513" s="6"/>
      <c r="Q1513" s="6"/>
      <c r="R1513" s="6"/>
      <c r="S1513" s="6"/>
    </row>
    <row r="1514" ht="15.75" hidden="1" customHeight="1">
      <c r="A1514" s="4"/>
      <c r="C1514" s="6"/>
      <c r="D1514" s="6"/>
      <c r="E1514" s="6"/>
      <c r="F1514" s="7"/>
      <c r="G1514" s="6"/>
      <c r="H1514" s="8"/>
      <c r="I1514" s="9"/>
      <c r="J1514" s="9"/>
      <c r="K1514" s="9"/>
      <c r="L1514" s="6"/>
      <c r="N1514" s="4"/>
      <c r="O1514" s="7"/>
      <c r="P1514" s="6"/>
      <c r="Q1514" s="6"/>
      <c r="R1514" s="6"/>
      <c r="S1514" s="6"/>
    </row>
    <row r="1515" ht="15.75" hidden="1" customHeight="1">
      <c r="A1515" s="4"/>
      <c r="C1515" s="6"/>
      <c r="D1515" s="6"/>
      <c r="E1515" s="6"/>
      <c r="F1515" s="7"/>
      <c r="G1515" s="6"/>
      <c r="H1515" s="8"/>
      <c r="I1515" s="9"/>
      <c r="J1515" s="9"/>
      <c r="K1515" s="9"/>
      <c r="L1515" s="6"/>
      <c r="N1515" s="4"/>
      <c r="O1515" s="7"/>
      <c r="P1515" s="6"/>
      <c r="Q1515" s="6"/>
      <c r="R1515" s="6"/>
      <c r="S1515" s="6"/>
    </row>
    <row r="1516" ht="15.75" hidden="1" customHeight="1">
      <c r="A1516" s="4"/>
      <c r="C1516" s="6"/>
      <c r="D1516" s="6"/>
      <c r="E1516" s="6"/>
      <c r="F1516" s="7"/>
      <c r="G1516" s="6"/>
      <c r="H1516" s="8"/>
      <c r="I1516" s="9"/>
      <c r="J1516" s="9"/>
      <c r="K1516" s="9"/>
      <c r="L1516" s="6"/>
      <c r="N1516" s="4"/>
      <c r="O1516" s="7"/>
      <c r="P1516" s="6"/>
      <c r="Q1516" s="6"/>
      <c r="R1516" s="6"/>
      <c r="S1516" s="6"/>
    </row>
    <row r="1517" ht="15.75" hidden="1" customHeight="1">
      <c r="A1517" s="4"/>
      <c r="C1517" s="6"/>
      <c r="D1517" s="6"/>
      <c r="E1517" s="6"/>
      <c r="F1517" s="7"/>
      <c r="G1517" s="6"/>
      <c r="H1517" s="8"/>
      <c r="I1517" s="9"/>
      <c r="J1517" s="9"/>
      <c r="K1517" s="9"/>
      <c r="L1517" s="6"/>
      <c r="N1517" s="4"/>
      <c r="O1517" s="7"/>
      <c r="P1517" s="6"/>
      <c r="Q1517" s="6"/>
      <c r="R1517" s="6"/>
      <c r="S1517" s="6"/>
    </row>
    <row r="1518" ht="15.75" hidden="1" customHeight="1">
      <c r="A1518" s="4"/>
      <c r="C1518" s="6"/>
      <c r="D1518" s="6"/>
      <c r="E1518" s="6"/>
      <c r="F1518" s="7"/>
      <c r="G1518" s="6"/>
      <c r="H1518" s="8"/>
      <c r="I1518" s="9"/>
      <c r="J1518" s="9"/>
      <c r="K1518" s="9"/>
      <c r="L1518" s="6"/>
      <c r="N1518" s="4"/>
      <c r="O1518" s="7"/>
      <c r="P1518" s="6"/>
      <c r="Q1518" s="6"/>
      <c r="R1518" s="6"/>
      <c r="S1518" s="6"/>
    </row>
    <row r="1519" ht="15.75" hidden="1" customHeight="1">
      <c r="A1519" s="4"/>
      <c r="C1519" s="6"/>
      <c r="D1519" s="6"/>
      <c r="E1519" s="6"/>
      <c r="F1519" s="7"/>
      <c r="G1519" s="6"/>
      <c r="H1519" s="8"/>
      <c r="I1519" s="9"/>
      <c r="J1519" s="9"/>
      <c r="K1519" s="9"/>
      <c r="L1519" s="6"/>
      <c r="N1519" s="4"/>
      <c r="O1519" s="7"/>
      <c r="P1519" s="6"/>
      <c r="Q1519" s="6"/>
      <c r="R1519" s="6"/>
      <c r="S1519" s="6"/>
    </row>
    <row r="1520" ht="15.75" hidden="1" customHeight="1">
      <c r="A1520" s="4"/>
      <c r="C1520" s="6"/>
      <c r="D1520" s="6"/>
      <c r="E1520" s="6"/>
      <c r="F1520" s="7"/>
      <c r="G1520" s="6"/>
      <c r="H1520" s="8"/>
      <c r="I1520" s="9"/>
      <c r="J1520" s="9"/>
      <c r="K1520" s="9"/>
      <c r="L1520" s="6"/>
      <c r="N1520" s="4"/>
      <c r="O1520" s="7"/>
      <c r="P1520" s="6"/>
      <c r="Q1520" s="6"/>
      <c r="R1520" s="6"/>
      <c r="S1520" s="6"/>
    </row>
    <row r="1521" ht="15.75" hidden="1" customHeight="1">
      <c r="A1521" s="4"/>
      <c r="C1521" s="6"/>
      <c r="D1521" s="6"/>
      <c r="E1521" s="6"/>
      <c r="F1521" s="7"/>
      <c r="G1521" s="6"/>
      <c r="H1521" s="8"/>
      <c r="I1521" s="9"/>
      <c r="J1521" s="9"/>
      <c r="K1521" s="9"/>
      <c r="L1521" s="6"/>
      <c r="N1521" s="4"/>
      <c r="O1521" s="7"/>
      <c r="P1521" s="6"/>
      <c r="Q1521" s="6"/>
      <c r="R1521" s="6"/>
      <c r="S1521" s="6"/>
    </row>
    <row r="1522" ht="15.75" hidden="1" customHeight="1">
      <c r="A1522" s="4"/>
      <c r="C1522" s="6"/>
      <c r="D1522" s="6"/>
      <c r="E1522" s="6"/>
      <c r="F1522" s="7"/>
      <c r="G1522" s="6"/>
      <c r="H1522" s="8"/>
      <c r="I1522" s="9"/>
      <c r="J1522" s="9"/>
      <c r="K1522" s="9"/>
      <c r="L1522" s="6"/>
      <c r="N1522" s="4"/>
      <c r="O1522" s="7"/>
      <c r="P1522" s="6"/>
      <c r="Q1522" s="6"/>
      <c r="R1522" s="6"/>
      <c r="S1522" s="6"/>
    </row>
    <row r="1523" ht="15.75" hidden="1" customHeight="1">
      <c r="A1523" s="4"/>
      <c r="C1523" s="6"/>
      <c r="D1523" s="6"/>
      <c r="E1523" s="6"/>
      <c r="F1523" s="7"/>
      <c r="G1523" s="6"/>
      <c r="H1523" s="8"/>
      <c r="I1523" s="9"/>
      <c r="J1523" s="9"/>
      <c r="K1523" s="9"/>
      <c r="L1523" s="6"/>
      <c r="N1523" s="4"/>
      <c r="O1523" s="7"/>
      <c r="P1523" s="6"/>
      <c r="Q1523" s="6"/>
      <c r="R1523" s="6"/>
      <c r="S1523" s="6"/>
    </row>
    <row r="1524" ht="15.75" hidden="1" customHeight="1">
      <c r="A1524" s="4"/>
      <c r="C1524" s="6"/>
      <c r="D1524" s="6"/>
      <c r="E1524" s="6"/>
      <c r="F1524" s="7"/>
      <c r="G1524" s="6"/>
      <c r="H1524" s="8"/>
      <c r="I1524" s="9"/>
      <c r="J1524" s="9"/>
      <c r="K1524" s="9"/>
      <c r="L1524" s="6"/>
      <c r="N1524" s="4"/>
      <c r="O1524" s="7"/>
      <c r="P1524" s="6"/>
      <c r="Q1524" s="6"/>
      <c r="R1524" s="6"/>
      <c r="S1524" s="6"/>
    </row>
    <row r="1525" ht="15.75" hidden="1" customHeight="1">
      <c r="A1525" s="4"/>
      <c r="C1525" s="6"/>
      <c r="D1525" s="6"/>
      <c r="E1525" s="6"/>
      <c r="F1525" s="7"/>
      <c r="G1525" s="6"/>
      <c r="H1525" s="8"/>
      <c r="I1525" s="9"/>
      <c r="J1525" s="9"/>
      <c r="K1525" s="9"/>
      <c r="L1525" s="6"/>
      <c r="N1525" s="4"/>
      <c r="O1525" s="7"/>
      <c r="P1525" s="6"/>
      <c r="Q1525" s="6"/>
      <c r="R1525" s="6"/>
      <c r="S1525" s="6"/>
    </row>
    <row r="1526" ht="15.75" hidden="1" customHeight="1">
      <c r="A1526" s="4"/>
      <c r="C1526" s="6"/>
      <c r="D1526" s="6"/>
      <c r="E1526" s="6"/>
      <c r="F1526" s="7"/>
      <c r="G1526" s="6"/>
      <c r="H1526" s="8"/>
      <c r="I1526" s="9"/>
      <c r="J1526" s="9"/>
      <c r="K1526" s="9"/>
      <c r="L1526" s="6"/>
      <c r="N1526" s="4"/>
      <c r="O1526" s="7"/>
      <c r="P1526" s="6"/>
      <c r="Q1526" s="6"/>
      <c r="R1526" s="6"/>
      <c r="S1526" s="6"/>
    </row>
    <row r="1527" ht="15.75" hidden="1" customHeight="1">
      <c r="A1527" s="4"/>
      <c r="C1527" s="6"/>
      <c r="D1527" s="6"/>
      <c r="E1527" s="6"/>
      <c r="F1527" s="7"/>
      <c r="G1527" s="6"/>
      <c r="H1527" s="8"/>
      <c r="I1527" s="9"/>
      <c r="J1527" s="9"/>
      <c r="K1527" s="9"/>
      <c r="L1527" s="6"/>
      <c r="N1527" s="4"/>
      <c r="O1527" s="7"/>
      <c r="P1527" s="6"/>
      <c r="Q1527" s="6"/>
      <c r="R1527" s="6"/>
      <c r="S1527" s="6"/>
    </row>
    <row r="1528" ht="15.75" hidden="1" customHeight="1">
      <c r="A1528" s="4"/>
      <c r="C1528" s="6"/>
      <c r="D1528" s="6"/>
      <c r="E1528" s="6"/>
      <c r="F1528" s="7"/>
      <c r="G1528" s="6"/>
      <c r="H1528" s="8"/>
      <c r="I1528" s="9"/>
      <c r="J1528" s="9"/>
      <c r="K1528" s="9"/>
      <c r="L1528" s="6"/>
      <c r="N1528" s="4"/>
      <c r="O1528" s="7"/>
      <c r="P1528" s="6"/>
      <c r="Q1528" s="6"/>
      <c r="R1528" s="6"/>
      <c r="S1528" s="6"/>
    </row>
    <row r="1529" ht="15.75" hidden="1" customHeight="1">
      <c r="A1529" s="4"/>
      <c r="C1529" s="6"/>
      <c r="D1529" s="6"/>
      <c r="E1529" s="6"/>
      <c r="F1529" s="7"/>
      <c r="G1529" s="6"/>
      <c r="H1529" s="8"/>
      <c r="I1529" s="9"/>
      <c r="J1529" s="9"/>
      <c r="K1529" s="9"/>
      <c r="L1529" s="6"/>
      <c r="N1529" s="4"/>
      <c r="O1529" s="7"/>
      <c r="P1529" s="6"/>
      <c r="Q1529" s="6"/>
      <c r="R1529" s="6"/>
      <c r="S1529" s="6"/>
    </row>
    <row r="1530" ht="15.75" hidden="1" customHeight="1">
      <c r="A1530" s="4"/>
      <c r="C1530" s="6"/>
      <c r="D1530" s="6"/>
      <c r="E1530" s="6"/>
      <c r="F1530" s="7"/>
      <c r="G1530" s="6"/>
      <c r="H1530" s="8"/>
      <c r="I1530" s="9"/>
      <c r="J1530" s="9"/>
      <c r="K1530" s="9"/>
      <c r="L1530" s="6"/>
      <c r="N1530" s="4"/>
      <c r="O1530" s="7"/>
      <c r="P1530" s="6"/>
      <c r="Q1530" s="6"/>
      <c r="R1530" s="6"/>
      <c r="S1530" s="6"/>
    </row>
    <row r="1531" ht="15.75" hidden="1" customHeight="1">
      <c r="A1531" s="4"/>
      <c r="C1531" s="6"/>
      <c r="D1531" s="6"/>
      <c r="E1531" s="6"/>
      <c r="F1531" s="7"/>
      <c r="G1531" s="6"/>
      <c r="H1531" s="8"/>
      <c r="I1531" s="9"/>
      <c r="J1531" s="9"/>
      <c r="K1531" s="9"/>
      <c r="L1531" s="6"/>
      <c r="N1531" s="4"/>
      <c r="O1531" s="7"/>
      <c r="P1531" s="6"/>
      <c r="Q1531" s="6"/>
      <c r="R1531" s="6"/>
      <c r="S1531" s="6"/>
    </row>
    <row r="1532" ht="15.75" hidden="1" customHeight="1">
      <c r="A1532" s="4"/>
      <c r="C1532" s="6"/>
      <c r="D1532" s="6"/>
      <c r="E1532" s="6"/>
      <c r="F1532" s="7"/>
      <c r="G1532" s="6"/>
      <c r="H1532" s="8"/>
      <c r="I1532" s="9"/>
      <c r="J1532" s="9"/>
      <c r="K1532" s="9"/>
      <c r="L1532" s="6"/>
      <c r="N1532" s="4"/>
      <c r="O1532" s="7"/>
      <c r="P1532" s="6"/>
      <c r="Q1532" s="6"/>
      <c r="R1532" s="6"/>
      <c r="S1532" s="6"/>
    </row>
    <row r="1533" ht="15.75" hidden="1" customHeight="1">
      <c r="A1533" s="4"/>
      <c r="C1533" s="6"/>
      <c r="D1533" s="6"/>
      <c r="E1533" s="6"/>
      <c r="F1533" s="7"/>
      <c r="G1533" s="6"/>
      <c r="H1533" s="8"/>
      <c r="I1533" s="9"/>
      <c r="J1533" s="9"/>
      <c r="K1533" s="9"/>
      <c r="L1533" s="6"/>
      <c r="N1533" s="4"/>
      <c r="O1533" s="7"/>
      <c r="P1533" s="6"/>
      <c r="Q1533" s="6"/>
      <c r="R1533" s="6"/>
      <c r="S1533" s="6"/>
    </row>
    <row r="1534" ht="15.75" hidden="1" customHeight="1">
      <c r="A1534" s="4"/>
      <c r="C1534" s="6"/>
      <c r="D1534" s="6"/>
      <c r="E1534" s="6"/>
      <c r="F1534" s="7"/>
      <c r="G1534" s="6"/>
      <c r="H1534" s="8"/>
      <c r="I1534" s="9"/>
      <c r="J1534" s="9"/>
      <c r="K1534" s="9"/>
      <c r="L1534" s="6"/>
      <c r="N1534" s="4"/>
      <c r="O1534" s="7"/>
      <c r="P1534" s="6"/>
      <c r="Q1534" s="6"/>
      <c r="R1534" s="6"/>
      <c r="S1534" s="6"/>
    </row>
    <row r="1535" ht="15.75" hidden="1" customHeight="1">
      <c r="A1535" s="4"/>
      <c r="C1535" s="6"/>
      <c r="D1535" s="6"/>
      <c r="E1535" s="6"/>
      <c r="F1535" s="7"/>
      <c r="G1535" s="6"/>
      <c r="H1535" s="8"/>
      <c r="I1535" s="9"/>
      <c r="J1535" s="9"/>
      <c r="K1535" s="9"/>
      <c r="L1535" s="6"/>
      <c r="N1535" s="4"/>
      <c r="O1535" s="7"/>
      <c r="P1535" s="6"/>
      <c r="Q1535" s="6"/>
      <c r="R1535" s="6"/>
      <c r="S1535" s="6"/>
    </row>
    <row r="1536" ht="15.75" hidden="1" customHeight="1">
      <c r="A1536" s="4"/>
      <c r="C1536" s="6"/>
      <c r="D1536" s="6"/>
      <c r="E1536" s="6"/>
      <c r="F1536" s="7"/>
      <c r="G1536" s="6"/>
      <c r="H1536" s="8"/>
      <c r="I1536" s="9"/>
      <c r="J1536" s="9"/>
      <c r="K1536" s="9"/>
      <c r="L1536" s="6"/>
      <c r="N1536" s="4"/>
      <c r="O1536" s="7"/>
      <c r="P1536" s="6"/>
      <c r="Q1536" s="6"/>
      <c r="R1536" s="6"/>
      <c r="S1536" s="6"/>
    </row>
    <row r="1537" ht="15.75" hidden="1" customHeight="1">
      <c r="A1537" s="4"/>
      <c r="C1537" s="6"/>
      <c r="D1537" s="6"/>
      <c r="E1537" s="6"/>
      <c r="F1537" s="7"/>
      <c r="G1537" s="6"/>
      <c r="H1537" s="8"/>
      <c r="I1537" s="9"/>
      <c r="J1537" s="9"/>
      <c r="K1537" s="9"/>
      <c r="L1537" s="6"/>
      <c r="N1537" s="4"/>
      <c r="O1537" s="7"/>
      <c r="P1537" s="6"/>
      <c r="Q1537" s="6"/>
      <c r="R1537" s="6"/>
      <c r="S1537" s="6"/>
    </row>
    <row r="1538" ht="15.75" hidden="1" customHeight="1">
      <c r="A1538" s="4"/>
      <c r="C1538" s="6"/>
      <c r="D1538" s="6"/>
      <c r="E1538" s="6"/>
      <c r="F1538" s="7"/>
      <c r="G1538" s="6"/>
      <c r="H1538" s="8"/>
      <c r="I1538" s="9"/>
      <c r="J1538" s="9"/>
      <c r="K1538" s="9"/>
      <c r="L1538" s="6"/>
      <c r="N1538" s="4"/>
      <c r="O1538" s="7"/>
      <c r="P1538" s="6"/>
      <c r="Q1538" s="6"/>
      <c r="R1538" s="6"/>
      <c r="S1538" s="6"/>
    </row>
    <row r="1539" ht="15.75" hidden="1" customHeight="1">
      <c r="A1539" s="4"/>
      <c r="C1539" s="6"/>
      <c r="D1539" s="6"/>
      <c r="E1539" s="6"/>
      <c r="F1539" s="7"/>
      <c r="G1539" s="6"/>
      <c r="H1539" s="8"/>
      <c r="I1539" s="9"/>
      <c r="J1539" s="9"/>
      <c r="K1539" s="9"/>
      <c r="L1539" s="6"/>
      <c r="N1539" s="4"/>
      <c r="O1539" s="7"/>
      <c r="P1539" s="6"/>
      <c r="Q1539" s="6"/>
      <c r="R1539" s="6"/>
      <c r="S1539" s="6"/>
    </row>
    <row r="1540" ht="15.75" hidden="1" customHeight="1">
      <c r="A1540" s="4"/>
      <c r="C1540" s="6"/>
      <c r="D1540" s="6"/>
      <c r="E1540" s="6"/>
      <c r="F1540" s="7"/>
      <c r="G1540" s="6"/>
      <c r="H1540" s="8"/>
      <c r="I1540" s="9"/>
      <c r="J1540" s="9"/>
      <c r="K1540" s="9"/>
      <c r="L1540" s="6"/>
      <c r="N1540" s="4"/>
      <c r="O1540" s="7"/>
      <c r="P1540" s="6"/>
      <c r="Q1540" s="6"/>
      <c r="R1540" s="6"/>
      <c r="S1540" s="6"/>
    </row>
    <row r="1541" ht="15.75" hidden="1" customHeight="1">
      <c r="A1541" s="4"/>
      <c r="C1541" s="6"/>
      <c r="D1541" s="6"/>
      <c r="E1541" s="6"/>
      <c r="F1541" s="7"/>
      <c r="G1541" s="6"/>
      <c r="H1541" s="8"/>
      <c r="I1541" s="9"/>
      <c r="J1541" s="9"/>
      <c r="K1541" s="9"/>
      <c r="L1541" s="6"/>
      <c r="N1541" s="4"/>
      <c r="O1541" s="7"/>
      <c r="P1541" s="6"/>
      <c r="Q1541" s="6"/>
      <c r="R1541" s="6"/>
      <c r="S1541" s="6"/>
    </row>
    <row r="1542" ht="15.75" hidden="1" customHeight="1">
      <c r="A1542" s="4"/>
      <c r="C1542" s="6"/>
      <c r="D1542" s="6"/>
      <c r="E1542" s="6"/>
      <c r="F1542" s="7"/>
      <c r="G1542" s="6"/>
      <c r="H1542" s="8"/>
      <c r="I1542" s="9"/>
      <c r="J1542" s="9"/>
      <c r="K1542" s="9"/>
      <c r="L1542" s="6"/>
      <c r="N1542" s="4"/>
      <c r="O1542" s="7"/>
      <c r="P1542" s="6"/>
      <c r="Q1542" s="6"/>
      <c r="R1542" s="6"/>
      <c r="S1542" s="6"/>
    </row>
    <row r="1543" ht="15.75" hidden="1" customHeight="1">
      <c r="A1543" s="4"/>
      <c r="C1543" s="6"/>
      <c r="D1543" s="6"/>
      <c r="E1543" s="6"/>
      <c r="F1543" s="7"/>
      <c r="G1543" s="6"/>
      <c r="H1543" s="8"/>
      <c r="I1543" s="9"/>
      <c r="J1543" s="9"/>
      <c r="K1543" s="9"/>
      <c r="L1543" s="6"/>
      <c r="N1543" s="4"/>
      <c r="O1543" s="7"/>
      <c r="P1543" s="6"/>
      <c r="Q1543" s="6"/>
      <c r="R1543" s="6"/>
      <c r="S1543" s="6"/>
    </row>
    <row r="1544" ht="15.75" hidden="1" customHeight="1">
      <c r="A1544" s="4"/>
      <c r="C1544" s="6"/>
      <c r="D1544" s="6"/>
      <c r="E1544" s="6"/>
      <c r="F1544" s="7"/>
      <c r="G1544" s="6"/>
      <c r="H1544" s="8"/>
      <c r="I1544" s="9"/>
      <c r="J1544" s="9"/>
      <c r="K1544" s="9"/>
      <c r="L1544" s="6"/>
      <c r="N1544" s="4"/>
      <c r="O1544" s="7"/>
      <c r="P1544" s="6"/>
      <c r="Q1544" s="6"/>
      <c r="R1544" s="6"/>
      <c r="S1544" s="6"/>
    </row>
    <row r="1545" ht="15.75" hidden="1" customHeight="1">
      <c r="A1545" s="4"/>
      <c r="C1545" s="6"/>
      <c r="D1545" s="6"/>
      <c r="E1545" s="6"/>
      <c r="F1545" s="7"/>
      <c r="G1545" s="6"/>
      <c r="H1545" s="8"/>
      <c r="I1545" s="9"/>
      <c r="J1545" s="9"/>
      <c r="K1545" s="9"/>
      <c r="L1545" s="6"/>
      <c r="N1545" s="4"/>
      <c r="O1545" s="7"/>
      <c r="P1545" s="6"/>
      <c r="Q1545" s="6"/>
      <c r="R1545" s="6"/>
      <c r="S1545" s="6"/>
    </row>
    <row r="1546" ht="15.75" hidden="1" customHeight="1">
      <c r="A1546" s="4"/>
      <c r="C1546" s="6"/>
      <c r="D1546" s="6"/>
      <c r="E1546" s="6"/>
      <c r="F1546" s="7"/>
      <c r="G1546" s="6"/>
      <c r="H1546" s="8"/>
      <c r="I1546" s="9"/>
      <c r="J1546" s="9"/>
      <c r="K1546" s="9"/>
      <c r="L1546" s="6"/>
      <c r="N1546" s="4"/>
      <c r="O1546" s="7"/>
      <c r="P1546" s="6"/>
      <c r="Q1546" s="6"/>
      <c r="R1546" s="6"/>
      <c r="S1546" s="6"/>
    </row>
    <row r="1547" ht="15.75" hidden="1" customHeight="1">
      <c r="A1547" s="4"/>
      <c r="C1547" s="6"/>
      <c r="D1547" s="6"/>
      <c r="E1547" s="6"/>
      <c r="F1547" s="7"/>
      <c r="G1547" s="6"/>
      <c r="H1547" s="8"/>
      <c r="I1547" s="9"/>
      <c r="J1547" s="9"/>
      <c r="K1547" s="9"/>
      <c r="L1547" s="6"/>
      <c r="N1547" s="4"/>
      <c r="O1547" s="7"/>
      <c r="P1547" s="6"/>
      <c r="Q1547" s="6"/>
      <c r="R1547" s="6"/>
      <c r="S1547" s="6"/>
    </row>
    <row r="1548" ht="15.75" hidden="1" customHeight="1">
      <c r="A1548" s="4"/>
      <c r="C1548" s="6"/>
      <c r="D1548" s="6"/>
      <c r="E1548" s="6"/>
      <c r="F1548" s="7"/>
      <c r="G1548" s="6"/>
      <c r="H1548" s="8"/>
      <c r="I1548" s="9"/>
      <c r="J1548" s="9"/>
      <c r="K1548" s="9"/>
      <c r="L1548" s="6"/>
      <c r="N1548" s="4"/>
      <c r="O1548" s="7"/>
      <c r="P1548" s="6"/>
      <c r="Q1548" s="6"/>
      <c r="R1548" s="6"/>
      <c r="S1548" s="6"/>
    </row>
    <row r="1549" ht="15.75" hidden="1" customHeight="1">
      <c r="A1549" s="4"/>
      <c r="C1549" s="6"/>
      <c r="D1549" s="6"/>
      <c r="E1549" s="6"/>
      <c r="F1549" s="7"/>
      <c r="G1549" s="6"/>
      <c r="H1549" s="8"/>
      <c r="I1549" s="9"/>
      <c r="J1549" s="9"/>
      <c r="K1549" s="9"/>
      <c r="L1549" s="6"/>
      <c r="N1549" s="4"/>
      <c r="O1549" s="7"/>
      <c r="P1549" s="6"/>
      <c r="Q1549" s="6"/>
      <c r="R1549" s="6"/>
      <c r="S1549" s="6"/>
    </row>
    <row r="1550" ht="15.75" hidden="1" customHeight="1">
      <c r="A1550" s="4"/>
      <c r="C1550" s="6"/>
      <c r="D1550" s="6"/>
      <c r="E1550" s="6"/>
      <c r="F1550" s="7"/>
      <c r="G1550" s="6"/>
      <c r="H1550" s="8"/>
      <c r="I1550" s="9"/>
      <c r="J1550" s="9"/>
      <c r="K1550" s="9"/>
      <c r="L1550" s="6"/>
      <c r="N1550" s="4"/>
      <c r="O1550" s="7"/>
      <c r="P1550" s="6"/>
      <c r="Q1550" s="6"/>
      <c r="R1550" s="6"/>
      <c r="S1550" s="6"/>
    </row>
    <row r="1551" ht="15.75" hidden="1" customHeight="1">
      <c r="A1551" s="4"/>
      <c r="C1551" s="6"/>
      <c r="D1551" s="6"/>
      <c r="E1551" s="6"/>
      <c r="F1551" s="7"/>
      <c r="G1551" s="6"/>
      <c r="H1551" s="8"/>
      <c r="I1551" s="9"/>
      <c r="J1551" s="9"/>
      <c r="K1551" s="9"/>
      <c r="L1551" s="6"/>
      <c r="N1551" s="4"/>
      <c r="O1551" s="7"/>
      <c r="P1551" s="6"/>
      <c r="Q1551" s="6"/>
      <c r="R1551" s="6"/>
      <c r="S1551" s="6"/>
    </row>
    <row r="1552" ht="15.75" hidden="1" customHeight="1">
      <c r="A1552" s="4"/>
      <c r="C1552" s="6"/>
      <c r="D1552" s="6"/>
      <c r="E1552" s="6"/>
      <c r="F1552" s="7"/>
      <c r="G1552" s="6"/>
      <c r="H1552" s="8"/>
      <c r="I1552" s="9"/>
      <c r="J1552" s="9"/>
      <c r="K1552" s="9"/>
      <c r="L1552" s="6"/>
      <c r="N1552" s="4"/>
      <c r="O1552" s="7"/>
      <c r="P1552" s="6"/>
      <c r="Q1552" s="6"/>
      <c r="R1552" s="6"/>
      <c r="S1552" s="6"/>
    </row>
    <row r="1553" ht="15.75" hidden="1" customHeight="1">
      <c r="A1553" s="4"/>
      <c r="C1553" s="6"/>
      <c r="D1553" s="6"/>
      <c r="E1553" s="6"/>
      <c r="F1553" s="7"/>
      <c r="G1553" s="6"/>
      <c r="H1553" s="8"/>
      <c r="I1553" s="9"/>
      <c r="J1553" s="9"/>
      <c r="K1553" s="9"/>
      <c r="L1553" s="6"/>
      <c r="N1553" s="4"/>
      <c r="O1553" s="7"/>
      <c r="P1553" s="6"/>
      <c r="Q1553" s="6"/>
      <c r="R1553" s="6"/>
      <c r="S1553" s="6"/>
    </row>
    <row r="1554" ht="15.75" hidden="1" customHeight="1">
      <c r="A1554" s="4"/>
      <c r="C1554" s="6"/>
      <c r="D1554" s="6"/>
      <c r="E1554" s="6"/>
      <c r="F1554" s="7"/>
      <c r="G1554" s="6"/>
      <c r="H1554" s="8"/>
      <c r="I1554" s="9"/>
      <c r="J1554" s="9"/>
      <c r="K1554" s="9"/>
      <c r="L1554" s="6"/>
      <c r="N1554" s="4"/>
      <c r="O1554" s="7"/>
      <c r="P1554" s="6"/>
      <c r="Q1554" s="6"/>
      <c r="R1554" s="6"/>
      <c r="S1554" s="6"/>
    </row>
    <row r="1555" ht="15.75" hidden="1" customHeight="1">
      <c r="A1555" s="4"/>
      <c r="C1555" s="6"/>
      <c r="D1555" s="6"/>
      <c r="E1555" s="6"/>
      <c r="F1555" s="7"/>
      <c r="G1555" s="6"/>
      <c r="H1555" s="8"/>
      <c r="I1555" s="9"/>
      <c r="J1555" s="9"/>
      <c r="K1555" s="9"/>
      <c r="L1555" s="6"/>
      <c r="N1555" s="4"/>
      <c r="O1555" s="7"/>
      <c r="P1555" s="6"/>
      <c r="Q1555" s="6"/>
      <c r="R1555" s="6"/>
      <c r="S1555" s="6"/>
    </row>
    <row r="1556" ht="15.75" hidden="1" customHeight="1">
      <c r="A1556" s="4"/>
      <c r="C1556" s="6"/>
      <c r="D1556" s="6"/>
      <c r="E1556" s="6"/>
      <c r="F1556" s="7"/>
      <c r="G1556" s="6"/>
      <c r="H1556" s="8"/>
      <c r="I1556" s="9"/>
      <c r="J1556" s="9"/>
      <c r="K1556" s="9"/>
      <c r="L1556" s="6"/>
      <c r="N1556" s="4"/>
      <c r="O1556" s="7"/>
      <c r="P1556" s="6"/>
      <c r="Q1556" s="6"/>
      <c r="R1556" s="6"/>
      <c r="S1556" s="6"/>
    </row>
    <row r="1557" ht="15.75" hidden="1" customHeight="1">
      <c r="A1557" s="4"/>
      <c r="C1557" s="6"/>
      <c r="D1557" s="6"/>
      <c r="E1557" s="6"/>
      <c r="F1557" s="7"/>
      <c r="G1557" s="6"/>
      <c r="H1557" s="8"/>
      <c r="I1557" s="9"/>
      <c r="J1557" s="9"/>
      <c r="K1557" s="9"/>
      <c r="L1557" s="6"/>
      <c r="N1557" s="4"/>
      <c r="O1557" s="7"/>
      <c r="P1557" s="6"/>
      <c r="Q1557" s="6"/>
      <c r="R1557" s="6"/>
      <c r="S1557" s="6"/>
    </row>
    <row r="1558" ht="15.75" hidden="1" customHeight="1">
      <c r="A1558" s="4"/>
      <c r="C1558" s="6"/>
      <c r="D1558" s="6"/>
      <c r="E1558" s="6"/>
      <c r="F1558" s="7"/>
      <c r="G1558" s="6"/>
      <c r="H1558" s="8"/>
      <c r="I1558" s="9"/>
      <c r="J1558" s="9"/>
      <c r="K1558" s="9"/>
      <c r="L1558" s="6"/>
      <c r="N1558" s="4"/>
      <c r="O1558" s="7"/>
      <c r="P1558" s="6"/>
      <c r="Q1558" s="6"/>
      <c r="R1558" s="6"/>
      <c r="S1558" s="6"/>
    </row>
    <row r="1559" ht="15.75" hidden="1" customHeight="1">
      <c r="A1559" s="4"/>
      <c r="C1559" s="6"/>
      <c r="D1559" s="6"/>
      <c r="E1559" s="6"/>
      <c r="F1559" s="7"/>
      <c r="G1559" s="6"/>
      <c r="H1559" s="8"/>
      <c r="I1559" s="9"/>
      <c r="J1559" s="9"/>
      <c r="K1559" s="9"/>
      <c r="L1559" s="6"/>
      <c r="N1559" s="4"/>
      <c r="O1559" s="7"/>
      <c r="P1559" s="6"/>
      <c r="Q1559" s="6"/>
      <c r="R1559" s="6"/>
      <c r="S1559" s="6"/>
    </row>
    <row r="1560" ht="15.75" hidden="1" customHeight="1">
      <c r="A1560" s="4"/>
      <c r="C1560" s="6"/>
      <c r="D1560" s="6"/>
      <c r="E1560" s="6"/>
      <c r="F1560" s="7"/>
      <c r="G1560" s="6"/>
      <c r="H1560" s="8"/>
      <c r="I1560" s="9"/>
      <c r="J1560" s="9"/>
      <c r="K1560" s="9"/>
      <c r="L1560" s="6"/>
      <c r="N1560" s="4"/>
      <c r="O1560" s="7"/>
      <c r="P1560" s="6"/>
      <c r="Q1560" s="6"/>
      <c r="R1560" s="6"/>
      <c r="S1560" s="6"/>
    </row>
    <row r="1561" ht="15.75" hidden="1" customHeight="1">
      <c r="A1561" s="4"/>
      <c r="C1561" s="6"/>
      <c r="D1561" s="6"/>
      <c r="E1561" s="6"/>
      <c r="F1561" s="7"/>
      <c r="G1561" s="6"/>
      <c r="H1561" s="8"/>
      <c r="I1561" s="9"/>
      <c r="J1561" s="9"/>
      <c r="K1561" s="9"/>
      <c r="L1561" s="6"/>
      <c r="N1561" s="4"/>
      <c r="O1561" s="7"/>
      <c r="P1561" s="6"/>
      <c r="Q1561" s="6"/>
      <c r="R1561" s="6"/>
      <c r="S1561" s="6"/>
    </row>
    <row r="1562" ht="15.75" hidden="1" customHeight="1">
      <c r="A1562" s="4"/>
      <c r="C1562" s="6"/>
      <c r="D1562" s="6"/>
      <c r="E1562" s="6"/>
      <c r="F1562" s="7"/>
      <c r="G1562" s="6"/>
      <c r="H1562" s="8"/>
      <c r="I1562" s="9"/>
      <c r="J1562" s="9"/>
      <c r="K1562" s="9"/>
      <c r="L1562" s="6"/>
      <c r="N1562" s="4"/>
      <c r="O1562" s="7"/>
      <c r="P1562" s="6"/>
      <c r="Q1562" s="6"/>
      <c r="R1562" s="6"/>
      <c r="S1562" s="6"/>
    </row>
    <row r="1563" ht="15.75" hidden="1" customHeight="1">
      <c r="A1563" s="4"/>
      <c r="C1563" s="6"/>
      <c r="D1563" s="6"/>
      <c r="E1563" s="6"/>
      <c r="F1563" s="7"/>
      <c r="G1563" s="6"/>
      <c r="H1563" s="8"/>
      <c r="I1563" s="9"/>
      <c r="J1563" s="9"/>
      <c r="K1563" s="9"/>
      <c r="L1563" s="6"/>
      <c r="N1563" s="4"/>
      <c r="O1563" s="7"/>
      <c r="P1563" s="6"/>
      <c r="Q1563" s="6"/>
      <c r="R1563" s="6"/>
      <c r="S1563" s="6"/>
    </row>
    <row r="1564" ht="15.75" hidden="1" customHeight="1">
      <c r="A1564" s="4"/>
      <c r="C1564" s="6"/>
      <c r="D1564" s="6"/>
      <c r="E1564" s="6"/>
      <c r="F1564" s="7"/>
      <c r="G1564" s="6"/>
      <c r="H1564" s="8"/>
      <c r="I1564" s="9"/>
      <c r="J1564" s="9"/>
      <c r="K1564" s="9"/>
      <c r="L1564" s="6"/>
      <c r="N1564" s="4"/>
      <c r="O1564" s="7"/>
      <c r="P1564" s="6"/>
      <c r="Q1564" s="6"/>
      <c r="R1564" s="6"/>
      <c r="S1564" s="6"/>
    </row>
    <row r="1565" ht="15.75" hidden="1" customHeight="1">
      <c r="A1565" s="4"/>
      <c r="C1565" s="6"/>
      <c r="D1565" s="6"/>
      <c r="E1565" s="6"/>
      <c r="F1565" s="7"/>
      <c r="G1565" s="6"/>
      <c r="H1565" s="8"/>
      <c r="I1565" s="9"/>
      <c r="J1565" s="9"/>
      <c r="K1565" s="9"/>
      <c r="L1565" s="6"/>
      <c r="N1565" s="4"/>
      <c r="O1565" s="7"/>
      <c r="P1565" s="6"/>
      <c r="Q1565" s="6"/>
      <c r="R1565" s="6"/>
      <c r="S1565" s="6"/>
    </row>
    <row r="1566" ht="15.75" hidden="1" customHeight="1">
      <c r="A1566" s="4"/>
      <c r="C1566" s="6"/>
      <c r="D1566" s="6"/>
      <c r="E1566" s="6"/>
      <c r="F1566" s="7"/>
      <c r="G1566" s="6"/>
      <c r="H1566" s="8"/>
      <c r="I1566" s="9"/>
      <c r="J1566" s="9"/>
      <c r="K1566" s="9"/>
      <c r="L1566" s="6"/>
      <c r="N1566" s="4"/>
      <c r="O1566" s="7"/>
      <c r="P1566" s="6"/>
      <c r="Q1566" s="6"/>
      <c r="R1566" s="6"/>
      <c r="S1566" s="6"/>
    </row>
    <row r="1567" ht="15.75" hidden="1" customHeight="1">
      <c r="A1567" s="4"/>
      <c r="C1567" s="6"/>
      <c r="D1567" s="6"/>
      <c r="E1567" s="6"/>
      <c r="F1567" s="7"/>
      <c r="G1567" s="6"/>
      <c r="H1567" s="8"/>
      <c r="I1567" s="9"/>
      <c r="J1567" s="9"/>
      <c r="K1567" s="9"/>
      <c r="L1567" s="6"/>
      <c r="N1567" s="4"/>
      <c r="O1567" s="7"/>
      <c r="P1567" s="6"/>
      <c r="Q1567" s="6"/>
      <c r="R1567" s="6"/>
      <c r="S1567" s="6"/>
    </row>
    <row r="1568" ht="15.75" hidden="1" customHeight="1">
      <c r="A1568" s="4"/>
      <c r="C1568" s="6"/>
      <c r="D1568" s="6"/>
      <c r="E1568" s="6"/>
      <c r="F1568" s="7"/>
      <c r="G1568" s="6"/>
      <c r="H1568" s="8"/>
      <c r="I1568" s="9"/>
      <c r="J1568" s="9"/>
      <c r="K1568" s="9"/>
      <c r="L1568" s="6"/>
      <c r="N1568" s="4"/>
      <c r="O1568" s="7"/>
      <c r="P1568" s="6"/>
      <c r="Q1568" s="6"/>
      <c r="R1568" s="6"/>
      <c r="S1568" s="6"/>
    </row>
    <row r="1569" ht="15.75" hidden="1" customHeight="1">
      <c r="A1569" s="4"/>
      <c r="C1569" s="6"/>
      <c r="D1569" s="6"/>
      <c r="E1569" s="6"/>
      <c r="F1569" s="7"/>
      <c r="G1569" s="6"/>
      <c r="H1569" s="8"/>
      <c r="I1569" s="9"/>
      <c r="J1569" s="9"/>
      <c r="K1569" s="9"/>
      <c r="L1569" s="6"/>
      <c r="N1569" s="4"/>
      <c r="O1569" s="7"/>
      <c r="P1569" s="6"/>
      <c r="Q1569" s="6"/>
      <c r="R1569" s="6"/>
      <c r="S1569" s="6"/>
    </row>
    <row r="1570" ht="15.75" hidden="1" customHeight="1">
      <c r="A1570" s="4"/>
      <c r="C1570" s="6"/>
      <c r="D1570" s="6"/>
      <c r="E1570" s="6"/>
      <c r="F1570" s="7"/>
      <c r="G1570" s="6"/>
      <c r="H1570" s="8"/>
      <c r="I1570" s="9"/>
      <c r="J1570" s="9"/>
      <c r="K1570" s="9"/>
      <c r="L1570" s="6"/>
      <c r="N1570" s="4"/>
      <c r="O1570" s="7"/>
      <c r="P1570" s="6"/>
      <c r="Q1570" s="6"/>
      <c r="R1570" s="6"/>
      <c r="S1570" s="6"/>
    </row>
    <row r="1571" ht="15.75" hidden="1" customHeight="1">
      <c r="A1571" s="4"/>
      <c r="C1571" s="6"/>
      <c r="D1571" s="6"/>
      <c r="E1571" s="6"/>
      <c r="F1571" s="7"/>
      <c r="G1571" s="6"/>
      <c r="H1571" s="8"/>
      <c r="I1571" s="9"/>
      <c r="J1571" s="9"/>
      <c r="K1571" s="9"/>
      <c r="L1571" s="6"/>
      <c r="N1571" s="4"/>
      <c r="O1571" s="7"/>
      <c r="P1571" s="6"/>
      <c r="Q1571" s="6"/>
      <c r="R1571" s="6"/>
      <c r="S1571" s="6"/>
    </row>
    <row r="1572" ht="15.75" hidden="1" customHeight="1">
      <c r="A1572" s="4"/>
      <c r="C1572" s="6"/>
      <c r="D1572" s="6"/>
      <c r="E1572" s="6"/>
      <c r="F1572" s="7"/>
      <c r="G1572" s="6"/>
      <c r="H1572" s="8"/>
      <c r="I1572" s="9"/>
      <c r="J1572" s="9"/>
      <c r="K1572" s="9"/>
      <c r="L1572" s="6"/>
      <c r="N1572" s="4"/>
      <c r="O1572" s="7"/>
      <c r="P1572" s="6"/>
      <c r="Q1572" s="6"/>
      <c r="R1572" s="6"/>
      <c r="S1572" s="6"/>
    </row>
    <row r="1573" ht="15.75" hidden="1" customHeight="1">
      <c r="A1573" s="4"/>
      <c r="C1573" s="6"/>
      <c r="D1573" s="6"/>
      <c r="E1573" s="6"/>
      <c r="F1573" s="7"/>
      <c r="G1573" s="6"/>
      <c r="H1573" s="8"/>
      <c r="I1573" s="9"/>
      <c r="J1573" s="9"/>
      <c r="K1573" s="9"/>
      <c r="L1573" s="6"/>
      <c r="N1573" s="4"/>
      <c r="O1573" s="7"/>
      <c r="P1573" s="6"/>
      <c r="Q1573" s="6"/>
      <c r="R1573" s="6"/>
      <c r="S1573" s="6"/>
    </row>
    <row r="1574" ht="15.75" hidden="1" customHeight="1">
      <c r="A1574" s="4"/>
      <c r="C1574" s="6"/>
      <c r="D1574" s="6"/>
      <c r="E1574" s="6"/>
      <c r="F1574" s="7"/>
      <c r="G1574" s="6"/>
      <c r="H1574" s="8"/>
      <c r="I1574" s="9"/>
      <c r="J1574" s="9"/>
      <c r="K1574" s="9"/>
      <c r="L1574" s="6"/>
      <c r="N1574" s="4"/>
      <c r="O1574" s="7"/>
      <c r="P1574" s="6"/>
      <c r="Q1574" s="6"/>
      <c r="R1574" s="6"/>
      <c r="S1574" s="6"/>
    </row>
    <row r="1575" ht="15.75" hidden="1" customHeight="1">
      <c r="A1575" s="4"/>
      <c r="C1575" s="6"/>
      <c r="D1575" s="6"/>
      <c r="E1575" s="6"/>
      <c r="F1575" s="7"/>
      <c r="G1575" s="6"/>
      <c r="H1575" s="8"/>
      <c r="I1575" s="9"/>
      <c r="J1575" s="9"/>
      <c r="K1575" s="9"/>
      <c r="L1575" s="6"/>
      <c r="N1575" s="4"/>
      <c r="O1575" s="7"/>
      <c r="P1575" s="6"/>
      <c r="Q1575" s="6"/>
      <c r="R1575" s="6"/>
      <c r="S1575" s="6"/>
    </row>
    <row r="1576" ht="15.75" hidden="1" customHeight="1">
      <c r="A1576" s="4"/>
      <c r="C1576" s="6"/>
      <c r="D1576" s="6"/>
      <c r="E1576" s="6"/>
      <c r="F1576" s="7"/>
      <c r="G1576" s="6"/>
      <c r="H1576" s="8"/>
      <c r="I1576" s="9"/>
      <c r="J1576" s="9"/>
      <c r="K1576" s="9"/>
      <c r="L1576" s="6"/>
      <c r="N1576" s="4"/>
      <c r="O1576" s="7"/>
      <c r="P1576" s="6"/>
      <c r="Q1576" s="6"/>
      <c r="R1576" s="6"/>
      <c r="S1576" s="6"/>
    </row>
    <row r="1577" ht="15.75" hidden="1" customHeight="1">
      <c r="A1577" s="4"/>
      <c r="C1577" s="6"/>
      <c r="D1577" s="6"/>
      <c r="E1577" s="6"/>
      <c r="F1577" s="7"/>
      <c r="G1577" s="6"/>
      <c r="H1577" s="8"/>
      <c r="I1577" s="9"/>
      <c r="J1577" s="9"/>
      <c r="K1577" s="9"/>
      <c r="L1577" s="6"/>
      <c r="N1577" s="4"/>
      <c r="O1577" s="7"/>
      <c r="P1577" s="6"/>
      <c r="Q1577" s="6"/>
      <c r="R1577" s="6"/>
      <c r="S1577" s="6"/>
    </row>
    <row r="1578" ht="15.75" hidden="1" customHeight="1">
      <c r="A1578" s="4"/>
      <c r="C1578" s="6"/>
      <c r="D1578" s="6"/>
      <c r="E1578" s="6"/>
      <c r="F1578" s="7"/>
      <c r="G1578" s="6"/>
      <c r="H1578" s="8"/>
      <c r="I1578" s="9"/>
      <c r="J1578" s="9"/>
      <c r="K1578" s="9"/>
      <c r="L1578" s="6"/>
      <c r="N1578" s="4"/>
      <c r="O1578" s="7"/>
      <c r="P1578" s="6"/>
      <c r="Q1578" s="6"/>
      <c r="R1578" s="6"/>
      <c r="S1578" s="6"/>
    </row>
    <row r="1579" ht="15.75" hidden="1" customHeight="1">
      <c r="A1579" s="4"/>
      <c r="C1579" s="6"/>
      <c r="D1579" s="6"/>
      <c r="E1579" s="6"/>
      <c r="F1579" s="7"/>
      <c r="G1579" s="6"/>
      <c r="H1579" s="8"/>
      <c r="I1579" s="9"/>
      <c r="J1579" s="9"/>
      <c r="K1579" s="9"/>
      <c r="L1579" s="6"/>
      <c r="N1579" s="4"/>
      <c r="O1579" s="7"/>
      <c r="P1579" s="6"/>
      <c r="Q1579" s="6"/>
      <c r="R1579" s="6"/>
      <c r="S1579" s="6"/>
    </row>
    <row r="1580" ht="15.75" hidden="1" customHeight="1">
      <c r="A1580" s="4"/>
      <c r="C1580" s="6"/>
      <c r="D1580" s="6"/>
      <c r="E1580" s="6"/>
      <c r="F1580" s="7"/>
      <c r="G1580" s="6"/>
      <c r="H1580" s="8"/>
      <c r="I1580" s="9"/>
      <c r="J1580" s="9"/>
      <c r="K1580" s="9"/>
      <c r="L1580" s="6"/>
      <c r="N1580" s="4"/>
      <c r="O1580" s="7"/>
      <c r="P1580" s="6"/>
      <c r="Q1580" s="6"/>
      <c r="R1580" s="6"/>
      <c r="S1580" s="6"/>
    </row>
    <row r="1581" ht="15.75" hidden="1" customHeight="1">
      <c r="A1581" s="4"/>
      <c r="C1581" s="6"/>
      <c r="D1581" s="6"/>
      <c r="E1581" s="6"/>
      <c r="F1581" s="7"/>
      <c r="G1581" s="6"/>
      <c r="H1581" s="8"/>
      <c r="I1581" s="9"/>
      <c r="J1581" s="9"/>
      <c r="K1581" s="9"/>
      <c r="L1581" s="6"/>
      <c r="N1581" s="4"/>
      <c r="O1581" s="7"/>
      <c r="P1581" s="6"/>
      <c r="Q1581" s="6"/>
      <c r="R1581" s="6"/>
      <c r="S1581" s="6"/>
    </row>
    <row r="1582" ht="15.75" hidden="1" customHeight="1">
      <c r="A1582" s="4"/>
      <c r="C1582" s="6"/>
      <c r="D1582" s="6"/>
      <c r="E1582" s="6"/>
      <c r="F1582" s="7"/>
      <c r="G1582" s="6"/>
      <c r="H1582" s="8"/>
      <c r="I1582" s="9"/>
      <c r="J1582" s="9"/>
      <c r="K1582" s="9"/>
      <c r="L1582" s="6"/>
      <c r="N1582" s="4"/>
      <c r="O1582" s="7"/>
      <c r="P1582" s="6"/>
      <c r="Q1582" s="6"/>
      <c r="R1582" s="6"/>
      <c r="S1582" s="6"/>
    </row>
    <row r="1583" ht="15.75" hidden="1" customHeight="1">
      <c r="A1583" s="4"/>
      <c r="C1583" s="6"/>
      <c r="D1583" s="6"/>
      <c r="E1583" s="6"/>
      <c r="F1583" s="7"/>
      <c r="G1583" s="6"/>
      <c r="H1583" s="8"/>
      <c r="I1583" s="9"/>
      <c r="J1583" s="9"/>
      <c r="K1583" s="9"/>
      <c r="L1583" s="6"/>
      <c r="N1583" s="4"/>
      <c r="O1583" s="7"/>
      <c r="P1583" s="6"/>
      <c r="Q1583" s="6"/>
      <c r="R1583" s="6"/>
      <c r="S1583" s="6"/>
    </row>
    <row r="1584" ht="15.75" hidden="1" customHeight="1">
      <c r="A1584" s="4"/>
      <c r="C1584" s="6"/>
      <c r="D1584" s="6"/>
      <c r="E1584" s="6"/>
      <c r="F1584" s="7"/>
      <c r="G1584" s="6"/>
      <c r="H1584" s="8"/>
      <c r="I1584" s="9"/>
      <c r="J1584" s="9"/>
      <c r="K1584" s="9"/>
      <c r="L1584" s="6"/>
      <c r="N1584" s="4"/>
      <c r="O1584" s="7"/>
      <c r="P1584" s="6"/>
      <c r="Q1584" s="6"/>
      <c r="R1584" s="6"/>
      <c r="S1584" s="6"/>
    </row>
    <row r="1585" ht="15.75" hidden="1" customHeight="1">
      <c r="A1585" s="4"/>
      <c r="C1585" s="6"/>
      <c r="D1585" s="6"/>
      <c r="E1585" s="6"/>
      <c r="F1585" s="7"/>
      <c r="G1585" s="6"/>
      <c r="H1585" s="8"/>
      <c r="I1585" s="9"/>
      <c r="J1585" s="9"/>
      <c r="K1585" s="9"/>
      <c r="L1585" s="6"/>
      <c r="N1585" s="4"/>
      <c r="O1585" s="7"/>
      <c r="P1585" s="6"/>
      <c r="Q1585" s="6"/>
      <c r="R1585" s="6"/>
      <c r="S1585" s="6"/>
    </row>
    <row r="1586" ht="15.75" hidden="1" customHeight="1">
      <c r="A1586" s="4"/>
      <c r="C1586" s="6"/>
      <c r="D1586" s="6"/>
      <c r="E1586" s="6"/>
      <c r="F1586" s="7"/>
      <c r="G1586" s="6"/>
      <c r="H1586" s="8"/>
      <c r="I1586" s="9"/>
      <c r="J1586" s="9"/>
      <c r="K1586" s="9"/>
      <c r="L1586" s="6"/>
      <c r="N1586" s="4"/>
      <c r="O1586" s="7"/>
      <c r="P1586" s="6"/>
      <c r="Q1586" s="6"/>
      <c r="R1586" s="6"/>
      <c r="S1586" s="6"/>
    </row>
    <row r="1587" ht="15.75" hidden="1" customHeight="1">
      <c r="A1587" s="4"/>
      <c r="C1587" s="6"/>
      <c r="D1587" s="6"/>
      <c r="E1587" s="6"/>
      <c r="F1587" s="7"/>
      <c r="G1587" s="6"/>
      <c r="H1587" s="8"/>
      <c r="I1587" s="9"/>
      <c r="J1587" s="9"/>
      <c r="K1587" s="9"/>
      <c r="L1587" s="6"/>
      <c r="N1587" s="4"/>
      <c r="O1587" s="7"/>
      <c r="P1587" s="6"/>
      <c r="Q1587" s="6"/>
      <c r="R1587" s="6"/>
      <c r="S1587" s="6"/>
    </row>
    <row r="1588" ht="15.75" hidden="1" customHeight="1">
      <c r="A1588" s="4"/>
      <c r="C1588" s="6"/>
      <c r="D1588" s="6"/>
      <c r="E1588" s="6"/>
      <c r="F1588" s="7"/>
      <c r="G1588" s="6"/>
      <c r="H1588" s="8"/>
      <c r="I1588" s="9"/>
      <c r="J1588" s="9"/>
      <c r="K1588" s="9"/>
      <c r="L1588" s="6"/>
      <c r="N1588" s="4"/>
      <c r="O1588" s="7"/>
      <c r="P1588" s="6"/>
      <c r="Q1588" s="6"/>
      <c r="R1588" s="6"/>
      <c r="S1588" s="6"/>
    </row>
    <row r="1589" ht="15.75" hidden="1" customHeight="1">
      <c r="A1589" s="4"/>
      <c r="C1589" s="6"/>
      <c r="D1589" s="6"/>
      <c r="E1589" s="6"/>
      <c r="F1589" s="7"/>
      <c r="G1589" s="6"/>
      <c r="H1589" s="8"/>
      <c r="I1589" s="9"/>
      <c r="J1589" s="9"/>
      <c r="K1589" s="9"/>
      <c r="L1589" s="6"/>
      <c r="N1589" s="4"/>
      <c r="O1589" s="7"/>
      <c r="P1589" s="6"/>
      <c r="Q1589" s="6"/>
      <c r="R1589" s="6"/>
      <c r="S1589" s="6"/>
    </row>
    <row r="1590" ht="15.75" hidden="1" customHeight="1">
      <c r="A1590" s="4"/>
      <c r="C1590" s="6"/>
      <c r="D1590" s="6"/>
      <c r="E1590" s="6"/>
      <c r="F1590" s="7"/>
      <c r="G1590" s="6"/>
      <c r="H1590" s="8"/>
      <c r="I1590" s="9"/>
      <c r="J1590" s="9"/>
      <c r="K1590" s="9"/>
      <c r="L1590" s="6"/>
      <c r="N1590" s="4"/>
      <c r="O1590" s="7"/>
      <c r="P1590" s="6"/>
      <c r="Q1590" s="6"/>
      <c r="R1590" s="6"/>
      <c r="S1590" s="6"/>
    </row>
    <row r="1591" ht="15.75" hidden="1" customHeight="1">
      <c r="A1591" s="4"/>
      <c r="C1591" s="6"/>
      <c r="D1591" s="6"/>
      <c r="E1591" s="6"/>
      <c r="F1591" s="7"/>
      <c r="G1591" s="6"/>
      <c r="H1591" s="8"/>
      <c r="I1591" s="9"/>
      <c r="J1591" s="9"/>
      <c r="K1591" s="9"/>
      <c r="L1591" s="6"/>
      <c r="N1591" s="4"/>
      <c r="O1591" s="7"/>
      <c r="P1591" s="6"/>
      <c r="Q1591" s="6"/>
      <c r="R1591" s="6"/>
      <c r="S1591" s="6"/>
    </row>
    <row r="1592" ht="15.75" hidden="1" customHeight="1">
      <c r="A1592" s="4"/>
      <c r="C1592" s="6"/>
      <c r="D1592" s="6"/>
      <c r="E1592" s="6"/>
      <c r="F1592" s="7"/>
      <c r="G1592" s="6"/>
      <c r="H1592" s="8"/>
      <c r="I1592" s="9"/>
      <c r="J1592" s="9"/>
      <c r="K1592" s="9"/>
      <c r="L1592" s="6"/>
      <c r="N1592" s="4"/>
      <c r="O1592" s="7"/>
      <c r="P1592" s="6"/>
      <c r="Q1592" s="6"/>
      <c r="R1592" s="6"/>
      <c r="S1592" s="6"/>
    </row>
    <row r="1593" ht="15.75" hidden="1" customHeight="1">
      <c r="A1593" s="4"/>
      <c r="C1593" s="6"/>
      <c r="D1593" s="6"/>
      <c r="E1593" s="6"/>
      <c r="F1593" s="7"/>
      <c r="G1593" s="6"/>
      <c r="H1593" s="8"/>
      <c r="I1593" s="9"/>
      <c r="J1593" s="9"/>
      <c r="K1593" s="9"/>
      <c r="L1593" s="6"/>
      <c r="N1593" s="4"/>
      <c r="O1593" s="7"/>
      <c r="P1593" s="6"/>
      <c r="Q1593" s="6"/>
      <c r="R1593" s="6"/>
      <c r="S1593" s="6"/>
    </row>
    <row r="1594" ht="15.75" hidden="1" customHeight="1">
      <c r="A1594" s="4"/>
      <c r="C1594" s="6"/>
      <c r="D1594" s="6"/>
      <c r="E1594" s="6"/>
      <c r="F1594" s="7"/>
      <c r="G1594" s="6"/>
      <c r="H1594" s="8"/>
      <c r="I1594" s="9"/>
      <c r="J1594" s="9"/>
      <c r="K1594" s="9"/>
      <c r="L1594" s="6"/>
      <c r="N1594" s="4"/>
      <c r="O1594" s="7"/>
      <c r="P1594" s="6"/>
      <c r="Q1594" s="6"/>
      <c r="R1594" s="6"/>
      <c r="S1594" s="6"/>
    </row>
    <row r="1595" ht="15.75" hidden="1" customHeight="1">
      <c r="A1595" s="4"/>
      <c r="C1595" s="6"/>
      <c r="D1595" s="6"/>
      <c r="E1595" s="6"/>
      <c r="F1595" s="7"/>
      <c r="G1595" s="6"/>
      <c r="H1595" s="8"/>
      <c r="I1595" s="9"/>
      <c r="J1595" s="9"/>
      <c r="K1595" s="9"/>
      <c r="L1595" s="6"/>
      <c r="N1595" s="4"/>
      <c r="O1595" s="7"/>
      <c r="P1595" s="6"/>
      <c r="Q1595" s="6"/>
      <c r="R1595" s="6"/>
      <c r="S1595" s="6"/>
    </row>
    <row r="1596" ht="15.75" hidden="1" customHeight="1">
      <c r="A1596" s="4"/>
      <c r="C1596" s="6"/>
      <c r="D1596" s="6"/>
      <c r="E1596" s="6"/>
      <c r="F1596" s="7"/>
      <c r="G1596" s="6"/>
      <c r="H1596" s="8"/>
      <c r="I1596" s="9"/>
      <c r="J1596" s="9"/>
      <c r="K1596" s="9"/>
      <c r="L1596" s="6"/>
      <c r="N1596" s="4"/>
      <c r="O1596" s="7"/>
      <c r="P1596" s="6"/>
      <c r="Q1596" s="6"/>
      <c r="R1596" s="6"/>
      <c r="S1596" s="6"/>
    </row>
    <row r="1597" ht="15.75" hidden="1" customHeight="1">
      <c r="A1597" s="4"/>
      <c r="C1597" s="6"/>
      <c r="D1597" s="6"/>
      <c r="E1597" s="6"/>
      <c r="F1597" s="7"/>
      <c r="G1597" s="6"/>
      <c r="H1597" s="8"/>
      <c r="I1597" s="9"/>
      <c r="J1597" s="9"/>
      <c r="K1597" s="9"/>
      <c r="L1597" s="6"/>
      <c r="N1597" s="4"/>
      <c r="O1597" s="7"/>
      <c r="P1597" s="6"/>
      <c r="Q1597" s="6"/>
      <c r="R1597" s="6"/>
      <c r="S1597" s="6"/>
    </row>
    <row r="1598" ht="15.75" hidden="1" customHeight="1">
      <c r="A1598" s="4"/>
      <c r="C1598" s="6"/>
      <c r="D1598" s="6"/>
      <c r="E1598" s="6"/>
      <c r="F1598" s="7"/>
      <c r="G1598" s="6"/>
      <c r="H1598" s="8"/>
      <c r="I1598" s="9"/>
      <c r="J1598" s="9"/>
      <c r="K1598" s="9"/>
      <c r="L1598" s="6"/>
      <c r="N1598" s="4"/>
      <c r="O1598" s="7"/>
      <c r="P1598" s="6"/>
      <c r="Q1598" s="6"/>
      <c r="R1598" s="6"/>
      <c r="S1598" s="6"/>
    </row>
    <row r="1599" ht="15.75" hidden="1" customHeight="1">
      <c r="A1599" s="4"/>
      <c r="C1599" s="6"/>
      <c r="D1599" s="6"/>
      <c r="E1599" s="6"/>
      <c r="F1599" s="7"/>
      <c r="G1599" s="6"/>
      <c r="H1599" s="8"/>
      <c r="I1599" s="9"/>
      <c r="J1599" s="9"/>
      <c r="K1599" s="9"/>
      <c r="L1599" s="6"/>
      <c r="N1599" s="4"/>
      <c r="O1599" s="7"/>
      <c r="P1599" s="6"/>
      <c r="Q1599" s="6"/>
      <c r="R1599" s="6"/>
      <c r="S1599" s="6"/>
    </row>
    <row r="1600" ht="15.75" hidden="1" customHeight="1">
      <c r="A1600" s="4"/>
      <c r="C1600" s="6"/>
      <c r="D1600" s="6"/>
      <c r="E1600" s="6"/>
      <c r="F1600" s="7"/>
      <c r="G1600" s="6"/>
      <c r="H1600" s="8"/>
      <c r="I1600" s="9"/>
      <c r="J1600" s="9"/>
      <c r="K1600" s="9"/>
      <c r="L1600" s="6"/>
      <c r="N1600" s="4"/>
      <c r="O1600" s="7"/>
      <c r="P1600" s="6"/>
      <c r="Q1600" s="6"/>
      <c r="R1600" s="6"/>
      <c r="S1600" s="6"/>
    </row>
    <row r="1601" ht="15.75" hidden="1" customHeight="1">
      <c r="A1601" s="4"/>
      <c r="C1601" s="6"/>
      <c r="D1601" s="6"/>
      <c r="E1601" s="6"/>
      <c r="F1601" s="7"/>
      <c r="G1601" s="6"/>
      <c r="H1601" s="8"/>
      <c r="I1601" s="9"/>
      <c r="J1601" s="9"/>
      <c r="K1601" s="9"/>
      <c r="L1601" s="6"/>
      <c r="N1601" s="4"/>
      <c r="O1601" s="7"/>
      <c r="P1601" s="6"/>
      <c r="Q1601" s="6"/>
      <c r="R1601" s="6"/>
      <c r="S1601" s="6"/>
    </row>
    <row r="1602" ht="15.75" hidden="1" customHeight="1">
      <c r="A1602" s="4"/>
      <c r="C1602" s="6"/>
      <c r="D1602" s="6"/>
      <c r="E1602" s="6"/>
      <c r="F1602" s="7"/>
      <c r="G1602" s="6"/>
      <c r="H1602" s="8"/>
      <c r="I1602" s="9"/>
      <c r="J1602" s="9"/>
      <c r="K1602" s="9"/>
      <c r="L1602" s="6"/>
      <c r="N1602" s="4"/>
      <c r="O1602" s="7"/>
      <c r="P1602" s="6"/>
      <c r="Q1602" s="6"/>
      <c r="R1602" s="6"/>
      <c r="S1602" s="6"/>
    </row>
    <row r="1603" ht="15.75" hidden="1" customHeight="1">
      <c r="A1603" s="4"/>
      <c r="C1603" s="6"/>
      <c r="D1603" s="6"/>
      <c r="E1603" s="6"/>
      <c r="F1603" s="7"/>
      <c r="G1603" s="6"/>
      <c r="H1603" s="8"/>
      <c r="I1603" s="9"/>
      <c r="J1603" s="9"/>
      <c r="K1603" s="9"/>
      <c r="L1603" s="6"/>
      <c r="N1603" s="4"/>
      <c r="O1603" s="7"/>
      <c r="P1603" s="6"/>
      <c r="Q1603" s="6"/>
      <c r="R1603" s="6"/>
      <c r="S1603" s="6"/>
    </row>
    <row r="1604" ht="15.75" hidden="1" customHeight="1">
      <c r="A1604" s="4"/>
      <c r="C1604" s="6"/>
      <c r="D1604" s="6"/>
      <c r="E1604" s="6"/>
      <c r="F1604" s="7"/>
      <c r="G1604" s="6"/>
      <c r="H1604" s="8"/>
      <c r="I1604" s="9"/>
      <c r="J1604" s="9"/>
      <c r="K1604" s="9"/>
      <c r="L1604" s="6"/>
      <c r="N1604" s="4"/>
      <c r="O1604" s="7"/>
      <c r="P1604" s="6"/>
      <c r="Q1604" s="6"/>
      <c r="R1604" s="6"/>
      <c r="S1604" s="6"/>
    </row>
    <row r="1605" ht="15.75" hidden="1" customHeight="1">
      <c r="A1605" s="4"/>
      <c r="C1605" s="6"/>
      <c r="D1605" s="6"/>
      <c r="E1605" s="6"/>
      <c r="F1605" s="7"/>
      <c r="G1605" s="6"/>
      <c r="H1605" s="8"/>
      <c r="I1605" s="9"/>
      <c r="J1605" s="9"/>
      <c r="K1605" s="9"/>
      <c r="L1605" s="6"/>
      <c r="N1605" s="4"/>
      <c r="O1605" s="7"/>
      <c r="P1605" s="6"/>
      <c r="Q1605" s="6"/>
      <c r="R1605" s="6"/>
      <c r="S1605" s="6"/>
    </row>
    <row r="1606" ht="15.75" hidden="1" customHeight="1">
      <c r="A1606" s="4"/>
      <c r="C1606" s="6"/>
      <c r="D1606" s="6"/>
      <c r="E1606" s="6"/>
      <c r="F1606" s="7"/>
      <c r="G1606" s="6"/>
      <c r="H1606" s="8"/>
      <c r="I1606" s="9"/>
      <c r="J1606" s="9"/>
      <c r="K1606" s="9"/>
      <c r="L1606" s="6"/>
      <c r="N1606" s="4"/>
      <c r="O1606" s="7"/>
      <c r="P1606" s="6"/>
      <c r="Q1606" s="6"/>
      <c r="R1606" s="6"/>
      <c r="S1606" s="6"/>
    </row>
    <row r="1607" ht="15.75" hidden="1" customHeight="1">
      <c r="A1607" s="4"/>
      <c r="C1607" s="6"/>
      <c r="D1607" s="6"/>
      <c r="E1607" s="6"/>
      <c r="F1607" s="7"/>
      <c r="G1607" s="6"/>
      <c r="H1607" s="8"/>
      <c r="I1607" s="9"/>
      <c r="J1607" s="9"/>
      <c r="K1607" s="9"/>
      <c r="L1607" s="6"/>
      <c r="N1607" s="4"/>
      <c r="O1607" s="7"/>
      <c r="P1607" s="6"/>
      <c r="Q1607" s="6"/>
      <c r="R1607" s="6"/>
      <c r="S1607" s="6"/>
    </row>
    <row r="1608" ht="15.75" hidden="1" customHeight="1">
      <c r="A1608" s="4"/>
      <c r="C1608" s="6"/>
      <c r="D1608" s="6"/>
      <c r="E1608" s="6"/>
      <c r="F1608" s="7"/>
      <c r="G1608" s="6"/>
      <c r="H1608" s="8"/>
      <c r="I1608" s="9"/>
      <c r="J1608" s="9"/>
      <c r="K1608" s="9"/>
      <c r="L1608" s="6"/>
      <c r="N1608" s="4"/>
      <c r="O1608" s="7"/>
      <c r="P1608" s="6"/>
      <c r="Q1608" s="6"/>
      <c r="R1608" s="6"/>
      <c r="S1608" s="6"/>
    </row>
    <row r="1609" ht="15.75" hidden="1" customHeight="1">
      <c r="A1609" s="4"/>
      <c r="C1609" s="6"/>
      <c r="D1609" s="6"/>
      <c r="E1609" s="6"/>
      <c r="F1609" s="7"/>
      <c r="G1609" s="6"/>
      <c r="H1609" s="8"/>
      <c r="I1609" s="9"/>
      <c r="J1609" s="9"/>
      <c r="K1609" s="9"/>
      <c r="L1609" s="6"/>
      <c r="N1609" s="4"/>
      <c r="O1609" s="7"/>
      <c r="P1609" s="6"/>
      <c r="Q1609" s="6"/>
      <c r="R1609" s="6"/>
      <c r="S1609" s="6"/>
    </row>
    <row r="1610" ht="15.75" hidden="1" customHeight="1">
      <c r="A1610" s="4"/>
      <c r="C1610" s="6"/>
      <c r="D1610" s="6"/>
      <c r="E1610" s="6"/>
      <c r="F1610" s="7"/>
      <c r="G1610" s="6"/>
      <c r="H1610" s="8"/>
      <c r="I1610" s="9"/>
      <c r="J1610" s="9"/>
      <c r="K1610" s="9"/>
      <c r="L1610" s="6"/>
      <c r="N1610" s="4"/>
      <c r="O1610" s="7"/>
      <c r="P1610" s="6"/>
      <c r="Q1610" s="6"/>
      <c r="R1610" s="6"/>
      <c r="S1610" s="6"/>
    </row>
    <row r="1611" ht="15.75" hidden="1" customHeight="1">
      <c r="A1611" s="4"/>
      <c r="C1611" s="6"/>
      <c r="D1611" s="6"/>
      <c r="E1611" s="6"/>
      <c r="F1611" s="7"/>
      <c r="G1611" s="6"/>
      <c r="H1611" s="8"/>
      <c r="I1611" s="9"/>
      <c r="J1611" s="9"/>
      <c r="K1611" s="9"/>
      <c r="L1611" s="6"/>
      <c r="N1611" s="4"/>
      <c r="O1611" s="7"/>
      <c r="P1611" s="6"/>
      <c r="Q1611" s="6"/>
      <c r="R1611" s="6"/>
      <c r="S1611" s="6"/>
    </row>
    <row r="1612" ht="15.75" hidden="1" customHeight="1">
      <c r="A1612" s="4"/>
      <c r="C1612" s="6"/>
      <c r="D1612" s="6"/>
      <c r="E1612" s="6"/>
      <c r="F1612" s="7"/>
      <c r="G1612" s="6"/>
      <c r="H1612" s="8"/>
      <c r="I1612" s="9"/>
      <c r="J1612" s="9"/>
      <c r="K1612" s="9"/>
      <c r="L1612" s="6"/>
      <c r="N1612" s="4"/>
      <c r="O1612" s="7"/>
      <c r="P1612" s="6"/>
      <c r="Q1612" s="6"/>
      <c r="R1612" s="6"/>
      <c r="S1612" s="6"/>
    </row>
    <row r="1613" ht="15.75" hidden="1" customHeight="1">
      <c r="A1613" s="4"/>
      <c r="C1613" s="6"/>
      <c r="D1613" s="6"/>
      <c r="E1613" s="6"/>
      <c r="F1613" s="7"/>
      <c r="G1613" s="6"/>
      <c r="H1613" s="8"/>
      <c r="I1613" s="9"/>
      <c r="J1613" s="9"/>
      <c r="K1613" s="9"/>
      <c r="L1613" s="6"/>
      <c r="N1613" s="4"/>
      <c r="O1613" s="7"/>
      <c r="P1613" s="6"/>
      <c r="Q1613" s="6"/>
      <c r="R1613" s="6"/>
      <c r="S1613" s="6"/>
    </row>
    <row r="1614" ht="15.75" hidden="1" customHeight="1">
      <c r="A1614" s="4"/>
      <c r="C1614" s="6"/>
      <c r="D1614" s="6"/>
      <c r="E1614" s="6"/>
      <c r="F1614" s="7"/>
      <c r="G1614" s="6"/>
      <c r="H1614" s="8"/>
      <c r="I1614" s="9"/>
      <c r="J1614" s="9"/>
      <c r="K1614" s="9"/>
      <c r="L1614" s="6"/>
      <c r="N1614" s="4"/>
      <c r="O1614" s="7"/>
      <c r="P1614" s="6"/>
      <c r="Q1614" s="6"/>
      <c r="R1614" s="6"/>
      <c r="S1614" s="6"/>
    </row>
    <row r="1615" ht="15.75" hidden="1" customHeight="1">
      <c r="A1615" s="4"/>
      <c r="C1615" s="6"/>
      <c r="D1615" s="6"/>
      <c r="E1615" s="6"/>
      <c r="F1615" s="7"/>
      <c r="G1615" s="6"/>
      <c r="H1615" s="8"/>
      <c r="I1615" s="9"/>
      <c r="J1615" s="9"/>
      <c r="K1615" s="9"/>
      <c r="L1615" s="6"/>
      <c r="N1615" s="4"/>
      <c r="O1615" s="7"/>
      <c r="P1615" s="6"/>
      <c r="Q1615" s="6"/>
      <c r="R1615" s="6"/>
      <c r="S1615" s="6"/>
    </row>
    <row r="1616" ht="15.75" hidden="1" customHeight="1">
      <c r="A1616" s="4"/>
      <c r="C1616" s="6"/>
      <c r="D1616" s="6"/>
      <c r="E1616" s="6"/>
      <c r="F1616" s="7"/>
      <c r="G1616" s="6"/>
      <c r="H1616" s="8"/>
      <c r="I1616" s="9"/>
      <c r="J1616" s="9"/>
      <c r="K1616" s="9"/>
      <c r="L1616" s="6"/>
      <c r="N1616" s="4"/>
      <c r="O1616" s="7"/>
      <c r="P1616" s="6"/>
      <c r="Q1616" s="6"/>
      <c r="R1616" s="6"/>
      <c r="S1616" s="6"/>
    </row>
    <row r="1617" ht="15.75" hidden="1" customHeight="1">
      <c r="A1617" s="4"/>
      <c r="C1617" s="6"/>
      <c r="D1617" s="6"/>
      <c r="E1617" s="6"/>
      <c r="F1617" s="7"/>
      <c r="G1617" s="6"/>
      <c r="H1617" s="8"/>
      <c r="I1617" s="9"/>
      <c r="J1617" s="9"/>
      <c r="K1617" s="9"/>
      <c r="L1617" s="6"/>
      <c r="N1617" s="4"/>
      <c r="O1617" s="7"/>
      <c r="P1617" s="6"/>
      <c r="Q1617" s="6"/>
      <c r="R1617" s="6"/>
      <c r="S1617" s="6"/>
    </row>
    <row r="1618" ht="15.75" hidden="1" customHeight="1">
      <c r="A1618" s="4"/>
      <c r="C1618" s="6"/>
      <c r="D1618" s="6"/>
      <c r="E1618" s="6"/>
      <c r="F1618" s="7"/>
      <c r="G1618" s="6"/>
      <c r="H1618" s="8"/>
      <c r="I1618" s="9"/>
      <c r="J1618" s="9"/>
      <c r="K1618" s="9"/>
      <c r="L1618" s="6"/>
      <c r="N1618" s="4"/>
      <c r="O1618" s="7"/>
      <c r="P1618" s="6"/>
      <c r="Q1618" s="6"/>
      <c r="R1618" s="6"/>
      <c r="S1618" s="6"/>
    </row>
    <row r="1619" ht="15.75" hidden="1" customHeight="1">
      <c r="A1619" s="4"/>
      <c r="C1619" s="6"/>
      <c r="D1619" s="6"/>
      <c r="E1619" s="6"/>
      <c r="F1619" s="7"/>
      <c r="G1619" s="6"/>
      <c r="H1619" s="8"/>
      <c r="I1619" s="9"/>
      <c r="J1619" s="9"/>
      <c r="K1619" s="9"/>
      <c r="L1619" s="6"/>
      <c r="N1619" s="4"/>
      <c r="O1619" s="7"/>
      <c r="P1619" s="6"/>
      <c r="Q1619" s="6"/>
      <c r="R1619" s="6"/>
      <c r="S1619" s="6"/>
    </row>
    <row r="1620" ht="15.75" hidden="1" customHeight="1">
      <c r="A1620" s="4"/>
      <c r="C1620" s="6"/>
      <c r="D1620" s="6"/>
      <c r="E1620" s="6"/>
      <c r="F1620" s="7"/>
      <c r="G1620" s="6"/>
      <c r="H1620" s="8"/>
      <c r="I1620" s="9"/>
      <c r="J1620" s="9"/>
      <c r="K1620" s="9"/>
      <c r="L1620" s="6"/>
      <c r="N1620" s="4"/>
      <c r="O1620" s="7"/>
      <c r="P1620" s="6"/>
      <c r="Q1620" s="6"/>
      <c r="R1620" s="6"/>
      <c r="S1620" s="6"/>
    </row>
    <row r="1621" ht="15.75" hidden="1" customHeight="1">
      <c r="A1621" s="4"/>
      <c r="C1621" s="6"/>
      <c r="D1621" s="6"/>
      <c r="E1621" s="6"/>
      <c r="F1621" s="7"/>
      <c r="G1621" s="6"/>
      <c r="H1621" s="8"/>
      <c r="I1621" s="9"/>
      <c r="J1621" s="9"/>
      <c r="K1621" s="9"/>
      <c r="L1621" s="6"/>
      <c r="N1621" s="4"/>
      <c r="O1621" s="7"/>
      <c r="P1621" s="6"/>
      <c r="Q1621" s="6"/>
      <c r="R1621" s="6"/>
      <c r="S1621" s="6"/>
    </row>
    <row r="1622" ht="15.75" hidden="1" customHeight="1">
      <c r="A1622" s="4"/>
      <c r="C1622" s="6"/>
      <c r="D1622" s="6"/>
      <c r="E1622" s="6"/>
      <c r="F1622" s="7"/>
      <c r="G1622" s="6"/>
      <c r="H1622" s="8"/>
      <c r="I1622" s="9"/>
      <c r="J1622" s="9"/>
      <c r="K1622" s="9"/>
      <c r="L1622" s="6"/>
      <c r="N1622" s="4"/>
      <c r="O1622" s="7"/>
      <c r="P1622" s="6"/>
      <c r="Q1622" s="6"/>
      <c r="R1622" s="6"/>
      <c r="S1622" s="6"/>
    </row>
    <row r="1623" ht="15.75" hidden="1" customHeight="1">
      <c r="A1623" s="4"/>
      <c r="C1623" s="6"/>
      <c r="D1623" s="6"/>
      <c r="E1623" s="6"/>
      <c r="F1623" s="7"/>
      <c r="G1623" s="6"/>
      <c r="H1623" s="8"/>
      <c r="I1623" s="9"/>
      <c r="J1623" s="9"/>
      <c r="K1623" s="9"/>
      <c r="L1623" s="6"/>
      <c r="N1623" s="4"/>
      <c r="O1623" s="7"/>
      <c r="P1623" s="6"/>
      <c r="Q1623" s="6"/>
      <c r="R1623" s="6"/>
      <c r="S1623" s="6"/>
    </row>
    <row r="1624" ht="15.75" hidden="1" customHeight="1">
      <c r="A1624" s="4"/>
      <c r="C1624" s="6"/>
      <c r="D1624" s="6"/>
      <c r="E1624" s="6"/>
      <c r="F1624" s="7"/>
      <c r="G1624" s="6"/>
      <c r="H1624" s="8"/>
      <c r="I1624" s="9"/>
      <c r="J1624" s="9"/>
      <c r="K1624" s="9"/>
      <c r="L1624" s="6"/>
      <c r="N1624" s="4"/>
      <c r="O1624" s="7"/>
      <c r="P1624" s="6"/>
      <c r="Q1624" s="6"/>
      <c r="R1624" s="6"/>
      <c r="S1624" s="6"/>
    </row>
    <row r="1625" ht="15.75" hidden="1" customHeight="1">
      <c r="A1625" s="4"/>
      <c r="C1625" s="6"/>
      <c r="D1625" s="6"/>
      <c r="E1625" s="6"/>
      <c r="F1625" s="7"/>
      <c r="G1625" s="6"/>
      <c r="H1625" s="8"/>
      <c r="I1625" s="9"/>
      <c r="J1625" s="9"/>
      <c r="K1625" s="9"/>
      <c r="L1625" s="6"/>
      <c r="N1625" s="4"/>
      <c r="O1625" s="7"/>
      <c r="P1625" s="6"/>
      <c r="Q1625" s="6"/>
      <c r="R1625" s="6"/>
      <c r="S1625" s="6"/>
    </row>
    <row r="1626" ht="15.75" hidden="1" customHeight="1">
      <c r="A1626" s="4"/>
      <c r="C1626" s="6"/>
      <c r="D1626" s="6"/>
      <c r="E1626" s="6"/>
      <c r="F1626" s="7"/>
      <c r="G1626" s="6"/>
      <c r="H1626" s="8"/>
      <c r="I1626" s="9"/>
      <c r="J1626" s="9"/>
      <c r="K1626" s="9"/>
      <c r="L1626" s="6"/>
      <c r="N1626" s="4"/>
      <c r="O1626" s="7"/>
      <c r="P1626" s="6"/>
      <c r="Q1626" s="6"/>
      <c r="R1626" s="6"/>
      <c r="S1626" s="6"/>
    </row>
    <row r="1627" ht="15.75" hidden="1" customHeight="1">
      <c r="A1627" s="4"/>
      <c r="C1627" s="6"/>
      <c r="D1627" s="6"/>
      <c r="E1627" s="6"/>
      <c r="F1627" s="7"/>
      <c r="G1627" s="6"/>
      <c r="H1627" s="8"/>
      <c r="I1627" s="9"/>
      <c r="J1627" s="9"/>
      <c r="K1627" s="9"/>
      <c r="L1627" s="6"/>
      <c r="N1627" s="4"/>
      <c r="O1627" s="7"/>
      <c r="P1627" s="6"/>
      <c r="Q1627" s="6"/>
      <c r="R1627" s="6"/>
      <c r="S1627" s="6"/>
    </row>
    <row r="1628" ht="15.75" hidden="1" customHeight="1">
      <c r="A1628" s="4"/>
      <c r="C1628" s="6"/>
      <c r="D1628" s="6"/>
      <c r="E1628" s="6"/>
      <c r="F1628" s="7"/>
      <c r="G1628" s="6"/>
      <c r="H1628" s="8"/>
      <c r="I1628" s="9"/>
      <c r="J1628" s="9"/>
      <c r="K1628" s="9"/>
      <c r="L1628" s="6"/>
      <c r="N1628" s="4"/>
      <c r="O1628" s="7"/>
      <c r="P1628" s="6"/>
      <c r="Q1628" s="6"/>
      <c r="R1628" s="6"/>
      <c r="S1628" s="6"/>
    </row>
    <row r="1629" ht="15.75" hidden="1" customHeight="1">
      <c r="A1629" s="4"/>
      <c r="C1629" s="6"/>
      <c r="D1629" s="6"/>
      <c r="E1629" s="6"/>
      <c r="F1629" s="7"/>
      <c r="G1629" s="6"/>
      <c r="H1629" s="8"/>
      <c r="I1629" s="9"/>
      <c r="J1629" s="9"/>
      <c r="K1629" s="9"/>
      <c r="L1629" s="6"/>
      <c r="N1629" s="4"/>
      <c r="O1629" s="7"/>
      <c r="P1629" s="6"/>
      <c r="Q1629" s="6"/>
      <c r="R1629" s="6"/>
      <c r="S1629" s="6"/>
    </row>
    <row r="1630" ht="15.75" hidden="1" customHeight="1">
      <c r="A1630" s="4"/>
      <c r="C1630" s="6"/>
      <c r="D1630" s="6"/>
      <c r="E1630" s="6"/>
      <c r="F1630" s="7"/>
      <c r="G1630" s="6"/>
      <c r="H1630" s="8"/>
      <c r="I1630" s="9"/>
      <c r="J1630" s="9"/>
      <c r="K1630" s="9"/>
      <c r="L1630" s="6"/>
      <c r="N1630" s="4"/>
      <c r="O1630" s="7"/>
      <c r="P1630" s="6"/>
      <c r="Q1630" s="6"/>
      <c r="R1630" s="6"/>
      <c r="S1630" s="6"/>
    </row>
    <row r="1631" ht="15.75" hidden="1" customHeight="1">
      <c r="A1631" s="4"/>
      <c r="C1631" s="6"/>
      <c r="D1631" s="6"/>
      <c r="E1631" s="6"/>
      <c r="F1631" s="7"/>
      <c r="G1631" s="6"/>
      <c r="H1631" s="8"/>
      <c r="I1631" s="9"/>
      <c r="J1631" s="9"/>
      <c r="K1631" s="9"/>
      <c r="L1631" s="6"/>
      <c r="N1631" s="4"/>
      <c r="O1631" s="7"/>
      <c r="P1631" s="6"/>
      <c r="Q1631" s="6"/>
      <c r="R1631" s="6"/>
      <c r="S1631" s="6"/>
    </row>
    <row r="1632" ht="15.75" hidden="1" customHeight="1">
      <c r="A1632" s="4"/>
      <c r="C1632" s="6"/>
      <c r="D1632" s="6"/>
      <c r="E1632" s="6"/>
      <c r="F1632" s="7"/>
      <c r="G1632" s="6"/>
      <c r="H1632" s="8"/>
      <c r="I1632" s="9"/>
      <c r="J1632" s="9"/>
      <c r="K1632" s="9"/>
      <c r="L1632" s="6"/>
      <c r="N1632" s="4"/>
      <c r="O1632" s="7"/>
      <c r="P1632" s="6"/>
      <c r="Q1632" s="6"/>
      <c r="R1632" s="6"/>
      <c r="S1632" s="6"/>
    </row>
    <row r="1633" ht="15.75" hidden="1" customHeight="1">
      <c r="A1633" s="4"/>
      <c r="C1633" s="6"/>
      <c r="D1633" s="6"/>
      <c r="E1633" s="6"/>
      <c r="F1633" s="7"/>
      <c r="G1633" s="6"/>
      <c r="H1633" s="8"/>
      <c r="I1633" s="9"/>
      <c r="J1633" s="9"/>
      <c r="K1633" s="9"/>
      <c r="L1633" s="6"/>
      <c r="N1633" s="4"/>
      <c r="O1633" s="7"/>
      <c r="P1633" s="6"/>
      <c r="Q1633" s="6"/>
      <c r="R1633" s="6"/>
      <c r="S1633" s="6"/>
    </row>
    <row r="1634" ht="15.75" hidden="1" customHeight="1">
      <c r="A1634" s="4"/>
      <c r="C1634" s="6"/>
      <c r="D1634" s="6"/>
      <c r="E1634" s="6"/>
      <c r="F1634" s="7"/>
      <c r="G1634" s="6"/>
      <c r="H1634" s="8"/>
      <c r="I1634" s="9"/>
      <c r="J1634" s="9"/>
      <c r="K1634" s="9"/>
      <c r="L1634" s="6"/>
      <c r="N1634" s="4"/>
      <c r="O1634" s="7"/>
      <c r="P1634" s="6"/>
      <c r="Q1634" s="6"/>
      <c r="R1634" s="6"/>
      <c r="S1634" s="6"/>
    </row>
    <row r="1635" ht="15.75" hidden="1" customHeight="1">
      <c r="A1635" s="4"/>
      <c r="C1635" s="6"/>
      <c r="D1635" s="6"/>
      <c r="E1635" s="6"/>
      <c r="F1635" s="7"/>
      <c r="G1635" s="6"/>
      <c r="H1635" s="8"/>
      <c r="I1635" s="9"/>
      <c r="J1635" s="9"/>
      <c r="K1635" s="9"/>
      <c r="L1635" s="6"/>
      <c r="N1635" s="4"/>
      <c r="O1635" s="7"/>
      <c r="P1635" s="6"/>
      <c r="Q1635" s="6"/>
      <c r="R1635" s="6"/>
      <c r="S1635" s="6"/>
    </row>
    <row r="1636" ht="15.75" hidden="1" customHeight="1">
      <c r="A1636" s="4"/>
      <c r="C1636" s="6"/>
      <c r="D1636" s="6"/>
      <c r="E1636" s="6"/>
      <c r="F1636" s="7"/>
      <c r="G1636" s="6"/>
      <c r="H1636" s="8"/>
      <c r="I1636" s="9"/>
      <c r="J1636" s="9"/>
      <c r="K1636" s="9"/>
      <c r="L1636" s="6"/>
      <c r="N1636" s="4"/>
      <c r="O1636" s="7"/>
      <c r="P1636" s="6"/>
      <c r="Q1636" s="6"/>
      <c r="R1636" s="6"/>
      <c r="S1636" s="6"/>
    </row>
    <row r="1637" ht="15.75" hidden="1" customHeight="1">
      <c r="A1637" s="4"/>
      <c r="C1637" s="6"/>
      <c r="D1637" s="6"/>
      <c r="E1637" s="6"/>
      <c r="F1637" s="7"/>
      <c r="G1637" s="6"/>
      <c r="H1637" s="8"/>
      <c r="I1637" s="9"/>
      <c r="J1637" s="9"/>
      <c r="K1637" s="9"/>
      <c r="L1637" s="6"/>
      <c r="N1637" s="4"/>
      <c r="O1637" s="7"/>
      <c r="P1637" s="6"/>
      <c r="Q1637" s="6"/>
      <c r="R1637" s="6"/>
      <c r="S1637" s="6"/>
    </row>
    <row r="1638" ht="15.75" hidden="1" customHeight="1">
      <c r="A1638" s="4"/>
      <c r="C1638" s="6"/>
      <c r="D1638" s="6"/>
      <c r="E1638" s="6"/>
      <c r="F1638" s="7"/>
      <c r="G1638" s="6"/>
      <c r="H1638" s="8"/>
      <c r="I1638" s="9"/>
      <c r="J1638" s="9"/>
      <c r="K1638" s="9"/>
      <c r="L1638" s="6"/>
      <c r="N1638" s="4"/>
      <c r="O1638" s="7"/>
      <c r="P1638" s="6"/>
      <c r="Q1638" s="6"/>
      <c r="R1638" s="6"/>
      <c r="S1638" s="6"/>
    </row>
    <row r="1639" ht="15.75" hidden="1" customHeight="1">
      <c r="A1639" s="4"/>
      <c r="C1639" s="6"/>
      <c r="D1639" s="6"/>
      <c r="E1639" s="6"/>
      <c r="F1639" s="7"/>
      <c r="G1639" s="6"/>
      <c r="H1639" s="8"/>
      <c r="I1639" s="9"/>
      <c r="J1639" s="9"/>
      <c r="K1639" s="9"/>
      <c r="L1639" s="6"/>
      <c r="N1639" s="4"/>
      <c r="O1639" s="7"/>
      <c r="P1639" s="6"/>
      <c r="Q1639" s="6"/>
      <c r="R1639" s="6"/>
      <c r="S1639" s="6"/>
    </row>
    <row r="1640" ht="15.75" hidden="1" customHeight="1">
      <c r="A1640" s="4"/>
      <c r="C1640" s="6"/>
      <c r="D1640" s="6"/>
      <c r="E1640" s="6"/>
      <c r="F1640" s="7"/>
      <c r="G1640" s="6"/>
      <c r="H1640" s="8"/>
      <c r="I1640" s="9"/>
      <c r="J1640" s="9"/>
      <c r="K1640" s="9"/>
      <c r="L1640" s="6"/>
      <c r="N1640" s="4"/>
      <c r="O1640" s="7"/>
      <c r="P1640" s="6"/>
      <c r="Q1640" s="6"/>
      <c r="R1640" s="6"/>
      <c r="S1640" s="6"/>
    </row>
    <row r="1641" ht="15.75" hidden="1" customHeight="1">
      <c r="A1641" s="4"/>
      <c r="C1641" s="6"/>
      <c r="D1641" s="6"/>
      <c r="E1641" s="6"/>
      <c r="F1641" s="7"/>
      <c r="G1641" s="6"/>
      <c r="H1641" s="8"/>
      <c r="I1641" s="9"/>
      <c r="J1641" s="9"/>
      <c r="K1641" s="9"/>
      <c r="L1641" s="6"/>
      <c r="N1641" s="4"/>
      <c r="O1641" s="7"/>
      <c r="P1641" s="6"/>
      <c r="Q1641" s="6"/>
      <c r="R1641" s="6"/>
      <c r="S1641" s="6"/>
    </row>
    <row r="1642" ht="15.75" hidden="1" customHeight="1">
      <c r="A1642" s="4"/>
      <c r="C1642" s="6"/>
      <c r="D1642" s="6"/>
      <c r="E1642" s="6"/>
      <c r="F1642" s="7"/>
      <c r="G1642" s="6"/>
      <c r="H1642" s="8"/>
      <c r="I1642" s="9"/>
      <c r="J1642" s="9"/>
      <c r="K1642" s="9"/>
      <c r="L1642" s="6"/>
      <c r="N1642" s="4"/>
      <c r="O1642" s="7"/>
      <c r="P1642" s="6"/>
      <c r="Q1642" s="6"/>
      <c r="R1642" s="6"/>
      <c r="S1642" s="6"/>
    </row>
    <row r="1643" ht="15.75" hidden="1" customHeight="1">
      <c r="A1643" s="4"/>
      <c r="C1643" s="6"/>
      <c r="D1643" s="6"/>
      <c r="E1643" s="6"/>
      <c r="F1643" s="7"/>
      <c r="G1643" s="6"/>
      <c r="H1643" s="8"/>
      <c r="I1643" s="9"/>
      <c r="J1643" s="9"/>
      <c r="K1643" s="9"/>
      <c r="L1643" s="6"/>
      <c r="N1643" s="4"/>
      <c r="O1643" s="7"/>
      <c r="P1643" s="6"/>
      <c r="Q1643" s="6"/>
      <c r="R1643" s="6"/>
      <c r="S1643" s="6"/>
    </row>
    <row r="1644" ht="15.75" hidden="1" customHeight="1">
      <c r="A1644" s="4"/>
      <c r="C1644" s="6"/>
      <c r="D1644" s="6"/>
      <c r="E1644" s="6"/>
      <c r="F1644" s="7"/>
      <c r="G1644" s="6"/>
      <c r="H1644" s="8"/>
      <c r="I1644" s="9"/>
      <c r="J1644" s="9"/>
      <c r="K1644" s="9"/>
      <c r="L1644" s="6"/>
      <c r="N1644" s="4"/>
      <c r="O1644" s="7"/>
      <c r="P1644" s="6"/>
      <c r="Q1644" s="6"/>
      <c r="R1644" s="6"/>
      <c r="S1644" s="6"/>
    </row>
    <row r="1645" ht="15.75" hidden="1" customHeight="1">
      <c r="A1645" s="4"/>
      <c r="C1645" s="6"/>
      <c r="D1645" s="6"/>
      <c r="E1645" s="6"/>
      <c r="F1645" s="7"/>
      <c r="G1645" s="6"/>
      <c r="H1645" s="8"/>
      <c r="I1645" s="9"/>
      <c r="J1645" s="9"/>
      <c r="K1645" s="9"/>
      <c r="L1645" s="6"/>
      <c r="N1645" s="4"/>
      <c r="O1645" s="7"/>
      <c r="P1645" s="6"/>
      <c r="Q1645" s="6"/>
      <c r="R1645" s="6"/>
      <c r="S1645" s="6"/>
    </row>
    <row r="1646" ht="15.75" hidden="1" customHeight="1">
      <c r="A1646" s="4"/>
      <c r="C1646" s="6"/>
      <c r="D1646" s="6"/>
      <c r="E1646" s="6"/>
      <c r="F1646" s="7"/>
      <c r="G1646" s="6"/>
      <c r="H1646" s="8"/>
      <c r="I1646" s="9"/>
      <c r="J1646" s="9"/>
      <c r="K1646" s="9"/>
      <c r="L1646" s="6"/>
      <c r="N1646" s="4"/>
      <c r="O1646" s="7"/>
      <c r="P1646" s="6"/>
      <c r="Q1646" s="6"/>
      <c r="R1646" s="6"/>
      <c r="S1646" s="6"/>
    </row>
    <row r="1647" ht="15.75" hidden="1" customHeight="1">
      <c r="A1647" s="4"/>
      <c r="C1647" s="6"/>
      <c r="D1647" s="6"/>
      <c r="E1647" s="6"/>
      <c r="F1647" s="7"/>
      <c r="G1647" s="6"/>
      <c r="H1647" s="8"/>
      <c r="I1647" s="9"/>
      <c r="J1647" s="9"/>
      <c r="K1647" s="9"/>
      <c r="L1647" s="6"/>
      <c r="N1647" s="4"/>
      <c r="O1647" s="7"/>
      <c r="P1647" s="6"/>
      <c r="Q1647" s="6"/>
      <c r="R1647" s="6"/>
      <c r="S1647" s="6"/>
    </row>
    <row r="1648" ht="15.75" hidden="1" customHeight="1">
      <c r="A1648" s="4"/>
      <c r="C1648" s="6"/>
      <c r="D1648" s="6"/>
      <c r="E1648" s="6"/>
      <c r="F1648" s="7"/>
      <c r="G1648" s="6"/>
      <c r="H1648" s="8"/>
      <c r="I1648" s="9"/>
      <c r="J1648" s="9"/>
      <c r="K1648" s="9"/>
      <c r="L1648" s="6"/>
      <c r="N1648" s="4"/>
      <c r="O1648" s="7"/>
      <c r="P1648" s="6"/>
      <c r="Q1648" s="6"/>
      <c r="R1648" s="6"/>
      <c r="S1648" s="6"/>
    </row>
    <row r="1649" ht="15.75" hidden="1" customHeight="1">
      <c r="A1649" s="4"/>
      <c r="C1649" s="6"/>
      <c r="D1649" s="6"/>
      <c r="E1649" s="6"/>
      <c r="F1649" s="7"/>
      <c r="G1649" s="6"/>
      <c r="H1649" s="8"/>
      <c r="I1649" s="9"/>
      <c r="J1649" s="9"/>
      <c r="K1649" s="9"/>
      <c r="L1649" s="6"/>
      <c r="N1649" s="4"/>
      <c r="O1649" s="7"/>
      <c r="P1649" s="6"/>
      <c r="Q1649" s="6"/>
      <c r="R1649" s="6"/>
      <c r="S1649" s="6"/>
    </row>
    <row r="1650" ht="15.75" hidden="1" customHeight="1">
      <c r="A1650" s="4"/>
      <c r="C1650" s="6"/>
      <c r="D1650" s="6"/>
      <c r="E1650" s="6"/>
      <c r="F1650" s="7"/>
      <c r="G1650" s="6"/>
      <c r="H1650" s="8"/>
      <c r="I1650" s="9"/>
      <c r="J1650" s="9"/>
      <c r="K1650" s="9"/>
      <c r="L1650" s="6"/>
      <c r="N1650" s="4"/>
      <c r="O1650" s="7"/>
      <c r="P1650" s="6"/>
      <c r="Q1650" s="6"/>
      <c r="R1650" s="6"/>
      <c r="S1650" s="6"/>
    </row>
    <row r="1651" ht="15.75" hidden="1" customHeight="1">
      <c r="A1651" s="4"/>
      <c r="C1651" s="6"/>
      <c r="D1651" s="6"/>
      <c r="E1651" s="6"/>
      <c r="F1651" s="7"/>
      <c r="G1651" s="6"/>
      <c r="H1651" s="8"/>
      <c r="I1651" s="9"/>
      <c r="J1651" s="9"/>
      <c r="K1651" s="9"/>
      <c r="L1651" s="6"/>
      <c r="N1651" s="4"/>
      <c r="O1651" s="7"/>
      <c r="P1651" s="6"/>
      <c r="Q1651" s="6"/>
      <c r="R1651" s="6"/>
      <c r="S1651" s="6"/>
    </row>
    <row r="1652" ht="15.75" hidden="1" customHeight="1">
      <c r="A1652" s="4"/>
      <c r="C1652" s="6"/>
      <c r="D1652" s="6"/>
      <c r="E1652" s="6"/>
      <c r="F1652" s="7"/>
      <c r="G1652" s="6"/>
      <c r="H1652" s="8"/>
      <c r="I1652" s="9"/>
      <c r="J1652" s="9"/>
      <c r="K1652" s="9"/>
      <c r="L1652" s="6"/>
      <c r="N1652" s="4"/>
      <c r="O1652" s="7"/>
      <c r="P1652" s="6"/>
      <c r="Q1652" s="6"/>
      <c r="R1652" s="6"/>
      <c r="S1652" s="6"/>
    </row>
    <row r="1653" ht="15.75" hidden="1" customHeight="1">
      <c r="A1653" s="4"/>
      <c r="C1653" s="6"/>
      <c r="D1653" s="6"/>
      <c r="E1653" s="6"/>
      <c r="F1653" s="7"/>
      <c r="G1653" s="6"/>
      <c r="H1653" s="8"/>
      <c r="I1653" s="9"/>
      <c r="J1653" s="9"/>
      <c r="K1653" s="9"/>
      <c r="L1653" s="6"/>
      <c r="N1653" s="4"/>
      <c r="O1653" s="7"/>
      <c r="P1653" s="6"/>
      <c r="Q1653" s="6"/>
      <c r="R1653" s="6"/>
      <c r="S1653" s="6"/>
    </row>
    <row r="1654" ht="15.75" hidden="1" customHeight="1">
      <c r="A1654" s="4"/>
      <c r="C1654" s="6"/>
      <c r="D1654" s="6"/>
      <c r="E1654" s="6"/>
      <c r="F1654" s="7"/>
      <c r="G1654" s="6"/>
      <c r="H1654" s="8"/>
      <c r="I1654" s="9"/>
      <c r="J1654" s="9"/>
      <c r="K1654" s="9"/>
      <c r="L1654" s="6"/>
      <c r="N1654" s="4"/>
      <c r="O1654" s="7"/>
      <c r="P1654" s="6"/>
      <c r="Q1654" s="6"/>
      <c r="R1654" s="6"/>
      <c r="S1654" s="6"/>
    </row>
    <row r="1655" ht="15.75" hidden="1" customHeight="1">
      <c r="A1655" s="4"/>
      <c r="C1655" s="6"/>
      <c r="D1655" s="6"/>
      <c r="E1655" s="6"/>
      <c r="F1655" s="7"/>
      <c r="G1655" s="6"/>
      <c r="H1655" s="8"/>
      <c r="I1655" s="9"/>
      <c r="J1655" s="9"/>
      <c r="K1655" s="9"/>
      <c r="L1655" s="6"/>
      <c r="N1655" s="4"/>
      <c r="O1655" s="7"/>
      <c r="P1655" s="6"/>
      <c r="Q1655" s="6"/>
      <c r="R1655" s="6"/>
      <c r="S1655" s="6"/>
    </row>
    <row r="1656" ht="15.75" hidden="1" customHeight="1">
      <c r="A1656" s="4"/>
      <c r="C1656" s="6"/>
      <c r="D1656" s="6"/>
      <c r="E1656" s="6"/>
      <c r="F1656" s="7"/>
      <c r="G1656" s="6"/>
      <c r="H1656" s="8"/>
      <c r="I1656" s="9"/>
      <c r="J1656" s="9"/>
      <c r="K1656" s="9"/>
      <c r="L1656" s="6"/>
      <c r="N1656" s="4"/>
      <c r="O1656" s="7"/>
      <c r="P1656" s="6"/>
      <c r="Q1656" s="6"/>
      <c r="R1656" s="6"/>
      <c r="S1656" s="6"/>
    </row>
    <row r="1657" ht="15.75" hidden="1" customHeight="1">
      <c r="A1657" s="4"/>
      <c r="C1657" s="6"/>
      <c r="D1657" s="6"/>
      <c r="E1657" s="6"/>
      <c r="F1657" s="7"/>
      <c r="G1657" s="6"/>
      <c r="H1657" s="8"/>
      <c r="I1657" s="9"/>
      <c r="J1657" s="9"/>
      <c r="K1657" s="9"/>
      <c r="L1657" s="6"/>
      <c r="N1657" s="4"/>
      <c r="O1657" s="7"/>
      <c r="P1657" s="6"/>
      <c r="Q1657" s="6"/>
      <c r="R1657" s="6"/>
      <c r="S1657" s="6"/>
    </row>
    <row r="1658" ht="15.75" hidden="1" customHeight="1">
      <c r="A1658" s="4"/>
      <c r="C1658" s="6"/>
      <c r="D1658" s="6"/>
      <c r="E1658" s="6"/>
      <c r="F1658" s="7"/>
      <c r="G1658" s="6"/>
      <c r="H1658" s="8"/>
      <c r="I1658" s="9"/>
      <c r="J1658" s="9"/>
      <c r="K1658" s="9"/>
      <c r="L1658" s="6"/>
      <c r="N1658" s="4"/>
      <c r="O1658" s="7"/>
      <c r="P1658" s="6"/>
      <c r="Q1658" s="6"/>
      <c r="R1658" s="6"/>
      <c r="S1658" s="6"/>
    </row>
    <row r="1659" ht="15.75" hidden="1" customHeight="1">
      <c r="A1659" s="4"/>
      <c r="C1659" s="6"/>
      <c r="D1659" s="6"/>
      <c r="E1659" s="6"/>
      <c r="F1659" s="7"/>
      <c r="G1659" s="6"/>
      <c r="H1659" s="8"/>
      <c r="I1659" s="9"/>
      <c r="J1659" s="9"/>
      <c r="K1659" s="9"/>
      <c r="L1659" s="6"/>
      <c r="N1659" s="4"/>
      <c r="O1659" s="7"/>
      <c r="P1659" s="6"/>
      <c r="Q1659" s="6"/>
      <c r="R1659" s="6"/>
      <c r="S1659" s="6"/>
    </row>
    <row r="1660" ht="15.75" hidden="1" customHeight="1">
      <c r="A1660" s="4"/>
      <c r="C1660" s="6"/>
      <c r="D1660" s="6"/>
      <c r="E1660" s="6"/>
      <c r="F1660" s="7"/>
      <c r="G1660" s="6"/>
      <c r="H1660" s="8"/>
      <c r="I1660" s="9"/>
      <c r="J1660" s="9"/>
      <c r="K1660" s="9"/>
      <c r="L1660" s="6"/>
      <c r="N1660" s="4"/>
      <c r="O1660" s="7"/>
      <c r="P1660" s="6"/>
      <c r="Q1660" s="6"/>
      <c r="R1660" s="6"/>
      <c r="S1660" s="6"/>
    </row>
    <row r="1661" ht="15.75" hidden="1" customHeight="1">
      <c r="A1661" s="4"/>
      <c r="C1661" s="6"/>
      <c r="D1661" s="6"/>
      <c r="E1661" s="6"/>
      <c r="F1661" s="7"/>
      <c r="G1661" s="6"/>
      <c r="H1661" s="8"/>
      <c r="I1661" s="9"/>
      <c r="J1661" s="9"/>
      <c r="K1661" s="9"/>
      <c r="L1661" s="6"/>
      <c r="N1661" s="4"/>
      <c r="O1661" s="7"/>
      <c r="P1661" s="6"/>
      <c r="Q1661" s="6"/>
      <c r="R1661" s="6"/>
      <c r="S1661" s="6"/>
    </row>
    <row r="1662" ht="15.75" hidden="1" customHeight="1">
      <c r="A1662" s="4"/>
      <c r="C1662" s="6"/>
      <c r="D1662" s="6"/>
      <c r="E1662" s="6"/>
      <c r="F1662" s="7"/>
      <c r="G1662" s="6"/>
      <c r="H1662" s="8"/>
      <c r="I1662" s="9"/>
      <c r="J1662" s="9"/>
      <c r="K1662" s="9"/>
      <c r="L1662" s="6"/>
      <c r="N1662" s="4"/>
      <c r="O1662" s="7"/>
      <c r="P1662" s="6"/>
      <c r="Q1662" s="6"/>
      <c r="R1662" s="6"/>
      <c r="S1662" s="6"/>
    </row>
    <row r="1663" ht="15.75" hidden="1" customHeight="1">
      <c r="A1663" s="4"/>
      <c r="C1663" s="6"/>
      <c r="D1663" s="6"/>
      <c r="E1663" s="6"/>
      <c r="F1663" s="7"/>
      <c r="G1663" s="6"/>
      <c r="H1663" s="8"/>
      <c r="I1663" s="9"/>
      <c r="J1663" s="9"/>
      <c r="K1663" s="9"/>
      <c r="L1663" s="6"/>
      <c r="N1663" s="4"/>
      <c r="O1663" s="7"/>
      <c r="P1663" s="6"/>
      <c r="Q1663" s="6"/>
      <c r="R1663" s="6"/>
      <c r="S1663" s="6"/>
    </row>
    <row r="1664" ht="15.75" hidden="1" customHeight="1">
      <c r="A1664" s="4"/>
      <c r="C1664" s="6"/>
      <c r="D1664" s="6"/>
      <c r="E1664" s="6"/>
      <c r="F1664" s="7"/>
      <c r="G1664" s="6"/>
      <c r="H1664" s="8"/>
      <c r="I1664" s="9"/>
      <c r="J1664" s="9"/>
      <c r="K1664" s="9"/>
      <c r="L1664" s="6"/>
      <c r="N1664" s="4"/>
      <c r="O1664" s="7"/>
      <c r="P1664" s="6"/>
      <c r="Q1664" s="6"/>
      <c r="R1664" s="6"/>
      <c r="S1664" s="6"/>
    </row>
    <row r="1665" ht="15.75" hidden="1" customHeight="1">
      <c r="A1665" s="4"/>
      <c r="C1665" s="6"/>
      <c r="D1665" s="6"/>
      <c r="E1665" s="6"/>
      <c r="F1665" s="7"/>
      <c r="G1665" s="6"/>
      <c r="H1665" s="8"/>
      <c r="I1665" s="9"/>
      <c r="J1665" s="9"/>
      <c r="K1665" s="9"/>
      <c r="L1665" s="6"/>
      <c r="N1665" s="4"/>
      <c r="O1665" s="7"/>
      <c r="P1665" s="6"/>
      <c r="Q1665" s="6"/>
      <c r="R1665" s="6"/>
      <c r="S1665" s="6"/>
    </row>
    <row r="1666" ht="15.75" hidden="1" customHeight="1">
      <c r="A1666" s="4"/>
      <c r="C1666" s="6"/>
      <c r="D1666" s="6"/>
      <c r="E1666" s="6"/>
      <c r="F1666" s="7"/>
      <c r="G1666" s="6"/>
      <c r="H1666" s="8"/>
      <c r="I1666" s="9"/>
      <c r="J1666" s="9"/>
      <c r="K1666" s="9"/>
      <c r="L1666" s="6"/>
      <c r="N1666" s="4"/>
      <c r="O1666" s="7"/>
      <c r="P1666" s="6"/>
      <c r="Q1666" s="6"/>
      <c r="R1666" s="6"/>
      <c r="S1666" s="6"/>
    </row>
    <row r="1667" ht="15.75" hidden="1" customHeight="1">
      <c r="A1667" s="4"/>
      <c r="C1667" s="6"/>
      <c r="D1667" s="6"/>
      <c r="E1667" s="6"/>
      <c r="F1667" s="7"/>
      <c r="G1667" s="6"/>
      <c r="H1667" s="8"/>
      <c r="I1667" s="9"/>
      <c r="J1667" s="9"/>
      <c r="K1667" s="9"/>
      <c r="L1667" s="6"/>
      <c r="N1667" s="4"/>
      <c r="O1667" s="7"/>
      <c r="P1667" s="6"/>
      <c r="Q1667" s="6"/>
      <c r="R1667" s="6"/>
      <c r="S1667" s="6"/>
    </row>
    <row r="1668" ht="15.75" hidden="1" customHeight="1">
      <c r="A1668" s="4"/>
      <c r="C1668" s="6"/>
      <c r="D1668" s="6"/>
      <c r="E1668" s="6"/>
      <c r="F1668" s="7"/>
      <c r="G1668" s="6"/>
      <c r="H1668" s="8"/>
      <c r="I1668" s="9"/>
      <c r="J1668" s="9"/>
      <c r="K1668" s="9"/>
      <c r="L1668" s="6"/>
      <c r="N1668" s="4"/>
      <c r="O1668" s="7"/>
      <c r="P1668" s="6"/>
      <c r="Q1668" s="6"/>
      <c r="R1668" s="6"/>
      <c r="S1668" s="6"/>
    </row>
    <row r="1669" ht="15.75" hidden="1" customHeight="1">
      <c r="A1669" s="4"/>
      <c r="C1669" s="6"/>
      <c r="D1669" s="6"/>
      <c r="E1669" s="6"/>
      <c r="F1669" s="7"/>
      <c r="G1669" s="6"/>
      <c r="H1669" s="8"/>
      <c r="I1669" s="9"/>
      <c r="J1669" s="9"/>
      <c r="K1669" s="9"/>
      <c r="L1669" s="6"/>
      <c r="N1669" s="4"/>
      <c r="O1669" s="7"/>
      <c r="P1669" s="6"/>
      <c r="Q1669" s="6"/>
      <c r="R1669" s="6"/>
      <c r="S1669" s="6"/>
    </row>
    <row r="1670" ht="15.75" hidden="1" customHeight="1">
      <c r="A1670" s="4"/>
      <c r="C1670" s="6"/>
      <c r="D1670" s="6"/>
      <c r="E1670" s="6"/>
      <c r="F1670" s="7"/>
      <c r="G1670" s="6"/>
      <c r="H1670" s="8"/>
      <c r="I1670" s="9"/>
      <c r="J1670" s="9"/>
      <c r="K1670" s="9"/>
      <c r="L1670" s="6"/>
      <c r="N1670" s="4"/>
      <c r="O1670" s="7"/>
      <c r="P1670" s="6"/>
      <c r="Q1670" s="6"/>
      <c r="R1670" s="6"/>
      <c r="S1670" s="6"/>
    </row>
    <row r="1671" ht="15.75" hidden="1" customHeight="1">
      <c r="A1671" s="4"/>
      <c r="C1671" s="6"/>
      <c r="D1671" s="6"/>
      <c r="E1671" s="6"/>
      <c r="F1671" s="7"/>
      <c r="G1671" s="6"/>
      <c r="H1671" s="8"/>
      <c r="I1671" s="9"/>
      <c r="J1671" s="9"/>
      <c r="K1671" s="9"/>
      <c r="L1671" s="6"/>
      <c r="N1671" s="4"/>
      <c r="O1671" s="7"/>
      <c r="P1671" s="6"/>
      <c r="Q1671" s="6"/>
      <c r="R1671" s="6"/>
      <c r="S1671" s="6"/>
    </row>
    <row r="1672" ht="15.75" hidden="1" customHeight="1">
      <c r="A1672" s="4"/>
      <c r="C1672" s="6"/>
      <c r="D1672" s="6"/>
      <c r="E1672" s="6"/>
      <c r="F1672" s="7"/>
      <c r="G1672" s="6"/>
      <c r="H1672" s="8"/>
      <c r="I1672" s="9"/>
      <c r="J1672" s="9"/>
      <c r="K1672" s="9"/>
      <c r="L1672" s="6"/>
      <c r="N1672" s="4"/>
      <c r="O1672" s="7"/>
      <c r="P1672" s="6"/>
      <c r="Q1672" s="6"/>
      <c r="R1672" s="6"/>
      <c r="S1672" s="6"/>
    </row>
    <row r="1673" ht="15.75" hidden="1" customHeight="1">
      <c r="A1673" s="4"/>
      <c r="C1673" s="6"/>
      <c r="D1673" s="6"/>
      <c r="E1673" s="6"/>
      <c r="F1673" s="7"/>
      <c r="G1673" s="6"/>
      <c r="H1673" s="8"/>
      <c r="I1673" s="9"/>
      <c r="J1673" s="9"/>
      <c r="K1673" s="9"/>
      <c r="L1673" s="6"/>
      <c r="N1673" s="4"/>
      <c r="O1673" s="7"/>
      <c r="P1673" s="6"/>
      <c r="Q1673" s="6"/>
      <c r="R1673" s="6"/>
      <c r="S1673" s="6"/>
    </row>
    <row r="1674" ht="15.75" hidden="1" customHeight="1">
      <c r="A1674" s="4"/>
      <c r="C1674" s="6"/>
      <c r="D1674" s="6"/>
      <c r="E1674" s="6"/>
      <c r="F1674" s="7"/>
      <c r="G1674" s="6"/>
      <c r="H1674" s="8"/>
      <c r="I1674" s="9"/>
      <c r="J1674" s="9"/>
      <c r="K1674" s="9"/>
      <c r="L1674" s="6"/>
      <c r="N1674" s="4"/>
      <c r="O1674" s="7"/>
      <c r="P1674" s="6"/>
      <c r="Q1674" s="6"/>
      <c r="R1674" s="6"/>
      <c r="S1674" s="6"/>
    </row>
    <row r="1675" ht="15.75" hidden="1" customHeight="1">
      <c r="A1675" s="4"/>
      <c r="C1675" s="6"/>
      <c r="D1675" s="6"/>
      <c r="E1675" s="6"/>
      <c r="F1675" s="7"/>
      <c r="G1675" s="6"/>
      <c r="H1675" s="8"/>
      <c r="I1675" s="9"/>
      <c r="J1675" s="9"/>
      <c r="K1675" s="9"/>
      <c r="L1675" s="6"/>
      <c r="N1675" s="4"/>
      <c r="O1675" s="7"/>
      <c r="P1675" s="6"/>
      <c r="Q1675" s="6"/>
      <c r="R1675" s="6"/>
      <c r="S1675" s="6"/>
    </row>
    <row r="1676" ht="15.75" hidden="1" customHeight="1">
      <c r="A1676" s="4"/>
      <c r="C1676" s="6"/>
      <c r="D1676" s="6"/>
      <c r="E1676" s="6"/>
      <c r="F1676" s="7"/>
      <c r="G1676" s="6"/>
      <c r="H1676" s="8"/>
      <c r="I1676" s="9"/>
      <c r="J1676" s="9"/>
      <c r="K1676" s="9"/>
      <c r="L1676" s="6"/>
      <c r="N1676" s="4"/>
      <c r="O1676" s="7"/>
      <c r="P1676" s="6"/>
      <c r="Q1676" s="6"/>
      <c r="R1676" s="6"/>
      <c r="S1676" s="6"/>
    </row>
    <row r="1677" ht="15.75" hidden="1" customHeight="1">
      <c r="A1677" s="4"/>
      <c r="C1677" s="6"/>
      <c r="D1677" s="6"/>
      <c r="E1677" s="6"/>
      <c r="F1677" s="7"/>
      <c r="G1677" s="6"/>
      <c r="H1677" s="8"/>
      <c r="I1677" s="9"/>
      <c r="J1677" s="9"/>
      <c r="K1677" s="9"/>
      <c r="L1677" s="6"/>
      <c r="N1677" s="4"/>
      <c r="O1677" s="7"/>
      <c r="P1677" s="6"/>
      <c r="Q1677" s="6"/>
      <c r="R1677" s="6"/>
      <c r="S1677" s="6"/>
    </row>
    <row r="1678" ht="15.75" hidden="1" customHeight="1">
      <c r="A1678" s="4"/>
      <c r="C1678" s="6"/>
      <c r="D1678" s="6"/>
      <c r="E1678" s="6"/>
      <c r="F1678" s="7"/>
      <c r="G1678" s="6"/>
      <c r="H1678" s="8"/>
      <c r="I1678" s="9"/>
      <c r="J1678" s="9"/>
      <c r="K1678" s="9"/>
      <c r="L1678" s="6"/>
      <c r="N1678" s="4"/>
      <c r="O1678" s="7"/>
      <c r="P1678" s="6"/>
      <c r="Q1678" s="6"/>
      <c r="R1678" s="6"/>
      <c r="S1678" s="6"/>
    </row>
    <row r="1679" ht="15.75" hidden="1" customHeight="1">
      <c r="A1679" s="4"/>
      <c r="C1679" s="6"/>
      <c r="D1679" s="6"/>
      <c r="E1679" s="6"/>
      <c r="F1679" s="7"/>
      <c r="G1679" s="6"/>
      <c r="H1679" s="8"/>
      <c r="I1679" s="9"/>
      <c r="J1679" s="9"/>
      <c r="K1679" s="9"/>
      <c r="L1679" s="6"/>
      <c r="N1679" s="4"/>
      <c r="O1679" s="7"/>
      <c r="P1679" s="6"/>
      <c r="Q1679" s="6"/>
      <c r="R1679" s="6"/>
      <c r="S1679" s="6"/>
    </row>
    <row r="1680" ht="15.75" hidden="1" customHeight="1">
      <c r="A1680" s="4"/>
      <c r="C1680" s="6"/>
      <c r="D1680" s="6"/>
      <c r="E1680" s="6"/>
      <c r="F1680" s="7"/>
      <c r="G1680" s="6"/>
      <c r="H1680" s="8"/>
      <c r="I1680" s="9"/>
      <c r="J1680" s="9"/>
      <c r="K1680" s="9"/>
      <c r="L1680" s="6"/>
      <c r="N1680" s="4"/>
      <c r="O1680" s="7"/>
      <c r="P1680" s="6"/>
      <c r="Q1680" s="6"/>
      <c r="R1680" s="6"/>
      <c r="S1680" s="6"/>
    </row>
    <row r="1681" ht="15.75" hidden="1" customHeight="1">
      <c r="A1681" s="4"/>
      <c r="C1681" s="6"/>
      <c r="D1681" s="6"/>
      <c r="E1681" s="6"/>
      <c r="F1681" s="7"/>
      <c r="G1681" s="6"/>
      <c r="H1681" s="8"/>
      <c r="I1681" s="9"/>
      <c r="J1681" s="9"/>
      <c r="K1681" s="9"/>
      <c r="L1681" s="6"/>
      <c r="N1681" s="4"/>
      <c r="O1681" s="7"/>
      <c r="P1681" s="6"/>
      <c r="Q1681" s="6"/>
      <c r="R1681" s="6"/>
      <c r="S1681" s="6"/>
    </row>
    <row r="1682" ht="15.75" hidden="1" customHeight="1">
      <c r="A1682" s="4"/>
      <c r="C1682" s="6"/>
      <c r="D1682" s="6"/>
      <c r="E1682" s="6"/>
      <c r="F1682" s="7"/>
      <c r="G1682" s="6"/>
      <c r="H1682" s="8"/>
      <c r="I1682" s="9"/>
      <c r="J1682" s="9"/>
      <c r="K1682" s="9"/>
      <c r="L1682" s="6"/>
      <c r="N1682" s="4"/>
      <c r="O1682" s="7"/>
      <c r="P1682" s="6"/>
      <c r="Q1682" s="6"/>
      <c r="R1682" s="6"/>
      <c r="S1682" s="6"/>
    </row>
    <row r="1683" ht="15.75" hidden="1" customHeight="1">
      <c r="A1683" s="4"/>
      <c r="C1683" s="6"/>
      <c r="D1683" s="6"/>
      <c r="E1683" s="6"/>
      <c r="F1683" s="7"/>
      <c r="G1683" s="6"/>
      <c r="H1683" s="8"/>
      <c r="I1683" s="9"/>
      <c r="J1683" s="9"/>
      <c r="K1683" s="9"/>
      <c r="L1683" s="6"/>
      <c r="N1683" s="4"/>
      <c r="O1683" s="7"/>
      <c r="P1683" s="6"/>
      <c r="Q1683" s="6"/>
      <c r="R1683" s="6"/>
      <c r="S1683" s="6"/>
    </row>
    <row r="1684" ht="15.75" hidden="1" customHeight="1">
      <c r="A1684" s="4"/>
      <c r="C1684" s="6"/>
      <c r="D1684" s="6"/>
      <c r="E1684" s="6"/>
      <c r="F1684" s="7"/>
      <c r="G1684" s="6"/>
      <c r="H1684" s="8"/>
      <c r="I1684" s="9"/>
      <c r="J1684" s="9"/>
      <c r="K1684" s="9"/>
      <c r="L1684" s="6"/>
      <c r="N1684" s="4"/>
      <c r="O1684" s="7"/>
      <c r="P1684" s="6"/>
      <c r="Q1684" s="6"/>
      <c r="R1684" s="6"/>
      <c r="S1684" s="6"/>
    </row>
    <row r="1685" ht="15.75" hidden="1" customHeight="1">
      <c r="A1685" s="4"/>
      <c r="C1685" s="6"/>
      <c r="D1685" s="6"/>
      <c r="E1685" s="6"/>
      <c r="F1685" s="7"/>
      <c r="G1685" s="6"/>
      <c r="H1685" s="8"/>
      <c r="I1685" s="9"/>
      <c r="J1685" s="9"/>
      <c r="K1685" s="9"/>
      <c r="L1685" s="6"/>
      <c r="N1685" s="4"/>
      <c r="O1685" s="7"/>
      <c r="P1685" s="6"/>
      <c r="Q1685" s="6"/>
      <c r="R1685" s="6"/>
      <c r="S1685" s="6"/>
    </row>
    <row r="1686" ht="15.75" hidden="1" customHeight="1">
      <c r="A1686" s="4"/>
      <c r="C1686" s="6"/>
      <c r="D1686" s="6"/>
      <c r="E1686" s="6"/>
      <c r="F1686" s="7"/>
      <c r="G1686" s="6"/>
      <c r="H1686" s="8"/>
      <c r="I1686" s="9"/>
      <c r="J1686" s="9"/>
      <c r="K1686" s="9"/>
      <c r="L1686" s="6"/>
      <c r="N1686" s="4"/>
      <c r="O1686" s="7"/>
      <c r="P1686" s="6"/>
      <c r="Q1686" s="6"/>
      <c r="R1686" s="6"/>
      <c r="S1686" s="6"/>
    </row>
    <row r="1687" ht="15.75" hidden="1" customHeight="1">
      <c r="A1687" s="4"/>
      <c r="C1687" s="6"/>
      <c r="D1687" s="6"/>
      <c r="E1687" s="6"/>
      <c r="F1687" s="7"/>
      <c r="G1687" s="6"/>
      <c r="H1687" s="8"/>
      <c r="I1687" s="9"/>
      <c r="J1687" s="9"/>
      <c r="K1687" s="9"/>
      <c r="L1687" s="6"/>
      <c r="N1687" s="4"/>
      <c r="O1687" s="7"/>
      <c r="P1687" s="6"/>
      <c r="Q1687" s="6"/>
      <c r="R1687" s="6"/>
      <c r="S1687" s="6"/>
    </row>
    <row r="1688" ht="15.75" hidden="1" customHeight="1">
      <c r="A1688" s="4"/>
      <c r="C1688" s="6"/>
      <c r="D1688" s="6"/>
      <c r="E1688" s="6"/>
      <c r="F1688" s="7"/>
      <c r="G1688" s="6"/>
      <c r="H1688" s="8"/>
      <c r="I1688" s="9"/>
      <c r="J1688" s="9"/>
      <c r="K1688" s="9"/>
      <c r="L1688" s="6"/>
      <c r="N1688" s="4"/>
      <c r="O1688" s="7"/>
      <c r="P1688" s="6"/>
      <c r="Q1688" s="6"/>
      <c r="R1688" s="6"/>
      <c r="S1688" s="6"/>
    </row>
    <row r="1689" ht="15.75" hidden="1" customHeight="1">
      <c r="A1689" s="4"/>
      <c r="C1689" s="6"/>
      <c r="D1689" s="6"/>
      <c r="E1689" s="6"/>
      <c r="F1689" s="7"/>
      <c r="G1689" s="6"/>
      <c r="H1689" s="8"/>
      <c r="I1689" s="9"/>
      <c r="J1689" s="9"/>
      <c r="K1689" s="9"/>
      <c r="L1689" s="6"/>
      <c r="N1689" s="4"/>
      <c r="O1689" s="7"/>
      <c r="P1689" s="6"/>
      <c r="Q1689" s="6"/>
      <c r="R1689" s="6"/>
      <c r="S1689" s="6"/>
    </row>
    <row r="1690" ht="15.75" hidden="1" customHeight="1">
      <c r="A1690" s="4"/>
      <c r="C1690" s="6"/>
      <c r="D1690" s="6"/>
      <c r="E1690" s="6"/>
      <c r="F1690" s="7"/>
      <c r="G1690" s="6"/>
      <c r="H1690" s="8"/>
      <c r="I1690" s="9"/>
      <c r="J1690" s="9"/>
      <c r="K1690" s="9"/>
      <c r="L1690" s="6"/>
      <c r="N1690" s="4"/>
      <c r="O1690" s="7"/>
      <c r="P1690" s="6"/>
      <c r="Q1690" s="6"/>
      <c r="R1690" s="6"/>
      <c r="S1690" s="6"/>
    </row>
    <row r="1691" ht="15.75" hidden="1" customHeight="1">
      <c r="A1691" s="4"/>
      <c r="C1691" s="6"/>
      <c r="D1691" s="6"/>
      <c r="E1691" s="6"/>
      <c r="F1691" s="7"/>
      <c r="G1691" s="6"/>
      <c r="H1691" s="8"/>
      <c r="I1691" s="9"/>
      <c r="J1691" s="9"/>
      <c r="K1691" s="9"/>
      <c r="L1691" s="6"/>
      <c r="N1691" s="4"/>
      <c r="O1691" s="7"/>
      <c r="P1691" s="6"/>
      <c r="Q1691" s="6"/>
      <c r="R1691" s="6"/>
      <c r="S1691" s="6"/>
    </row>
    <row r="1692" ht="15.75" hidden="1" customHeight="1">
      <c r="A1692" s="4"/>
      <c r="C1692" s="6"/>
      <c r="D1692" s="6"/>
      <c r="E1692" s="6"/>
      <c r="F1692" s="7"/>
      <c r="G1692" s="6"/>
      <c r="H1692" s="8"/>
      <c r="I1692" s="9"/>
      <c r="J1692" s="9"/>
      <c r="K1692" s="9"/>
      <c r="L1692" s="6"/>
      <c r="N1692" s="4"/>
      <c r="O1692" s="7"/>
      <c r="P1692" s="6"/>
      <c r="Q1692" s="6"/>
      <c r="R1692" s="6"/>
      <c r="S1692" s="6"/>
    </row>
    <row r="1693" ht="15.75" hidden="1" customHeight="1">
      <c r="A1693" s="4"/>
      <c r="C1693" s="6"/>
      <c r="D1693" s="6"/>
      <c r="E1693" s="6"/>
      <c r="F1693" s="7"/>
      <c r="G1693" s="6"/>
      <c r="H1693" s="8"/>
      <c r="I1693" s="9"/>
      <c r="J1693" s="9"/>
      <c r="K1693" s="9"/>
      <c r="L1693" s="6"/>
      <c r="N1693" s="4"/>
      <c r="O1693" s="7"/>
      <c r="P1693" s="6"/>
      <c r="Q1693" s="6"/>
      <c r="R1693" s="6"/>
      <c r="S1693" s="6"/>
    </row>
    <row r="1694" ht="15.75" hidden="1" customHeight="1">
      <c r="A1694" s="4"/>
      <c r="C1694" s="6"/>
      <c r="D1694" s="6"/>
      <c r="E1694" s="6"/>
      <c r="F1694" s="7"/>
      <c r="G1694" s="6"/>
      <c r="H1694" s="8"/>
      <c r="I1694" s="9"/>
      <c r="J1694" s="9"/>
      <c r="K1694" s="9"/>
      <c r="L1694" s="6"/>
      <c r="N1694" s="4"/>
      <c r="O1694" s="7"/>
      <c r="P1694" s="6"/>
      <c r="Q1694" s="6"/>
      <c r="R1694" s="6"/>
      <c r="S1694" s="6"/>
    </row>
    <row r="1695" ht="15.75" hidden="1" customHeight="1">
      <c r="A1695" s="4"/>
      <c r="C1695" s="6"/>
      <c r="D1695" s="6"/>
      <c r="E1695" s="6"/>
      <c r="F1695" s="7"/>
      <c r="G1695" s="6"/>
      <c r="H1695" s="8"/>
      <c r="I1695" s="9"/>
      <c r="J1695" s="9"/>
      <c r="K1695" s="9"/>
      <c r="L1695" s="6"/>
      <c r="N1695" s="4"/>
      <c r="O1695" s="7"/>
      <c r="P1695" s="6"/>
      <c r="Q1695" s="6"/>
      <c r="R1695" s="6"/>
      <c r="S1695" s="6"/>
    </row>
    <row r="1696" ht="15.75" hidden="1" customHeight="1">
      <c r="A1696" s="4"/>
      <c r="C1696" s="6"/>
      <c r="D1696" s="6"/>
      <c r="E1696" s="6"/>
      <c r="F1696" s="7"/>
      <c r="G1696" s="6"/>
      <c r="H1696" s="8"/>
      <c r="I1696" s="9"/>
      <c r="J1696" s="9"/>
      <c r="K1696" s="9"/>
      <c r="L1696" s="6"/>
      <c r="N1696" s="4"/>
      <c r="O1696" s="7"/>
      <c r="P1696" s="6"/>
      <c r="Q1696" s="6"/>
      <c r="R1696" s="6"/>
      <c r="S1696" s="6"/>
    </row>
    <row r="1697" ht="15.75" hidden="1" customHeight="1">
      <c r="A1697" s="4"/>
      <c r="C1697" s="6"/>
      <c r="D1697" s="6"/>
      <c r="E1697" s="6"/>
      <c r="F1697" s="7"/>
      <c r="G1697" s="6"/>
      <c r="H1697" s="8"/>
      <c r="I1697" s="9"/>
      <c r="J1697" s="9"/>
      <c r="K1697" s="9"/>
      <c r="L1697" s="6"/>
      <c r="N1697" s="4"/>
      <c r="O1697" s="7"/>
      <c r="P1697" s="6"/>
      <c r="Q1697" s="6"/>
      <c r="R1697" s="6"/>
      <c r="S1697" s="6"/>
    </row>
    <row r="1698" ht="15.75" hidden="1" customHeight="1">
      <c r="A1698" s="4"/>
      <c r="C1698" s="6"/>
      <c r="D1698" s="6"/>
      <c r="E1698" s="6"/>
      <c r="F1698" s="7"/>
      <c r="G1698" s="6"/>
      <c r="H1698" s="8"/>
      <c r="I1698" s="9"/>
      <c r="J1698" s="9"/>
      <c r="K1698" s="9"/>
      <c r="L1698" s="6"/>
      <c r="N1698" s="4"/>
      <c r="O1698" s="7"/>
      <c r="P1698" s="6"/>
      <c r="Q1698" s="6"/>
      <c r="R1698" s="6"/>
      <c r="S1698" s="6"/>
    </row>
    <row r="1699" ht="15.75" hidden="1" customHeight="1">
      <c r="A1699" s="4"/>
      <c r="C1699" s="6"/>
      <c r="D1699" s="6"/>
      <c r="E1699" s="6"/>
      <c r="F1699" s="7"/>
      <c r="G1699" s="6"/>
      <c r="H1699" s="8"/>
      <c r="I1699" s="9"/>
      <c r="J1699" s="9"/>
      <c r="K1699" s="9"/>
      <c r="L1699" s="6"/>
      <c r="N1699" s="4"/>
      <c r="O1699" s="7"/>
      <c r="P1699" s="6"/>
      <c r="Q1699" s="6"/>
      <c r="R1699" s="6"/>
      <c r="S1699" s="6"/>
    </row>
    <row r="1700" ht="15.75" hidden="1" customHeight="1">
      <c r="A1700" s="4"/>
      <c r="C1700" s="6"/>
      <c r="D1700" s="6"/>
      <c r="E1700" s="6"/>
      <c r="F1700" s="7"/>
      <c r="G1700" s="6"/>
      <c r="H1700" s="8"/>
      <c r="I1700" s="9"/>
      <c r="J1700" s="9"/>
      <c r="K1700" s="9"/>
      <c r="L1700" s="6"/>
      <c r="N1700" s="4"/>
      <c r="O1700" s="7"/>
      <c r="P1700" s="6"/>
      <c r="Q1700" s="6"/>
      <c r="R1700" s="6"/>
      <c r="S1700" s="6"/>
    </row>
    <row r="1701" ht="15.75" hidden="1" customHeight="1">
      <c r="A1701" s="4"/>
      <c r="C1701" s="6"/>
      <c r="D1701" s="6"/>
      <c r="E1701" s="6"/>
      <c r="F1701" s="7"/>
      <c r="G1701" s="6"/>
      <c r="H1701" s="8"/>
      <c r="I1701" s="9"/>
      <c r="J1701" s="9"/>
      <c r="K1701" s="9"/>
      <c r="L1701" s="6"/>
      <c r="N1701" s="4"/>
      <c r="O1701" s="7"/>
      <c r="P1701" s="6"/>
      <c r="Q1701" s="6"/>
      <c r="R1701" s="6"/>
      <c r="S1701" s="6"/>
    </row>
    <row r="1702" ht="15.75" hidden="1" customHeight="1">
      <c r="A1702" s="4"/>
      <c r="C1702" s="6"/>
      <c r="D1702" s="6"/>
      <c r="E1702" s="6"/>
      <c r="F1702" s="7"/>
      <c r="G1702" s="6"/>
      <c r="H1702" s="8"/>
      <c r="I1702" s="9"/>
      <c r="J1702" s="9"/>
      <c r="K1702" s="9"/>
      <c r="L1702" s="6"/>
      <c r="N1702" s="4"/>
      <c r="O1702" s="7"/>
      <c r="P1702" s="6"/>
      <c r="Q1702" s="6"/>
      <c r="R1702" s="6"/>
      <c r="S1702" s="6"/>
    </row>
    <row r="1703" ht="15.75" hidden="1" customHeight="1">
      <c r="A1703" s="4"/>
      <c r="C1703" s="6"/>
      <c r="D1703" s="6"/>
      <c r="E1703" s="6"/>
      <c r="F1703" s="7"/>
      <c r="G1703" s="6"/>
      <c r="H1703" s="8"/>
      <c r="I1703" s="9"/>
      <c r="J1703" s="9"/>
      <c r="K1703" s="9"/>
      <c r="L1703" s="6"/>
      <c r="N1703" s="4"/>
      <c r="O1703" s="7"/>
      <c r="P1703" s="6"/>
      <c r="Q1703" s="6"/>
      <c r="R1703" s="6"/>
      <c r="S1703" s="6"/>
    </row>
    <row r="1704" ht="15.75" hidden="1" customHeight="1">
      <c r="A1704" s="4"/>
      <c r="C1704" s="6"/>
      <c r="D1704" s="6"/>
      <c r="E1704" s="6"/>
      <c r="F1704" s="7"/>
      <c r="G1704" s="6"/>
      <c r="H1704" s="8"/>
      <c r="I1704" s="9"/>
      <c r="J1704" s="9"/>
      <c r="K1704" s="9"/>
      <c r="L1704" s="6"/>
      <c r="N1704" s="4"/>
      <c r="O1704" s="7"/>
      <c r="P1704" s="6"/>
      <c r="Q1704" s="6"/>
      <c r="R1704" s="6"/>
      <c r="S1704" s="6"/>
    </row>
    <row r="1705" ht="15.75" hidden="1" customHeight="1">
      <c r="A1705" s="4"/>
      <c r="C1705" s="6"/>
      <c r="D1705" s="6"/>
      <c r="E1705" s="6"/>
      <c r="F1705" s="7"/>
      <c r="G1705" s="6"/>
      <c r="H1705" s="8"/>
      <c r="I1705" s="9"/>
      <c r="J1705" s="9"/>
      <c r="K1705" s="9"/>
      <c r="L1705" s="6"/>
      <c r="N1705" s="4"/>
      <c r="O1705" s="7"/>
      <c r="P1705" s="6"/>
      <c r="Q1705" s="6"/>
      <c r="R1705" s="6"/>
      <c r="S1705" s="6"/>
    </row>
    <row r="1706" ht="15.75" hidden="1" customHeight="1">
      <c r="A1706" s="4"/>
      <c r="C1706" s="6"/>
      <c r="D1706" s="6"/>
      <c r="E1706" s="6"/>
      <c r="F1706" s="7"/>
      <c r="G1706" s="6"/>
      <c r="H1706" s="8"/>
      <c r="I1706" s="9"/>
      <c r="J1706" s="9"/>
      <c r="K1706" s="9"/>
      <c r="L1706" s="6"/>
      <c r="N1706" s="4"/>
      <c r="O1706" s="7"/>
      <c r="P1706" s="6"/>
      <c r="Q1706" s="6"/>
      <c r="R1706" s="6"/>
      <c r="S1706" s="6"/>
    </row>
    <row r="1707" ht="15.75" hidden="1" customHeight="1">
      <c r="A1707" s="4"/>
      <c r="C1707" s="6"/>
      <c r="D1707" s="6"/>
      <c r="E1707" s="6"/>
      <c r="F1707" s="7"/>
      <c r="G1707" s="6"/>
      <c r="H1707" s="8"/>
      <c r="I1707" s="9"/>
      <c r="J1707" s="9"/>
      <c r="K1707" s="9"/>
      <c r="L1707" s="6"/>
      <c r="N1707" s="4"/>
      <c r="O1707" s="7"/>
      <c r="P1707" s="6"/>
      <c r="Q1707" s="6"/>
      <c r="R1707" s="6"/>
      <c r="S1707" s="6"/>
    </row>
    <row r="1708" ht="15.75" hidden="1" customHeight="1">
      <c r="A1708" s="4"/>
      <c r="C1708" s="6"/>
      <c r="D1708" s="6"/>
      <c r="E1708" s="6"/>
      <c r="F1708" s="7"/>
      <c r="G1708" s="6"/>
      <c r="H1708" s="8"/>
      <c r="I1708" s="9"/>
      <c r="J1708" s="9"/>
      <c r="K1708" s="9"/>
      <c r="L1708" s="6"/>
      <c r="N1708" s="4"/>
      <c r="O1708" s="7"/>
      <c r="P1708" s="6"/>
      <c r="Q1708" s="6"/>
      <c r="R1708" s="6"/>
      <c r="S1708" s="6"/>
    </row>
    <row r="1709" ht="15.75" hidden="1" customHeight="1">
      <c r="A1709" s="4"/>
      <c r="C1709" s="6"/>
      <c r="D1709" s="6"/>
      <c r="E1709" s="6"/>
      <c r="F1709" s="7"/>
      <c r="G1709" s="6"/>
      <c r="H1709" s="8"/>
      <c r="I1709" s="9"/>
      <c r="J1709" s="9"/>
      <c r="K1709" s="9"/>
      <c r="L1709" s="6"/>
      <c r="N1709" s="4"/>
      <c r="O1709" s="7"/>
      <c r="P1709" s="6"/>
      <c r="Q1709" s="6"/>
      <c r="R1709" s="6"/>
      <c r="S1709" s="6"/>
    </row>
    <row r="1710" ht="15.75" hidden="1" customHeight="1">
      <c r="A1710" s="4"/>
      <c r="C1710" s="6"/>
      <c r="D1710" s="6"/>
      <c r="E1710" s="6"/>
      <c r="F1710" s="7"/>
      <c r="G1710" s="6"/>
      <c r="H1710" s="8"/>
      <c r="I1710" s="9"/>
      <c r="J1710" s="9"/>
      <c r="K1710" s="9"/>
      <c r="L1710" s="6"/>
      <c r="N1710" s="4"/>
      <c r="O1710" s="7"/>
      <c r="P1710" s="6"/>
      <c r="Q1710" s="6"/>
      <c r="R1710" s="6"/>
      <c r="S1710" s="6"/>
    </row>
    <row r="1711" ht="15.75" hidden="1" customHeight="1">
      <c r="A1711" s="4"/>
      <c r="C1711" s="6"/>
      <c r="D1711" s="6"/>
      <c r="E1711" s="6"/>
      <c r="F1711" s="7"/>
      <c r="G1711" s="6"/>
      <c r="H1711" s="8"/>
      <c r="I1711" s="9"/>
      <c r="J1711" s="9"/>
      <c r="K1711" s="9"/>
      <c r="L1711" s="6"/>
      <c r="N1711" s="4"/>
      <c r="O1711" s="7"/>
      <c r="P1711" s="6"/>
      <c r="Q1711" s="6"/>
      <c r="R1711" s="6"/>
      <c r="S1711" s="6"/>
    </row>
    <row r="1712" ht="15.75" hidden="1" customHeight="1">
      <c r="A1712" s="4"/>
      <c r="C1712" s="6"/>
      <c r="D1712" s="6"/>
      <c r="E1712" s="6"/>
      <c r="F1712" s="7"/>
      <c r="G1712" s="6"/>
      <c r="H1712" s="8"/>
      <c r="I1712" s="9"/>
      <c r="J1712" s="9"/>
      <c r="K1712" s="9"/>
      <c r="L1712" s="6"/>
      <c r="N1712" s="4"/>
      <c r="O1712" s="7"/>
      <c r="P1712" s="6"/>
      <c r="Q1712" s="6"/>
      <c r="R1712" s="6"/>
      <c r="S1712" s="6"/>
    </row>
    <row r="1713" ht="15.75" hidden="1" customHeight="1">
      <c r="A1713" s="4"/>
      <c r="C1713" s="6"/>
      <c r="D1713" s="6"/>
      <c r="E1713" s="6"/>
      <c r="F1713" s="7"/>
      <c r="G1713" s="6"/>
      <c r="H1713" s="8"/>
      <c r="I1713" s="9"/>
      <c r="J1713" s="9"/>
      <c r="K1713" s="9"/>
      <c r="L1713" s="6"/>
      <c r="N1713" s="4"/>
      <c r="O1713" s="7"/>
      <c r="P1713" s="6"/>
      <c r="Q1713" s="6"/>
      <c r="R1713" s="6"/>
      <c r="S1713" s="6"/>
    </row>
    <row r="1714" ht="15.75" hidden="1" customHeight="1">
      <c r="A1714" s="4"/>
      <c r="C1714" s="6"/>
      <c r="D1714" s="6"/>
      <c r="E1714" s="6"/>
      <c r="F1714" s="7"/>
      <c r="G1714" s="6"/>
      <c r="H1714" s="8"/>
      <c r="I1714" s="9"/>
      <c r="J1714" s="9"/>
      <c r="K1714" s="9"/>
      <c r="L1714" s="6"/>
      <c r="N1714" s="4"/>
      <c r="O1714" s="7"/>
      <c r="P1714" s="6"/>
      <c r="Q1714" s="6"/>
      <c r="R1714" s="6"/>
      <c r="S1714" s="6"/>
    </row>
    <row r="1715" ht="15.75" hidden="1" customHeight="1">
      <c r="A1715" s="4"/>
      <c r="C1715" s="6"/>
      <c r="D1715" s="6"/>
      <c r="E1715" s="6"/>
      <c r="F1715" s="7"/>
      <c r="G1715" s="6"/>
      <c r="H1715" s="8"/>
      <c r="I1715" s="9"/>
      <c r="J1715" s="9"/>
      <c r="K1715" s="9"/>
      <c r="L1715" s="6"/>
      <c r="N1715" s="4"/>
      <c r="O1715" s="7"/>
      <c r="P1715" s="6"/>
      <c r="Q1715" s="6"/>
      <c r="R1715" s="6"/>
      <c r="S1715" s="6"/>
    </row>
    <row r="1716" ht="15.75" hidden="1" customHeight="1">
      <c r="A1716" s="4"/>
      <c r="C1716" s="6"/>
      <c r="D1716" s="6"/>
      <c r="E1716" s="6"/>
      <c r="F1716" s="7"/>
      <c r="G1716" s="6"/>
      <c r="H1716" s="8"/>
      <c r="I1716" s="9"/>
      <c r="J1716" s="9"/>
      <c r="K1716" s="9"/>
      <c r="L1716" s="6"/>
      <c r="N1716" s="4"/>
      <c r="O1716" s="7"/>
      <c r="P1716" s="6"/>
      <c r="Q1716" s="6"/>
      <c r="R1716" s="6"/>
      <c r="S1716" s="6"/>
    </row>
    <row r="1717" ht="15.75" hidden="1" customHeight="1">
      <c r="A1717" s="4"/>
      <c r="C1717" s="6"/>
      <c r="D1717" s="6"/>
      <c r="E1717" s="6"/>
      <c r="F1717" s="7"/>
      <c r="G1717" s="6"/>
      <c r="H1717" s="8"/>
      <c r="I1717" s="9"/>
      <c r="J1717" s="9"/>
      <c r="K1717" s="9"/>
      <c r="L1717" s="6"/>
      <c r="N1717" s="4"/>
      <c r="O1717" s="7"/>
      <c r="P1717" s="6"/>
      <c r="Q1717" s="6"/>
      <c r="R1717" s="6"/>
      <c r="S1717" s="6"/>
    </row>
    <row r="1718" ht="15.75" hidden="1" customHeight="1">
      <c r="A1718" s="4"/>
      <c r="C1718" s="6"/>
      <c r="D1718" s="6"/>
      <c r="E1718" s="6"/>
      <c r="F1718" s="7"/>
      <c r="G1718" s="6"/>
      <c r="H1718" s="8"/>
      <c r="I1718" s="9"/>
      <c r="J1718" s="9"/>
      <c r="K1718" s="9"/>
      <c r="L1718" s="6"/>
      <c r="N1718" s="4"/>
      <c r="O1718" s="7"/>
      <c r="P1718" s="6"/>
      <c r="Q1718" s="6"/>
      <c r="R1718" s="6"/>
      <c r="S1718" s="6"/>
    </row>
    <row r="1719" ht="15.75" hidden="1" customHeight="1">
      <c r="A1719" s="4"/>
      <c r="C1719" s="6"/>
      <c r="D1719" s="6"/>
      <c r="E1719" s="6"/>
      <c r="F1719" s="7"/>
      <c r="G1719" s="6"/>
      <c r="H1719" s="8"/>
      <c r="I1719" s="9"/>
      <c r="J1719" s="9"/>
      <c r="K1719" s="9"/>
      <c r="L1719" s="6"/>
      <c r="N1719" s="4"/>
      <c r="O1719" s="7"/>
      <c r="P1719" s="6"/>
      <c r="Q1719" s="6"/>
      <c r="R1719" s="6"/>
      <c r="S1719" s="6"/>
    </row>
    <row r="1720" ht="15.75" hidden="1" customHeight="1">
      <c r="A1720" s="4"/>
      <c r="C1720" s="6"/>
      <c r="D1720" s="6"/>
      <c r="E1720" s="6"/>
      <c r="F1720" s="7"/>
      <c r="G1720" s="6"/>
      <c r="H1720" s="8"/>
      <c r="I1720" s="9"/>
      <c r="J1720" s="9"/>
      <c r="K1720" s="9"/>
      <c r="L1720" s="6"/>
      <c r="N1720" s="4"/>
      <c r="O1720" s="7"/>
      <c r="P1720" s="6"/>
      <c r="Q1720" s="6"/>
      <c r="R1720" s="6"/>
      <c r="S1720" s="6"/>
    </row>
    <row r="1721" ht="15.75" hidden="1" customHeight="1">
      <c r="A1721" s="4"/>
      <c r="C1721" s="6"/>
      <c r="D1721" s="6"/>
      <c r="E1721" s="6"/>
      <c r="F1721" s="7"/>
      <c r="G1721" s="6"/>
      <c r="H1721" s="8"/>
      <c r="I1721" s="9"/>
      <c r="J1721" s="9"/>
      <c r="K1721" s="9"/>
      <c r="L1721" s="6"/>
      <c r="N1721" s="4"/>
      <c r="O1721" s="7"/>
      <c r="P1721" s="6"/>
      <c r="Q1721" s="6"/>
      <c r="R1721" s="6"/>
      <c r="S1721" s="6"/>
    </row>
    <row r="1722" ht="15.75" hidden="1" customHeight="1">
      <c r="A1722" s="4"/>
      <c r="C1722" s="6"/>
      <c r="D1722" s="6"/>
      <c r="E1722" s="6"/>
      <c r="F1722" s="7"/>
      <c r="G1722" s="6"/>
      <c r="H1722" s="8"/>
      <c r="I1722" s="9"/>
      <c r="J1722" s="9"/>
      <c r="K1722" s="9"/>
      <c r="L1722" s="6"/>
      <c r="N1722" s="4"/>
      <c r="O1722" s="7"/>
      <c r="P1722" s="6"/>
      <c r="Q1722" s="6"/>
      <c r="R1722" s="6"/>
      <c r="S1722" s="6"/>
    </row>
    <row r="1723" ht="15.75" hidden="1" customHeight="1">
      <c r="A1723" s="4"/>
      <c r="C1723" s="6"/>
      <c r="D1723" s="6"/>
      <c r="E1723" s="6"/>
      <c r="F1723" s="7"/>
      <c r="G1723" s="6"/>
      <c r="H1723" s="8"/>
      <c r="I1723" s="9"/>
      <c r="J1723" s="9"/>
      <c r="K1723" s="9"/>
      <c r="L1723" s="6"/>
      <c r="N1723" s="4"/>
      <c r="O1723" s="7"/>
      <c r="P1723" s="6"/>
      <c r="Q1723" s="6"/>
      <c r="R1723" s="6"/>
      <c r="S1723" s="6"/>
    </row>
    <row r="1724" ht="15.75" hidden="1" customHeight="1">
      <c r="A1724" s="4"/>
      <c r="C1724" s="6"/>
      <c r="D1724" s="6"/>
      <c r="E1724" s="6"/>
      <c r="F1724" s="7"/>
      <c r="G1724" s="6"/>
      <c r="H1724" s="8"/>
      <c r="I1724" s="9"/>
      <c r="J1724" s="9"/>
      <c r="K1724" s="9"/>
      <c r="L1724" s="6"/>
      <c r="N1724" s="4"/>
      <c r="O1724" s="7"/>
      <c r="P1724" s="6"/>
      <c r="Q1724" s="6"/>
      <c r="R1724" s="6"/>
      <c r="S1724" s="6"/>
    </row>
    <row r="1725" ht="15.75" hidden="1" customHeight="1">
      <c r="A1725" s="4"/>
      <c r="C1725" s="6"/>
      <c r="D1725" s="6"/>
      <c r="E1725" s="6"/>
      <c r="F1725" s="7"/>
      <c r="G1725" s="6"/>
      <c r="H1725" s="8"/>
      <c r="I1725" s="9"/>
      <c r="J1725" s="9"/>
      <c r="K1725" s="9"/>
      <c r="L1725" s="6"/>
      <c r="N1725" s="4"/>
      <c r="O1725" s="7"/>
      <c r="P1725" s="6"/>
      <c r="Q1725" s="6"/>
      <c r="R1725" s="6"/>
      <c r="S1725" s="6"/>
    </row>
    <row r="1726" ht="15.75" hidden="1" customHeight="1">
      <c r="A1726" s="4"/>
      <c r="C1726" s="6"/>
      <c r="D1726" s="6"/>
      <c r="E1726" s="6"/>
      <c r="F1726" s="7"/>
      <c r="G1726" s="6"/>
      <c r="H1726" s="8"/>
      <c r="I1726" s="9"/>
      <c r="J1726" s="9"/>
      <c r="K1726" s="9"/>
      <c r="L1726" s="6"/>
      <c r="N1726" s="4"/>
      <c r="O1726" s="7"/>
      <c r="P1726" s="6"/>
      <c r="Q1726" s="6"/>
      <c r="R1726" s="6"/>
      <c r="S1726" s="6"/>
    </row>
    <row r="1727" ht="15.75" hidden="1" customHeight="1">
      <c r="A1727" s="4"/>
      <c r="C1727" s="6"/>
      <c r="D1727" s="6"/>
      <c r="E1727" s="6"/>
      <c r="F1727" s="7"/>
      <c r="G1727" s="6"/>
      <c r="H1727" s="8"/>
      <c r="I1727" s="9"/>
      <c r="J1727" s="9"/>
      <c r="K1727" s="9"/>
      <c r="L1727" s="6"/>
      <c r="N1727" s="4"/>
      <c r="O1727" s="7"/>
      <c r="P1727" s="6"/>
      <c r="Q1727" s="6"/>
      <c r="R1727" s="6"/>
      <c r="S1727" s="6"/>
    </row>
    <row r="1728" ht="15.75" hidden="1" customHeight="1">
      <c r="A1728" s="4"/>
      <c r="C1728" s="6"/>
      <c r="D1728" s="6"/>
      <c r="E1728" s="6"/>
      <c r="F1728" s="7"/>
      <c r="G1728" s="6"/>
      <c r="H1728" s="8"/>
      <c r="I1728" s="9"/>
      <c r="J1728" s="9"/>
      <c r="K1728" s="9"/>
      <c r="L1728" s="6"/>
      <c r="N1728" s="4"/>
      <c r="O1728" s="7"/>
      <c r="P1728" s="6"/>
      <c r="Q1728" s="6"/>
      <c r="R1728" s="6"/>
      <c r="S1728" s="6"/>
    </row>
    <row r="1729" ht="15.75" hidden="1" customHeight="1">
      <c r="A1729" s="4"/>
      <c r="C1729" s="6"/>
      <c r="D1729" s="6"/>
      <c r="E1729" s="6"/>
      <c r="F1729" s="7"/>
      <c r="G1729" s="6"/>
      <c r="H1729" s="8"/>
      <c r="I1729" s="9"/>
      <c r="J1729" s="9"/>
      <c r="K1729" s="9"/>
      <c r="L1729" s="6"/>
      <c r="N1729" s="4"/>
      <c r="O1729" s="7"/>
      <c r="P1729" s="6"/>
      <c r="Q1729" s="6"/>
      <c r="R1729" s="6"/>
      <c r="S1729" s="6"/>
    </row>
    <row r="1730" ht="15.75" hidden="1" customHeight="1">
      <c r="A1730" s="4"/>
      <c r="C1730" s="6"/>
      <c r="D1730" s="6"/>
      <c r="E1730" s="6"/>
      <c r="F1730" s="7"/>
      <c r="G1730" s="6"/>
      <c r="H1730" s="8"/>
      <c r="I1730" s="9"/>
      <c r="J1730" s="9"/>
      <c r="K1730" s="9"/>
      <c r="L1730" s="6"/>
      <c r="N1730" s="4"/>
      <c r="O1730" s="7"/>
      <c r="P1730" s="6"/>
      <c r="Q1730" s="6"/>
      <c r="R1730" s="6"/>
      <c r="S1730" s="6"/>
    </row>
    <row r="1731" ht="15.75" hidden="1" customHeight="1">
      <c r="A1731" s="4"/>
      <c r="C1731" s="6"/>
      <c r="D1731" s="6"/>
      <c r="E1731" s="6"/>
      <c r="F1731" s="7"/>
      <c r="G1731" s="6"/>
      <c r="H1731" s="8"/>
      <c r="I1731" s="9"/>
      <c r="J1731" s="9"/>
      <c r="K1731" s="9"/>
      <c r="L1731" s="6"/>
      <c r="N1731" s="4"/>
      <c r="O1731" s="7"/>
      <c r="P1731" s="6"/>
      <c r="Q1731" s="6"/>
      <c r="R1731" s="6"/>
      <c r="S1731" s="6"/>
    </row>
    <row r="1732" ht="15.75" hidden="1" customHeight="1">
      <c r="A1732" s="4"/>
      <c r="C1732" s="6"/>
      <c r="D1732" s="6"/>
      <c r="E1732" s="6"/>
      <c r="F1732" s="7"/>
      <c r="G1732" s="6"/>
      <c r="H1732" s="8"/>
      <c r="I1732" s="9"/>
      <c r="J1732" s="9"/>
      <c r="K1732" s="9"/>
      <c r="L1732" s="6"/>
      <c r="N1732" s="4"/>
      <c r="O1732" s="7"/>
      <c r="P1732" s="6"/>
      <c r="Q1732" s="6"/>
      <c r="R1732" s="6"/>
      <c r="S1732" s="6"/>
    </row>
    <row r="1733" ht="15.75" hidden="1" customHeight="1">
      <c r="A1733" s="4"/>
      <c r="C1733" s="6"/>
      <c r="D1733" s="6"/>
      <c r="E1733" s="6"/>
      <c r="F1733" s="7"/>
      <c r="G1733" s="6"/>
      <c r="H1733" s="8"/>
      <c r="I1733" s="9"/>
      <c r="J1733" s="9"/>
      <c r="K1733" s="9"/>
      <c r="L1733" s="6"/>
      <c r="N1733" s="4"/>
      <c r="O1733" s="7"/>
      <c r="P1733" s="6"/>
      <c r="Q1733" s="6"/>
      <c r="R1733" s="6"/>
      <c r="S1733" s="6"/>
    </row>
    <row r="1734" ht="15.75" hidden="1" customHeight="1">
      <c r="A1734" s="4"/>
      <c r="C1734" s="6"/>
      <c r="D1734" s="6"/>
      <c r="E1734" s="6"/>
      <c r="F1734" s="7"/>
      <c r="G1734" s="6"/>
      <c r="H1734" s="8"/>
      <c r="I1734" s="9"/>
      <c r="J1734" s="9"/>
      <c r="K1734" s="9"/>
      <c r="L1734" s="6"/>
      <c r="N1734" s="4"/>
      <c r="O1734" s="7"/>
      <c r="P1734" s="6"/>
      <c r="Q1734" s="6"/>
      <c r="R1734" s="6"/>
      <c r="S1734" s="6"/>
    </row>
    <row r="1735" ht="15.75" hidden="1" customHeight="1">
      <c r="A1735" s="4"/>
      <c r="C1735" s="6"/>
      <c r="D1735" s="6"/>
      <c r="E1735" s="6"/>
      <c r="F1735" s="7"/>
      <c r="G1735" s="6"/>
      <c r="H1735" s="8"/>
      <c r="I1735" s="9"/>
      <c r="J1735" s="9"/>
      <c r="K1735" s="9"/>
      <c r="L1735" s="6"/>
      <c r="N1735" s="4"/>
      <c r="O1735" s="7"/>
      <c r="P1735" s="6"/>
      <c r="Q1735" s="6"/>
      <c r="R1735" s="6"/>
      <c r="S1735" s="6"/>
    </row>
    <row r="1736" ht="15.75" hidden="1" customHeight="1">
      <c r="A1736" s="4"/>
      <c r="C1736" s="6"/>
      <c r="D1736" s="6"/>
      <c r="E1736" s="6"/>
      <c r="F1736" s="7"/>
      <c r="G1736" s="6"/>
      <c r="H1736" s="8"/>
      <c r="I1736" s="9"/>
      <c r="J1736" s="9"/>
      <c r="K1736" s="9"/>
      <c r="L1736" s="6"/>
      <c r="N1736" s="4"/>
      <c r="O1736" s="7"/>
      <c r="P1736" s="6"/>
      <c r="Q1736" s="6"/>
      <c r="R1736" s="6"/>
      <c r="S1736" s="6"/>
    </row>
    <row r="1737" ht="15.75" hidden="1" customHeight="1">
      <c r="A1737" s="4"/>
      <c r="C1737" s="6"/>
      <c r="D1737" s="6"/>
      <c r="E1737" s="6"/>
      <c r="F1737" s="7"/>
      <c r="G1737" s="6"/>
      <c r="H1737" s="8"/>
      <c r="I1737" s="9"/>
      <c r="J1737" s="9"/>
      <c r="K1737" s="9"/>
      <c r="L1737" s="6"/>
      <c r="N1737" s="4"/>
      <c r="O1737" s="7"/>
      <c r="P1737" s="6"/>
      <c r="Q1737" s="6"/>
      <c r="R1737" s="6"/>
      <c r="S1737" s="6"/>
    </row>
    <row r="1738" ht="15.75" hidden="1" customHeight="1">
      <c r="A1738" s="4"/>
      <c r="C1738" s="6"/>
      <c r="D1738" s="6"/>
      <c r="E1738" s="6"/>
      <c r="F1738" s="7"/>
      <c r="G1738" s="6"/>
      <c r="H1738" s="8"/>
      <c r="I1738" s="9"/>
      <c r="J1738" s="9"/>
      <c r="K1738" s="9"/>
      <c r="L1738" s="6"/>
      <c r="N1738" s="4"/>
      <c r="O1738" s="7"/>
      <c r="P1738" s="6"/>
      <c r="Q1738" s="6"/>
      <c r="R1738" s="6"/>
      <c r="S1738" s="6"/>
    </row>
    <row r="1739" ht="15.75" hidden="1" customHeight="1">
      <c r="A1739" s="4"/>
      <c r="C1739" s="6"/>
      <c r="D1739" s="6"/>
      <c r="E1739" s="6"/>
      <c r="F1739" s="7"/>
      <c r="G1739" s="6"/>
      <c r="H1739" s="8"/>
      <c r="I1739" s="9"/>
      <c r="J1739" s="9"/>
      <c r="K1739" s="9"/>
      <c r="L1739" s="6"/>
      <c r="N1739" s="4"/>
      <c r="O1739" s="7"/>
      <c r="P1739" s="6"/>
      <c r="Q1739" s="6"/>
      <c r="R1739" s="6"/>
      <c r="S1739" s="6"/>
    </row>
    <row r="1740" ht="15.75" hidden="1" customHeight="1">
      <c r="A1740" s="4"/>
      <c r="C1740" s="6"/>
      <c r="D1740" s="6"/>
      <c r="E1740" s="6"/>
      <c r="F1740" s="7"/>
      <c r="G1740" s="6"/>
      <c r="H1740" s="8"/>
      <c r="I1740" s="9"/>
      <c r="J1740" s="9"/>
      <c r="K1740" s="9"/>
      <c r="L1740" s="6"/>
      <c r="N1740" s="4"/>
      <c r="O1740" s="7"/>
      <c r="P1740" s="6"/>
      <c r="Q1740" s="6"/>
      <c r="R1740" s="6"/>
      <c r="S1740" s="6"/>
    </row>
    <row r="1741" ht="15.75" hidden="1" customHeight="1">
      <c r="A1741" s="4"/>
      <c r="C1741" s="6"/>
      <c r="D1741" s="6"/>
      <c r="E1741" s="6"/>
      <c r="F1741" s="7"/>
      <c r="G1741" s="6"/>
      <c r="H1741" s="8"/>
      <c r="I1741" s="9"/>
      <c r="J1741" s="9"/>
      <c r="K1741" s="9"/>
      <c r="L1741" s="6"/>
      <c r="N1741" s="4"/>
      <c r="O1741" s="7"/>
      <c r="P1741" s="6"/>
      <c r="Q1741" s="6"/>
      <c r="R1741" s="6"/>
      <c r="S1741" s="6"/>
    </row>
    <row r="1742" ht="15.75" hidden="1" customHeight="1">
      <c r="A1742" s="4"/>
      <c r="C1742" s="6"/>
      <c r="D1742" s="6"/>
      <c r="E1742" s="6"/>
      <c r="F1742" s="7"/>
      <c r="G1742" s="6"/>
      <c r="H1742" s="8"/>
      <c r="I1742" s="9"/>
      <c r="J1742" s="9"/>
      <c r="K1742" s="9"/>
      <c r="L1742" s="6"/>
      <c r="N1742" s="4"/>
      <c r="O1742" s="7"/>
      <c r="P1742" s="6"/>
      <c r="Q1742" s="6"/>
      <c r="R1742" s="6"/>
      <c r="S1742" s="6"/>
    </row>
    <row r="1743" ht="15.75" hidden="1" customHeight="1">
      <c r="A1743" s="4"/>
      <c r="C1743" s="6"/>
      <c r="D1743" s="6"/>
      <c r="E1743" s="6"/>
      <c r="F1743" s="7"/>
      <c r="G1743" s="6"/>
      <c r="H1743" s="8"/>
      <c r="I1743" s="9"/>
      <c r="J1743" s="9"/>
      <c r="K1743" s="9"/>
      <c r="L1743" s="6"/>
      <c r="N1743" s="4"/>
      <c r="O1743" s="7"/>
      <c r="P1743" s="6"/>
      <c r="Q1743" s="6"/>
      <c r="R1743" s="6"/>
      <c r="S1743" s="6"/>
    </row>
    <row r="1744" ht="15.75" hidden="1" customHeight="1">
      <c r="A1744" s="4"/>
      <c r="C1744" s="6"/>
      <c r="D1744" s="6"/>
      <c r="E1744" s="6"/>
      <c r="F1744" s="7"/>
      <c r="G1744" s="6"/>
      <c r="H1744" s="8"/>
      <c r="I1744" s="9"/>
      <c r="J1744" s="9"/>
      <c r="K1744" s="9"/>
      <c r="L1744" s="6"/>
      <c r="N1744" s="4"/>
      <c r="O1744" s="7"/>
      <c r="P1744" s="6"/>
      <c r="Q1744" s="6"/>
      <c r="R1744" s="6"/>
      <c r="S1744" s="6"/>
    </row>
    <row r="1745" ht="15.75" hidden="1" customHeight="1">
      <c r="A1745" s="4"/>
      <c r="C1745" s="6"/>
      <c r="D1745" s="6"/>
      <c r="E1745" s="6"/>
      <c r="F1745" s="7"/>
      <c r="G1745" s="6"/>
      <c r="H1745" s="8"/>
      <c r="I1745" s="9"/>
      <c r="J1745" s="9"/>
      <c r="K1745" s="9"/>
      <c r="L1745" s="6"/>
      <c r="N1745" s="4"/>
      <c r="O1745" s="7"/>
      <c r="P1745" s="6"/>
      <c r="Q1745" s="6"/>
      <c r="R1745" s="6"/>
      <c r="S1745" s="6"/>
    </row>
    <row r="1746" ht="15.75" hidden="1" customHeight="1">
      <c r="A1746" s="4"/>
      <c r="C1746" s="6"/>
      <c r="D1746" s="6"/>
      <c r="E1746" s="6"/>
      <c r="F1746" s="7"/>
      <c r="G1746" s="6"/>
      <c r="H1746" s="8"/>
      <c r="I1746" s="9"/>
      <c r="J1746" s="9"/>
      <c r="K1746" s="9"/>
      <c r="L1746" s="6"/>
      <c r="N1746" s="4"/>
      <c r="O1746" s="7"/>
      <c r="P1746" s="6"/>
      <c r="Q1746" s="6"/>
      <c r="R1746" s="6"/>
      <c r="S1746" s="6"/>
    </row>
    <row r="1747" ht="15.75" hidden="1" customHeight="1">
      <c r="A1747" s="4"/>
      <c r="C1747" s="6"/>
      <c r="D1747" s="6"/>
      <c r="E1747" s="6"/>
      <c r="F1747" s="7"/>
      <c r="G1747" s="6"/>
      <c r="H1747" s="8"/>
      <c r="I1747" s="9"/>
      <c r="J1747" s="9"/>
      <c r="K1747" s="9"/>
      <c r="L1747" s="6"/>
      <c r="N1747" s="4"/>
      <c r="O1747" s="7"/>
      <c r="P1747" s="6"/>
      <c r="Q1747" s="6"/>
      <c r="R1747" s="6"/>
      <c r="S1747" s="6"/>
    </row>
    <row r="1748" ht="15.75" hidden="1" customHeight="1">
      <c r="A1748" s="4"/>
      <c r="C1748" s="6"/>
      <c r="D1748" s="6"/>
      <c r="E1748" s="6"/>
      <c r="F1748" s="7"/>
      <c r="G1748" s="6"/>
      <c r="H1748" s="8"/>
      <c r="I1748" s="9"/>
      <c r="J1748" s="9"/>
      <c r="K1748" s="9"/>
      <c r="L1748" s="6"/>
      <c r="N1748" s="4"/>
      <c r="O1748" s="7"/>
      <c r="P1748" s="6"/>
      <c r="Q1748" s="6"/>
      <c r="R1748" s="6"/>
      <c r="S1748" s="6"/>
    </row>
    <row r="1749" ht="15.75" hidden="1" customHeight="1">
      <c r="A1749" s="4"/>
      <c r="C1749" s="6"/>
      <c r="D1749" s="6"/>
      <c r="E1749" s="6"/>
      <c r="F1749" s="7"/>
      <c r="G1749" s="6"/>
      <c r="H1749" s="8"/>
      <c r="I1749" s="9"/>
      <c r="J1749" s="9"/>
      <c r="K1749" s="9"/>
      <c r="L1749" s="6"/>
      <c r="N1749" s="4"/>
      <c r="O1749" s="7"/>
      <c r="P1749" s="6"/>
      <c r="Q1749" s="6"/>
      <c r="R1749" s="6"/>
      <c r="S1749" s="6"/>
    </row>
    <row r="1750" ht="15.75" hidden="1" customHeight="1">
      <c r="A1750" s="4"/>
      <c r="C1750" s="6"/>
      <c r="D1750" s="6"/>
      <c r="E1750" s="6"/>
      <c r="F1750" s="7"/>
      <c r="G1750" s="6"/>
      <c r="H1750" s="8"/>
      <c r="I1750" s="9"/>
      <c r="J1750" s="9"/>
      <c r="K1750" s="9"/>
      <c r="L1750" s="6"/>
      <c r="N1750" s="4"/>
      <c r="O1750" s="7"/>
      <c r="P1750" s="6"/>
      <c r="Q1750" s="6"/>
      <c r="R1750" s="6"/>
      <c r="S1750" s="6"/>
    </row>
    <row r="1751" ht="15.75" hidden="1" customHeight="1">
      <c r="A1751" s="4"/>
      <c r="C1751" s="6"/>
      <c r="D1751" s="6"/>
      <c r="E1751" s="6"/>
      <c r="F1751" s="7"/>
      <c r="G1751" s="6"/>
      <c r="H1751" s="8"/>
      <c r="I1751" s="9"/>
      <c r="J1751" s="9"/>
      <c r="K1751" s="9"/>
      <c r="L1751" s="6"/>
      <c r="N1751" s="4"/>
      <c r="O1751" s="7"/>
      <c r="P1751" s="6"/>
      <c r="Q1751" s="6"/>
      <c r="R1751" s="6"/>
      <c r="S1751" s="6"/>
    </row>
    <row r="1752" ht="15.75" hidden="1" customHeight="1">
      <c r="A1752" s="4"/>
      <c r="C1752" s="6"/>
      <c r="D1752" s="6"/>
      <c r="E1752" s="6"/>
      <c r="F1752" s="7"/>
      <c r="G1752" s="6"/>
      <c r="H1752" s="8"/>
      <c r="I1752" s="9"/>
      <c r="J1752" s="9"/>
      <c r="K1752" s="9"/>
      <c r="L1752" s="6"/>
      <c r="N1752" s="4"/>
      <c r="O1752" s="7"/>
      <c r="P1752" s="6"/>
      <c r="Q1752" s="6"/>
      <c r="R1752" s="6"/>
      <c r="S1752" s="6"/>
    </row>
    <row r="1753" ht="15.75" hidden="1" customHeight="1">
      <c r="A1753" s="4"/>
      <c r="C1753" s="6"/>
      <c r="D1753" s="6"/>
      <c r="E1753" s="6"/>
      <c r="F1753" s="7"/>
      <c r="G1753" s="6"/>
      <c r="H1753" s="8"/>
      <c r="I1753" s="9"/>
      <c r="J1753" s="9"/>
      <c r="K1753" s="9"/>
      <c r="L1753" s="6"/>
      <c r="N1753" s="4"/>
      <c r="O1753" s="7"/>
      <c r="P1753" s="6"/>
      <c r="Q1753" s="6"/>
      <c r="R1753" s="6"/>
      <c r="S1753" s="6"/>
    </row>
    <row r="1754" ht="15.75" hidden="1" customHeight="1">
      <c r="A1754" s="4"/>
      <c r="C1754" s="6"/>
      <c r="D1754" s="6"/>
      <c r="E1754" s="6"/>
      <c r="F1754" s="7"/>
      <c r="G1754" s="6"/>
      <c r="H1754" s="8"/>
      <c r="I1754" s="9"/>
      <c r="J1754" s="9"/>
      <c r="K1754" s="9"/>
      <c r="L1754" s="6"/>
      <c r="N1754" s="4"/>
      <c r="O1754" s="7"/>
      <c r="P1754" s="6"/>
      <c r="Q1754" s="6"/>
      <c r="R1754" s="6"/>
      <c r="S1754" s="6"/>
    </row>
    <row r="1755" ht="15.75" hidden="1" customHeight="1">
      <c r="A1755" s="4"/>
      <c r="C1755" s="6"/>
      <c r="D1755" s="6"/>
      <c r="E1755" s="6"/>
      <c r="F1755" s="7"/>
      <c r="G1755" s="6"/>
      <c r="H1755" s="8"/>
      <c r="I1755" s="9"/>
      <c r="J1755" s="9"/>
      <c r="K1755" s="9"/>
      <c r="L1755" s="6"/>
      <c r="N1755" s="4"/>
      <c r="O1755" s="7"/>
      <c r="P1755" s="6"/>
      <c r="Q1755" s="6"/>
      <c r="R1755" s="6"/>
      <c r="S1755" s="6"/>
    </row>
    <row r="1756" ht="15.75" hidden="1" customHeight="1">
      <c r="A1756" s="4"/>
      <c r="C1756" s="6"/>
      <c r="D1756" s="6"/>
      <c r="E1756" s="6"/>
      <c r="F1756" s="7"/>
      <c r="G1756" s="6"/>
      <c r="H1756" s="8"/>
      <c r="I1756" s="9"/>
      <c r="J1756" s="9"/>
      <c r="K1756" s="9"/>
      <c r="L1756" s="6"/>
      <c r="N1756" s="4"/>
      <c r="O1756" s="7"/>
      <c r="P1756" s="6"/>
      <c r="Q1756" s="6"/>
      <c r="R1756" s="6"/>
      <c r="S1756" s="6"/>
    </row>
    <row r="1757" ht="15.75" hidden="1" customHeight="1">
      <c r="A1757" s="4"/>
      <c r="C1757" s="6"/>
      <c r="D1757" s="6"/>
      <c r="E1757" s="6"/>
      <c r="F1757" s="7"/>
      <c r="G1757" s="6"/>
      <c r="H1757" s="8"/>
      <c r="I1757" s="9"/>
      <c r="J1757" s="9"/>
      <c r="K1757" s="9"/>
      <c r="L1757" s="6"/>
      <c r="N1757" s="4"/>
      <c r="O1757" s="7"/>
      <c r="P1757" s="6"/>
      <c r="Q1757" s="6"/>
      <c r="R1757" s="6"/>
      <c r="S1757" s="6"/>
    </row>
    <row r="1758" ht="15.75" hidden="1" customHeight="1">
      <c r="A1758" s="4"/>
      <c r="C1758" s="6"/>
      <c r="D1758" s="6"/>
      <c r="E1758" s="6"/>
      <c r="F1758" s="7"/>
      <c r="G1758" s="6"/>
      <c r="H1758" s="8"/>
      <c r="I1758" s="9"/>
      <c r="J1758" s="9"/>
      <c r="K1758" s="9"/>
      <c r="L1758" s="6"/>
      <c r="N1758" s="4"/>
      <c r="O1758" s="7"/>
      <c r="P1758" s="6"/>
      <c r="Q1758" s="6"/>
      <c r="R1758" s="6"/>
      <c r="S1758" s="6"/>
    </row>
    <row r="1759" ht="15.75" hidden="1" customHeight="1">
      <c r="A1759" s="4"/>
      <c r="C1759" s="6"/>
      <c r="D1759" s="6"/>
      <c r="E1759" s="6"/>
      <c r="F1759" s="7"/>
      <c r="G1759" s="6"/>
      <c r="H1759" s="8"/>
      <c r="I1759" s="9"/>
      <c r="J1759" s="9"/>
      <c r="K1759" s="9"/>
      <c r="L1759" s="6"/>
      <c r="N1759" s="4"/>
      <c r="O1759" s="7"/>
      <c r="P1759" s="6"/>
      <c r="Q1759" s="6"/>
      <c r="R1759" s="6"/>
      <c r="S1759" s="6"/>
    </row>
    <row r="1760" ht="15.75" hidden="1" customHeight="1">
      <c r="A1760" s="4"/>
      <c r="C1760" s="6"/>
      <c r="D1760" s="6"/>
      <c r="E1760" s="6"/>
      <c r="F1760" s="7"/>
      <c r="G1760" s="6"/>
      <c r="H1760" s="8"/>
      <c r="I1760" s="9"/>
      <c r="J1760" s="9"/>
      <c r="K1760" s="9"/>
      <c r="L1760" s="6"/>
      <c r="N1760" s="4"/>
      <c r="O1760" s="7"/>
      <c r="P1760" s="6"/>
      <c r="Q1760" s="6"/>
      <c r="R1760" s="6"/>
      <c r="S1760" s="6"/>
    </row>
    <row r="1761" ht="15.75" hidden="1" customHeight="1">
      <c r="A1761" s="4"/>
      <c r="C1761" s="6"/>
      <c r="D1761" s="6"/>
      <c r="E1761" s="6"/>
      <c r="F1761" s="7"/>
      <c r="G1761" s="6"/>
      <c r="H1761" s="8"/>
      <c r="I1761" s="9"/>
      <c r="J1761" s="9"/>
      <c r="K1761" s="9"/>
      <c r="L1761" s="6"/>
      <c r="N1761" s="4"/>
      <c r="O1761" s="7"/>
      <c r="P1761" s="6"/>
      <c r="Q1761" s="6"/>
      <c r="R1761" s="6"/>
      <c r="S1761" s="6"/>
    </row>
    <row r="1762" ht="15.75" hidden="1" customHeight="1">
      <c r="A1762" s="4"/>
      <c r="C1762" s="6"/>
      <c r="D1762" s="6"/>
      <c r="E1762" s="6"/>
      <c r="F1762" s="7"/>
      <c r="G1762" s="6"/>
      <c r="H1762" s="8"/>
      <c r="I1762" s="9"/>
      <c r="J1762" s="9"/>
      <c r="K1762" s="9"/>
      <c r="L1762" s="6"/>
      <c r="N1762" s="4"/>
      <c r="O1762" s="7"/>
      <c r="P1762" s="6"/>
      <c r="Q1762" s="6"/>
      <c r="R1762" s="6"/>
      <c r="S1762" s="6"/>
    </row>
    <row r="1763" ht="15.75" hidden="1" customHeight="1">
      <c r="A1763" s="4"/>
      <c r="C1763" s="6"/>
      <c r="D1763" s="6"/>
      <c r="E1763" s="6"/>
      <c r="F1763" s="7"/>
      <c r="G1763" s="6"/>
      <c r="H1763" s="8"/>
      <c r="I1763" s="9"/>
      <c r="J1763" s="9"/>
      <c r="K1763" s="9"/>
      <c r="L1763" s="6"/>
      <c r="N1763" s="4"/>
      <c r="O1763" s="7"/>
      <c r="P1763" s="6"/>
      <c r="Q1763" s="6"/>
      <c r="R1763" s="6"/>
      <c r="S1763" s="6"/>
    </row>
    <row r="1764" ht="15.75" hidden="1" customHeight="1">
      <c r="A1764" s="4"/>
      <c r="C1764" s="6"/>
      <c r="D1764" s="6"/>
      <c r="E1764" s="6"/>
      <c r="F1764" s="7"/>
      <c r="G1764" s="6"/>
      <c r="H1764" s="8"/>
      <c r="I1764" s="9"/>
      <c r="J1764" s="9"/>
      <c r="K1764" s="9"/>
      <c r="L1764" s="6"/>
      <c r="N1764" s="4"/>
      <c r="O1764" s="7"/>
      <c r="P1764" s="6"/>
      <c r="Q1764" s="6"/>
      <c r="R1764" s="6"/>
      <c r="S1764" s="6"/>
    </row>
    <row r="1765" ht="15.75" hidden="1" customHeight="1">
      <c r="A1765" s="4"/>
      <c r="C1765" s="6"/>
      <c r="D1765" s="6"/>
      <c r="E1765" s="6"/>
      <c r="F1765" s="7"/>
      <c r="G1765" s="6"/>
      <c r="H1765" s="8"/>
      <c r="I1765" s="9"/>
      <c r="J1765" s="9"/>
      <c r="K1765" s="9"/>
      <c r="L1765" s="6"/>
      <c r="N1765" s="4"/>
      <c r="O1765" s="7"/>
      <c r="P1765" s="6"/>
      <c r="Q1765" s="6"/>
      <c r="R1765" s="6"/>
      <c r="S1765" s="6"/>
    </row>
    <row r="1766" ht="15.75" hidden="1" customHeight="1">
      <c r="A1766" s="4"/>
      <c r="C1766" s="6"/>
      <c r="D1766" s="6"/>
      <c r="E1766" s="6"/>
      <c r="F1766" s="7"/>
      <c r="G1766" s="6"/>
      <c r="H1766" s="8"/>
      <c r="I1766" s="9"/>
      <c r="J1766" s="9"/>
      <c r="K1766" s="9"/>
      <c r="L1766" s="6"/>
      <c r="N1766" s="4"/>
      <c r="O1766" s="7"/>
      <c r="P1766" s="6"/>
      <c r="Q1766" s="6"/>
      <c r="R1766" s="6"/>
      <c r="S1766" s="6"/>
    </row>
    <row r="1767" ht="15.75" hidden="1" customHeight="1">
      <c r="A1767" s="4"/>
      <c r="C1767" s="6"/>
      <c r="D1767" s="6"/>
      <c r="E1767" s="6"/>
      <c r="F1767" s="7"/>
      <c r="G1767" s="6"/>
      <c r="H1767" s="8"/>
      <c r="I1767" s="9"/>
      <c r="J1767" s="9"/>
      <c r="K1767" s="9"/>
      <c r="L1767" s="6"/>
      <c r="N1767" s="4"/>
      <c r="O1767" s="7"/>
      <c r="P1767" s="6"/>
      <c r="Q1767" s="6"/>
      <c r="R1767" s="6"/>
      <c r="S1767" s="6"/>
    </row>
    <row r="1768" ht="15.75" hidden="1" customHeight="1">
      <c r="A1768" s="4"/>
      <c r="C1768" s="6"/>
      <c r="D1768" s="6"/>
      <c r="E1768" s="6"/>
      <c r="F1768" s="7"/>
      <c r="G1768" s="6"/>
      <c r="H1768" s="8"/>
      <c r="I1768" s="9"/>
      <c r="J1768" s="9"/>
      <c r="K1768" s="9"/>
      <c r="L1768" s="6"/>
      <c r="N1768" s="4"/>
      <c r="O1768" s="7"/>
      <c r="P1768" s="6"/>
      <c r="Q1768" s="6"/>
      <c r="R1768" s="6"/>
      <c r="S1768" s="6"/>
    </row>
    <row r="1769" ht="15.75" hidden="1" customHeight="1">
      <c r="A1769" s="4"/>
      <c r="C1769" s="6"/>
      <c r="D1769" s="6"/>
      <c r="E1769" s="6"/>
      <c r="F1769" s="7"/>
      <c r="G1769" s="6"/>
      <c r="H1769" s="8"/>
      <c r="I1769" s="9"/>
      <c r="J1769" s="9"/>
      <c r="K1769" s="9"/>
      <c r="L1769" s="6"/>
      <c r="N1769" s="4"/>
      <c r="O1769" s="7"/>
      <c r="P1769" s="6"/>
      <c r="Q1769" s="6"/>
      <c r="R1769" s="6"/>
      <c r="S1769" s="6"/>
    </row>
    <row r="1770" ht="15.75" hidden="1" customHeight="1">
      <c r="A1770" s="4"/>
      <c r="C1770" s="6"/>
      <c r="D1770" s="6"/>
      <c r="E1770" s="6"/>
      <c r="F1770" s="7"/>
      <c r="G1770" s="6"/>
      <c r="H1770" s="8"/>
      <c r="I1770" s="9"/>
      <c r="J1770" s="9"/>
      <c r="K1770" s="9"/>
      <c r="L1770" s="6"/>
      <c r="N1770" s="4"/>
      <c r="O1770" s="7"/>
      <c r="P1770" s="6"/>
      <c r="Q1770" s="6"/>
      <c r="R1770" s="6"/>
      <c r="S1770" s="6"/>
    </row>
    <row r="1771" ht="15.75" hidden="1" customHeight="1">
      <c r="A1771" s="4"/>
      <c r="C1771" s="6"/>
      <c r="D1771" s="6"/>
      <c r="E1771" s="6"/>
      <c r="F1771" s="7"/>
      <c r="G1771" s="6"/>
      <c r="H1771" s="8"/>
      <c r="I1771" s="9"/>
      <c r="J1771" s="9"/>
      <c r="K1771" s="9"/>
      <c r="L1771" s="6"/>
      <c r="N1771" s="4"/>
      <c r="O1771" s="7"/>
      <c r="P1771" s="6"/>
      <c r="Q1771" s="6"/>
      <c r="R1771" s="6"/>
      <c r="S1771" s="6"/>
    </row>
    <row r="1772" ht="15.75" hidden="1" customHeight="1">
      <c r="A1772" s="4"/>
      <c r="C1772" s="6"/>
      <c r="D1772" s="6"/>
      <c r="E1772" s="6"/>
      <c r="F1772" s="7"/>
      <c r="G1772" s="6"/>
      <c r="H1772" s="8"/>
      <c r="I1772" s="9"/>
      <c r="J1772" s="9"/>
      <c r="K1772" s="9"/>
      <c r="L1772" s="6"/>
      <c r="N1772" s="4"/>
      <c r="O1772" s="7"/>
      <c r="P1772" s="6"/>
      <c r="Q1772" s="6"/>
      <c r="R1772" s="6"/>
      <c r="S1772" s="6"/>
    </row>
    <row r="1773" ht="15.75" hidden="1" customHeight="1">
      <c r="A1773" s="4"/>
      <c r="C1773" s="6"/>
      <c r="D1773" s="6"/>
      <c r="E1773" s="6"/>
      <c r="F1773" s="7"/>
      <c r="G1773" s="6"/>
      <c r="H1773" s="8"/>
      <c r="I1773" s="9"/>
      <c r="J1773" s="9"/>
      <c r="K1773" s="9"/>
      <c r="L1773" s="6"/>
      <c r="N1773" s="4"/>
      <c r="O1773" s="7"/>
      <c r="P1773" s="6"/>
      <c r="Q1773" s="6"/>
      <c r="R1773" s="6"/>
      <c r="S1773" s="6"/>
    </row>
    <row r="1774" ht="15.75" hidden="1" customHeight="1">
      <c r="A1774" s="4"/>
      <c r="C1774" s="6"/>
      <c r="D1774" s="6"/>
      <c r="E1774" s="6"/>
      <c r="F1774" s="7"/>
      <c r="G1774" s="6"/>
      <c r="H1774" s="8"/>
      <c r="I1774" s="9"/>
      <c r="J1774" s="9"/>
      <c r="K1774" s="9"/>
      <c r="L1774" s="6"/>
      <c r="N1774" s="4"/>
      <c r="O1774" s="7"/>
      <c r="P1774" s="6"/>
      <c r="Q1774" s="6"/>
      <c r="R1774" s="6"/>
      <c r="S1774" s="6"/>
    </row>
    <row r="1775" ht="15.75" hidden="1" customHeight="1">
      <c r="A1775" s="4"/>
      <c r="C1775" s="6"/>
      <c r="D1775" s="6"/>
      <c r="E1775" s="6"/>
      <c r="F1775" s="7"/>
      <c r="G1775" s="6"/>
      <c r="H1775" s="8"/>
      <c r="I1775" s="9"/>
      <c r="J1775" s="9"/>
      <c r="K1775" s="9"/>
      <c r="L1775" s="6"/>
      <c r="N1775" s="4"/>
      <c r="O1775" s="7"/>
      <c r="P1775" s="6"/>
      <c r="Q1775" s="6"/>
      <c r="R1775" s="6"/>
      <c r="S1775" s="6"/>
    </row>
    <row r="1776" ht="15.75" hidden="1" customHeight="1">
      <c r="A1776" s="4"/>
      <c r="C1776" s="6"/>
      <c r="D1776" s="6"/>
      <c r="E1776" s="6"/>
      <c r="F1776" s="7"/>
      <c r="G1776" s="6"/>
      <c r="H1776" s="8"/>
      <c r="I1776" s="9"/>
      <c r="J1776" s="9"/>
      <c r="K1776" s="9"/>
      <c r="L1776" s="6"/>
      <c r="N1776" s="4"/>
      <c r="O1776" s="7"/>
      <c r="P1776" s="6"/>
      <c r="Q1776" s="6"/>
      <c r="R1776" s="6"/>
      <c r="S1776" s="6"/>
    </row>
    <row r="1777" ht="15.75" hidden="1" customHeight="1">
      <c r="A1777" s="4"/>
      <c r="C1777" s="6"/>
      <c r="D1777" s="6"/>
      <c r="E1777" s="6"/>
      <c r="F1777" s="7"/>
      <c r="G1777" s="6"/>
      <c r="H1777" s="8"/>
      <c r="I1777" s="9"/>
      <c r="J1777" s="9"/>
      <c r="K1777" s="9"/>
      <c r="L1777" s="6"/>
      <c r="N1777" s="4"/>
      <c r="O1777" s="7"/>
      <c r="P1777" s="6"/>
      <c r="Q1777" s="6"/>
      <c r="R1777" s="6"/>
      <c r="S1777" s="6"/>
    </row>
    <row r="1778" ht="15.75" hidden="1" customHeight="1">
      <c r="A1778" s="4"/>
      <c r="C1778" s="6"/>
      <c r="D1778" s="6"/>
      <c r="E1778" s="6"/>
      <c r="F1778" s="7"/>
      <c r="G1778" s="6"/>
      <c r="H1778" s="8"/>
      <c r="I1778" s="9"/>
      <c r="J1778" s="9"/>
      <c r="K1778" s="9"/>
      <c r="L1778" s="6"/>
      <c r="N1778" s="4"/>
      <c r="O1778" s="7"/>
      <c r="P1778" s="6"/>
      <c r="Q1778" s="6"/>
      <c r="R1778" s="6"/>
      <c r="S1778" s="6"/>
    </row>
    <row r="1779" ht="15.75" hidden="1" customHeight="1">
      <c r="A1779" s="4"/>
      <c r="C1779" s="6"/>
      <c r="D1779" s="6"/>
      <c r="E1779" s="6"/>
      <c r="F1779" s="7"/>
      <c r="G1779" s="6"/>
      <c r="H1779" s="8"/>
      <c r="I1779" s="9"/>
      <c r="J1779" s="9"/>
      <c r="K1779" s="9"/>
      <c r="L1779" s="6"/>
      <c r="N1779" s="4"/>
      <c r="O1779" s="7"/>
      <c r="P1779" s="6"/>
      <c r="Q1779" s="6"/>
      <c r="R1779" s="6"/>
      <c r="S1779" s="6"/>
    </row>
    <row r="1780" ht="15.75" hidden="1" customHeight="1">
      <c r="A1780" s="4"/>
      <c r="C1780" s="6"/>
      <c r="D1780" s="6"/>
      <c r="E1780" s="6"/>
      <c r="F1780" s="7"/>
      <c r="G1780" s="6"/>
      <c r="H1780" s="8"/>
      <c r="I1780" s="9"/>
      <c r="J1780" s="9"/>
      <c r="K1780" s="9"/>
      <c r="L1780" s="6"/>
      <c r="N1780" s="4"/>
      <c r="O1780" s="7"/>
      <c r="P1780" s="6"/>
      <c r="Q1780" s="6"/>
      <c r="R1780" s="6"/>
      <c r="S1780" s="6"/>
    </row>
    <row r="1781" ht="15.75" hidden="1" customHeight="1">
      <c r="A1781" s="4"/>
      <c r="C1781" s="6"/>
      <c r="D1781" s="6"/>
      <c r="E1781" s="6"/>
      <c r="F1781" s="7"/>
      <c r="G1781" s="6"/>
      <c r="H1781" s="8"/>
      <c r="I1781" s="9"/>
      <c r="J1781" s="9"/>
      <c r="K1781" s="9"/>
      <c r="L1781" s="6"/>
      <c r="N1781" s="4"/>
      <c r="O1781" s="7"/>
      <c r="P1781" s="6"/>
      <c r="Q1781" s="6"/>
      <c r="R1781" s="6"/>
      <c r="S1781" s="6"/>
    </row>
    <row r="1782" ht="15.75" hidden="1" customHeight="1">
      <c r="A1782" s="4"/>
      <c r="C1782" s="6"/>
      <c r="D1782" s="6"/>
      <c r="E1782" s="6"/>
      <c r="F1782" s="7"/>
      <c r="G1782" s="6"/>
      <c r="H1782" s="8"/>
      <c r="I1782" s="9"/>
      <c r="J1782" s="9"/>
      <c r="K1782" s="9"/>
      <c r="L1782" s="6"/>
      <c r="N1782" s="4"/>
      <c r="O1782" s="7"/>
      <c r="P1782" s="6"/>
      <c r="Q1782" s="6"/>
      <c r="R1782" s="6"/>
      <c r="S1782" s="6"/>
    </row>
    <row r="1783" ht="15.75" hidden="1" customHeight="1">
      <c r="A1783" s="4"/>
      <c r="C1783" s="6"/>
      <c r="D1783" s="6"/>
      <c r="E1783" s="6"/>
      <c r="F1783" s="7"/>
      <c r="G1783" s="6"/>
      <c r="H1783" s="8"/>
      <c r="I1783" s="9"/>
      <c r="J1783" s="9"/>
      <c r="K1783" s="9"/>
      <c r="L1783" s="6"/>
      <c r="N1783" s="4"/>
      <c r="O1783" s="7"/>
      <c r="P1783" s="6"/>
      <c r="Q1783" s="6"/>
      <c r="R1783" s="6"/>
      <c r="S1783" s="6"/>
    </row>
    <row r="1784" ht="15.75" hidden="1" customHeight="1">
      <c r="A1784" s="4"/>
      <c r="C1784" s="6"/>
      <c r="D1784" s="6"/>
      <c r="E1784" s="6"/>
      <c r="F1784" s="7"/>
      <c r="G1784" s="6"/>
      <c r="H1784" s="8"/>
      <c r="I1784" s="9"/>
      <c r="J1784" s="9"/>
      <c r="K1784" s="9"/>
      <c r="L1784" s="6"/>
      <c r="N1784" s="4"/>
      <c r="O1784" s="7"/>
      <c r="P1784" s="6"/>
      <c r="Q1784" s="6"/>
      <c r="R1784" s="6"/>
      <c r="S1784" s="6"/>
    </row>
    <row r="1785" ht="15.75" hidden="1" customHeight="1">
      <c r="A1785" s="4"/>
      <c r="C1785" s="6"/>
      <c r="D1785" s="6"/>
      <c r="E1785" s="6"/>
      <c r="F1785" s="7"/>
      <c r="G1785" s="6"/>
      <c r="H1785" s="8"/>
      <c r="I1785" s="9"/>
      <c r="J1785" s="9"/>
      <c r="K1785" s="9"/>
      <c r="L1785" s="6"/>
      <c r="N1785" s="4"/>
      <c r="O1785" s="7"/>
      <c r="P1785" s="6"/>
      <c r="Q1785" s="6"/>
      <c r="R1785" s="6"/>
      <c r="S1785" s="6"/>
    </row>
    <row r="1786" ht="15.75" hidden="1" customHeight="1">
      <c r="A1786" s="4"/>
      <c r="C1786" s="6"/>
      <c r="D1786" s="6"/>
      <c r="E1786" s="6"/>
      <c r="F1786" s="7"/>
      <c r="G1786" s="6"/>
      <c r="H1786" s="8"/>
      <c r="I1786" s="9"/>
      <c r="J1786" s="9"/>
      <c r="K1786" s="9"/>
      <c r="L1786" s="6"/>
      <c r="N1786" s="4"/>
      <c r="O1786" s="7"/>
      <c r="P1786" s="6"/>
      <c r="Q1786" s="6"/>
      <c r="R1786" s="6"/>
      <c r="S1786" s="6"/>
    </row>
    <row r="1787" ht="15.75" hidden="1" customHeight="1">
      <c r="A1787" s="4"/>
      <c r="C1787" s="6"/>
      <c r="D1787" s="6"/>
      <c r="E1787" s="6"/>
      <c r="F1787" s="7"/>
      <c r="G1787" s="6"/>
      <c r="H1787" s="8"/>
      <c r="I1787" s="9"/>
      <c r="J1787" s="9"/>
      <c r="K1787" s="9"/>
      <c r="L1787" s="6"/>
      <c r="N1787" s="4"/>
      <c r="O1787" s="7"/>
      <c r="P1787" s="6"/>
      <c r="Q1787" s="6"/>
      <c r="R1787" s="6"/>
      <c r="S1787" s="6"/>
    </row>
    <row r="1788" ht="15.75" hidden="1" customHeight="1">
      <c r="A1788" s="4"/>
      <c r="C1788" s="6"/>
      <c r="D1788" s="6"/>
      <c r="E1788" s="6"/>
      <c r="F1788" s="7"/>
      <c r="G1788" s="6"/>
      <c r="H1788" s="8"/>
      <c r="I1788" s="9"/>
      <c r="J1788" s="9"/>
      <c r="K1788" s="9"/>
      <c r="L1788" s="6"/>
      <c r="N1788" s="4"/>
      <c r="O1788" s="7"/>
      <c r="P1788" s="6"/>
      <c r="Q1788" s="6"/>
      <c r="R1788" s="6"/>
      <c r="S1788" s="6"/>
    </row>
    <row r="1789" ht="15.75" hidden="1" customHeight="1">
      <c r="A1789" s="4"/>
      <c r="C1789" s="6"/>
      <c r="D1789" s="6"/>
      <c r="E1789" s="6"/>
      <c r="F1789" s="7"/>
      <c r="G1789" s="6"/>
      <c r="H1789" s="8"/>
      <c r="I1789" s="9"/>
      <c r="J1789" s="9"/>
      <c r="K1789" s="9"/>
      <c r="L1789" s="6"/>
      <c r="N1789" s="4"/>
      <c r="O1789" s="7"/>
      <c r="P1789" s="6"/>
      <c r="Q1789" s="6"/>
      <c r="R1789" s="6"/>
      <c r="S1789" s="6"/>
    </row>
    <row r="1790" ht="15.75" hidden="1" customHeight="1">
      <c r="A1790" s="4"/>
      <c r="C1790" s="6"/>
      <c r="D1790" s="6"/>
      <c r="E1790" s="6"/>
      <c r="F1790" s="7"/>
      <c r="G1790" s="6"/>
      <c r="H1790" s="8"/>
      <c r="I1790" s="9"/>
      <c r="J1790" s="9"/>
      <c r="K1790" s="9"/>
      <c r="L1790" s="6"/>
      <c r="N1790" s="4"/>
      <c r="O1790" s="7"/>
      <c r="P1790" s="6"/>
      <c r="Q1790" s="6"/>
      <c r="R1790" s="6"/>
      <c r="S1790" s="6"/>
    </row>
    <row r="1791" ht="15.75" hidden="1" customHeight="1">
      <c r="A1791" s="4"/>
      <c r="C1791" s="6"/>
      <c r="D1791" s="6"/>
      <c r="E1791" s="6"/>
      <c r="F1791" s="7"/>
      <c r="G1791" s="6"/>
      <c r="H1791" s="8"/>
      <c r="I1791" s="9"/>
      <c r="J1791" s="9"/>
      <c r="K1791" s="9"/>
      <c r="L1791" s="6"/>
      <c r="N1791" s="4"/>
      <c r="O1791" s="7"/>
      <c r="P1791" s="6"/>
      <c r="Q1791" s="6"/>
      <c r="R1791" s="6"/>
      <c r="S1791" s="6"/>
    </row>
    <row r="1792" ht="15.75" hidden="1" customHeight="1">
      <c r="A1792" s="4"/>
      <c r="C1792" s="6"/>
      <c r="D1792" s="6"/>
      <c r="E1792" s="6"/>
      <c r="F1792" s="7"/>
      <c r="G1792" s="6"/>
      <c r="H1792" s="8"/>
      <c r="I1792" s="9"/>
      <c r="J1792" s="9"/>
      <c r="K1792" s="9"/>
      <c r="L1792" s="6"/>
      <c r="N1792" s="4"/>
      <c r="O1792" s="7"/>
      <c r="P1792" s="6"/>
      <c r="Q1792" s="6"/>
      <c r="R1792" s="6"/>
      <c r="S1792" s="6"/>
    </row>
    <row r="1793" ht="15.75" hidden="1" customHeight="1">
      <c r="A1793" s="4"/>
      <c r="C1793" s="6"/>
      <c r="D1793" s="6"/>
      <c r="E1793" s="6"/>
      <c r="F1793" s="7"/>
      <c r="G1793" s="6"/>
      <c r="H1793" s="8"/>
      <c r="I1793" s="9"/>
      <c r="J1793" s="9"/>
      <c r="K1793" s="9"/>
      <c r="L1793" s="6"/>
      <c r="N1793" s="4"/>
      <c r="O1793" s="7"/>
      <c r="P1793" s="6"/>
      <c r="Q1793" s="6"/>
      <c r="R1793" s="6"/>
      <c r="S1793" s="6"/>
    </row>
    <row r="1794" ht="15.75" hidden="1" customHeight="1">
      <c r="A1794" s="4"/>
      <c r="C1794" s="6"/>
      <c r="D1794" s="6"/>
      <c r="E1794" s="6"/>
      <c r="F1794" s="7"/>
      <c r="G1794" s="6"/>
      <c r="H1794" s="8"/>
      <c r="I1794" s="9"/>
      <c r="J1794" s="9"/>
      <c r="K1794" s="9"/>
      <c r="L1794" s="6"/>
      <c r="N1794" s="4"/>
      <c r="O1794" s="7"/>
      <c r="P1794" s="6"/>
      <c r="Q1794" s="6"/>
      <c r="R1794" s="6"/>
      <c r="S1794" s="6"/>
    </row>
    <row r="1795" ht="15.75" hidden="1" customHeight="1">
      <c r="A1795" s="4"/>
      <c r="C1795" s="6"/>
      <c r="D1795" s="6"/>
      <c r="E1795" s="6"/>
      <c r="F1795" s="7"/>
      <c r="G1795" s="6"/>
      <c r="H1795" s="8"/>
      <c r="I1795" s="9"/>
      <c r="J1795" s="9"/>
      <c r="K1795" s="9"/>
      <c r="L1795" s="6"/>
      <c r="N1795" s="4"/>
      <c r="O1795" s="7"/>
      <c r="P1795" s="6"/>
      <c r="Q1795" s="6"/>
      <c r="R1795" s="6"/>
      <c r="S1795" s="6"/>
    </row>
    <row r="1796" ht="15.75" hidden="1" customHeight="1">
      <c r="A1796" s="4"/>
      <c r="C1796" s="6"/>
      <c r="D1796" s="6"/>
      <c r="E1796" s="6"/>
      <c r="F1796" s="7"/>
      <c r="G1796" s="6"/>
      <c r="H1796" s="8"/>
      <c r="I1796" s="9"/>
      <c r="J1796" s="9"/>
      <c r="K1796" s="9"/>
      <c r="L1796" s="6"/>
      <c r="N1796" s="4"/>
      <c r="O1796" s="7"/>
      <c r="P1796" s="6"/>
      <c r="Q1796" s="6"/>
      <c r="R1796" s="6"/>
      <c r="S1796" s="6"/>
    </row>
    <row r="1797" ht="15.75" hidden="1" customHeight="1">
      <c r="A1797" s="4"/>
      <c r="C1797" s="6"/>
      <c r="D1797" s="6"/>
      <c r="E1797" s="6"/>
      <c r="F1797" s="7"/>
      <c r="G1797" s="6"/>
      <c r="H1797" s="8"/>
      <c r="I1797" s="9"/>
      <c r="J1797" s="9"/>
      <c r="K1797" s="9"/>
      <c r="L1797" s="6"/>
      <c r="N1797" s="4"/>
      <c r="O1797" s="7"/>
      <c r="P1797" s="6"/>
      <c r="Q1797" s="6"/>
      <c r="R1797" s="6"/>
      <c r="S1797" s="6"/>
    </row>
    <row r="1798" ht="15.75" hidden="1" customHeight="1">
      <c r="A1798" s="4"/>
      <c r="C1798" s="6"/>
      <c r="D1798" s="6"/>
      <c r="E1798" s="6"/>
      <c r="F1798" s="7"/>
      <c r="G1798" s="6"/>
      <c r="H1798" s="8"/>
      <c r="I1798" s="9"/>
      <c r="J1798" s="9"/>
      <c r="K1798" s="9"/>
      <c r="L1798" s="6"/>
      <c r="N1798" s="4"/>
      <c r="O1798" s="7"/>
      <c r="P1798" s="6"/>
      <c r="Q1798" s="6"/>
      <c r="R1798" s="6"/>
      <c r="S1798" s="6"/>
    </row>
    <row r="1799" ht="15.75" hidden="1" customHeight="1">
      <c r="A1799" s="4"/>
      <c r="C1799" s="6"/>
      <c r="D1799" s="6"/>
      <c r="E1799" s="6"/>
      <c r="F1799" s="7"/>
      <c r="G1799" s="6"/>
      <c r="H1799" s="8"/>
      <c r="I1799" s="9"/>
      <c r="J1799" s="9"/>
      <c r="K1799" s="9"/>
      <c r="L1799" s="6"/>
      <c r="N1799" s="4"/>
      <c r="O1799" s="7"/>
      <c r="P1799" s="6"/>
      <c r="Q1799" s="6"/>
      <c r="R1799" s="6"/>
      <c r="S1799" s="6"/>
    </row>
    <row r="1800" ht="15.75" hidden="1" customHeight="1">
      <c r="A1800" s="4"/>
      <c r="C1800" s="6"/>
      <c r="D1800" s="6"/>
      <c r="E1800" s="6"/>
      <c r="F1800" s="7"/>
      <c r="G1800" s="6"/>
      <c r="H1800" s="8"/>
      <c r="I1800" s="9"/>
      <c r="J1800" s="9"/>
      <c r="K1800" s="9"/>
      <c r="L1800" s="6"/>
      <c r="N1800" s="4"/>
      <c r="O1800" s="7"/>
      <c r="P1800" s="6"/>
      <c r="Q1800" s="6"/>
      <c r="R1800" s="6"/>
      <c r="S1800" s="6"/>
    </row>
    <row r="1801" ht="15.75" hidden="1" customHeight="1">
      <c r="A1801" s="4"/>
      <c r="C1801" s="6"/>
      <c r="D1801" s="6"/>
      <c r="E1801" s="6"/>
      <c r="F1801" s="7"/>
      <c r="G1801" s="6"/>
      <c r="H1801" s="8"/>
      <c r="I1801" s="9"/>
      <c r="J1801" s="9"/>
      <c r="K1801" s="9"/>
      <c r="L1801" s="6"/>
      <c r="N1801" s="4"/>
      <c r="O1801" s="7"/>
      <c r="P1801" s="6"/>
      <c r="Q1801" s="6"/>
      <c r="R1801" s="6"/>
      <c r="S1801" s="6"/>
    </row>
    <row r="1802" ht="15.75" hidden="1" customHeight="1">
      <c r="A1802" s="4"/>
      <c r="C1802" s="6"/>
      <c r="D1802" s="6"/>
      <c r="E1802" s="6"/>
      <c r="F1802" s="7"/>
      <c r="G1802" s="6"/>
      <c r="H1802" s="8"/>
      <c r="I1802" s="9"/>
      <c r="J1802" s="9"/>
      <c r="K1802" s="9"/>
      <c r="L1802" s="6"/>
      <c r="N1802" s="4"/>
      <c r="O1802" s="7"/>
      <c r="P1802" s="6"/>
      <c r="Q1802" s="6"/>
      <c r="R1802" s="6"/>
      <c r="S1802" s="6"/>
    </row>
    <row r="1803" ht="15.75" hidden="1" customHeight="1">
      <c r="A1803" s="4"/>
      <c r="C1803" s="6"/>
      <c r="D1803" s="6"/>
      <c r="E1803" s="6"/>
      <c r="F1803" s="7"/>
      <c r="G1803" s="6"/>
      <c r="H1803" s="8"/>
      <c r="I1803" s="9"/>
      <c r="J1803" s="9"/>
      <c r="K1803" s="9"/>
      <c r="L1803" s="6"/>
      <c r="N1803" s="4"/>
      <c r="O1803" s="7"/>
      <c r="P1803" s="6"/>
      <c r="Q1803" s="6"/>
      <c r="R1803" s="6"/>
      <c r="S1803" s="6"/>
    </row>
    <row r="1804" ht="15.75" hidden="1" customHeight="1">
      <c r="A1804" s="4"/>
      <c r="C1804" s="6"/>
      <c r="D1804" s="6"/>
      <c r="E1804" s="6"/>
      <c r="F1804" s="7"/>
      <c r="G1804" s="6"/>
      <c r="H1804" s="8"/>
      <c r="I1804" s="9"/>
      <c r="J1804" s="9"/>
      <c r="K1804" s="9"/>
      <c r="L1804" s="6"/>
      <c r="N1804" s="4"/>
      <c r="O1804" s="7"/>
      <c r="P1804" s="6"/>
      <c r="Q1804" s="6"/>
      <c r="R1804" s="6"/>
      <c r="S1804" s="6"/>
    </row>
    <row r="1805" ht="15.75" hidden="1" customHeight="1">
      <c r="A1805" s="4"/>
      <c r="C1805" s="6"/>
      <c r="D1805" s="6"/>
      <c r="E1805" s="6"/>
      <c r="F1805" s="7"/>
      <c r="G1805" s="6"/>
      <c r="H1805" s="8"/>
      <c r="I1805" s="9"/>
      <c r="J1805" s="9"/>
      <c r="K1805" s="9"/>
      <c r="L1805" s="6"/>
      <c r="N1805" s="4"/>
      <c r="O1805" s="7"/>
      <c r="P1805" s="6"/>
      <c r="Q1805" s="6"/>
      <c r="R1805" s="6"/>
      <c r="S1805" s="6"/>
    </row>
    <row r="1806" ht="15.75" hidden="1" customHeight="1">
      <c r="A1806" s="4"/>
      <c r="C1806" s="6"/>
      <c r="D1806" s="6"/>
      <c r="E1806" s="6"/>
      <c r="F1806" s="7"/>
      <c r="G1806" s="6"/>
      <c r="H1806" s="8"/>
      <c r="I1806" s="9"/>
      <c r="J1806" s="9"/>
      <c r="K1806" s="9"/>
      <c r="L1806" s="6"/>
      <c r="N1806" s="4"/>
      <c r="O1806" s="7"/>
      <c r="P1806" s="6"/>
      <c r="Q1806" s="6"/>
      <c r="R1806" s="6"/>
      <c r="S1806" s="6"/>
    </row>
    <row r="1807" ht="15.75" hidden="1" customHeight="1">
      <c r="A1807" s="4"/>
      <c r="C1807" s="6"/>
      <c r="D1807" s="6"/>
      <c r="E1807" s="6"/>
      <c r="F1807" s="7"/>
      <c r="G1807" s="6"/>
      <c r="H1807" s="8"/>
      <c r="I1807" s="9"/>
      <c r="J1807" s="9"/>
      <c r="K1807" s="9"/>
      <c r="L1807" s="6"/>
      <c r="N1807" s="4"/>
      <c r="O1807" s="7"/>
      <c r="P1807" s="6"/>
      <c r="Q1807" s="6"/>
      <c r="R1807" s="6"/>
      <c r="S1807" s="6"/>
    </row>
    <row r="1808" ht="15.75" hidden="1" customHeight="1">
      <c r="A1808" s="4"/>
      <c r="C1808" s="6"/>
      <c r="D1808" s="6"/>
      <c r="E1808" s="6"/>
      <c r="F1808" s="7"/>
      <c r="G1808" s="6"/>
      <c r="H1808" s="8"/>
      <c r="I1808" s="9"/>
      <c r="J1808" s="9"/>
      <c r="K1808" s="9"/>
      <c r="L1808" s="6"/>
      <c r="N1808" s="4"/>
      <c r="O1808" s="7"/>
      <c r="P1808" s="6"/>
      <c r="Q1808" s="6"/>
      <c r="R1808" s="6"/>
      <c r="S1808" s="6"/>
    </row>
    <row r="1809" ht="15.75" hidden="1" customHeight="1">
      <c r="A1809" s="4"/>
      <c r="C1809" s="6"/>
      <c r="D1809" s="6"/>
      <c r="E1809" s="6"/>
      <c r="F1809" s="7"/>
      <c r="G1809" s="6"/>
      <c r="H1809" s="8"/>
      <c r="I1809" s="9"/>
      <c r="J1809" s="9"/>
      <c r="K1809" s="9"/>
      <c r="L1809" s="6"/>
      <c r="N1809" s="4"/>
      <c r="O1809" s="7"/>
      <c r="P1809" s="6"/>
      <c r="Q1809" s="6"/>
      <c r="R1809" s="6"/>
      <c r="S1809" s="6"/>
    </row>
    <row r="1810" ht="15.75" hidden="1" customHeight="1">
      <c r="A1810" s="4"/>
      <c r="C1810" s="6"/>
      <c r="D1810" s="6"/>
      <c r="E1810" s="6"/>
      <c r="F1810" s="7"/>
      <c r="G1810" s="6"/>
      <c r="H1810" s="8"/>
      <c r="I1810" s="9"/>
      <c r="J1810" s="9"/>
      <c r="K1810" s="9"/>
      <c r="L1810" s="6"/>
      <c r="N1810" s="4"/>
      <c r="O1810" s="7"/>
      <c r="P1810" s="6"/>
      <c r="Q1810" s="6"/>
      <c r="R1810" s="6"/>
      <c r="S1810" s="6"/>
    </row>
    <row r="1811" ht="15.75" hidden="1" customHeight="1">
      <c r="A1811" s="4"/>
      <c r="C1811" s="6"/>
      <c r="D1811" s="6"/>
      <c r="E1811" s="6"/>
      <c r="F1811" s="7"/>
      <c r="G1811" s="6"/>
      <c r="H1811" s="8"/>
      <c r="I1811" s="9"/>
      <c r="J1811" s="9"/>
      <c r="K1811" s="9"/>
      <c r="L1811" s="6"/>
      <c r="N1811" s="4"/>
      <c r="O1811" s="7"/>
      <c r="P1811" s="6"/>
      <c r="Q1811" s="6"/>
      <c r="R1811" s="6"/>
      <c r="S1811" s="6"/>
    </row>
    <row r="1812" ht="15.75" hidden="1" customHeight="1">
      <c r="A1812" s="4"/>
      <c r="C1812" s="6"/>
      <c r="D1812" s="6"/>
      <c r="E1812" s="6"/>
      <c r="F1812" s="7"/>
      <c r="G1812" s="6"/>
      <c r="H1812" s="8"/>
      <c r="I1812" s="9"/>
      <c r="J1812" s="9"/>
      <c r="K1812" s="9"/>
      <c r="L1812" s="6"/>
      <c r="N1812" s="4"/>
      <c r="O1812" s="7"/>
      <c r="P1812" s="6"/>
      <c r="Q1812" s="6"/>
      <c r="R1812" s="6"/>
      <c r="S1812" s="6"/>
    </row>
    <row r="1813" ht="15.75" hidden="1" customHeight="1">
      <c r="A1813" s="4"/>
      <c r="C1813" s="6"/>
      <c r="D1813" s="6"/>
      <c r="E1813" s="6"/>
      <c r="F1813" s="7"/>
      <c r="G1813" s="6"/>
      <c r="H1813" s="8"/>
      <c r="I1813" s="9"/>
      <c r="J1813" s="9"/>
      <c r="K1813" s="9"/>
      <c r="L1813" s="6"/>
      <c r="N1813" s="4"/>
      <c r="O1813" s="7"/>
      <c r="P1813" s="6"/>
      <c r="Q1813" s="6"/>
      <c r="R1813" s="6"/>
      <c r="S1813" s="6"/>
    </row>
    <row r="1814" ht="15.75" hidden="1" customHeight="1">
      <c r="A1814" s="4"/>
      <c r="C1814" s="6"/>
      <c r="D1814" s="6"/>
      <c r="E1814" s="6"/>
      <c r="F1814" s="7"/>
      <c r="G1814" s="6"/>
      <c r="H1814" s="8"/>
      <c r="I1814" s="9"/>
      <c r="J1814" s="9"/>
      <c r="K1814" s="9"/>
      <c r="L1814" s="6"/>
      <c r="N1814" s="4"/>
      <c r="O1814" s="7"/>
      <c r="P1814" s="6"/>
      <c r="Q1814" s="6"/>
      <c r="R1814" s="6"/>
      <c r="S1814" s="6"/>
    </row>
    <row r="1815" ht="15.75" hidden="1" customHeight="1">
      <c r="A1815" s="4"/>
      <c r="C1815" s="6"/>
      <c r="D1815" s="6"/>
      <c r="E1815" s="6"/>
      <c r="F1815" s="7"/>
      <c r="G1815" s="6"/>
      <c r="H1815" s="8"/>
      <c r="I1815" s="9"/>
      <c r="J1815" s="9"/>
      <c r="K1815" s="9"/>
      <c r="L1815" s="6"/>
      <c r="N1815" s="4"/>
      <c r="O1815" s="7"/>
      <c r="P1815" s="6"/>
      <c r="Q1815" s="6"/>
      <c r="R1815" s="6"/>
      <c r="S1815" s="6"/>
    </row>
    <row r="1816" ht="15.75" hidden="1" customHeight="1">
      <c r="A1816" s="4"/>
      <c r="C1816" s="6"/>
      <c r="D1816" s="6"/>
      <c r="E1816" s="6"/>
      <c r="F1816" s="7"/>
      <c r="G1816" s="6"/>
      <c r="H1816" s="8"/>
      <c r="I1816" s="9"/>
      <c r="J1816" s="9"/>
      <c r="K1816" s="9"/>
      <c r="L1816" s="6"/>
      <c r="N1816" s="4"/>
      <c r="O1816" s="7"/>
      <c r="P1816" s="6"/>
      <c r="Q1816" s="6"/>
      <c r="R1816" s="6"/>
      <c r="S1816" s="6"/>
    </row>
    <row r="1817" ht="15.75" hidden="1" customHeight="1">
      <c r="A1817" s="4"/>
      <c r="C1817" s="6"/>
      <c r="D1817" s="6"/>
      <c r="E1817" s="6"/>
      <c r="F1817" s="7"/>
      <c r="G1817" s="6"/>
      <c r="H1817" s="8"/>
      <c r="I1817" s="9"/>
      <c r="J1817" s="9"/>
      <c r="K1817" s="9"/>
      <c r="L1817" s="6"/>
      <c r="N1817" s="4"/>
      <c r="O1817" s="7"/>
      <c r="P1817" s="6"/>
      <c r="Q1817" s="6"/>
      <c r="R1817" s="6"/>
      <c r="S1817" s="6"/>
    </row>
    <row r="1818" ht="15.75" hidden="1" customHeight="1">
      <c r="A1818" s="4"/>
      <c r="C1818" s="6"/>
      <c r="D1818" s="6"/>
      <c r="E1818" s="6"/>
      <c r="F1818" s="7"/>
      <c r="G1818" s="6"/>
      <c r="H1818" s="8"/>
      <c r="I1818" s="9"/>
      <c r="J1818" s="9"/>
      <c r="K1818" s="9"/>
      <c r="L1818" s="6"/>
      <c r="N1818" s="4"/>
      <c r="O1818" s="7"/>
      <c r="P1818" s="6"/>
      <c r="Q1818" s="6"/>
      <c r="R1818" s="6"/>
      <c r="S1818" s="6"/>
    </row>
    <row r="1819" ht="15.75" hidden="1" customHeight="1">
      <c r="A1819" s="4"/>
      <c r="C1819" s="6"/>
      <c r="D1819" s="6"/>
      <c r="E1819" s="6"/>
      <c r="F1819" s="7"/>
      <c r="G1819" s="6"/>
      <c r="H1819" s="8"/>
      <c r="I1819" s="9"/>
      <c r="J1819" s="9"/>
      <c r="K1819" s="9"/>
      <c r="L1819" s="6"/>
      <c r="N1819" s="4"/>
      <c r="O1819" s="7"/>
      <c r="P1819" s="6"/>
      <c r="Q1819" s="6"/>
      <c r="R1819" s="6"/>
      <c r="S1819" s="6"/>
    </row>
    <row r="1820" ht="15.75" hidden="1" customHeight="1">
      <c r="A1820" s="4"/>
      <c r="C1820" s="6"/>
      <c r="D1820" s="6"/>
      <c r="E1820" s="6"/>
      <c r="F1820" s="7"/>
      <c r="G1820" s="6"/>
      <c r="H1820" s="8"/>
      <c r="I1820" s="9"/>
      <c r="J1820" s="9"/>
      <c r="K1820" s="9"/>
      <c r="L1820" s="6"/>
      <c r="N1820" s="4"/>
      <c r="O1820" s="7"/>
      <c r="P1820" s="6"/>
      <c r="Q1820" s="6"/>
      <c r="R1820" s="6"/>
      <c r="S1820" s="6"/>
    </row>
    <row r="1821" ht="15.75" hidden="1" customHeight="1">
      <c r="A1821" s="4"/>
      <c r="C1821" s="6"/>
      <c r="D1821" s="6"/>
      <c r="E1821" s="6"/>
      <c r="F1821" s="7"/>
      <c r="G1821" s="6"/>
      <c r="H1821" s="8"/>
      <c r="I1821" s="9"/>
      <c r="J1821" s="9"/>
      <c r="K1821" s="9"/>
      <c r="L1821" s="6"/>
      <c r="N1821" s="4"/>
      <c r="O1821" s="7"/>
      <c r="P1821" s="6"/>
      <c r="Q1821" s="6"/>
      <c r="R1821" s="6"/>
      <c r="S1821" s="6"/>
    </row>
    <row r="1822" ht="15.75" hidden="1" customHeight="1">
      <c r="A1822" s="4"/>
      <c r="C1822" s="6"/>
      <c r="D1822" s="6"/>
      <c r="E1822" s="6"/>
      <c r="F1822" s="7"/>
      <c r="G1822" s="6"/>
      <c r="H1822" s="8"/>
      <c r="I1822" s="9"/>
      <c r="J1822" s="9"/>
      <c r="K1822" s="9"/>
      <c r="L1822" s="6"/>
      <c r="N1822" s="4"/>
      <c r="O1822" s="7"/>
      <c r="P1822" s="6"/>
      <c r="Q1822" s="6"/>
      <c r="R1822" s="6"/>
      <c r="S1822" s="6"/>
    </row>
    <row r="1823" ht="15.75" hidden="1" customHeight="1">
      <c r="A1823" s="4"/>
      <c r="C1823" s="6"/>
      <c r="D1823" s="6"/>
      <c r="E1823" s="6"/>
      <c r="F1823" s="7"/>
      <c r="G1823" s="6"/>
      <c r="H1823" s="8"/>
      <c r="I1823" s="9"/>
      <c r="J1823" s="9"/>
      <c r="K1823" s="9"/>
      <c r="L1823" s="6"/>
      <c r="N1823" s="4"/>
      <c r="O1823" s="7"/>
      <c r="P1823" s="6"/>
      <c r="Q1823" s="6"/>
      <c r="R1823" s="6"/>
      <c r="S1823" s="6"/>
    </row>
    <row r="1824" ht="15.75" hidden="1" customHeight="1">
      <c r="A1824" s="4"/>
      <c r="C1824" s="6"/>
      <c r="D1824" s="6"/>
      <c r="E1824" s="6"/>
      <c r="F1824" s="7"/>
      <c r="G1824" s="6"/>
      <c r="H1824" s="8"/>
      <c r="I1824" s="9"/>
      <c r="J1824" s="9"/>
      <c r="K1824" s="9"/>
      <c r="L1824" s="6"/>
      <c r="N1824" s="4"/>
      <c r="O1824" s="7"/>
      <c r="P1824" s="6"/>
      <c r="Q1824" s="6"/>
      <c r="R1824" s="6"/>
      <c r="S1824" s="6"/>
    </row>
    <row r="1825" ht="15.75" hidden="1" customHeight="1">
      <c r="A1825" s="4"/>
      <c r="C1825" s="6"/>
      <c r="D1825" s="6"/>
      <c r="E1825" s="6"/>
      <c r="F1825" s="7"/>
      <c r="G1825" s="6"/>
      <c r="H1825" s="8"/>
      <c r="I1825" s="9"/>
      <c r="J1825" s="9"/>
      <c r="K1825" s="9"/>
      <c r="L1825" s="6"/>
      <c r="N1825" s="4"/>
      <c r="O1825" s="7"/>
      <c r="P1825" s="6"/>
      <c r="Q1825" s="6"/>
      <c r="R1825" s="6"/>
      <c r="S1825" s="6"/>
    </row>
    <row r="1826" ht="15.75" hidden="1" customHeight="1">
      <c r="A1826" s="4"/>
      <c r="C1826" s="6"/>
      <c r="D1826" s="6"/>
      <c r="E1826" s="6"/>
      <c r="F1826" s="7"/>
      <c r="G1826" s="6"/>
      <c r="H1826" s="8"/>
      <c r="I1826" s="9"/>
      <c r="J1826" s="9"/>
      <c r="K1826" s="9"/>
      <c r="L1826" s="6"/>
      <c r="N1826" s="4"/>
      <c r="O1826" s="7"/>
      <c r="P1826" s="6"/>
      <c r="Q1826" s="6"/>
      <c r="R1826" s="6"/>
      <c r="S1826" s="6"/>
    </row>
    <row r="1827" ht="15.75" hidden="1" customHeight="1">
      <c r="A1827" s="4"/>
      <c r="C1827" s="6"/>
      <c r="D1827" s="6"/>
      <c r="E1827" s="6"/>
      <c r="F1827" s="7"/>
      <c r="G1827" s="6"/>
      <c r="H1827" s="8"/>
      <c r="I1827" s="9"/>
      <c r="J1827" s="9"/>
      <c r="K1827" s="9"/>
      <c r="L1827" s="6"/>
      <c r="N1827" s="4"/>
      <c r="O1827" s="7"/>
      <c r="P1827" s="6"/>
      <c r="Q1827" s="6"/>
      <c r="R1827" s="6"/>
      <c r="S1827" s="6"/>
    </row>
    <row r="1828" ht="15.75" hidden="1" customHeight="1">
      <c r="A1828" s="4"/>
      <c r="C1828" s="6"/>
      <c r="D1828" s="6"/>
      <c r="E1828" s="6"/>
      <c r="F1828" s="7"/>
      <c r="G1828" s="6"/>
      <c r="H1828" s="8"/>
      <c r="I1828" s="9"/>
      <c r="J1828" s="9"/>
      <c r="K1828" s="9"/>
      <c r="L1828" s="6"/>
      <c r="N1828" s="4"/>
      <c r="O1828" s="7"/>
      <c r="P1828" s="6"/>
      <c r="Q1828" s="6"/>
      <c r="R1828" s="6"/>
      <c r="S1828" s="6"/>
    </row>
    <row r="1829" ht="15.75" hidden="1" customHeight="1">
      <c r="A1829" s="4"/>
      <c r="C1829" s="6"/>
      <c r="D1829" s="6"/>
      <c r="E1829" s="6"/>
      <c r="F1829" s="7"/>
      <c r="G1829" s="6"/>
      <c r="H1829" s="8"/>
      <c r="I1829" s="9"/>
      <c r="J1829" s="9"/>
      <c r="K1829" s="9"/>
      <c r="L1829" s="6"/>
      <c r="N1829" s="4"/>
      <c r="O1829" s="7"/>
      <c r="P1829" s="6"/>
      <c r="Q1829" s="6"/>
      <c r="R1829" s="6"/>
      <c r="S1829" s="6"/>
    </row>
    <row r="1830" ht="15.75" hidden="1" customHeight="1">
      <c r="A1830" s="4"/>
      <c r="C1830" s="6"/>
      <c r="D1830" s="6"/>
      <c r="E1830" s="6"/>
      <c r="F1830" s="7"/>
      <c r="G1830" s="6"/>
      <c r="H1830" s="8"/>
      <c r="I1830" s="9"/>
      <c r="J1830" s="9"/>
      <c r="K1830" s="9"/>
      <c r="L1830" s="6"/>
      <c r="N1830" s="4"/>
      <c r="O1830" s="7"/>
      <c r="P1830" s="6"/>
      <c r="Q1830" s="6"/>
      <c r="R1830" s="6"/>
      <c r="S1830" s="6"/>
    </row>
    <row r="1831" ht="15.75" hidden="1" customHeight="1">
      <c r="A1831" s="4"/>
      <c r="C1831" s="6"/>
      <c r="D1831" s="6"/>
      <c r="E1831" s="6"/>
      <c r="F1831" s="7"/>
      <c r="G1831" s="6"/>
      <c r="H1831" s="8"/>
      <c r="I1831" s="9"/>
      <c r="J1831" s="9"/>
      <c r="K1831" s="9"/>
      <c r="L1831" s="6"/>
      <c r="N1831" s="4"/>
      <c r="O1831" s="7"/>
      <c r="P1831" s="6"/>
      <c r="Q1831" s="6"/>
      <c r="R1831" s="6"/>
      <c r="S1831" s="6"/>
    </row>
    <row r="1832" ht="15.75" hidden="1" customHeight="1">
      <c r="A1832" s="4"/>
      <c r="C1832" s="6"/>
      <c r="D1832" s="6"/>
      <c r="E1832" s="6"/>
      <c r="F1832" s="7"/>
      <c r="G1832" s="6"/>
      <c r="H1832" s="8"/>
      <c r="I1832" s="9"/>
      <c r="J1832" s="9"/>
      <c r="K1832" s="9"/>
      <c r="L1832" s="6"/>
      <c r="N1832" s="4"/>
      <c r="O1832" s="7"/>
      <c r="P1832" s="6"/>
      <c r="Q1832" s="6"/>
      <c r="R1832" s="6"/>
      <c r="S1832" s="6"/>
    </row>
    <row r="1833" ht="15.75" hidden="1" customHeight="1">
      <c r="A1833" s="4"/>
      <c r="C1833" s="6"/>
      <c r="D1833" s="6"/>
      <c r="E1833" s="6"/>
      <c r="F1833" s="7"/>
      <c r="G1833" s="6"/>
      <c r="H1833" s="8"/>
      <c r="I1833" s="9"/>
      <c r="J1833" s="9"/>
      <c r="K1833" s="9"/>
      <c r="L1833" s="6"/>
      <c r="N1833" s="4"/>
      <c r="O1833" s="7"/>
      <c r="P1833" s="6"/>
      <c r="Q1833" s="6"/>
      <c r="R1833" s="6"/>
      <c r="S1833" s="6"/>
    </row>
    <row r="1834" ht="15.75" hidden="1" customHeight="1">
      <c r="A1834" s="4"/>
      <c r="C1834" s="6"/>
      <c r="D1834" s="6"/>
      <c r="E1834" s="6"/>
      <c r="F1834" s="7"/>
      <c r="G1834" s="6"/>
      <c r="H1834" s="8"/>
      <c r="I1834" s="9"/>
      <c r="J1834" s="9"/>
      <c r="K1834" s="9"/>
      <c r="L1834" s="6"/>
      <c r="N1834" s="4"/>
      <c r="O1834" s="7"/>
      <c r="P1834" s="6"/>
      <c r="Q1834" s="6"/>
      <c r="R1834" s="6"/>
      <c r="S1834" s="6"/>
    </row>
    <row r="1835" ht="15.75" hidden="1" customHeight="1">
      <c r="A1835" s="4"/>
      <c r="C1835" s="6"/>
      <c r="D1835" s="6"/>
      <c r="E1835" s="6"/>
      <c r="F1835" s="7"/>
      <c r="G1835" s="6"/>
      <c r="H1835" s="8"/>
      <c r="I1835" s="9"/>
      <c r="J1835" s="9"/>
      <c r="K1835" s="9"/>
      <c r="L1835" s="6"/>
      <c r="N1835" s="4"/>
      <c r="O1835" s="7"/>
      <c r="P1835" s="6"/>
      <c r="Q1835" s="6"/>
      <c r="R1835" s="6"/>
      <c r="S1835" s="6"/>
    </row>
    <row r="1836" ht="15.75" hidden="1" customHeight="1">
      <c r="A1836" s="4"/>
      <c r="C1836" s="6"/>
      <c r="D1836" s="6"/>
      <c r="E1836" s="6"/>
      <c r="F1836" s="7"/>
      <c r="G1836" s="6"/>
      <c r="H1836" s="8"/>
      <c r="I1836" s="9"/>
      <c r="J1836" s="9"/>
      <c r="K1836" s="9"/>
      <c r="L1836" s="6"/>
      <c r="N1836" s="4"/>
      <c r="O1836" s="7"/>
      <c r="P1836" s="6"/>
      <c r="Q1836" s="6"/>
      <c r="R1836" s="6"/>
      <c r="S1836" s="6"/>
    </row>
    <row r="1837" ht="15.75" hidden="1" customHeight="1">
      <c r="A1837" s="4"/>
      <c r="C1837" s="6"/>
      <c r="D1837" s="6"/>
      <c r="E1837" s="6"/>
      <c r="F1837" s="7"/>
      <c r="G1837" s="6"/>
      <c r="H1837" s="8"/>
      <c r="I1837" s="9"/>
      <c r="J1837" s="9"/>
      <c r="K1837" s="9"/>
      <c r="L1837" s="6"/>
      <c r="N1837" s="4"/>
      <c r="O1837" s="7"/>
      <c r="P1837" s="6"/>
      <c r="Q1837" s="6"/>
      <c r="R1837" s="6"/>
      <c r="S1837" s="6"/>
    </row>
    <row r="1838" ht="15.75" hidden="1" customHeight="1">
      <c r="A1838" s="4"/>
      <c r="C1838" s="6"/>
      <c r="D1838" s="6"/>
      <c r="E1838" s="6"/>
      <c r="F1838" s="7"/>
      <c r="G1838" s="6"/>
      <c r="H1838" s="8"/>
      <c r="I1838" s="9"/>
      <c r="J1838" s="9"/>
      <c r="K1838" s="9"/>
      <c r="L1838" s="6"/>
      <c r="N1838" s="4"/>
      <c r="O1838" s="7"/>
      <c r="P1838" s="6"/>
      <c r="Q1838" s="6"/>
      <c r="R1838" s="6"/>
      <c r="S1838" s="6"/>
    </row>
    <row r="1839" ht="15.75" hidden="1" customHeight="1">
      <c r="A1839" s="4"/>
      <c r="C1839" s="6"/>
      <c r="D1839" s="6"/>
      <c r="E1839" s="6"/>
      <c r="F1839" s="7"/>
      <c r="G1839" s="6"/>
      <c r="H1839" s="8"/>
      <c r="I1839" s="9"/>
      <c r="J1839" s="9"/>
      <c r="K1839" s="9"/>
      <c r="L1839" s="6"/>
      <c r="N1839" s="4"/>
      <c r="O1839" s="7"/>
      <c r="P1839" s="6"/>
      <c r="Q1839" s="6"/>
      <c r="R1839" s="6"/>
      <c r="S1839" s="6"/>
    </row>
    <row r="1840" ht="15.75" hidden="1" customHeight="1">
      <c r="A1840" s="4"/>
      <c r="C1840" s="6"/>
      <c r="D1840" s="6"/>
      <c r="E1840" s="6"/>
      <c r="F1840" s="7"/>
      <c r="G1840" s="6"/>
      <c r="H1840" s="8"/>
      <c r="I1840" s="9"/>
      <c r="J1840" s="9"/>
      <c r="K1840" s="9"/>
      <c r="L1840" s="6"/>
      <c r="N1840" s="4"/>
      <c r="O1840" s="7"/>
      <c r="P1840" s="6"/>
      <c r="Q1840" s="6"/>
      <c r="R1840" s="6"/>
      <c r="S1840" s="6"/>
    </row>
    <row r="1841" ht="15.75" hidden="1" customHeight="1">
      <c r="A1841" s="4"/>
      <c r="C1841" s="6"/>
      <c r="D1841" s="6"/>
      <c r="E1841" s="6"/>
      <c r="F1841" s="7"/>
      <c r="G1841" s="6"/>
      <c r="H1841" s="8"/>
      <c r="I1841" s="9"/>
      <c r="J1841" s="9"/>
      <c r="K1841" s="9"/>
      <c r="L1841" s="6"/>
      <c r="N1841" s="4"/>
      <c r="O1841" s="7"/>
      <c r="P1841" s="6"/>
      <c r="Q1841" s="6"/>
      <c r="R1841" s="6"/>
      <c r="S1841" s="6"/>
    </row>
    <row r="1842" ht="15.75" hidden="1" customHeight="1">
      <c r="A1842" s="4"/>
      <c r="C1842" s="6"/>
      <c r="D1842" s="6"/>
      <c r="E1842" s="6"/>
      <c r="F1842" s="7"/>
      <c r="G1842" s="6"/>
      <c r="H1842" s="8"/>
      <c r="I1842" s="9"/>
      <c r="J1842" s="9"/>
      <c r="K1842" s="9"/>
      <c r="L1842" s="6"/>
      <c r="N1842" s="4"/>
      <c r="O1842" s="7"/>
      <c r="P1842" s="6"/>
      <c r="Q1842" s="6"/>
      <c r="R1842" s="6"/>
      <c r="S1842" s="6"/>
    </row>
    <row r="1843" ht="15.75" hidden="1" customHeight="1">
      <c r="A1843" s="4"/>
      <c r="C1843" s="6"/>
      <c r="D1843" s="6"/>
      <c r="E1843" s="6"/>
      <c r="F1843" s="7"/>
      <c r="G1843" s="6"/>
      <c r="H1843" s="8"/>
      <c r="I1843" s="9"/>
      <c r="J1843" s="9"/>
      <c r="K1843" s="9"/>
      <c r="L1843" s="6"/>
      <c r="N1843" s="4"/>
      <c r="O1843" s="7"/>
      <c r="P1843" s="6"/>
      <c r="Q1843" s="6"/>
      <c r="R1843" s="6"/>
      <c r="S1843" s="6"/>
    </row>
    <row r="1844" ht="15.75" hidden="1" customHeight="1">
      <c r="A1844" s="4"/>
      <c r="C1844" s="6"/>
      <c r="D1844" s="6"/>
      <c r="E1844" s="6"/>
      <c r="F1844" s="7"/>
      <c r="G1844" s="6"/>
      <c r="H1844" s="8"/>
      <c r="I1844" s="9"/>
      <c r="J1844" s="9"/>
      <c r="K1844" s="9"/>
      <c r="L1844" s="6"/>
      <c r="N1844" s="4"/>
      <c r="O1844" s="7"/>
      <c r="P1844" s="6"/>
      <c r="Q1844" s="6"/>
      <c r="R1844" s="6"/>
      <c r="S1844" s="6"/>
    </row>
    <row r="1845" ht="15.75" hidden="1" customHeight="1">
      <c r="A1845" s="4"/>
      <c r="C1845" s="6"/>
      <c r="D1845" s="6"/>
      <c r="E1845" s="6"/>
      <c r="F1845" s="7"/>
      <c r="G1845" s="6"/>
      <c r="H1845" s="8"/>
      <c r="I1845" s="9"/>
      <c r="J1845" s="9"/>
      <c r="K1845" s="9"/>
      <c r="L1845" s="6"/>
      <c r="N1845" s="4"/>
      <c r="O1845" s="7"/>
      <c r="P1845" s="6"/>
      <c r="Q1845" s="6"/>
      <c r="R1845" s="6"/>
      <c r="S1845" s="6"/>
    </row>
    <row r="1846" ht="15.75" hidden="1" customHeight="1">
      <c r="A1846" s="4"/>
      <c r="C1846" s="6"/>
      <c r="D1846" s="6"/>
      <c r="E1846" s="6"/>
      <c r="F1846" s="7"/>
      <c r="G1846" s="6"/>
      <c r="H1846" s="8"/>
      <c r="I1846" s="9"/>
      <c r="J1846" s="9"/>
      <c r="K1846" s="9"/>
      <c r="L1846" s="6"/>
      <c r="N1846" s="4"/>
      <c r="O1846" s="7"/>
      <c r="P1846" s="6"/>
      <c r="Q1846" s="6"/>
      <c r="R1846" s="6"/>
      <c r="S1846" s="6"/>
    </row>
    <row r="1847" ht="15.75" hidden="1" customHeight="1">
      <c r="A1847" s="4"/>
      <c r="C1847" s="6"/>
      <c r="D1847" s="6"/>
      <c r="E1847" s="6"/>
      <c r="F1847" s="7"/>
      <c r="G1847" s="6"/>
      <c r="H1847" s="8"/>
      <c r="I1847" s="9"/>
      <c r="J1847" s="9"/>
      <c r="K1847" s="9"/>
      <c r="L1847" s="6"/>
      <c r="N1847" s="4"/>
      <c r="O1847" s="7"/>
      <c r="P1847" s="6"/>
      <c r="Q1847" s="6"/>
      <c r="R1847" s="6"/>
      <c r="S1847" s="6"/>
    </row>
    <row r="1848" ht="15.75" hidden="1" customHeight="1">
      <c r="A1848" s="4"/>
      <c r="C1848" s="6"/>
      <c r="D1848" s="6"/>
      <c r="E1848" s="6"/>
      <c r="F1848" s="7"/>
      <c r="G1848" s="6"/>
      <c r="H1848" s="8"/>
      <c r="I1848" s="9"/>
      <c r="J1848" s="9"/>
      <c r="K1848" s="9"/>
      <c r="L1848" s="6"/>
      <c r="N1848" s="4"/>
      <c r="O1848" s="7"/>
      <c r="P1848" s="6"/>
      <c r="Q1848" s="6"/>
      <c r="R1848" s="6"/>
      <c r="S1848" s="6"/>
    </row>
    <row r="1849" ht="15.75" hidden="1" customHeight="1">
      <c r="A1849" s="4"/>
      <c r="C1849" s="6"/>
      <c r="D1849" s="6"/>
      <c r="E1849" s="6"/>
      <c r="F1849" s="7"/>
      <c r="G1849" s="6"/>
      <c r="H1849" s="8"/>
      <c r="I1849" s="9"/>
      <c r="J1849" s="9"/>
      <c r="K1849" s="9"/>
      <c r="L1849" s="6"/>
      <c r="N1849" s="4"/>
      <c r="O1849" s="7"/>
      <c r="P1849" s="6"/>
      <c r="Q1849" s="6"/>
      <c r="R1849" s="6"/>
      <c r="S1849" s="6"/>
    </row>
    <row r="1850" ht="15.75" hidden="1" customHeight="1">
      <c r="A1850" s="4"/>
      <c r="C1850" s="6"/>
      <c r="D1850" s="6"/>
      <c r="E1850" s="6"/>
      <c r="F1850" s="7"/>
      <c r="G1850" s="6"/>
      <c r="H1850" s="8"/>
      <c r="I1850" s="9"/>
      <c r="J1850" s="9"/>
      <c r="K1850" s="9"/>
      <c r="L1850" s="6"/>
      <c r="N1850" s="4"/>
      <c r="O1850" s="7"/>
      <c r="P1850" s="6"/>
      <c r="Q1850" s="6"/>
      <c r="R1850" s="6"/>
      <c r="S1850" s="6"/>
    </row>
    <row r="1851" ht="15.75" hidden="1" customHeight="1">
      <c r="A1851" s="4"/>
      <c r="C1851" s="6"/>
      <c r="D1851" s="6"/>
      <c r="E1851" s="6"/>
      <c r="F1851" s="7"/>
      <c r="G1851" s="6"/>
      <c r="H1851" s="8"/>
      <c r="I1851" s="9"/>
      <c r="J1851" s="9"/>
      <c r="K1851" s="9"/>
      <c r="L1851" s="6"/>
      <c r="N1851" s="4"/>
      <c r="O1851" s="7"/>
      <c r="P1851" s="6"/>
      <c r="Q1851" s="6"/>
      <c r="R1851" s="6"/>
      <c r="S1851" s="6"/>
    </row>
    <row r="1852" ht="15.75" hidden="1" customHeight="1">
      <c r="A1852" s="4"/>
      <c r="C1852" s="6"/>
      <c r="D1852" s="6"/>
      <c r="E1852" s="6"/>
      <c r="F1852" s="7"/>
      <c r="G1852" s="6"/>
      <c r="H1852" s="8"/>
      <c r="I1852" s="9"/>
      <c r="J1852" s="9"/>
      <c r="K1852" s="9"/>
      <c r="L1852" s="6"/>
      <c r="N1852" s="4"/>
      <c r="O1852" s="7"/>
      <c r="P1852" s="6"/>
      <c r="Q1852" s="6"/>
      <c r="R1852" s="6"/>
      <c r="S1852" s="6"/>
    </row>
    <row r="1853" ht="15.75" hidden="1" customHeight="1">
      <c r="A1853" s="4"/>
      <c r="C1853" s="6"/>
      <c r="D1853" s="6"/>
      <c r="E1853" s="6"/>
      <c r="F1853" s="7"/>
      <c r="G1853" s="6"/>
      <c r="H1853" s="8"/>
      <c r="I1853" s="9"/>
      <c r="J1853" s="9"/>
      <c r="K1853" s="9"/>
      <c r="L1853" s="6"/>
      <c r="N1853" s="4"/>
      <c r="O1853" s="7"/>
      <c r="P1853" s="6"/>
      <c r="Q1853" s="6"/>
      <c r="R1853" s="6"/>
      <c r="S1853" s="6"/>
    </row>
    <row r="1854" ht="15.75" hidden="1" customHeight="1">
      <c r="A1854" s="4"/>
      <c r="C1854" s="6"/>
      <c r="D1854" s="6"/>
      <c r="E1854" s="6"/>
      <c r="F1854" s="7"/>
      <c r="G1854" s="6"/>
      <c r="H1854" s="8"/>
      <c r="I1854" s="9"/>
      <c r="J1854" s="9"/>
      <c r="K1854" s="9"/>
      <c r="L1854" s="6"/>
      <c r="N1854" s="4"/>
      <c r="O1854" s="7"/>
      <c r="P1854" s="6"/>
      <c r="Q1854" s="6"/>
      <c r="R1854" s="6"/>
      <c r="S1854" s="6"/>
    </row>
    <row r="1855" ht="15.75" hidden="1" customHeight="1">
      <c r="A1855" s="4"/>
      <c r="C1855" s="6"/>
      <c r="D1855" s="6"/>
      <c r="E1855" s="6"/>
      <c r="F1855" s="7"/>
      <c r="G1855" s="6"/>
      <c r="H1855" s="8"/>
      <c r="I1855" s="9"/>
      <c r="J1855" s="9"/>
      <c r="K1855" s="9"/>
      <c r="L1855" s="6"/>
      <c r="N1855" s="4"/>
      <c r="O1855" s="7"/>
      <c r="P1855" s="6"/>
      <c r="Q1855" s="6"/>
      <c r="R1855" s="6"/>
      <c r="S1855" s="6"/>
    </row>
    <row r="1856" ht="15.75" hidden="1" customHeight="1">
      <c r="A1856" s="4"/>
      <c r="C1856" s="6"/>
      <c r="D1856" s="6"/>
      <c r="E1856" s="6"/>
      <c r="F1856" s="7"/>
      <c r="G1856" s="6"/>
      <c r="H1856" s="8"/>
      <c r="I1856" s="9"/>
      <c r="J1856" s="9"/>
      <c r="K1856" s="9"/>
      <c r="L1856" s="6"/>
      <c r="N1856" s="4"/>
      <c r="O1856" s="7"/>
      <c r="P1856" s="6"/>
      <c r="Q1856" s="6"/>
      <c r="R1856" s="6"/>
      <c r="S1856" s="6"/>
    </row>
    <row r="1857" ht="15.75" hidden="1" customHeight="1">
      <c r="A1857" s="4"/>
      <c r="C1857" s="6"/>
      <c r="D1857" s="6"/>
      <c r="E1857" s="6"/>
      <c r="F1857" s="7"/>
      <c r="G1857" s="6"/>
      <c r="H1857" s="8"/>
      <c r="I1857" s="9"/>
      <c r="J1857" s="9"/>
      <c r="K1857" s="9"/>
      <c r="L1857" s="6"/>
      <c r="N1857" s="4"/>
      <c r="O1857" s="7"/>
      <c r="P1857" s="6"/>
      <c r="Q1857" s="6"/>
      <c r="R1857" s="6"/>
      <c r="S1857" s="6"/>
    </row>
    <row r="1858" ht="15.75" hidden="1" customHeight="1">
      <c r="A1858" s="4"/>
      <c r="C1858" s="6"/>
      <c r="D1858" s="6"/>
      <c r="E1858" s="6"/>
      <c r="F1858" s="7"/>
      <c r="G1858" s="6"/>
      <c r="H1858" s="8"/>
      <c r="I1858" s="9"/>
      <c r="J1858" s="9"/>
      <c r="K1858" s="9"/>
      <c r="L1858" s="6"/>
      <c r="N1858" s="4"/>
      <c r="O1858" s="7"/>
      <c r="P1858" s="6"/>
      <c r="Q1858" s="6"/>
      <c r="R1858" s="6"/>
      <c r="S1858" s="6"/>
    </row>
    <row r="1859" ht="15.75" hidden="1" customHeight="1">
      <c r="A1859" s="4"/>
      <c r="C1859" s="6"/>
      <c r="D1859" s="6"/>
      <c r="E1859" s="6"/>
      <c r="F1859" s="7"/>
      <c r="G1859" s="6"/>
      <c r="H1859" s="8"/>
      <c r="I1859" s="9"/>
      <c r="J1859" s="9"/>
      <c r="K1859" s="9"/>
      <c r="L1859" s="6"/>
      <c r="N1859" s="4"/>
      <c r="O1859" s="7"/>
      <c r="P1859" s="6"/>
      <c r="Q1859" s="6"/>
      <c r="R1859" s="6"/>
      <c r="S1859" s="6"/>
    </row>
    <row r="1860" ht="15.75" hidden="1" customHeight="1">
      <c r="A1860" s="4"/>
      <c r="C1860" s="6"/>
      <c r="D1860" s="6"/>
      <c r="E1860" s="6"/>
      <c r="F1860" s="7"/>
      <c r="G1860" s="6"/>
      <c r="H1860" s="8"/>
      <c r="I1860" s="9"/>
      <c r="J1860" s="9"/>
      <c r="K1860" s="9"/>
      <c r="L1860" s="6"/>
      <c r="N1860" s="4"/>
      <c r="O1860" s="7"/>
      <c r="P1860" s="6"/>
      <c r="Q1860" s="6"/>
      <c r="R1860" s="6"/>
      <c r="S1860" s="6"/>
    </row>
    <row r="1861" ht="15.75" hidden="1" customHeight="1">
      <c r="A1861" s="4"/>
      <c r="C1861" s="6"/>
      <c r="D1861" s="6"/>
      <c r="E1861" s="6"/>
      <c r="F1861" s="7"/>
      <c r="G1861" s="6"/>
      <c r="H1861" s="8"/>
      <c r="I1861" s="9"/>
      <c r="J1861" s="9"/>
      <c r="K1861" s="9"/>
      <c r="L1861" s="6"/>
      <c r="N1861" s="4"/>
      <c r="O1861" s="7"/>
      <c r="P1861" s="6"/>
      <c r="Q1861" s="6"/>
      <c r="R1861" s="6"/>
      <c r="S1861" s="6"/>
    </row>
    <row r="1862" ht="15.75" hidden="1" customHeight="1">
      <c r="A1862" s="4"/>
      <c r="C1862" s="6"/>
      <c r="D1862" s="6"/>
      <c r="E1862" s="6"/>
      <c r="F1862" s="7"/>
      <c r="G1862" s="6"/>
      <c r="H1862" s="8"/>
      <c r="I1862" s="9"/>
      <c r="J1862" s="9"/>
      <c r="K1862" s="9"/>
      <c r="L1862" s="6"/>
      <c r="N1862" s="4"/>
      <c r="O1862" s="7"/>
      <c r="P1862" s="6"/>
      <c r="Q1862" s="6"/>
      <c r="R1862" s="6"/>
      <c r="S1862" s="6"/>
    </row>
    <row r="1863" ht="15.75" hidden="1" customHeight="1">
      <c r="A1863" s="4"/>
      <c r="C1863" s="6"/>
      <c r="D1863" s="6"/>
      <c r="E1863" s="6"/>
      <c r="F1863" s="7"/>
      <c r="G1863" s="6"/>
      <c r="H1863" s="8"/>
      <c r="I1863" s="9"/>
      <c r="J1863" s="9"/>
      <c r="K1863" s="9"/>
      <c r="L1863" s="6"/>
      <c r="N1863" s="4"/>
      <c r="O1863" s="7"/>
      <c r="P1863" s="6"/>
      <c r="Q1863" s="6"/>
      <c r="R1863" s="6"/>
      <c r="S1863" s="6"/>
    </row>
    <row r="1864" ht="15.75" hidden="1" customHeight="1">
      <c r="A1864" s="4"/>
      <c r="C1864" s="6"/>
      <c r="D1864" s="6"/>
      <c r="E1864" s="6"/>
      <c r="F1864" s="7"/>
      <c r="G1864" s="6"/>
      <c r="H1864" s="8"/>
      <c r="I1864" s="9"/>
      <c r="J1864" s="9"/>
      <c r="K1864" s="9"/>
      <c r="L1864" s="6"/>
      <c r="N1864" s="4"/>
      <c r="O1864" s="7"/>
      <c r="P1864" s="6"/>
      <c r="Q1864" s="6"/>
      <c r="R1864" s="6"/>
      <c r="S1864" s="6"/>
    </row>
    <row r="1865" ht="15.75" hidden="1" customHeight="1">
      <c r="A1865" s="4"/>
      <c r="C1865" s="6"/>
      <c r="D1865" s="6"/>
      <c r="E1865" s="6"/>
      <c r="F1865" s="7"/>
      <c r="G1865" s="6"/>
      <c r="H1865" s="8"/>
      <c r="I1865" s="9"/>
      <c r="J1865" s="9"/>
      <c r="K1865" s="9"/>
      <c r="L1865" s="6"/>
      <c r="N1865" s="4"/>
      <c r="O1865" s="7"/>
      <c r="P1865" s="6"/>
      <c r="Q1865" s="6"/>
      <c r="R1865" s="6"/>
      <c r="S1865" s="6"/>
    </row>
    <row r="1866" ht="15.75" hidden="1" customHeight="1">
      <c r="A1866" s="4"/>
      <c r="C1866" s="6"/>
      <c r="D1866" s="6"/>
      <c r="E1866" s="6"/>
      <c r="F1866" s="7"/>
      <c r="G1866" s="6"/>
      <c r="H1866" s="8"/>
      <c r="I1866" s="9"/>
      <c r="J1866" s="9"/>
      <c r="K1866" s="9"/>
      <c r="L1866" s="6"/>
      <c r="N1866" s="4"/>
      <c r="O1866" s="7"/>
      <c r="P1866" s="6"/>
      <c r="Q1866" s="6"/>
      <c r="R1866" s="6"/>
      <c r="S1866" s="6"/>
    </row>
    <row r="1867" ht="15.75" hidden="1" customHeight="1">
      <c r="A1867" s="4"/>
      <c r="C1867" s="6"/>
      <c r="D1867" s="6"/>
      <c r="E1867" s="6"/>
      <c r="F1867" s="7"/>
      <c r="G1867" s="6"/>
      <c r="H1867" s="8"/>
      <c r="I1867" s="9"/>
      <c r="J1867" s="9"/>
      <c r="K1867" s="9"/>
      <c r="L1867" s="6"/>
      <c r="N1867" s="4"/>
      <c r="O1867" s="7"/>
      <c r="P1867" s="6"/>
      <c r="Q1867" s="6"/>
      <c r="R1867" s="6"/>
      <c r="S1867" s="6"/>
    </row>
    <row r="1868" ht="15.75" hidden="1" customHeight="1">
      <c r="A1868" s="4"/>
      <c r="C1868" s="6"/>
      <c r="D1868" s="6"/>
      <c r="E1868" s="6"/>
      <c r="F1868" s="7"/>
      <c r="G1868" s="6"/>
      <c r="H1868" s="8"/>
      <c r="I1868" s="9"/>
      <c r="J1868" s="9"/>
      <c r="K1868" s="9"/>
      <c r="L1868" s="6"/>
      <c r="N1868" s="4"/>
      <c r="O1868" s="7"/>
      <c r="P1868" s="6"/>
      <c r="Q1868" s="6"/>
      <c r="R1868" s="6"/>
      <c r="S1868" s="6"/>
    </row>
    <row r="1869" ht="15.75" hidden="1" customHeight="1">
      <c r="A1869" s="4"/>
      <c r="C1869" s="6"/>
      <c r="D1869" s="6"/>
      <c r="E1869" s="6"/>
      <c r="F1869" s="7"/>
      <c r="G1869" s="6"/>
      <c r="H1869" s="8"/>
      <c r="I1869" s="9"/>
      <c r="J1869" s="9"/>
      <c r="K1869" s="9"/>
      <c r="L1869" s="6"/>
      <c r="N1869" s="4"/>
      <c r="O1869" s="7"/>
      <c r="P1869" s="6"/>
      <c r="Q1869" s="6"/>
      <c r="R1869" s="6"/>
      <c r="S1869" s="6"/>
    </row>
    <row r="1870" ht="15.75" hidden="1" customHeight="1">
      <c r="A1870" s="4"/>
      <c r="C1870" s="6"/>
      <c r="D1870" s="6"/>
      <c r="E1870" s="6"/>
      <c r="F1870" s="7"/>
      <c r="G1870" s="6"/>
      <c r="H1870" s="8"/>
      <c r="I1870" s="9"/>
      <c r="J1870" s="9"/>
      <c r="K1870" s="9"/>
      <c r="L1870" s="6"/>
      <c r="N1870" s="4"/>
      <c r="O1870" s="7"/>
      <c r="P1870" s="6"/>
      <c r="Q1870" s="6"/>
      <c r="R1870" s="6"/>
      <c r="S1870" s="6"/>
    </row>
    <row r="1871" ht="15.75" hidden="1" customHeight="1">
      <c r="A1871" s="4"/>
      <c r="C1871" s="6"/>
      <c r="D1871" s="6"/>
      <c r="E1871" s="6"/>
      <c r="F1871" s="7"/>
      <c r="G1871" s="6"/>
      <c r="H1871" s="8"/>
      <c r="I1871" s="9"/>
      <c r="J1871" s="9"/>
      <c r="K1871" s="9"/>
      <c r="L1871" s="6"/>
      <c r="N1871" s="4"/>
      <c r="O1871" s="7"/>
      <c r="P1871" s="6"/>
      <c r="Q1871" s="6"/>
      <c r="R1871" s="6"/>
      <c r="S1871" s="6"/>
    </row>
    <row r="1872" ht="15.75" hidden="1" customHeight="1">
      <c r="A1872" s="4"/>
      <c r="C1872" s="6"/>
      <c r="D1872" s="6"/>
      <c r="E1872" s="6"/>
      <c r="F1872" s="7"/>
      <c r="G1872" s="6"/>
      <c r="H1872" s="8"/>
      <c r="I1872" s="9"/>
      <c r="J1872" s="9"/>
      <c r="K1872" s="9"/>
      <c r="L1872" s="6"/>
      <c r="N1872" s="4"/>
      <c r="O1872" s="7"/>
      <c r="P1872" s="6"/>
      <c r="Q1872" s="6"/>
      <c r="R1872" s="6"/>
      <c r="S1872" s="6"/>
    </row>
    <row r="1873" ht="15.75" hidden="1" customHeight="1">
      <c r="A1873" s="4"/>
      <c r="C1873" s="6"/>
      <c r="D1873" s="6"/>
      <c r="E1873" s="6"/>
      <c r="F1873" s="7"/>
      <c r="G1873" s="6"/>
      <c r="H1873" s="8"/>
      <c r="I1873" s="9"/>
      <c r="J1873" s="9"/>
      <c r="K1873" s="9"/>
      <c r="L1873" s="6"/>
      <c r="N1873" s="4"/>
      <c r="O1873" s="7"/>
      <c r="P1873" s="6"/>
      <c r="Q1873" s="6"/>
      <c r="R1873" s="6"/>
      <c r="S1873" s="6"/>
    </row>
    <row r="1874" ht="15.75" hidden="1" customHeight="1">
      <c r="A1874" s="4"/>
      <c r="C1874" s="6"/>
      <c r="D1874" s="6"/>
      <c r="E1874" s="6"/>
      <c r="F1874" s="7"/>
      <c r="G1874" s="6"/>
      <c r="H1874" s="8"/>
      <c r="I1874" s="9"/>
      <c r="J1874" s="9"/>
      <c r="K1874" s="9"/>
      <c r="L1874" s="6"/>
      <c r="N1874" s="4"/>
      <c r="O1874" s="7"/>
      <c r="P1874" s="6"/>
      <c r="Q1874" s="6"/>
      <c r="R1874" s="6"/>
      <c r="S1874" s="6"/>
    </row>
    <row r="1875" ht="15.75" hidden="1" customHeight="1">
      <c r="A1875" s="4"/>
      <c r="C1875" s="6"/>
      <c r="D1875" s="6"/>
      <c r="E1875" s="6"/>
      <c r="F1875" s="7"/>
      <c r="G1875" s="6"/>
      <c r="H1875" s="8"/>
      <c r="I1875" s="9"/>
      <c r="J1875" s="9"/>
      <c r="K1875" s="9"/>
      <c r="L1875" s="6"/>
      <c r="N1875" s="4"/>
      <c r="O1875" s="7"/>
      <c r="P1875" s="6"/>
      <c r="Q1875" s="6"/>
      <c r="R1875" s="6"/>
      <c r="S1875" s="6"/>
    </row>
    <row r="1876" ht="15.75" hidden="1" customHeight="1">
      <c r="A1876" s="4"/>
      <c r="C1876" s="6"/>
      <c r="D1876" s="6"/>
      <c r="E1876" s="6"/>
      <c r="F1876" s="7"/>
      <c r="G1876" s="6"/>
      <c r="H1876" s="8"/>
      <c r="I1876" s="9"/>
      <c r="J1876" s="9"/>
      <c r="K1876" s="9"/>
      <c r="L1876" s="6"/>
      <c r="N1876" s="4"/>
      <c r="O1876" s="7"/>
      <c r="P1876" s="6"/>
      <c r="Q1876" s="6"/>
      <c r="R1876" s="6"/>
      <c r="S1876" s="6"/>
    </row>
    <row r="1877" ht="15.75" hidden="1" customHeight="1">
      <c r="A1877" s="4"/>
      <c r="C1877" s="6"/>
      <c r="D1877" s="6"/>
      <c r="E1877" s="6"/>
      <c r="F1877" s="7"/>
      <c r="G1877" s="6"/>
      <c r="H1877" s="8"/>
      <c r="I1877" s="9"/>
      <c r="J1877" s="9"/>
      <c r="K1877" s="9"/>
      <c r="L1877" s="6"/>
      <c r="N1877" s="4"/>
      <c r="O1877" s="7"/>
      <c r="P1877" s="6"/>
      <c r="Q1877" s="6"/>
      <c r="R1877" s="6"/>
      <c r="S1877" s="6"/>
    </row>
    <row r="1878" ht="15.75" hidden="1" customHeight="1">
      <c r="A1878" s="4"/>
      <c r="C1878" s="6"/>
      <c r="D1878" s="6"/>
      <c r="E1878" s="6"/>
      <c r="F1878" s="7"/>
      <c r="G1878" s="6"/>
      <c r="H1878" s="8"/>
      <c r="I1878" s="9"/>
      <c r="J1878" s="9"/>
      <c r="K1878" s="9"/>
      <c r="L1878" s="6"/>
      <c r="N1878" s="4"/>
      <c r="O1878" s="7"/>
      <c r="P1878" s="6"/>
      <c r="Q1878" s="6"/>
      <c r="R1878" s="6"/>
      <c r="S1878" s="6"/>
    </row>
    <row r="1879" ht="15.75" hidden="1" customHeight="1">
      <c r="A1879" s="4"/>
      <c r="C1879" s="6"/>
      <c r="D1879" s="6"/>
      <c r="E1879" s="6"/>
      <c r="F1879" s="7"/>
      <c r="G1879" s="6"/>
      <c r="H1879" s="8"/>
      <c r="I1879" s="9"/>
      <c r="J1879" s="9"/>
      <c r="K1879" s="9"/>
      <c r="L1879" s="6"/>
      <c r="N1879" s="4"/>
      <c r="O1879" s="7"/>
      <c r="P1879" s="6"/>
      <c r="Q1879" s="6"/>
      <c r="R1879" s="6"/>
      <c r="S1879" s="6"/>
    </row>
    <row r="1880" ht="15.75" hidden="1" customHeight="1">
      <c r="A1880" s="4"/>
      <c r="C1880" s="6"/>
      <c r="D1880" s="6"/>
      <c r="E1880" s="6"/>
      <c r="F1880" s="7"/>
      <c r="G1880" s="6"/>
      <c r="H1880" s="8"/>
      <c r="I1880" s="9"/>
      <c r="J1880" s="9"/>
      <c r="K1880" s="9"/>
      <c r="L1880" s="6"/>
      <c r="N1880" s="4"/>
      <c r="O1880" s="7"/>
      <c r="P1880" s="6"/>
      <c r="Q1880" s="6"/>
      <c r="R1880" s="6"/>
      <c r="S1880" s="6"/>
    </row>
    <row r="1881" ht="15.75" hidden="1" customHeight="1">
      <c r="A1881" s="4"/>
      <c r="C1881" s="6"/>
      <c r="D1881" s="6"/>
      <c r="E1881" s="6"/>
      <c r="F1881" s="7"/>
      <c r="G1881" s="6"/>
      <c r="H1881" s="8"/>
      <c r="I1881" s="9"/>
      <c r="J1881" s="9"/>
      <c r="K1881" s="9"/>
      <c r="L1881" s="6"/>
      <c r="N1881" s="4"/>
      <c r="O1881" s="7"/>
      <c r="P1881" s="6"/>
      <c r="Q1881" s="6"/>
      <c r="R1881" s="6"/>
      <c r="S1881" s="6"/>
    </row>
    <row r="1882" ht="15.75" hidden="1" customHeight="1">
      <c r="A1882" s="4"/>
      <c r="C1882" s="6"/>
      <c r="D1882" s="6"/>
      <c r="E1882" s="6"/>
      <c r="F1882" s="7"/>
      <c r="G1882" s="6"/>
      <c r="H1882" s="8"/>
      <c r="I1882" s="9"/>
      <c r="J1882" s="9"/>
      <c r="K1882" s="9"/>
      <c r="L1882" s="6"/>
      <c r="N1882" s="4"/>
      <c r="O1882" s="7"/>
      <c r="P1882" s="6"/>
      <c r="Q1882" s="6"/>
      <c r="R1882" s="6"/>
      <c r="S1882" s="6"/>
    </row>
    <row r="1883" ht="15.75" hidden="1" customHeight="1">
      <c r="A1883" s="4"/>
      <c r="C1883" s="6"/>
      <c r="D1883" s="6"/>
      <c r="E1883" s="6"/>
      <c r="F1883" s="7"/>
      <c r="G1883" s="6"/>
      <c r="H1883" s="8"/>
      <c r="I1883" s="9"/>
      <c r="J1883" s="9"/>
      <c r="K1883" s="9"/>
      <c r="L1883" s="6"/>
      <c r="N1883" s="4"/>
      <c r="O1883" s="7"/>
      <c r="P1883" s="6"/>
      <c r="Q1883" s="6"/>
      <c r="R1883" s="6"/>
      <c r="S1883" s="6"/>
    </row>
    <row r="1884" ht="15.75" hidden="1" customHeight="1">
      <c r="A1884" s="4"/>
      <c r="C1884" s="6"/>
      <c r="D1884" s="6"/>
      <c r="E1884" s="6"/>
      <c r="F1884" s="7"/>
      <c r="G1884" s="6"/>
      <c r="H1884" s="8"/>
      <c r="I1884" s="9"/>
      <c r="J1884" s="9"/>
      <c r="K1884" s="9"/>
      <c r="L1884" s="6"/>
      <c r="N1884" s="4"/>
      <c r="O1884" s="7"/>
      <c r="P1884" s="6"/>
      <c r="Q1884" s="6"/>
      <c r="R1884" s="6"/>
      <c r="S1884" s="6"/>
    </row>
    <row r="1885" ht="15.75" hidden="1" customHeight="1">
      <c r="A1885" s="4"/>
      <c r="C1885" s="6"/>
      <c r="D1885" s="6"/>
      <c r="E1885" s="6"/>
      <c r="F1885" s="7"/>
      <c r="G1885" s="6"/>
      <c r="H1885" s="8"/>
      <c r="I1885" s="9"/>
      <c r="J1885" s="9"/>
      <c r="K1885" s="9"/>
      <c r="L1885" s="6"/>
      <c r="N1885" s="4"/>
      <c r="O1885" s="7"/>
      <c r="P1885" s="6"/>
      <c r="Q1885" s="6"/>
      <c r="R1885" s="6"/>
      <c r="S1885" s="6"/>
    </row>
    <row r="1886" ht="15.75" hidden="1" customHeight="1">
      <c r="A1886" s="4"/>
      <c r="C1886" s="6"/>
      <c r="D1886" s="6"/>
      <c r="E1886" s="6"/>
      <c r="F1886" s="7"/>
      <c r="G1886" s="6"/>
      <c r="H1886" s="8"/>
      <c r="I1886" s="9"/>
      <c r="J1886" s="9"/>
      <c r="K1886" s="9"/>
      <c r="L1886" s="6"/>
      <c r="N1886" s="4"/>
      <c r="O1886" s="7"/>
      <c r="P1886" s="6"/>
      <c r="Q1886" s="6"/>
      <c r="R1886" s="6"/>
      <c r="S1886" s="6"/>
    </row>
    <row r="1887" ht="15.75" hidden="1" customHeight="1">
      <c r="A1887" s="4"/>
      <c r="C1887" s="6"/>
      <c r="D1887" s="6"/>
      <c r="E1887" s="6"/>
      <c r="F1887" s="7"/>
      <c r="G1887" s="6"/>
      <c r="H1887" s="8"/>
      <c r="I1887" s="9"/>
      <c r="J1887" s="9"/>
      <c r="K1887" s="9"/>
      <c r="L1887" s="6"/>
      <c r="N1887" s="4"/>
      <c r="O1887" s="7"/>
      <c r="P1887" s="6"/>
      <c r="Q1887" s="6"/>
      <c r="R1887" s="6"/>
      <c r="S1887" s="6"/>
    </row>
    <row r="1888" ht="15.75" hidden="1" customHeight="1">
      <c r="A1888" s="4"/>
      <c r="C1888" s="6"/>
      <c r="D1888" s="6"/>
      <c r="E1888" s="6"/>
      <c r="F1888" s="7"/>
      <c r="G1888" s="6"/>
      <c r="H1888" s="8"/>
      <c r="I1888" s="9"/>
      <c r="J1888" s="9"/>
      <c r="K1888" s="9"/>
      <c r="L1888" s="6"/>
      <c r="N1888" s="4"/>
      <c r="O1888" s="7"/>
      <c r="P1888" s="6"/>
      <c r="Q1888" s="6"/>
      <c r="R1888" s="6"/>
      <c r="S1888" s="6"/>
    </row>
    <row r="1889" ht="15.75" hidden="1" customHeight="1">
      <c r="A1889" s="4"/>
      <c r="C1889" s="6"/>
      <c r="D1889" s="6"/>
      <c r="E1889" s="6"/>
      <c r="F1889" s="7"/>
      <c r="G1889" s="6"/>
      <c r="H1889" s="8"/>
      <c r="I1889" s="9"/>
      <c r="J1889" s="9"/>
      <c r="K1889" s="9"/>
      <c r="L1889" s="6"/>
      <c r="N1889" s="4"/>
      <c r="O1889" s="7"/>
      <c r="P1889" s="6"/>
      <c r="Q1889" s="6"/>
      <c r="R1889" s="6"/>
      <c r="S1889" s="6"/>
    </row>
    <row r="1890" ht="15.75" hidden="1" customHeight="1">
      <c r="A1890" s="4"/>
      <c r="C1890" s="6"/>
      <c r="D1890" s="6"/>
      <c r="E1890" s="6"/>
      <c r="F1890" s="7"/>
      <c r="G1890" s="6"/>
      <c r="H1890" s="8"/>
      <c r="I1890" s="9"/>
      <c r="J1890" s="9"/>
      <c r="K1890" s="9"/>
      <c r="L1890" s="6"/>
      <c r="N1890" s="4"/>
      <c r="O1890" s="7"/>
      <c r="P1890" s="6"/>
      <c r="Q1890" s="6"/>
      <c r="R1890" s="6"/>
      <c r="S1890" s="6"/>
    </row>
    <row r="1891" ht="15.75" hidden="1" customHeight="1">
      <c r="A1891" s="4"/>
      <c r="C1891" s="6"/>
      <c r="D1891" s="6"/>
      <c r="E1891" s="6"/>
      <c r="F1891" s="7"/>
      <c r="G1891" s="6"/>
      <c r="H1891" s="8"/>
      <c r="I1891" s="9"/>
      <c r="J1891" s="9"/>
      <c r="K1891" s="9"/>
      <c r="L1891" s="6"/>
      <c r="N1891" s="4"/>
      <c r="O1891" s="7"/>
      <c r="P1891" s="6"/>
      <c r="Q1891" s="6"/>
      <c r="R1891" s="6"/>
      <c r="S1891" s="6"/>
    </row>
    <row r="1892" ht="15.75" hidden="1" customHeight="1">
      <c r="A1892" s="4"/>
      <c r="C1892" s="6"/>
      <c r="D1892" s="6"/>
      <c r="E1892" s="6"/>
      <c r="F1892" s="7"/>
      <c r="G1892" s="6"/>
      <c r="H1892" s="8"/>
      <c r="I1892" s="9"/>
      <c r="J1892" s="9"/>
      <c r="K1892" s="9"/>
      <c r="L1892" s="6"/>
      <c r="N1892" s="4"/>
      <c r="O1892" s="7"/>
      <c r="P1892" s="6"/>
      <c r="Q1892" s="6"/>
      <c r="R1892" s="6"/>
      <c r="S1892" s="6"/>
    </row>
    <row r="1893" ht="15.75" hidden="1" customHeight="1">
      <c r="A1893" s="4"/>
      <c r="C1893" s="6"/>
      <c r="D1893" s="6"/>
      <c r="E1893" s="6"/>
      <c r="F1893" s="7"/>
      <c r="G1893" s="6"/>
      <c r="H1893" s="8"/>
      <c r="I1893" s="9"/>
      <c r="J1893" s="9"/>
      <c r="K1893" s="9"/>
      <c r="L1893" s="6"/>
      <c r="N1893" s="4"/>
      <c r="O1893" s="7"/>
      <c r="P1893" s="6"/>
      <c r="Q1893" s="6"/>
      <c r="R1893" s="6"/>
      <c r="S1893" s="6"/>
    </row>
    <row r="1894" ht="15.75" hidden="1" customHeight="1">
      <c r="A1894" s="4"/>
      <c r="C1894" s="6"/>
      <c r="D1894" s="6"/>
      <c r="E1894" s="6"/>
      <c r="F1894" s="7"/>
      <c r="G1894" s="6"/>
      <c r="H1894" s="8"/>
      <c r="I1894" s="9"/>
      <c r="J1894" s="9"/>
      <c r="K1894" s="9"/>
      <c r="L1894" s="6"/>
      <c r="N1894" s="4"/>
      <c r="O1894" s="7"/>
      <c r="P1894" s="6"/>
      <c r="Q1894" s="6"/>
      <c r="R1894" s="6"/>
      <c r="S1894" s="6"/>
    </row>
    <row r="1895" ht="15.75" hidden="1" customHeight="1">
      <c r="A1895" s="4"/>
      <c r="C1895" s="6"/>
      <c r="D1895" s="6"/>
      <c r="E1895" s="6"/>
      <c r="F1895" s="7"/>
      <c r="G1895" s="6"/>
      <c r="H1895" s="8"/>
      <c r="I1895" s="9"/>
      <c r="J1895" s="9"/>
      <c r="K1895" s="9"/>
      <c r="L1895" s="6"/>
      <c r="N1895" s="4"/>
      <c r="O1895" s="7"/>
      <c r="P1895" s="6"/>
      <c r="Q1895" s="6"/>
      <c r="R1895" s="6"/>
      <c r="S1895" s="6"/>
    </row>
    <row r="1896" ht="15.75" hidden="1" customHeight="1">
      <c r="A1896" s="4"/>
      <c r="C1896" s="6"/>
      <c r="D1896" s="6"/>
      <c r="E1896" s="6"/>
      <c r="F1896" s="7"/>
      <c r="G1896" s="6"/>
      <c r="H1896" s="8"/>
      <c r="I1896" s="9"/>
      <c r="J1896" s="9"/>
      <c r="K1896" s="9"/>
      <c r="L1896" s="6"/>
      <c r="N1896" s="4"/>
      <c r="O1896" s="7"/>
      <c r="P1896" s="6"/>
      <c r="Q1896" s="6"/>
      <c r="R1896" s="6"/>
      <c r="S1896" s="6"/>
    </row>
    <row r="1897" ht="15.75" hidden="1" customHeight="1">
      <c r="A1897" s="4"/>
      <c r="C1897" s="6"/>
      <c r="D1897" s="6"/>
      <c r="E1897" s="6"/>
      <c r="F1897" s="7"/>
      <c r="G1897" s="6"/>
      <c r="H1897" s="8"/>
      <c r="I1897" s="9"/>
      <c r="J1897" s="9"/>
      <c r="K1897" s="9"/>
      <c r="L1897" s="6"/>
      <c r="N1897" s="4"/>
      <c r="O1897" s="7"/>
      <c r="P1897" s="6"/>
      <c r="Q1897" s="6"/>
      <c r="R1897" s="6"/>
      <c r="S1897" s="6"/>
    </row>
    <row r="1898" ht="15.75" hidden="1" customHeight="1">
      <c r="A1898" s="4"/>
      <c r="C1898" s="6"/>
      <c r="D1898" s="6"/>
      <c r="E1898" s="6"/>
      <c r="F1898" s="7"/>
      <c r="G1898" s="6"/>
      <c r="H1898" s="8"/>
      <c r="I1898" s="9"/>
      <c r="J1898" s="9"/>
      <c r="K1898" s="9"/>
      <c r="L1898" s="6"/>
      <c r="N1898" s="4"/>
      <c r="O1898" s="7"/>
      <c r="P1898" s="6"/>
      <c r="Q1898" s="6"/>
      <c r="R1898" s="6"/>
      <c r="S1898" s="6"/>
    </row>
    <row r="1899" ht="15.75" hidden="1" customHeight="1">
      <c r="A1899" s="4"/>
      <c r="C1899" s="6"/>
      <c r="D1899" s="6"/>
      <c r="E1899" s="6"/>
      <c r="F1899" s="7"/>
      <c r="G1899" s="6"/>
      <c r="H1899" s="8"/>
      <c r="I1899" s="9"/>
      <c r="J1899" s="9"/>
      <c r="K1899" s="9"/>
      <c r="L1899" s="6"/>
      <c r="N1899" s="4"/>
      <c r="O1899" s="7"/>
      <c r="P1899" s="6"/>
      <c r="Q1899" s="6"/>
      <c r="R1899" s="6"/>
      <c r="S1899" s="6"/>
    </row>
    <row r="1900" ht="15.75" hidden="1" customHeight="1">
      <c r="A1900" s="4"/>
      <c r="C1900" s="6"/>
      <c r="D1900" s="6"/>
      <c r="E1900" s="6"/>
      <c r="F1900" s="7"/>
      <c r="G1900" s="6"/>
      <c r="H1900" s="8"/>
      <c r="I1900" s="9"/>
      <c r="J1900" s="9"/>
      <c r="K1900" s="9"/>
      <c r="L1900" s="6"/>
      <c r="N1900" s="4"/>
      <c r="O1900" s="7"/>
      <c r="P1900" s="6"/>
      <c r="Q1900" s="6"/>
      <c r="R1900" s="6"/>
      <c r="S1900" s="6"/>
    </row>
    <row r="1901" ht="15.75" hidden="1" customHeight="1">
      <c r="A1901" s="4"/>
      <c r="C1901" s="6"/>
      <c r="D1901" s="6"/>
      <c r="E1901" s="6"/>
      <c r="F1901" s="7"/>
      <c r="G1901" s="6"/>
      <c r="H1901" s="8"/>
      <c r="I1901" s="9"/>
      <c r="J1901" s="9"/>
      <c r="K1901" s="9"/>
      <c r="L1901" s="6"/>
      <c r="N1901" s="4"/>
      <c r="O1901" s="7"/>
      <c r="P1901" s="6"/>
      <c r="Q1901" s="6"/>
      <c r="R1901" s="6"/>
      <c r="S1901" s="6"/>
    </row>
    <row r="1902" ht="15.75" hidden="1" customHeight="1">
      <c r="A1902" s="4"/>
      <c r="C1902" s="6"/>
      <c r="D1902" s="6"/>
      <c r="E1902" s="6"/>
      <c r="F1902" s="7"/>
      <c r="G1902" s="6"/>
      <c r="H1902" s="8"/>
      <c r="I1902" s="9"/>
      <c r="J1902" s="9"/>
      <c r="K1902" s="9"/>
      <c r="L1902" s="6"/>
      <c r="N1902" s="4"/>
      <c r="O1902" s="7"/>
      <c r="P1902" s="6"/>
      <c r="Q1902" s="6"/>
      <c r="R1902" s="6"/>
      <c r="S1902" s="6"/>
    </row>
    <row r="1903" ht="15.75" hidden="1" customHeight="1">
      <c r="A1903" s="4"/>
      <c r="C1903" s="6"/>
      <c r="D1903" s="6"/>
      <c r="E1903" s="6"/>
      <c r="F1903" s="7"/>
      <c r="G1903" s="6"/>
      <c r="H1903" s="8"/>
      <c r="I1903" s="9"/>
      <c r="J1903" s="9"/>
      <c r="K1903" s="9"/>
      <c r="L1903" s="6"/>
      <c r="N1903" s="4"/>
      <c r="O1903" s="7"/>
      <c r="P1903" s="6"/>
      <c r="Q1903" s="6"/>
      <c r="R1903" s="6"/>
      <c r="S1903" s="6"/>
    </row>
    <row r="1904" ht="15.75" hidden="1" customHeight="1">
      <c r="A1904" s="4"/>
      <c r="C1904" s="6"/>
      <c r="D1904" s="6"/>
      <c r="E1904" s="6"/>
      <c r="F1904" s="7"/>
      <c r="G1904" s="6"/>
      <c r="H1904" s="8"/>
      <c r="I1904" s="9"/>
      <c r="J1904" s="9"/>
      <c r="K1904" s="9"/>
      <c r="L1904" s="6"/>
      <c r="N1904" s="4"/>
      <c r="O1904" s="7"/>
      <c r="P1904" s="6"/>
      <c r="Q1904" s="6"/>
      <c r="R1904" s="6"/>
      <c r="S1904" s="6"/>
    </row>
    <row r="1905" ht="15.75" hidden="1" customHeight="1">
      <c r="A1905" s="4"/>
      <c r="C1905" s="6"/>
      <c r="D1905" s="6"/>
      <c r="E1905" s="6"/>
      <c r="F1905" s="7"/>
      <c r="G1905" s="6"/>
      <c r="H1905" s="8"/>
      <c r="I1905" s="9"/>
      <c r="J1905" s="9"/>
      <c r="K1905" s="9"/>
      <c r="L1905" s="6"/>
      <c r="N1905" s="4"/>
      <c r="O1905" s="7"/>
      <c r="P1905" s="6"/>
      <c r="Q1905" s="6"/>
      <c r="R1905" s="6"/>
      <c r="S1905" s="6"/>
    </row>
    <row r="1906" ht="15.75" hidden="1" customHeight="1">
      <c r="A1906" s="4"/>
      <c r="C1906" s="6"/>
      <c r="D1906" s="6"/>
      <c r="E1906" s="6"/>
      <c r="F1906" s="7"/>
      <c r="G1906" s="6"/>
      <c r="H1906" s="8"/>
      <c r="I1906" s="9"/>
      <c r="J1906" s="9"/>
      <c r="K1906" s="9"/>
      <c r="L1906" s="6"/>
      <c r="N1906" s="4"/>
      <c r="O1906" s="7"/>
      <c r="P1906" s="6"/>
      <c r="Q1906" s="6"/>
      <c r="R1906" s="6"/>
      <c r="S1906" s="6"/>
    </row>
    <row r="1907" ht="15.75" hidden="1" customHeight="1">
      <c r="A1907" s="4"/>
      <c r="C1907" s="6"/>
      <c r="D1907" s="6"/>
      <c r="E1907" s="6"/>
      <c r="F1907" s="7"/>
      <c r="G1907" s="6"/>
      <c r="H1907" s="8"/>
      <c r="I1907" s="9"/>
      <c r="J1907" s="9"/>
      <c r="K1907" s="9"/>
      <c r="L1907" s="6"/>
      <c r="N1907" s="4"/>
      <c r="O1907" s="7"/>
      <c r="P1907" s="6"/>
      <c r="Q1907" s="6"/>
      <c r="R1907" s="6"/>
      <c r="S1907" s="6"/>
    </row>
    <row r="1908" ht="15.75" hidden="1" customHeight="1">
      <c r="A1908" s="4"/>
      <c r="C1908" s="6"/>
      <c r="D1908" s="6"/>
      <c r="E1908" s="6"/>
      <c r="F1908" s="7"/>
      <c r="G1908" s="6"/>
      <c r="H1908" s="8"/>
      <c r="I1908" s="9"/>
      <c r="J1908" s="9"/>
      <c r="K1908" s="9"/>
      <c r="L1908" s="6"/>
      <c r="N1908" s="4"/>
      <c r="O1908" s="7"/>
      <c r="P1908" s="6"/>
      <c r="Q1908" s="6"/>
      <c r="R1908" s="6"/>
      <c r="S1908" s="6"/>
    </row>
    <row r="1909" ht="15.75" hidden="1" customHeight="1">
      <c r="A1909" s="4"/>
      <c r="C1909" s="6"/>
      <c r="D1909" s="6"/>
      <c r="E1909" s="6"/>
      <c r="F1909" s="7"/>
      <c r="G1909" s="6"/>
      <c r="H1909" s="8"/>
      <c r="I1909" s="9"/>
      <c r="J1909" s="9"/>
      <c r="K1909" s="9"/>
      <c r="L1909" s="6"/>
      <c r="N1909" s="4"/>
      <c r="O1909" s="7"/>
      <c r="P1909" s="6"/>
      <c r="Q1909" s="6"/>
      <c r="R1909" s="6"/>
      <c r="S1909" s="6"/>
    </row>
    <row r="1910" ht="15.75" hidden="1" customHeight="1">
      <c r="A1910" s="4"/>
      <c r="C1910" s="6"/>
      <c r="D1910" s="6"/>
      <c r="E1910" s="6"/>
      <c r="F1910" s="7"/>
      <c r="G1910" s="6"/>
      <c r="H1910" s="8"/>
      <c r="I1910" s="9"/>
      <c r="J1910" s="9"/>
      <c r="K1910" s="9"/>
      <c r="L1910" s="6"/>
      <c r="N1910" s="4"/>
      <c r="O1910" s="7"/>
      <c r="P1910" s="6"/>
      <c r="Q1910" s="6"/>
      <c r="R1910" s="6"/>
      <c r="S1910" s="6"/>
    </row>
    <row r="1911" ht="15.75" hidden="1" customHeight="1">
      <c r="A1911" s="4"/>
      <c r="C1911" s="6"/>
      <c r="D1911" s="6"/>
      <c r="E1911" s="6"/>
      <c r="F1911" s="7"/>
      <c r="G1911" s="6"/>
      <c r="H1911" s="8"/>
      <c r="I1911" s="9"/>
      <c r="J1911" s="9"/>
      <c r="K1911" s="9"/>
      <c r="L1911" s="6"/>
      <c r="N1911" s="4"/>
      <c r="O1911" s="7"/>
      <c r="P1911" s="6"/>
      <c r="Q1911" s="6"/>
      <c r="R1911" s="6"/>
      <c r="S1911" s="6"/>
    </row>
    <row r="1912" ht="15.75" hidden="1" customHeight="1">
      <c r="A1912" s="4"/>
      <c r="C1912" s="6"/>
      <c r="D1912" s="6"/>
      <c r="E1912" s="6"/>
      <c r="F1912" s="7"/>
      <c r="G1912" s="6"/>
      <c r="H1912" s="8"/>
      <c r="I1912" s="9"/>
      <c r="J1912" s="9"/>
      <c r="K1912" s="9"/>
      <c r="L1912" s="6"/>
      <c r="N1912" s="4"/>
      <c r="O1912" s="7"/>
      <c r="P1912" s="6"/>
      <c r="Q1912" s="6"/>
      <c r="R1912" s="6"/>
      <c r="S1912" s="6"/>
    </row>
    <row r="1913" ht="15.75" hidden="1" customHeight="1">
      <c r="A1913" s="4"/>
      <c r="C1913" s="6"/>
      <c r="D1913" s="6"/>
      <c r="E1913" s="6"/>
      <c r="F1913" s="7"/>
      <c r="G1913" s="6"/>
      <c r="H1913" s="8"/>
      <c r="I1913" s="9"/>
      <c r="J1913" s="9"/>
      <c r="K1913" s="9"/>
      <c r="L1913" s="6"/>
      <c r="N1913" s="4"/>
      <c r="O1913" s="7"/>
      <c r="P1913" s="6"/>
      <c r="Q1913" s="6"/>
      <c r="R1913" s="6"/>
      <c r="S1913" s="6"/>
    </row>
    <row r="1914" ht="15.75" hidden="1" customHeight="1">
      <c r="A1914" s="4"/>
      <c r="C1914" s="6"/>
      <c r="D1914" s="6"/>
      <c r="E1914" s="6"/>
      <c r="F1914" s="7"/>
      <c r="G1914" s="6"/>
      <c r="H1914" s="8"/>
      <c r="I1914" s="9"/>
      <c r="J1914" s="9"/>
      <c r="K1914" s="9"/>
      <c r="L1914" s="6"/>
      <c r="N1914" s="4"/>
      <c r="O1914" s="7"/>
      <c r="P1914" s="6"/>
      <c r="Q1914" s="6"/>
      <c r="R1914" s="6"/>
      <c r="S1914" s="6"/>
    </row>
    <row r="1915" ht="15.75" hidden="1" customHeight="1">
      <c r="A1915" s="4"/>
      <c r="C1915" s="6"/>
      <c r="D1915" s="6"/>
      <c r="E1915" s="6"/>
      <c r="F1915" s="7"/>
      <c r="G1915" s="6"/>
      <c r="H1915" s="8"/>
      <c r="I1915" s="9"/>
      <c r="J1915" s="9"/>
      <c r="K1915" s="9"/>
      <c r="L1915" s="6"/>
      <c r="N1915" s="4"/>
      <c r="O1915" s="7"/>
      <c r="P1915" s="6"/>
      <c r="Q1915" s="6"/>
      <c r="R1915" s="6"/>
      <c r="S1915" s="6"/>
    </row>
    <row r="1916" ht="15.75" hidden="1" customHeight="1">
      <c r="A1916" s="4"/>
      <c r="C1916" s="6"/>
      <c r="D1916" s="6"/>
      <c r="E1916" s="6"/>
      <c r="F1916" s="7"/>
      <c r="G1916" s="6"/>
      <c r="H1916" s="8"/>
      <c r="I1916" s="9"/>
      <c r="J1916" s="9"/>
      <c r="K1916" s="9"/>
      <c r="L1916" s="6"/>
      <c r="N1916" s="4"/>
      <c r="O1916" s="7"/>
      <c r="P1916" s="6"/>
      <c r="Q1916" s="6"/>
      <c r="R1916" s="6"/>
      <c r="S1916" s="6"/>
    </row>
    <row r="1917" ht="15.75" hidden="1" customHeight="1">
      <c r="A1917" s="4"/>
      <c r="C1917" s="6"/>
      <c r="D1917" s="6"/>
      <c r="E1917" s="6"/>
      <c r="F1917" s="7"/>
      <c r="G1917" s="6"/>
      <c r="H1917" s="8"/>
      <c r="I1917" s="9"/>
      <c r="J1917" s="9"/>
      <c r="K1917" s="9"/>
      <c r="L1917" s="6"/>
      <c r="N1917" s="4"/>
      <c r="O1917" s="7"/>
      <c r="P1917" s="6"/>
      <c r="Q1917" s="6"/>
      <c r="R1917" s="6"/>
      <c r="S1917" s="6"/>
    </row>
    <row r="1918" ht="15.75" hidden="1" customHeight="1">
      <c r="A1918" s="4"/>
      <c r="C1918" s="6"/>
      <c r="D1918" s="6"/>
      <c r="E1918" s="6"/>
      <c r="F1918" s="7"/>
      <c r="G1918" s="6"/>
      <c r="H1918" s="8"/>
      <c r="I1918" s="9"/>
      <c r="J1918" s="9"/>
      <c r="K1918" s="9"/>
      <c r="L1918" s="6"/>
      <c r="N1918" s="4"/>
      <c r="O1918" s="7"/>
      <c r="P1918" s="6"/>
      <c r="Q1918" s="6"/>
      <c r="R1918" s="6"/>
      <c r="S1918" s="6"/>
    </row>
    <row r="1919" ht="15.75" hidden="1" customHeight="1">
      <c r="A1919" s="4"/>
      <c r="C1919" s="6"/>
      <c r="D1919" s="6"/>
      <c r="E1919" s="6"/>
      <c r="F1919" s="7"/>
      <c r="G1919" s="6"/>
      <c r="H1919" s="8"/>
      <c r="I1919" s="9"/>
      <c r="J1919" s="9"/>
      <c r="K1919" s="9"/>
      <c r="L1919" s="6"/>
      <c r="N1919" s="4"/>
      <c r="O1919" s="7"/>
      <c r="P1919" s="6"/>
      <c r="Q1919" s="6"/>
      <c r="R1919" s="6"/>
      <c r="S1919" s="6"/>
    </row>
    <row r="1920" ht="15.75" hidden="1" customHeight="1">
      <c r="A1920" s="4"/>
      <c r="C1920" s="6"/>
      <c r="D1920" s="6"/>
      <c r="E1920" s="6"/>
      <c r="F1920" s="7"/>
      <c r="G1920" s="6"/>
      <c r="H1920" s="8"/>
      <c r="I1920" s="9"/>
      <c r="J1920" s="9"/>
      <c r="K1920" s="9"/>
      <c r="L1920" s="6"/>
      <c r="N1920" s="4"/>
      <c r="O1920" s="7"/>
      <c r="P1920" s="6"/>
      <c r="Q1920" s="6"/>
      <c r="R1920" s="6"/>
      <c r="S1920" s="6"/>
    </row>
    <row r="1921" ht="15.75" hidden="1" customHeight="1">
      <c r="A1921" s="4"/>
      <c r="C1921" s="6"/>
      <c r="D1921" s="6"/>
      <c r="E1921" s="6"/>
      <c r="F1921" s="7"/>
      <c r="G1921" s="6"/>
      <c r="H1921" s="8"/>
      <c r="I1921" s="9"/>
      <c r="J1921" s="9"/>
      <c r="K1921" s="9"/>
      <c r="L1921" s="6"/>
      <c r="N1921" s="4"/>
      <c r="O1921" s="7"/>
      <c r="P1921" s="6"/>
      <c r="Q1921" s="6"/>
      <c r="R1921" s="6"/>
      <c r="S1921" s="6"/>
    </row>
    <row r="1922" ht="15.75" hidden="1" customHeight="1">
      <c r="A1922" s="4"/>
      <c r="C1922" s="6"/>
      <c r="D1922" s="6"/>
      <c r="E1922" s="6"/>
      <c r="F1922" s="7"/>
      <c r="G1922" s="6"/>
      <c r="H1922" s="8"/>
      <c r="I1922" s="9"/>
      <c r="J1922" s="9"/>
      <c r="K1922" s="9"/>
      <c r="L1922" s="6"/>
      <c r="N1922" s="4"/>
      <c r="O1922" s="7"/>
      <c r="P1922" s="6"/>
      <c r="Q1922" s="6"/>
      <c r="R1922" s="6"/>
      <c r="S1922" s="6"/>
    </row>
    <row r="1923" ht="15.75" hidden="1" customHeight="1">
      <c r="A1923" s="4"/>
      <c r="C1923" s="6"/>
      <c r="D1923" s="6"/>
      <c r="E1923" s="6"/>
      <c r="F1923" s="7"/>
      <c r="G1923" s="6"/>
      <c r="H1923" s="8"/>
      <c r="I1923" s="9"/>
      <c r="J1923" s="9"/>
      <c r="K1923" s="9"/>
      <c r="L1923" s="6"/>
      <c r="N1923" s="4"/>
      <c r="O1923" s="7"/>
      <c r="P1923" s="6"/>
      <c r="Q1923" s="6"/>
      <c r="R1923" s="6"/>
      <c r="S1923" s="6"/>
    </row>
    <row r="1924" ht="15.75" hidden="1" customHeight="1">
      <c r="A1924" s="4"/>
      <c r="C1924" s="6"/>
      <c r="D1924" s="6"/>
      <c r="E1924" s="6"/>
      <c r="F1924" s="7"/>
      <c r="G1924" s="6"/>
      <c r="H1924" s="8"/>
      <c r="I1924" s="9"/>
      <c r="J1924" s="9"/>
      <c r="K1924" s="9"/>
      <c r="L1924" s="6"/>
      <c r="N1924" s="4"/>
      <c r="O1924" s="7"/>
      <c r="P1924" s="6"/>
      <c r="Q1924" s="6"/>
      <c r="R1924" s="6"/>
      <c r="S1924" s="6"/>
    </row>
    <row r="1925" ht="15.75" hidden="1" customHeight="1">
      <c r="A1925" s="4"/>
      <c r="C1925" s="6"/>
      <c r="D1925" s="6"/>
      <c r="E1925" s="6"/>
      <c r="F1925" s="7"/>
      <c r="G1925" s="6"/>
      <c r="H1925" s="8"/>
      <c r="I1925" s="9"/>
      <c r="J1925" s="9"/>
      <c r="K1925" s="9"/>
      <c r="L1925" s="6"/>
      <c r="N1925" s="4"/>
      <c r="O1925" s="7"/>
      <c r="P1925" s="6"/>
      <c r="Q1925" s="6"/>
      <c r="R1925" s="6"/>
      <c r="S1925" s="6"/>
    </row>
    <row r="1926" ht="15.75" hidden="1" customHeight="1">
      <c r="A1926" s="4"/>
      <c r="C1926" s="6"/>
      <c r="D1926" s="6"/>
      <c r="E1926" s="6"/>
      <c r="F1926" s="7"/>
      <c r="G1926" s="6"/>
      <c r="H1926" s="8"/>
      <c r="I1926" s="9"/>
      <c r="J1926" s="9"/>
      <c r="K1926" s="9"/>
      <c r="L1926" s="6"/>
      <c r="N1926" s="4"/>
      <c r="O1926" s="7"/>
      <c r="P1926" s="6"/>
      <c r="Q1926" s="6"/>
      <c r="R1926" s="6"/>
      <c r="S1926" s="6"/>
    </row>
    <row r="1927" ht="15.75" hidden="1" customHeight="1">
      <c r="A1927" s="4"/>
      <c r="C1927" s="6"/>
      <c r="D1927" s="6"/>
      <c r="E1927" s="6"/>
      <c r="F1927" s="7"/>
      <c r="G1927" s="6"/>
      <c r="H1927" s="8"/>
      <c r="I1927" s="9"/>
      <c r="J1927" s="9"/>
      <c r="K1927" s="9"/>
      <c r="L1927" s="6"/>
      <c r="N1927" s="4"/>
      <c r="O1927" s="7"/>
      <c r="P1927" s="6"/>
      <c r="Q1927" s="6"/>
      <c r="R1927" s="6"/>
      <c r="S1927" s="6"/>
    </row>
    <row r="1928" ht="15.75" hidden="1" customHeight="1">
      <c r="A1928" s="4"/>
      <c r="C1928" s="6"/>
      <c r="D1928" s="6"/>
      <c r="E1928" s="6"/>
      <c r="F1928" s="7"/>
      <c r="G1928" s="6"/>
      <c r="H1928" s="8"/>
      <c r="I1928" s="9"/>
      <c r="J1928" s="9"/>
      <c r="K1928" s="9"/>
      <c r="L1928" s="6"/>
      <c r="N1928" s="4"/>
      <c r="O1928" s="7"/>
      <c r="P1928" s="6"/>
      <c r="Q1928" s="6"/>
      <c r="R1928" s="6"/>
      <c r="S1928" s="6"/>
    </row>
    <row r="1929" ht="15.75" hidden="1" customHeight="1">
      <c r="A1929" s="4"/>
      <c r="C1929" s="6"/>
      <c r="D1929" s="6"/>
      <c r="E1929" s="6"/>
      <c r="F1929" s="7"/>
      <c r="G1929" s="6"/>
      <c r="H1929" s="8"/>
      <c r="I1929" s="9"/>
      <c r="J1929" s="9"/>
      <c r="K1929" s="9"/>
      <c r="L1929" s="6"/>
      <c r="N1929" s="4"/>
      <c r="O1929" s="7"/>
      <c r="P1929" s="6"/>
      <c r="Q1929" s="6"/>
      <c r="R1929" s="6"/>
      <c r="S1929" s="6"/>
    </row>
    <row r="1930" ht="15.75" hidden="1" customHeight="1">
      <c r="A1930" s="4"/>
      <c r="C1930" s="6"/>
      <c r="D1930" s="6"/>
      <c r="E1930" s="6"/>
      <c r="F1930" s="7"/>
      <c r="G1930" s="6"/>
      <c r="H1930" s="8"/>
      <c r="I1930" s="9"/>
      <c r="J1930" s="9"/>
      <c r="K1930" s="9"/>
      <c r="L1930" s="6"/>
      <c r="N1930" s="4"/>
      <c r="O1930" s="7"/>
      <c r="P1930" s="6"/>
      <c r="Q1930" s="6"/>
      <c r="R1930" s="6"/>
      <c r="S1930" s="6"/>
    </row>
    <row r="1931" ht="15.75" hidden="1" customHeight="1">
      <c r="A1931" s="4"/>
      <c r="C1931" s="6"/>
      <c r="D1931" s="6"/>
      <c r="E1931" s="6"/>
      <c r="F1931" s="7"/>
      <c r="G1931" s="6"/>
      <c r="H1931" s="8"/>
      <c r="I1931" s="9"/>
      <c r="J1931" s="9"/>
      <c r="K1931" s="9"/>
      <c r="L1931" s="6"/>
      <c r="N1931" s="4"/>
      <c r="O1931" s="7"/>
      <c r="P1931" s="6"/>
      <c r="Q1931" s="6"/>
      <c r="R1931" s="6"/>
      <c r="S1931" s="6"/>
    </row>
    <row r="1932" ht="15.75" hidden="1" customHeight="1">
      <c r="A1932" s="4"/>
      <c r="C1932" s="6"/>
      <c r="D1932" s="6"/>
      <c r="E1932" s="6"/>
      <c r="F1932" s="7"/>
      <c r="G1932" s="6"/>
      <c r="H1932" s="8"/>
      <c r="I1932" s="9"/>
      <c r="J1932" s="9"/>
      <c r="K1932" s="9"/>
      <c r="L1932" s="6"/>
      <c r="N1932" s="4"/>
      <c r="O1932" s="7"/>
      <c r="P1932" s="6"/>
      <c r="Q1932" s="6"/>
      <c r="R1932" s="6"/>
      <c r="S1932" s="6"/>
    </row>
    <row r="1933" ht="15.75" hidden="1" customHeight="1">
      <c r="A1933" s="4"/>
      <c r="C1933" s="6"/>
      <c r="D1933" s="6"/>
      <c r="E1933" s="6"/>
      <c r="F1933" s="7"/>
      <c r="G1933" s="6"/>
      <c r="H1933" s="8"/>
      <c r="I1933" s="9"/>
      <c r="J1933" s="9"/>
      <c r="K1933" s="9"/>
      <c r="L1933" s="6"/>
      <c r="N1933" s="4"/>
      <c r="O1933" s="7"/>
      <c r="P1933" s="6"/>
      <c r="Q1933" s="6"/>
      <c r="R1933" s="6"/>
      <c r="S1933" s="6"/>
    </row>
    <row r="1934" ht="15.75" hidden="1" customHeight="1">
      <c r="A1934" s="4"/>
      <c r="C1934" s="6"/>
      <c r="D1934" s="6"/>
      <c r="E1934" s="6"/>
      <c r="F1934" s="7"/>
      <c r="G1934" s="6"/>
      <c r="H1934" s="8"/>
      <c r="I1934" s="9"/>
      <c r="J1934" s="9"/>
      <c r="K1934" s="9"/>
      <c r="L1934" s="6"/>
      <c r="N1934" s="4"/>
      <c r="O1934" s="7"/>
      <c r="P1934" s="6"/>
      <c r="Q1934" s="6"/>
      <c r="R1934" s="6"/>
      <c r="S1934" s="6"/>
    </row>
    <row r="1935" ht="15.75" hidden="1" customHeight="1">
      <c r="A1935" s="4"/>
      <c r="C1935" s="6"/>
      <c r="D1935" s="6"/>
      <c r="E1935" s="6"/>
      <c r="F1935" s="7"/>
      <c r="G1935" s="6"/>
      <c r="H1935" s="8"/>
      <c r="I1935" s="9"/>
      <c r="J1935" s="9"/>
      <c r="K1935" s="9"/>
      <c r="L1935" s="6"/>
      <c r="N1935" s="4"/>
      <c r="O1935" s="7"/>
      <c r="P1935" s="6"/>
      <c r="Q1935" s="6"/>
      <c r="R1935" s="6"/>
      <c r="S1935" s="6"/>
    </row>
    <row r="1936" ht="15.75" hidden="1" customHeight="1">
      <c r="A1936" s="4"/>
      <c r="C1936" s="6"/>
      <c r="D1936" s="6"/>
      <c r="E1936" s="6"/>
      <c r="F1936" s="7"/>
      <c r="G1936" s="6"/>
      <c r="H1936" s="8"/>
      <c r="I1936" s="9"/>
      <c r="J1936" s="9"/>
      <c r="K1936" s="9"/>
      <c r="L1936" s="6"/>
      <c r="N1936" s="4"/>
      <c r="O1936" s="7"/>
      <c r="P1936" s="6"/>
      <c r="Q1936" s="6"/>
      <c r="R1936" s="6"/>
      <c r="S1936" s="6"/>
    </row>
    <row r="1937" ht="15.75" hidden="1" customHeight="1">
      <c r="A1937" s="4"/>
      <c r="C1937" s="6"/>
      <c r="D1937" s="6"/>
      <c r="E1937" s="6"/>
      <c r="F1937" s="7"/>
      <c r="G1937" s="6"/>
      <c r="H1937" s="8"/>
      <c r="I1937" s="9"/>
      <c r="J1937" s="9"/>
      <c r="K1937" s="9"/>
      <c r="L1937" s="6"/>
      <c r="N1937" s="4"/>
      <c r="O1937" s="7"/>
      <c r="P1937" s="6"/>
      <c r="Q1937" s="6"/>
      <c r="R1937" s="6"/>
      <c r="S1937" s="6"/>
    </row>
    <row r="1938" ht="15.75" hidden="1" customHeight="1">
      <c r="A1938" s="4"/>
      <c r="C1938" s="6"/>
      <c r="D1938" s="6"/>
      <c r="E1938" s="6"/>
      <c r="F1938" s="7"/>
      <c r="G1938" s="6"/>
      <c r="H1938" s="8"/>
      <c r="I1938" s="9"/>
      <c r="J1938" s="9"/>
      <c r="K1938" s="9"/>
      <c r="L1938" s="6"/>
      <c r="N1938" s="4"/>
      <c r="O1938" s="7"/>
      <c r="P1938" s="6"/>
      <c r="Q1938" s="6"/>
      <c r="R1938" s="6"/>
      <c r="S1938" s="6"/>
    </row>
    <row r="1939" ht="15.75" hidden="1" customHeight="1">
      <c r="A1939" s="4"/>
      <c r="C1939" s="6"/>
      <c r="D1939" s="6"/>
      <c r="E1939" s="6"/>
      <c r="F1939" s="7"/>
      <c r="G1939" s="6"/>
      <c r="H1939" s="8"/>
      <c r="I1939" s="9"/>
      <c r="J1939" s="9"/>
      <c r="K1939" s="9"/>
      <c r="L1939" s="6"/>
      <c r="N1939" s="4"/>
      <c r="O1939" s="7"/>
      <c r="P1939" s="6"/>
      <c r="Q1939" s="6"/>
      <c r="R1939" s="6"/>
      <c r="S1939" s="6"/>
    </row>
    <row r="1940" ht="15.75" hidden="1" customHeight="1">
      <c r="A1940" s="4"/>
      <c r="C1940" s="6"/>
      <c r="D1940" s="6"/>
      <c r="E1940" s="6"/>
      <c r="F1940" s="7"/>
      <c r="G1940" s="6"/>
      <c r="H1940" s="8"/>
      <c r="I1940" s="9"/>
      <c r="J1940" s="9"/>
      <c r="K1940" s="9"/>
      <c r="L1940" s="6"/>
      <c r="N1940" s="4"/>
      <c r="O1940" s="7"/>
      <c r="P1940" s="6"/>
      <c r="Q1940" s="6"/>
      <c r="R1940" s="6"/>
      <c r="S1940" s="6"/>
    </row>
    <row r="1941" ht="15.75" hidden="1" customHeight="1">
      <c r="A1941" s="4"/>
      <c r="C1941" s="6"/>
      <c r="D1941" s="6"/>
      <c r="E1941" s="6"/>
      <c r="F1941" s="7"/>
      <c r="G1941" s="6"/>
      <c r="H1941" s="8"/>
      <c r="I1941" s="9"/>
      <c r="J1941" s="9"/>
      <c r="K1941" s="9"/>
      <c r="L1941" s="6"/>
      <c r="N1941" s="4"/>
      <c r="O1941" s="7"/>
      <c r="P1941" s="6"/>
      <c r="Q1941" s="6"/>
      <c r="R1941" s="6"/>
      <c r="S1941" s="6"/>
    </row>
    <row r="1942" ht="15.75" hidden="1" customHeight="1">
      <c r="A1942" s="4"/>
      <c r="C1942" s="6"/>
      <c r="D1942" s="6"/>
      <c r="E1942" s="6"/>
      <c r="F1942" s="7"/>
      <c r="G1942" s="6"/>
      <c r="H1942" s="8"/>
      <c r="I1942" s="9"/>
      <c r="J1942" s="9"/>
      <c r="K1942" s="9"/>
      <c r="L1942" s="6"/>
      <c r="N1942" s="4"/>
      <c r="O1942" s="7"/>
      <c r="P1942" s="6"/>
      <c r="Q1942" s="6"/>
      <c r="R1942" s="6"/>
      <c r="S1942" s="6"/>
    </row>
    <row r="1943" ht="15.75" hidden="1" customHeight="1">
      <c r="A1943" s="4"/>
      <c r="C1943" s="6"/>
      <c r="D1943" s="6"/>
      <c r="E1943" s="6"/>
      <c r="F1943" s="7"/>
      <c r="G1943" s="6"/>
      <c r="H1943" s="8"/>
      <c r="I1943" s="9"/>
      <c r="J1943" s="9"/>
      <c r="K1943" s="9"/>
      <c r="L1943" s="6"/>
      <c r="N1943" s="4"/>
      <c r="O1943" s="7"/>
      <c r="P1943" s="6"/>
      <c r="Q1943" s="6"/>
      <c r="R1943" s="6"/>
      <c r="S1943" s="6"/>
    </row>
    <row r="1944" ht="15.75" hidden="1" customHeight="1">
      <c r="A1944" s="4"/>
      <c r="C1944" s="6"/>
      <c r="D1944" s="6"/>
      <c r="E1944" s="6"/>
      <c r="F1944" s="7"/>
      <c r="G1944" s="6"/>
      <c r="H1944" s="8"/>
      <c r="I1944" s="9"/>
      <c r="J1944" s="9"/>
      <c r="K1944" s="9"/>
      <c r="L1944" s="6"/>
      <c r="N1944" s="4"/>
      <c r="O1944" s="7"/>
      <c r="P1944" s="6"/>
      <c r="Q1944" s="6"/>
      <c r="R1944" s="6"/>
      <c r="S1944" s="6"/>
    </row>
    <row r="1945" ht="15.75" hidden="1" customHeight="1">
      <c r="A1945" s="4"/>
      <c r="C1945" s="6"/>
      <c r="D1945" s="6"/>
      <c r="E1945" s="6"/>
      <c r="F1945" s="7"/>
      <c r="G1945" s="6"/>
      <c r="H1945" s="8"/>
      <c r="I1945" s="9"/>
      <c r="J1945" s="9"/>
      <c r="K1945" s="9"/>
      <c r="L1945" s="6"/>
      <c r="N1945" s="4"/>
      <c r="O1945" s="7"/>
      <c r="P1945" s="6"/>
      <c r="Q1945" s="6"/>
      <c r="R1945" s="6"/>
      <c r="S1945" s="6"/>
    </row>
    <row r="1946" ht="15.75" hidden="1" customHeight="1">
      <c r="A1946" s="4"/>
      <c r="C1946" s="6"/>
      <c r="D1946" s="6"/>
      <c r="E1946" s="6"/>
      <c r="F1946" s="7"/>
      <c r="G1946" s="6"/>
      <c r="H1946" s="8"/>
      <c r="I1946" s="9"/>
      <c r="J1946" s="9"/>
      <c r="K1946" s="9"/>
      <c r="L1946" s="6"/>
      <c r="N1946" s="4"/>
      <c r="O1946" s="7"/>
      <c r="P1946" s="6"/>
      <c r="Q1946" s="6"/>
      <c r="R1946" s="6"/>
      <c r="S1946" s="6"/>
    </row>
    <row r="1947" ht="15.75" hidden="1" customHeight="1">
      <c r="A1947" s="4"/>
      <c r="C1947" s="6"/>
      <c r="D1947" s="6"/>
      <c r="E1947" s="6"/>
      <c r="F1947" s="7"/>
      <c r="G1947" s="6"/>
      <c r="H1947" s="8"/>
      <c r="I1947" s="9"/>
      <c r="J1947" s="9"/>
      <c r="K1947" s="9"/>
      <c r="L1947" s="6"/>
      <c r="N1947" s="4"/>
      <c r="O1947" s="7"/>
      <c r="P1947" s="6"/>
      <c r="Q1947" s="6"/>
      <c r="R1947" s="6"/>
      <c r="S1947" s="6"/>
    </row>
    <row r="1948" ht="15.75" hidden="1" customHeight="1">
      <c r="A1948" s="4"/>
      <c r="C1948" s="6"/>
      <c r="D1948" s="6"/>
      <c r="E1948" s="6"/>
      <c r="F1948" s="7"/>
      <c r="G1948" s="6"/>
      <c r="H1948" s="8"/>
      <c r="I1948" s="9"/>
      <c r="J1948" s="9"/>
      <c r="K1948" s="9"/>
      <c r="L1948" s="6"/>
      <c r="N1948" s="4"/>
      <c r="O1948" s="7"/>
      <c r="P1948" s="6"/>
      <c r="Q1948" s="6"/>
      <c r="R1948" s="6"/>
      <c r="S1948" s="6"/>
    </row>
    <row r="1949" ht="15.75" hidden="1" customHeight="1">
      <c r="A1949" s="4"/>
      <c r="C1949" s="6"/>
      <c r="D1949" s="6"/>
      <c r="E1949" s="6"/>
      <c r="F1949" s="7"/>
      <c r="G1949" s="6"/>
      <c r="H1949" s="8"/>
      <c r="I1949" s="9"/>
      <c r="J1949" s="9"/>
      <c r="K1949" s="9"/>
      <c r="L1949" s="6"/>
      <c r="N1949" s="4"/>
      <c r="O1949" s="7"/>
      <c r="P1949" s="6"/>
      <c r="Q1949" s="6"/>
      <c r="R1949" s="6"/>
      <c r="S1949" s="6"/>
    </row>
    <row r="1950" ht="15.75" hidden="1" customHeight="1">
      <c r="A1950" s="4"/>
      <c r="C1950" s="6"/>
      <c r="D1950" s="6"/>
      <c r="E1950" s="6"/>
      <c r="F1950" s="7"/>
      <c r="G1950" s="6"/>
      <c r="H1950" s="8"/>
      <c r="I1950" s="9"/>
      <c r="J1950" s="9"/>
      <c r="K1950" s="9"/>
      <c r="L1950" s="6"/>
      <c r="N1950" s="4"/>
      <c r="O1950" s="7"/>
      <c r="P1950" s="6"/>
      <c r="Q1950" s="6"/>
      <c r="R1950" s="6"/>
      <c r="S1950" s="6"/>
    </row>
    <row r="1951" ht="15.75" hidden="1" customHeight="1">
      <c r="A1951" s="4"/>
      <c r="C1951" s="6"/>
      <c r="D1951" s="6"/>
      <c r="E1951" s="6"/>
      <c r="F1951" s="7"/>
      <c r="G1951" s="6"/>
      <c r="H1951" s="8"/>
      <c r="I1951" s="9"/>
      <c r="J1951" s="9"/>
      <c r="K1951" s="9"/>
      <c r="L1951" s="6"/>
      <c r="N1951" s="4"/>
      <c r="O1951" s="7"/>
      <c r="P1951" s="6"/>
      <c r="Q1951" s="6"/>
      <c r="R1951" s="6"/>
      <c r="S1951" s="6"/>
    </row>
    <row r="1952" ht="15.75" hidden="1" customHeight="1">
      <c r="A1952" s="4"/>
      <c r="C1952" s="6"/>
      <c r="D1952" s="6"/>
      <c r="E1952" s="6"/>
      <c r="F1952" s="7"/>
      <c r="G1952" s="6"/>
      <c r="H1952" s="8"/>
      <c r="I1952" s="9"/>
      <c r="J1952" s="9"/>
      <c r="K1952" s="9"/>
      <c r="L1952" s="6"/>
      <c r="N1952" s="4"/>
      <c r="O1952" s="7"/>
      <c r="P1952" s="6"/>
      <c r="Q1952" s="6"/>
      <c r="R1952" s="6"/>
      <c r="S1952" s="6"/>
    </row>
    <row r="1953" ht="15.75" hidden="1" customHeight="1">
      <c r="A1953" s="4"/>
      <c r="C1953" s="6"/>
      <c r="D1953" s="6"/>
      <c r="E1953" s="6"/>
      <c r="F1953" s="7"/>
      <c r="G1953" s="6"/>
      <c r="H1953" s="8"/>
      <c r="I1953" s="9"/>
      <c r="J1953" s="9"/>
      <c r="K1953" s="9"/>
      <c r="L1953" s="6"/>
      <c r="N1953" s="4"/>
      <c r="O1953" s="7"/>
      <c r="P1953" s="6"/>
      <c r="Q1953" s="6"/>
      <c r="R1953" s="6"/>
      <c r="S1953" s="6"/>
    </row>
    <row r="1954" ht="15.75" hidden="1" customHeight="1">
      <c r="A1954" s="4"/>
      <c r="C1954" s="6"/>
      <c r="D1954" s="6"/>
      <c r="E1954" s="6"/>
      <c r="F1954" s="7"/>
      <c r="G1954" s="6"/>
      <c r="H1954" s="8"/>
      <c r="I1954" s="9"/>
      <c r="J1954" s="9"/>
      <c r="K1954" s="9"/>
      <c r="L1954" s="6"/>
      <c r="N1954" s="4"/>
      <c r="O1954" s="7"/>
      <c r="P1954" s="6"/>
      <c r="Q1954" s="6"/>
      <c r="R1954" s="6"/>
      <c r="S1954" s="6"/>
    </row>
    <row r="1955" ht="15.75" hidden="1" customHeight="1">
      <c r="A1955" s="4"/>
      <c r="C1955" s="6"/>
      <c r="D1955" s="6"/>
      <c r="E1955" s="6"/>
      <c r="F1955" s="7"/>
      <c r="G1955" s="6"/>
      <c r="H1955" s="8"/>
      <c r="I1955" s="9"/>
      <c r="J1955" s="9"/>
      <c r="K1955" s="9"/>
      <c r="L1955" s="6"/>
      <c r="N1955" s="4"/>
      <c r="O1955" s="7"/>
      <c r="P1955" s="6"/>
      <c r="Q1955" s="6"/>
      <c r="R1955" s="6"/>
      <c r="S1955" s="6"/>
    </row>
    <row r="1956" ht="15.75" hidden="1" customHeight="1">
      <c r="A1956" s="4"/>
      <c r="C1956" s="6"/>
      <c r="D1956" s="6"/>
      <c r="E1956" s="6"/>
      <c r="F1956" s="7"/>
      <c r="G1956" s="6"/>
      <c r="H1956" s="8"/>
      <c r="I1956" s="9"/>
      <c r="J1956" s="9"/>
      <c r="K1956" s="9"/>
      <c r="L1956" s="6"/>
      <c r="N1956" s="4"/>
      <c r="O1956" s="7"/>
      <c r="P1956" s="6"/>
      <c r="Q1956" s="6"/>
      <c r="R1956" s="6"/>
      <c r="S1956" s="6"/>
    </row>
    <row r="1957" ht="15.75" hidden="1" customHeight="1">
      <c r="A1957" s="4"/>
      <c r="C1957" s="6"/>
      <c r="D1957" s="6"/>
      <c r="E1957" s="6"/>
      <c r="F1957" s="7"/>
      <c r="G1957" s="6"/>
      <c r="H1957" s="8"/>
      <c r="I1957" s="9"/>
      <c r="J1957" s="9"/>
      <c r="K1957" s="9"/>
      <c r="L1957" s="6"/>
      <c r="N1957" s="4"/>
      <c r="O1957" s="7"/>
      <c r="P1957" s="6"/>
      <c r="Q1957" s="6"/>
      <c r="R1957" s="6"/>
      <c r="S1957" s="6"/>
    </row>
    <row r="1958" ht="15.75" hidden="1" customHeight="1">
      <c r="A1958" s="4"/>
      <c r="C1958" s="6"/>
      <c r="D1958" s="6"/>
      <c r="E1958" s="6"/>
      <c r="F1958" s="7"/>
      <c r="G1958" s="6"/>
      <c r="H1958" s="8"/>
      <c r="I1958" s="9"/>
      <c r="J1958" s="9"/>
      <c r="K1958" s="9"/>
      <c r="L1958" s="6"/>
      <c r="N1958" s="4"/>
      <c r="O1958" s="7"/>
      <c r="P1958" s="6"/>
      <c r="Q1958" s="6"/>
      <c r="R1958" s="6"/>
      <c r="S1958" s="6"/>
    </row>
    <row r="1959" ht="15.75" hidden="1" customHeight="1">
      <c r="A1959" s="4"/>
      <c r="C1959" s="6"/>
      <c r="D1959" s="6"/>
      <c r="E1959" s="6"/>
      <c r="F1959" s="7"/>
      <c r="G1959" s="6"/>
      <c r="H1959" s="8"/>
      <c r="I1959" s="9"/>
      <c r="J1959" s="9"/>
      <c r="K1959" s="9"/>
      <c r="L1959" s="6"/>
      <c r="N1959" s="4"/>
      <c r="O1959" s="7"/>
      <c r="P1959" s="6"/>
      <c r="Q1959" s="6"/>
      <c r="R1959" s="6"/>
      <c r="S1959" s="6"/>
    </row>
    <row r="1960" ht="15.75" hidden="1" customHeight="1">
      <c r="A1960" s="4"/>
      <c r="C1960" s="6"/>
      <c r="D1960" s="6"/>
      <c r="E1960" s="6"/>
      <c r="F1960" s="7"/>
      <c r="G1960" s="6"/>
      <c r="H1960" s="8"/>
      <c r="I1960" s="9"/>
      <c r="J1960" s="9"/>
      <c r="K1960" s="9"/>
      <c r="L1960" s="6"/>
      <c r="N1960" s="4"/>
      <c r="O1960" s="7"/>
      <c r="P1960" s="6"/>
      <c r="Q1960" s="6"/>
      <c r="R1960" s="6"/>
      <c r="S1960" s="6"/>
    </row>
    <row r="1961" ht="15.75" hidden="1" customHeight="1">
      <c r="A1961" s="4"/>
      <c r="C1961" s="6"/>
      <c r="D1961" s="6"/>
      <c r="E1961" s="6"/>
      <c r="F1961" s="7"/>
      <c r="G1961" s="6"/>
      <c r="H1961" s="8"/>
      <c r="I1961" s="9"/>
      <c r="J1961" s="9"/>
      <c r="K1961" s="9"/>
      <c r="L1961" s="6"/>
      <c r="N1961" s="4"/>
      <c r="O1961" s="7"/>
      <c r="P1961" s="6"/>
      <c r="Q1961" s="6"/>
      <c r="R1961" s="6"/>
      <c r="S1961" s="6"/>
    </row>
    <row r="1962" ht="15.75" hidden="1" customHeight="1">
      <c r="A1962" s="4"/>
      <c r="C1962" s="6"/>
      <c r="D1962" s="6"/>
      <c r="E1962" s="6"/>
      <c r="F1962" s="7"/>
      <c r="G1962" s="6"/>
      <c r="H1962" s="8"/>
      <c r="I1962" s="9"/>
      <c r="J1962" s="9"/>
      <c r="K1962" s="9"/>
      <c r="L1962" s="6"/>
      <c r="N1962" s="4"/>
      <c r="O1962" s="7"/>
      <c r="P1962" s="6"/>
      <c r="Q1962" s="6"/>
      <c r="R1962" s="6"/>
      <c r="S1962" s="6"/>
    </row>
    <row r="1963" ht="15.75" hidden="1" customHeight="1">
      <c r="A1963" s="4"/>
      <c r="C1963" s="6"/>
      <c r="D1963" s="6"/>
      <c r="E1963" s="6"/>
      <c r="F1963" s="7"/>
      <c r="G1963" s="6"/>
      <c r="H1963" s="8"/>
      <c r="I1963" s="9"/>
      <c r="J1963" s="9"/>
      <c r="K1963" s="9"/>
      <c r="L1963" s="6"/>
      <c r="N1963" s="4"/>
      <c r="O1963" s="7"/>
      <c r="P1963" s="6"/>
      <c r="Q1963" s="6"/>
      <c r="R1963" s="6"/>
      <c r="S1963" s="6"/>
    </row>
    <row r="1964" ht="15.75" hidden="1" customHeight="1">
      <c r="A1964" s="4"/>
      <c r="C1964" s="6"/>
      <c r="D1964" s="6"/>
      <c r="E1964" s="6"/>
      <c r="F1964" s="7"/>
      <c r="G1964" s="6"/>
      <c r="H1964" s="8"/>
      <c r="I1964" s="9"/>
      <c r="J1964" s="9"/>
      <c r="K1964" s="9"/>
      <c r="L1964" s="6"/>
      <c r="N1964" s="4"/>
      <c r="O1964" s="7"/>
      <c r="P1964" s="6"/>
      <c r="Q1964" s="6"/>
      <c r="R1964" s="6"/>
      <c r="S1964" s="6"/>
    </row>
    <row r="1965" ht="15.75" hidden="1" customHeight="1">
      <c r="A1965" s="4"/>
      <c r="C1965" s="6"/>
      <c r="D1965" s="6"/>
      <c r="E1965" s="6"/>
      <c r="F1965" s="7"/>
      <c r="G1965" s="6"/>
      <c r="H1965" s="8"/>
      <c r="I1965" s="9"/>
      <c r="J1965" s="9"/>
      <c r="K1965" s="9"/>
      <c r="L1965" s="6"/>
      <c r="N1965" s="4"/>
      <c r="O1965" s="7"/>
      <c r="P1965" s="6"/>
      <c r="Q1965" s="6"/>
      <c r="R1965" s="6"/>
      <c r="S1965" s="6"/>
    </row>
    <row r="1966" ht="15.75" hidden="1" customHeight="1">
      <c r="A1966" s="4"/>
      <c r="C1966" s="6"/>
      <c r="D1966" s="6"/>
      <c r="E1966" s="6"/>
      <c r="F1966" s="7"/>
      <c r="G1966" s="6"/>
      <c r="H1966" s="8"/>
      <c r="I1966" s="9"/>
      <c r="J1966" s="9"/>
      <c r="K1966" s="9"/>
      <c r="L1966" s="6"/>
      <c r="N1966" s="4"/>
      <c r="O1966" s="7"/>
      <c r="P1966" s="6"/>
      <c r="Q1966" s="6"/>
      <c r="R1966" s="6"/>
      <c r="S1966" s="6"/>
    </row>
    <row r="1967" ht="15.75" hidden="1" customHeight="1">
      <c r="A1967" s="4"/>
      <c r="C1967" s="6"/>
      <c r="D1967" s="6"/>
      <c r="E1967" s="6"/>
      <c r="F1967" s="7"/>
      <c r="G1967" s="6"/>
      <c r="H1967" s="8"/>
      <c r="I1967" s="9"/>
      <c r="J1967" s="9"/>
      <c r="K1967" s="9"/>
      <c r="L1967" s="6"/>
      <c r="N1967" s="4"/>
      <c r="O1967" s="7"/>
      <c r="P1967" s="6"/>
      <c r="Q1967" s="6"/>
      <c r="R1967" s="6"/>
      <c r="S1967" s="6"/>
    </row>
    <row r="1968" ht="15.75" hidden="1" customHeight="1">
      <c r="A1968" s="4"/>
      <c r="C1968" s="6"/>
      <c r="D1968" s="6"/>
      <c r="E1968" s="6"/>
      <c r="F1968" s="7"/>
      <c r="G1968" s="6"/>
      <c r="H1968" s="8"/>
      <c r="I1968" s="9"/>
      <c r="J1968" s="9"/>
      <c r="K1968" s="9"/>
      <c r="L1968" s="6"/>
      <c r="N1968" s="4"/>
      <c r="O1968" s="7"/>
      <c r="P1968" s="6"/>
      <c r="Q1968" s="6"/>
      <c r="R1968" s="6"/>
      <c r="S1968" s="6"/>
    </row>
    <row r="1969" ht="15.75" hidden="1" customHeight="1">
      <c r="A1969" s="4"/>
      <c r="C1969" s="6"/>
      <c r="D1969" s="6"/>
      <c r="E1969" s="6"/>
      <c r="F1969" s="7"/>
      <c r="G1969" s="6"/>
      <c r="H1969" s="8"/>
      <c r="I1969" s="9"/>
      <c r="J1969" s="9"/>
      <c r="K1969" s="9"/>
      <c r="L1969" s="6"/>
      <c r="N1969" s="4"/>
      <c r="O1969" s="7"/>
      <c r="P1969" s="6"/>
      <c r="Q1969" s="6"/>
      <c r="R1969" s="6"/>
      <c r="S1969" s="6"/>
    </row>
    <row r="1970" ht="15.75" hidden="1" customHeight="1">
      <c r="A1970" s="4"/>
      <c r="C1970" s="6"/>
      <c r="D1970" s="6"/>
      <c r="E1970" s="6"/>
      <c r="F1970" s="7"/>
      <c r="G1970" s="6"/>
      <c r="H1970" s="8"/>
      <c r="I1970" s="9"/>
      <c r="J1970" s="9"/>
      <c r="K1970" s="9"/>
      <c r="L1970" s="6"/>
      <c r="N1970" s="4"/>
      <c r="O1970" s="7"/>
      <c r="P1970" s="6"/>
      <c r="Q1970" s="6"/>
      <c r="R1970" s="6"/>
      <c r="S1970" s="6"/>
    </row>
    <row r="1971" ht="15.75" hidden="1" customHeight="1">
      <c r="A1971" s="4"/>
      <c r="C1971" s="6"/>
      <c r="D1971" s="6"/>
      <c r="E1971" s="6"/>
      <c r="F1971" s="7"/>
      <c r="G1971" s="6"/>
      <c r="H1971" s="8"/>
      <c r="I1971" s="9"/>
      <c r="J1971" s="9"/>
      <c r="K1971" s="9"/>
      <c r="L1971" s="6"/>
      <c r="N1971" s="4"/>
      <c r="O1971" s="7"/>
      <c r="P1971" s="6"/>
      <c r="Q1971" s="6"/>
      <c r="R1971" s="6"/>
      <c r="S1971" s="6"/>
    </row>
    <row r="1972" ht="15.75" hidden="1" customHeight="1">
      <c r="A1972" s="4"/>
      <c r="C1972" s="6"/>
      <c r="D1972" s="6"/>
      <c r="E1972" s="6"/>
      <c r="F1972" s="7"/>
      <c r="G1972" s="6"/>
      <c r="H1972" s="8"/>
      <c r="I1972" s="9"/>
      <c r="J1972" s="9"/>
      <c r="K1972" s="9"/>
      <c r="L1972" s="6"/>
      <c r="N1972" s="4"/>
      <c r="O1972" s="7"/>
      <c r="P1972" s="6"/>
      <c r="Q1972" s="6"/>
      <c r="R1972" s="6"/>
      <c r="S1972" s="6"/>
    </row>
    <row r="1973" ht="15.75" hidden="1" customHeight="1">
      <c r="A1973" s="4"/>
      <c r="C1973" s="6"/>
      <c r="D1973" s="6"/>
      <c r="E1973" s="6"/>
      <c r="F1973" s="7"/>
      <c r="G1973" s="6"/>
      <c r="H1973" s="8"/>
      <c r="I1973" s="9"/>
      <c r="J1973" s="9"/>
      <c r="K1973" s="9"/>
      <c r="L1973" s="6"/>
      <c r="N1973" s="4"/>
      <c r="O1973" s="7"/>
      <c r="P1973" s="6"/>
      <c r="Q1973" s="6"/>
      <c r="R1973" s="6"/>
      <c r="S1973" s="6"/>
    </row>
    <row r="1974" ht="15.75" hidden="1" customHeight="1">
      <c r="A1974" s="4"/>
      <c r="C1974" s="6"/>
      <c r="D1974" s="6"/>
      <c r="E1974" s="6"/>
      <c r="F1974" s="7"/>
      <c r="G1974" s="6"/>
      <c r="H1974" s="8"/>
      <c r="I1974" s="9"/>
      <c r="J1974" s="9"/>
      <c r="K1974" s="9"/>
      <c r="L1974" s="6"/>
      <c r="N1974" s="4"/>
      <c r="O1974" s="7"/>
      <c r="P1974" s="6"/>
      <c r="Q1974" s="6"/>
      <c r="R1974" s="6"/>
      <c r="S1974" s="6"/>
    </row>
    <row r="1975" ht="15.75" hidden="1" customHeight="1">
      <c r="A1975" s="4"/>
      <c r="C1975" s="6"/>
      <c r="D1975" s="6"/>
      <c r="E1975" s="6"/>
      <c r="F1975" s="7"/>
      <c r="G1975" s="6"/>
      <c r="H1975" s="8"/>
      <c r="I1975" s="9"/>
      <c r="J1975" s="9"/>
      <c r="K1975" s="9"/>
      <c r="L1975" s="6"/>
      <c r="N1975" s="4"/>
      <c r="O1975" s="7"/>
      <c r="P1975" s="6"/>
      <c r="Q1975" s="6"/>
      <c r="R1975" s="6"/>
      <c r="S1975" s="6"/>
    </row>
    <row r="1976" ht="15.75" hidden="1" customHeight="1">
      <c r="A1976" s="4"/>
      <c r="C1976" s="6"/>
      <c r="D1976" s="6"/>
      <c r="E1976" s="6"/>
      <c r="F1976" s="7"/>
      <c r="G1976" s="6"/>
      <c r="H1976" s="8"/>
      <c r="I1976" s="9"/>
      <c r="J1976" s="9"/>
      <c r="K1976" s="9"/>
      <c r="L1976" s="6"/>
      <c r="N1976" s="4"/>
      <c r="O1976" s="7"/>
      <c r="P1976" s="6"/>
      <c r="Q1976" s="6"/>
      <c r="R1976" s="6"/>
      <c r="S1976" s="6"/>
    </row>
    <row r="1977" ht="15.75" hidden="1" customHeight="1">
      <c r="A1977" s="4"/>
      <c r="C1977" s="6"/>
      <c r="D1977" s="6"/>
      <c r="E1977" s="6"/>
      <c r="F1977" s="7"/>
      <c r="G1977" s="6"/>
      <c r="H1977" s="8"/>
      <c r="I1977" s="9"/>
      <c r="J1977" s="9"/>
      <c r="K1977" s="9"/>
      <c r="L1977" s="6"/>
      <c r="N1977" s="4"/>
      <c r="O1977" s="7"/>
      <c r="P1977" s="6"/>
      <c r="Q1977" s="6"/>
      <c r="R1977" s="6"/>
      <c r="S1977" s="6"/>
    </row>
    <row r="1978" ht="15.75" hidden="1" customHeight="1">
      <c r="A1978" s="4"/>
      <c r="C1978" s="6"/>
      <c r="D1978" s="6"/>
      <c r="E1978" s="6"/>
      <c r="F1978" s="7"/>
      <c r="G1978" s="6"/>
      <c r="H1978" s="8"/>
      <c r="I1978" s="9"/>
      <c r="J1978" s="9"/>
      <c r="K1978" s="9"/>
      <c r="L1978" s="6"/>
      <c r="N1978" s="4"/>
      <c r="O1978" s="7"/>
      <c r="P1978" s="6"/>
      <c r="Q1978" s="6"/>
      <c r="R1978" s="6"/>
      <c r="S1978" s="6"/>
    </row>
    <row r="1979" ht="15.75" hidden="1" customHeight="1">
      <c r="A1979" s="4"/>
      <c r="C1979" s="6"/>
      <c r="D1979" s="6"/>
      <c r="E1979" s="6"/>
      <c r="F1979" s="7"/>
      <c r="G1979" s="6"/>
      <c r="H1979" s="8"/>
      <c r="I1979" s="9"/>
      <c r="J1979" s="9"/>
      <c r="K1979" s="9"/>
      <c r="L1979" s="6"/>
      <c r="N1979" s="4"/>
      <c r="O1979" s="7"/>
      <c r="P1979" s="6"/>
      <c r="Q1979" s="6"/>
      <c r="R1979" s="6"/>
      <c r="S1979" s="6"/>
    </row>
    <row r="1980" ht="15.75" hidden="1" customHeight="1">
      <c r="A1980" s="4"/>
      <c r="C1980" s="6"/>
      <c r="D1980" s="6"/>
      <c r="E1980" s="6"/>
      <c r="F1980" s="7"/>
      <c r="G1980" s="6"/>
      <c r="H1980" s="8"/>
      <c r="I1980" s="9"/>
      <c r="J1980" s="9"/>
      <c r="K1980" s="9"/>
      <c r="L1980" s="6"/>
      <c r="N1980" s="4"/>
      <c r="O1980" s="7"/>
      <c r="P1980" s="6"/>
      <c r="Q1980" s="6"/>
      <c r="R1980" s="6"/>
      <c r="S1980" s="6"/>
    </row>
    <row r="1981" ht="15.75" hidden="1" customHeight="1">
      <c r="A1981" s="4"/>
      <c r="C1981" s="6"/>
      <c r="D1981" s="6"/>
      <c r="E1981" s="6"/>
      <c r="F1981" s="7"/>
      <c r="G1981" s="6"/>
      <c r="H1981" s="8"/>
      <c r="I1981" s="9"/>
      <c r="J1981" s="9"/>
      <c r="K1981" s="9"/>
      <c r="L1981" s="6"/>
      <c r="N1981" s="4"/>
      <c r="O1981" s="7"/>
      <c r="P1981" s="6"/>
      <c r="Q1981" s="6"/>
      <c r="R1981" s="6"/>
      <c r="S1981" s="6"/>
    </row>
    <row r="1982" ht="15.75" hidden="1" customHeight="1">
      <c r="A1982" s="4"/>
      <c r="C1982" s="6"/>
      <c r="D1982" s="6"/>
      <c r="E1982" s="6"/>
      <c r="F1982" s="7"/>
      <c r="G1982" s="6"/>
      <c r="H1982" s="8"/>
      <c r="I1982" s="9"/>
      <c r="J1982" s="9"/>
      <c r="K1982" s="9"/>
      <c r="L1982" s="6"/>
      <c r="N1982" s="4"/>
      <c r="O1982" s="7"/>
      <c r="P1982" s="6"/>
      <c r="Q1982" s="6"/>
      <c r="R1982" s="6"/>
      <c r="S1982" s="6"/>
    </row>
    <row r="1983" ht="15.75" hidden="1" customHeight="1">
      <c r="A1983" s="4"/>
      <c r="C1983" s="6"/>
      <c r="D1983" s="6"/>
      <c r="E1983" s="6"/>
      <c r="F1983" s="7"/>
      <c r="G1983" s="6"/>
      <c r="H1983" s="8"/>
      <c r="I1983" s="9"/>
      <c r="J1983" s="9"/>
      <c r="K1983" s="9"/>
      <c r="L1983" s="6"/>
      <c r="N1983" s="4"/>
      <c r="O1983" s="7"/>
      <c r="P1983" s="6"/>
      <c r="Q1983" s="6"/>
      <c r="R1983" s="6"/>
      <c r="S1983" s="6"/>
    </row>
    <row r="1984" ht="15.75" hidden="1" customHeight="1">
      <c r="A1984" s="4"/>
      <c r="C1984" s="6"/>
      <c r="D1984" s="6"/>
      <c r="E1984" s="6"/>
      <c r="F1984" s="7"/>
      <c r="G1984" s="6"/>
      <c r="H1984" s="8"/>
      <c r="I1984" s="9"/>
      <c r="J1984" s="9"/>
      <c r="K1984" s="9"/>
      <c r="L1984" s="6"/>
      <c r="N1984" s="4"/>
      <c r="O1984" s="7"/>
      <c r="P1984" s="6"/>
      <c r="Q1984" s="6"/>
      <c r="R1984" s="6"/>
      <c r="S1984" s="6"/>
    </row>
    <row r="1985" ht="15.75" hidden="1" customHeight="1">
      <c r="A1985" s="4"/>
      <c r="C1985" s="6"/>
      <c r="D1985" s="6"/>
      <c r="E1985" s="6"/>
      <c r="F1985" s="7"/>
      <c r="G1985" s="6"/>
      <c r="H1985" s="8"/>
      <c r="I1985" s="9"/>
      <c r="J1985" s="9"/>
      <c r="K1985" s="9"/>
      <c r="L1985" s="6"/>
      <c r="N1985" s="4"/>
      <c r="O1985" s="7"/>
      <c r="P1985" s="6"/>
      <c r="Q1985" s="6"/>
      <c r="R1985" s="6"/>
      <c r="S1985" s="6"/>
    </row>
    <row r="1986" ht="15.75" hidden="1" customHeight="1">
      <c r="A1986" s="4"/>
      <c r="C1986" s="6"/>
      <c r="D1986" s="6"/>
      <c r="E1986" s="6"/>
      <c r="F1986" s="7"/>
      <c r="G1986" s="6"/>
      <c r="H1986" s="8"/>
      <c r="I1986" s="9"/>
      <c r="J1986" s="9"/>
      <c r="K1986" s="9"/>
      <c r="L1986" s="6"/>
      <c r="N1986" s="4"/>
      <c r="O1986" s="7"/>
      <c r="P1986" s="6"/>
      <c r="Q1986" s="6"/>
      <c r="R1986" s="6"/>
      <c r="S1986" s="6"/>
    </row>
    <row r="1987" ht="15.75" hidden="1" customHeight="1">
      <c r="A1987" s="4"/>
      <c r="C1987" s="6"/>
      <c r="D1987" s="6"/>
      <c r="E1987" s="6"/>
      <c r="F1987" s="7"/>
      <c r="G1987" s="6"/>
      <c r="H1987" s="8"/>
      <c r="I1987" s="9"/>
      <c r="J1987" s="9"/>
      <c r="K1987" s="9"/>
      <c r="L1987" s="6"/>
      <c r="N1987" s="4"/>
      <c r="O1987" s="7"/>
      <c r="P1987" s="6"/>
      <c r="Q1987" s="6"/>
      <c r="R1987" s="6"/>
      <c r="S1987" s="6"/>
    </row>
    <row r="1988" ht="15.75" hidden="1" customHeight="1">
      <c r="A1988" s="4"/>
      <c r="C1988" s="6"/>
      <c r="D1988" s="6"/>
      <c r="E1988" s="6"/>
      <c r="F1988" s="7"/>
      <c r="G1988" s="6"/>
      <c r="H1988" s="8"/>
      <c r="I1988" s="9"/>
      <c r="J1988" s="9"/>
      <c r="K1988" s="9"/>
      <c r="L1988" s="6"/>
      <c r="N1988" s="4"/>
      <c r="O1988" s="7"/>
      <c r="P1988" s="6"/>
      <c r="Q1988" s="6"/>
      <c r="R1988" s="6"/>
      <c r="S1988" s="6"/>
    </row>
    <row r="1989" ht="15.75" hidden="1" customHeight="1">
      <c r="A1989" s="4"/>
      <c r="C1989" s="6"/>
      <c r="D1989" s="6"/>
      <c r="E1989" s="6"/>
      <c r="F1989" s="7"/>
      <c r="G1989" s="6"/>
      <c r="H1989" s="8"/>
      <c r="I1989" s="9"/>
      <c r="J1989" s="9"/>
      <c r="K1989" s="9"/>
      <c r="L1989" s="6"/>
      <c r="N1989" s="4"/>
      <c r="O1989" s="7"/>
      <c r="P1989" s="6"/>
      <c r="Q1989" s="6"/>
      <c r="R1989" s="6"/>
      <c r="S1989" s="6"/>
    </row>
    <row r="1990" ht="15.75" hidden="1" customHeight="1">
      <c r="A1990" s="4"/>
      <c r="C1990" s="6"/>
      <c r="D1990" s="6"/>
      <c r="E1990" s="6"/>
      <c r="F1990" s="7"/>
      <c r="G1990" s="6"/>
      <c r="H1990" s="8"/>
      <c r="I1990" s="9"/>
      <c r="J1990" s="9"/>
      <c r="K1990" s="9"/>
      <c r="L1990" s="6"/>
      <c r="N1990" s="4"/>
      <c r="O1990" s="7"/>
      <c r="P1990" s="6"/>
      <c r="Q1990" s="6"/>
      <c r="R1990" s="6"/>
      <c r="S1990" s="6"/>
    </row>
    <row r="1991" ht="15.75" hidden="1" customHeight="1">
      <c r="A1991" s="4"/>
      <c r="C1991" s="6"/>
      <c r="D1991" s="6"/>
      <c r="E1991" s="6"/>
      <c r="F1991" s="7"/>
      <c r="G1991" s="6"/>
      <c r="H1991" s="8"/>
      <c r="I1991" s="9"/>
      <c r="J1991" s="9"/>
      <c r="K1991" s="9"/>
      <c r="L1991" s="6"/>
      <c r="N1991" s="4"/>
      <c r="O1991" s="7"/>
      <c r="P1991" s="6"/>
      <c r="Q1991" s="6"/>
      <c r="R1991" s="6"/>
      <c r="S1991" s="6"/>
    </row>
    <row r="1992" ht="15.75" hidden="1" customHeight="1">
      <c r="A1992" s="4"/>
      <c r="C1992" s="6"/>
      <c r="D1992" s="6"/>
      <c r="E1992" s="6"/>
      <c r="F1992" s="7"/>
      <c r="G1992" s="6"/>
      <c r="H1992" s="8"/>
      <c r="I1992" s="9"/>
      <c r="J1992" s="9"/>
      <c r="K1992" s="9"/>
      <c r="L1992" s="6"/>
      <c r="N1992" s="4"/>
      <c r="O1992" s="7"/>
      <c r="P1992" s="6"/>
      <c r="Q1992" s="6"/>
      <c r="R1992" s="6"/>
      <c r="S1992" s="6"/>
    </row>
    <row r="1993" ht="15.75" hidden="1" customHeight="1">
      <c r="A1993" s="4"/>
      <c r="C1993" s="6"/>
      <c r="D1993" s="6"/>
      <c r="E1993" s="6"/>
      <c r="F1993" s="7"/>
      <c r="G1993" s="6"/>
      <c r="H1993" s="8"/>
      <c r="I1993" s="9"/>
      <c r="J1993" s="9"/>
      <c r="K1993" s="9"/>
      <c r="L1993" s="6"/>
      <c r="N1993" s="4"/>
      <c r="O1993" s="7"/>
      <c r="P1993" s="6"/>
      <c r="Q1993" s="6"/>
      <c r="R1993" s="6"/>
      <c r="S1993" s="6"/>
    </row>
    <row r="1994" ht="15.75" hidden="1" customHeight="1">
      <c r="A1994" s="4"/>
      <c r="C1994" s="6"/>
      <c r="D1994" s="6"/>
      <c r="E1994" s="6"/>
      <c r="F1994" s="7"/>
      <c r="G1994" s="6"/>
      <c r="H1994" s="8"/>
      <c r="I1994" s="9"/>
      <c r="J1994" s="9"/>
      <c r="K1994" s="9"/>
      <c r="L1994" s="6"/>
      <c r="N1994" s="4"/>
      <c r="O1994" s="7"/>
      <c r="P1994" s="6"/>
      <c r="Q1994" s="6"/>
      <c r="R1994" s="6"/>
      <c r="S1994" s="6"/>
    </row>
    <row r="1995" ht="15.75" hidden="1" customHeight="1">
      <c r="A1995" s="4"/>
      <c r="C1995" s="6"/>
      <c r="D1995" s="6"/>
      <c r="E1995" s="6"/>
      <c r="F1995" s="7"/>
      <c r="G1995" s="6"/>
      <c r="H1995" s="8"/>
      <c r="I1995" s="9"/>
      <c r="J1995" s="9"/>
      <c r="K1995" s="9"/>
      <c r="L1995" s="6"/>
      <c r="N1995" s="4"/>
      <c r="O1995" s="7"/>
      <c r="P1995" s="6"/>
      <c r="Q1995" s="6"/>
      <c r="R1995" s="6"/>
      <c r="S1995" s="6"/>
    </row>
    <row r="1996" ht="15.75" hidden="1" customHeight="1">
      <c r="A1996" s="4"/>
      <c r="C1996" s="6"/>
      <c r="D1996" s="6"/>
      <c r="E1996" s="6"/>
      <c r="F1996" s="7"/>
      <c r="G1996" s="6"/>
      <c r="H1996" s="8"/>
      <c r="I1996" s="9"/>
      <c r="J1996" s="9"/>
      <c r="K1996" s="9"/>
      <c r="L1996" s="6"/>
      <c r="N1996" s="4"/>
      <c r="O1996" s="7"/>
      <c r="P1996" s="6"/>
      <c r="Q1996" s="6"/>
      <c r="R1996" s="6"/>
      <c r="S1996" s="6"/>
    </row>
    <row r="1997" ht="15.75" hidden="1" customHeight="1">
      <c r="A1997" s="4"/>
      <c r="C1997" s="6"/>
      <c r="D1997" s="6"/>
      <c r="E1997" s="6"/>
      <c r="F1997" s="7"/>
      <c r="G1997" s="6"/>
      <c r="H1997" s="8"/>
      <c r="I1997" s="9"/>
      <c r="J1997" s="9"/>
      <c r="K1997" s="9"/>
      <c r="L1997" s="6"/>
      <c r="N1997" s="4"/>
      <c r="O1997" s="7"/>
      <c r="P1997" s="6"/>
      <c r="Q1997" s="6"/>
      <c r="R1997" s="6"/>
      <c r="S1997" s="6"/>
    </row>
    <row r="1998" ht="15.75" hidden="1" customHeight="1">
      <c r="A1998" s="4"/>
      <c r="C1998" s="6"/>
      <c r="D1998" s="6"/>
      <c r="E1998" s="6"/>
      <c r="F1998" s="7"/>
      <c r="G1998" s="6"/>
      <c r="H1998" s="8"/>
      <c r="I1998" s="9"/>
      <c r="J1998" s="9"/>
      <c r="K1998" s="9"/>
      <c r="L1998" s="6"/>
      <c r="N1998" s="4"/>
      <c r="O1998" s="7"/>
      <c r="P1998" s="6"/>
      <c r="Q1998" s="6"/>
      <c r="R1998" s="6"/>
      <c r="S1998" s="6"/>
    </row>
    <row r="1999" ht="15.75" hidden="1" customHeight="1">
      <c r="A1999" s="4"/>
      <c r="C1999" s="6"/>
      <c r="D1999" s="6"/>
      <c r="E1999" s="6"/>
      <c r="F1999" s="7"/>
      <c r="G1999" s="6"/>
      <c r="H1999" s="8"/>
      <c r="I1999" s="9"/>
      <c r="J1999" s="9"/>
      <c r="K1999" s="9"/>
      <c r="L1999" s="6"/>
      <c r="N1999" s="4"/>
      <c r="O1999" s="7"/>
      <c r="P1999" s="6"/>
      <c r="Q1999" s="6"/>
      <c r="R1999" s="6"/>
      <c r="S1999" s="6"/>
    </row>
    <row r="2000" ht="15.75" hidden="1" customHeight="1">
      <c r="A2000" s="4"/>
      <c r="C2000" s="6"/>
      <c r="D2000" s="6"/>
      <c r="E2000" s="6"/>
      <c r="F2000" s="7"/>
      <c r="G2000" s="6"/>
      <c r="H2000" s="8"/>
      <c r="I2000" s="9"/>
      <c r="J2000" s="9"/>
      <c r="K2000" s="9"/>
      <c r="L2000" s="6"/>
      <c r="N2000" s="4"/>
      <c r="O2000" s="7"/>
      <c r="P2000" s="6"/>
      <c r="Q2000" s="6"/>
      <c r="R2000" s="6"/>
      <c r="S2000" s="6"/>
    </row>
    <row r="2001" ht="15.75" hidden="1" customHeight="1">
      <c r="A2001" s="4"/>
      <c r="C2001" s="6"/>
      <c r="D2001" s="6"/>
      <c r="E2001" s="6"/>
      <c r="F2001" s="7"/>
      <c r="G2001" s="6"/>
      <c r="H2001" s="8"/>
      <c r="I2001" s="9"/>
      <c r="J2001" s="9"/>
      <c r="K2001" s="9"/>
      <c r="L2001" s="6"/>
      <c r="N2001" s="4"/>
      <c r="O2001" s="7"/>
      <c r="P2001" s="6"/>
      <c r="Q2001" s="6"/>
      <c r="R2001" s="6"/>
      <c r="S2001" s="6"/>
    </row>
    <row r="2002" ht="15.75" hidden="1" customHeight="1">
      <c r="A2002" s="4"/>
      <c r="C2002" s="6"/>
      <c r="D2002" s="6"/>
      <c r="E2002" s="6"/>
      <c r="F2002" s="7"/>
      <c r="G2002" s="6"/>
      <c r="H2002" s="8"/>
      <c r="I2002" s="9"/>
      <c r="J2002" s="9"/>
      <c r="K2002" s="9"/>
      <c r="L2002" s="6"/>
      <c r="N2002" s="4"/>
      <c r="O2002" s="7"/>
      <c r="P2002" s="6"/>
      <c r="Q2002" s="6"/>
      <c r="R2002" s="6"/>
      <c r="S2002" s="6"/>
    </row>
    <row r="2003" ht="15.75" hidden="1" customHeight="1">
      <c r="A2003" s="4"/>
      <c r="C2003" s="6"/>
      <c r="D2003" s="6"/>
      <c r="E2003" s="6"/>
      <c r="F2003" s="7"/>
      <c r="G2003" s="6"/>
      <c r="H2003" s="8"/>
      <c r="I2003" s="9"/>
      <c r="J2003" s="9"/>
      <c r="K2003" s="9"/>
      <c r="L2003" s="6"/>
      <c r="N2003" s="4"/>
      <c r="O2003" s="7"/>
      <c r="P2003" s="6"/>
      <c r="Q2003" s="6"/>
      <c r="R2003" s="6"/>
      <c r="S2003" s="6"/>
    </row>
    <row r="2004" ht="15.75" hidden="1" customHeight="1">
      <c r="A2004" s="4"/>
      <c r="C2004" s="6"/>
      <c r="D2004" s="6"/>
      <c r="E2004" s="6"/>
      <c r="F2004" s="7"/>
      <c r="G2004" s="6"/>
      <c r="H2004" s="8"/>
      <c r="I2004" s="9"/>
      <c r="J2004" s="9"/>
      <c r="K2004" s="9"/>
      <c r="L2004" s="6"/>
      <c r="N2004" s="4"/>
      <c r="O2004" s="7"/>
      <c r="P2004" s="6"/>
      <c r="Q2004" s="6"/>
      <c r="R2004" s="6"/>
      <c r="S2004" s="6"/>
    </row>
    <row r="2005" ht="15.75" hidden="1" customHeight="1">
      <c r="A2005" s="4"/>
      <c r="C2005" s="6"/>
      <c r="D2005" s="6"/>
      <c r="E2005" s="6"/>
      <c r="F2005" s="7"/>
      <c r="G2005" s="6"/>
      <c r="H2005" s="8"/>
      <c r="I2005" s="9"/>
      <c r="J2005" s="9"/>
      <c r="K2005" s="9"/>
      <c r="L2005" s="6"/>
      <c r="N2005" s="4"/>
      <c r="O2005" s="7"/>
      <c r="P2005" s="6"/>
      <c r="Q2005" s="6"/>
      <c r="R2005" s="6"/>
      <c r="S2005" s="6"/>
    </row>
    <row r="2006" ht="15.75" hidden="1" customHeight="1">
      <c r="A2006" s="4"/>
      <c r="C2006" s="6"/>
      <c r="D2006" s="6"/>
      <c r="E2006" s="6"/>
      <c r="F2006" s="7"/>
      <c r="G2006" s="6"/>
      <c r="H2006" s="8"/>
      <c r="I2006" s="9"/>
      <c r="J2006" s="9"/>
      <c r="K2006" s="9"/>
      <c r="L2006" s="6"/>
      <c r="N2006" s="4"/>
      <c r="O2006" s="7"/>
      <c r="P2006" s="6"/>
      <c r="Q2006" s="6"/>
      <c r="R2006" s="6"/>
      <c r="S2006" s="6"/>
    </row>
    <row r="2007" ht="15.75" hidden="1" customHeight="1">
      <c r="A2007" s="4"/>
      <c r="C2007" s="6"/>
      <c r="D2007" s="6"/>
      <c r="E2007" s="6"/>
      <c r="F2007" s="7"/>
      <c r="G2007" s="6"/>
      <c r="H2007" s="8"/>
      <c r="I2007" s="9"/>
      <c r="J2007" s="9"/>
      <c r="K2007" s="9"/>
      <c r="L2007" s="6"/>
      <c r="N2007" s="4"/>
      <c r="O2007" s="7"/>
      <c r="P2007" s="6"/>
      <c r="Q2007" s="6"/>
      <c r="R2007" s="6"/>
      <c r="S2007" s="6"/>
    </row>
    <row r="2008" ht="15.75" hidden="1" customHeight="1">
      <c r="A2008" s="4"/>
      <c r="C2008" s="6"/>
      <c r="D2008" s="6"/>
      <c r="E2008" s="6"/>
      <c r="F2008" s="7"/>
      <c r="G2008" s="6"/>
      <c r="H2008" s="8"/>
      <c r="I2008" s="9"/>
      <c r="J2008" s="9"/>
      <c r="K2008" s="9"/>
      <c r="L2008" s="6"/>
      <c r="N2008" s="4"/>
      <c r="O2008" s="7"/>
      <c r="P2008" s="6"/>
      <c r="Q2008" s="6"/>
      <c r="R2008" s="6"/>
      <c r="S2008" s="6"/>
    </row>
    <row r="2009" ht="15.75" hidden="1" customHeight="1">
      <c r="A2009" s="4"/>
      <c r="C2009" s="6"/>
      <c r="D2009" s="6"/>
      <c r="E2009" s="6"/>
      <c r="F2009" s="7"/>
      <c r="G2009" s="6"/>
      <c r="H2009" s="8"/>
      <c r="I2009" s="9"/>
      <c r="J2009" s="9"/>
      <c r="K2009" s="9"/>
      <c r="L2009" s="6"/>
      <c r="N2009" s="4"/>
      <c r="O2009" s="7"/>
      <c r="P2009" s="6"/>
      <c r="Q2009" s="6"/>
      <c r="R2009" s="6"/>
      <c r="S2009" s="6"/>
    </row>
    <row r="2010" ht="15.75" hidden="1" customHeight="1">
      <c r="A2010" s="4"/>
      <c r="C2010" s="6"/>
      <c r="D2010" s="6"/>
      <c r="E2010" s="6"/>
      <c r="F2010" s="7"/>
      <c r="G2010" s="6"/>
      <c r="H2010" s="8"/>
      <c r="I2010" s="9"/>
      <c r="J2010" s="9"/>
      <c r="K2010" s="9"/>
      <c r="L2010" s="6"/>
      <c r="N2010" s="4"/>
      <c r="O2010" s="7"/>
      <c r="P2010" s="6"/>
      <c r="Q2010" s="6"/>
      <c r="R2010" s="6"/>
      <c r="S2010" s="6"/>
    </row>
    <row r="2011" ht="15.75" hidden="1" customHeight="1">
      <c r="A2011" s="4"/>
      <c r="C2011" s="6"/>
      <c r="D2011" s="6"/>
      <c r="E2011" s="6"/>
      <c r="F2011" s="7"/>
      <c r="G2011" s="6"/>
      <c r="H2011" s="8"/>
      <c r="I2011" s="9"/>
      <c r="J2011" s="9"/>
      <c r="K2011" s="9"/>
      <c r="L2011" s="6"/>
      <c r="N2011" s="4"/>
      <c r="O2011" s="7"/>
      <c r="P2011" s="6"/>
      <c r="Q2011" s="6"/>
      <c r="R2011" s="6"/>
      <c r="S2011" s="6"/>
    </row>
    <row r="2012" ht="15.75" hidden="1" customHeight="1">
      <c r="A2012" s="4"/>
      <c r="C2012" s="6"/>
      <c r="D2012" s="6"/>
      <c r="E2012" s="6"/>
      <c r="F2012" s="7"/>
      <c r="G2012" s="6"/>
      <c r="H2012" s="8"/>
      <c r="I2012" s="9"/>
      <c r="J2012" s="9"/>
      <c r="K2012" s="9"/>
      <c r="L2012" s="6"/>
      <c r="N2012" s="4"/>
      <c r="O2012" s="7"/>
      <c r="P2012" s="6"/>
      <c r="Q2012" s="6"/>
      <c r="R2012" s="6"/>
      <c r="S2012" s="6"/>
    </row>
    <row r="2013" ht="15.75" hidden="1" customHeight="1">
      <c r="A2013" s="4"/>
      <c r="C2013" s="6"/>
      <c r="D2013" s="6"/>
      <c r="E2013" s="6"/>
      <c r="F2013" s="7"/>
      <c r="G2013" s="6"/>
      <c r="H2013" s="8"/>
      <c r="I2013" s="9"/>
      <c r="J2013" s="9"/>
      <c r="K2013" s="9"/>
      <c r="L2013" s="6"/>
      <c r="N2013" s="4"/>
      <c r="O2013" s="7"/>
      <c r="P2013" s="6"/>
      <c r="Q2013" s="6"/>
      <c r="R2013" s="6"/>
      <c r="S2013" s="6"/>
    </row>
    <row r="2014" ht="15.75" hidden="1" customHeight="1">
      <c r="A2014" s="4"/>
      <c r="C2014" s="6"/>
      <c r="D2014" s="6"/>
      <c r="E2014" s="6"/>
      <c r="F2014" s="7"/>
      <c r="G2014" s="6"/>
      <c r="H2014" s="8"/>
      <c r="I2014" s="9"/>
      <c r="J2014" s="9"/>
      <c r="K2014" s="9"/>
      <c r="L2014" s="6"/>
      <c r="N2014" s="4"/>
      <c r="O2014" s="7"/>
      <c r="P2014" s="6"/>
      <c r="Q2014" s="6"/>
      <c r="R2014" s="6"/>
      <c r="S2014" s="6"/>
    </row>
    <row r="2015" ht="15.75" hidden="1" customHeight="1">
      <c r="A2015" s="4"/>
      <c r="C2015" s="6"/>
      <c r="D2015" s="6"/>
      <c r="E2015" s="6"/>
      <c r="F2015" s="7"/>
      <c r="G2015" s="6"/>
      <c r="H2015" s="8"/>
      <c r="I2015" s="9"/>
      <c r="J2015" s="9"/>
      <c r="K2015" s="9"/>
      <c r="L2015" s="6"/>
      <c r="N2015" s="4"/>
      <c r="O2015" s="7"/>
      <c r="P2015" s="6"/>
      <c r="Q2015" s="6"/>
      <c r="R2015" s="6"/>
      <c r="S2015" s="6"/>
    </row>
    <row r="2016" ht="15.75" hidden="1" customHeight="1">
      <c r="A2016" s="4"/>
      <c r="C2016" s="6"/>
      <c r="D2016" s="6"/>
      <c r="E2016" s="6"/>
      <c r="F2016" s="7"/>
      <c r="G2016" s="6"/>
      <c r="H2016" s="8"/>
      <c r="I2016" s="9"/>
      <c r="J2016" s="9"/>
      <c r="K2016" s="9"/>
      <c r="L2016" s="6"/>
      <c r="N2016" s="4"/>
      <c r="O2016" s="7"/>
      <c r="P2016" s="6"/>
      <c r="Q2016" s="6"/>
      <c r="R2016" s="6"/>
      <c r="S2016" s="6"/>
    </row>
    <row r="2017" ht="15.75" hidden="1" customHeight="1">
      <c r="A2017" s="4"/>
      <c r="C2017" s="6"/>
      <c r="D2017" s="6"/>
      <c r="E2017" s="6"/>
      <c r="F2017" s="7"/>
      <c r="G2017" s="6"/>
      <c r="H2017" s="8"/>
      <c r="I2017" s="9"/>
      <c r="J2017" s="9"/>
      <c r="K2017" s="9"/>
      <c r="L2017" s="6"/>
      <c r="N2017" s="4"/>
      <c r="O2017" s="7"/>
      <c r="P2017" s="6"/>
      <c r="Q2017" s="6"/>
      <c r="R2017" s="6"/>
      <c r="S2017" s="6"/>
    </row>
    <row r="2018" ht="15.75" hidden="1" customHeight="1">
      <c r="A2018" s="4"/>
      <c r="C2018" s="6"/>
      <c r="D2018" s="6"/>
      <c r="E2018" s="6"/>
      <c r="F2018" s="7"/>
      <c r="G2018" s="6"/>
      <c r="H2018" s="8"/>
      <c r="I2018" s="9"/>
      <c r="J2018" s="9"/>
      <c r="K2018" s="9"/>
      <c r="L2018" s="6"/>
      <c r="N2018" s="4"/>
      <c r="O2018" s="7"/>
      <c r="P2018" s="6"/>
      <c r="Q2018" s="6"/>
      <c r="R2018" s="6"/>
      <c r="S2018" s="6"/>
    </row>
    <row r="2019" ht="15.75" hidden="1" customHeight="1">
      <c r="A2019" s="4"/>
      <c r="C2019" s="6"/>
      <c r="D2019" s="6"/>
      <c r="E2019" s="6"/>
      <c r="F2019" s="7"/>
      <c r="G2019" s="6"/>
      <c r="H2019" s="8"/>
      <c r="I2019" s="9"/>
      <c r="J2019" s="9"/>
      <c r="K2019" s="9"/>
      <c r="L2019" s="6"/>
      <c r="N2019" s="4"/>
      <c r="O2019" s="7"/>
      <c r="P2019" s="6"/>
      <c r="Q2019" s="6"/>
      <c r="R2019" s="6"/>
      <c r="S2019" s="6"/>
    </row>
    <row r="2020" ht="15.75" hidden="1" customHeight="1">
      <c r="A2020" s="4"/>
      <c r="C2020" s="6"/>
      <c r="D2020" s="6"/>
      <c r="E2020" s="6"/>
      <c r="F2020" s="7"/>
      <c r="G2020" s="6"/>
      <c r="H2020" s="8"/>
      <c r="I2020" s="9"/>
      <c r="J2020" s="9"/>
      <c r="K2020" s="9"/>
      <c r="L2020" s="6"/>
      <c r="N2020" s="4"/>
      <c r="O2020" s="7"/>
      <c r="P2020" s="6"/>
      <c r="Q2020" s="6"/>
      <c r="R2020" s="6"/>
      <c r="S2020" s="6"/>
    </row>
    <row r="2021" ht="15.75" hidden="1" customHeight="1">
      <c r="A2021" s="4"/>
      <c r="C2021" s="6"/>
      <c r="D2021" s="6"/>
      <c r="E2021" s="6"/>
      <c r="F2021" s="7"/>
      <c r="G2021" s="6"/>
      <c r="H2021" s="8"/>
      <c r="I2021" s="9"/>
      <c r="J2021" s="9"/>
      <c r="K2021" s="9"/>
      <c r="L2021" s="6"/>
      <c r="N2021" s="4"/>
      <c r="O2021" s="7"/>
      <c r="P2021" s="6"/>
      <c r="Q2021" s="6"/>
      <c r="R2021" s="6"/>
      <c r="S2021" s="6"/>
    </row>
    <row r="2022" ht="15.75" hidden="1" customHeight="1">
      <c r="A2022" s="4"/>
      <c r="C2022" s="6"/>
      <c r="D2022" s="6"/>
      <c r="E2022" s="6"/>
      <c r="F2022" s="7"/>
      <c r="G2022" s="6"/>
      <c r="H2022" s="8"/>
      <c r="I2022" s="9"/>
      <c r="J2022" s="9"/>
      <c r="K2022" s="9"/>
      <c r="L2022" s="6"/>
      <c r="N2022" s="4"/>
      <c r="O2022" s="7"/>
      <c r="P2022" s="6"/>
      <c r="Q2022" s="6"/>
      <c r="R2022" s="6"/>
      <c r="S2022" s="6"/>
    </row>
    <row r="2023" ht="15.75" hidden="1" customHeight="1">
      <c r="A2023" s="4"/>
      <c r="C2023" s="6"/>
      <c r="D2023" s="6"/>
      <c r="E2023" s="6"/>
      <c r="F2023" s="7"/>
      <c r="G2023" s="6"/>
      <c r="H2023" s="8"/>
      <c r="I2023" s="9"/>
      <c r="J2023" s="9"/>
      <c r="K2023" s="9"/>
      <c r="L2023" s="6"/>
      <c r="N2023" s="4"/>
      <c r="O2023" s="7"/>
      <c r="P2023" s="6"/>
      <c r="Q2023" s="6"/>
      <c r="R2023" s="6"/>
      <c r="S2023" s="6"/>
    </row>
    <row r="2024" ht="15.75" hidden="1" customHeight="1">
      <c r="A2024" s="4"/>
      <c r="C2024" s="6"/>
      <c r="D2024" s="6"/>
      <c r="E2024" s="6"/>
      <c r="F2024" s="7"/>
      <c r="G2024" s="6"/>
      <c r="H2024" s="8"/>
      <c r="I2024" s="9"/>
      <c r="J2024" s="9"/>
      <c r="K2024" s="9"/>
      <c r="L2024" s="6"/>
      <c r="N2024" s="4"/>
      <c r="O2024" s="7"/>
      <c r="P2024" s="6"/>
      <c r="Q2024" s="6"/>
      <c r="R2024" s="6"/>
      <c r="S2024" s="6"/>
    </row>
    <row r="2025" ht="15.75" hidden="1" customHeight="1">
      <c r="A2025" s="4"/>
      <c r="C2025" s="6"/>
      <c r="D2025" s="6"/>
      <c r="E2025" s="6"/>
      <c r="F2025" s="7"/>
      <c r="G2025" s="6"/>
      <c r="H2025" s="8"/>
      <c r="I2025" s="9"/>
      <c r="J2025" s="9"/>
      <c r="K2025" s="9"/>
      <c r="L2025" s="6"/>
      <c r="N2025" s="4"/>
      <c r="O2025" s="7"/>
      <c r="P2025" s="6"/>
      <c r="Q2025" s="6"/>
      <c r="R2025" s="6"/>
      <c r="S2025" s="6"/>
    </row>
    <row r="2026" ht="15.75" customHeight="1"/>
    <row r="2027" ht="15.75" customHeight="1">
      <c r="G2027" s="12">
        <f>SUBTOTAL(9,G45:G660)</f>
        <v>39</v>
      </c>
    </row>
  </sheetData>
  <autoFilter ref="$A$1:$AA$2025">
    <filterColumn colId="0">
      <filters>
        <filter val="ly, dh"/>
        <filter val="ly, hoa"/>
        <filter val="ly, van"/>
        <filter val="ly, linh"/>
      </filters>
    </filterColumn>
  </autoFilter>
  <customSheetViews>
    <customSheetView guid="{C1FC089F-0808-40F1-9F3F-C7DC434F254C}" filter="1" showAutoFilter="1">
      <autoFilter ref="$A$1:$Y$2025">
        <filterColumn colId="2">
          <filters>
            <filter val="merchize"/>
          </filters>
        </filterColumn>
      </autoFilter>
      <extLst>
        <ext uri="GoogleSheetsCustomDataVersion1">
          <go:sheetsCustomData xmlns:go="http://customooxmlschemas.google.com/" filterViewId="1046535097"/>
        </ext>
      </extLst>
    </customSheetView>
    <customSheetView guid="{2B2006E2-2881-46A3-91DA-348E14DE0B21}" filter="1" showAutoFilter="1">
      <autoFilter ref="$A$1:$Y$2025"/>
      <extLst>
        <ext uri="GoogleSheetsCustomDataVersion1">
          <go:sheetsCustomData xmlns:go="http://customooxmlschemas.google.com/" filterViewId="105224922"/>
        </ext>
      </extLst>
    </customSheetView>
    <customSheetView guid="{99B9C399-C38C-4CE3-8C4F-39E8B8F0FCF6}" filter="1" showAutoFilter="1">
      <autoFilter ref="$A$1:$Y$2025">
        <filterColumn colId="2">
          <filters>
            <filter val="merchize"/>
          </filters>
        </filterColumn>
        <filterColumn colId="3">
          <filters blank="1">
            <filter val="done, check rf 1 item"/>
            <filter val="mail hỏi option"/>
            <filter val="csv RG-64964-25358"/>
            <filter val="demo"/>
            <filter val="delay, cancel"/>
            <filter val="cancel combo"/>
            <filter val="done csv RG-69949-98997"/>
            <filter val="done csv"/>
            <filter val="4430 Bostic Dr Apt 301&#10;Greenville NC 27834-9422 = done"/>
            <filter val="khách k chịu nhận sau tết - cancel"/>
            <filter val="cancel size S ni"/>
            <filter val="done (đổi sang size L)"/>
          </filters>
        </filterColumn>
      </autoFilter>
      <extLst>
        <ext uri="GoogleSheetsCustomDataVersion1">
          <go:sheetsCustomData xmlns:go="http://customooxmlschemas.google.com/" filterViewId="1085952155"/>
        </ext>
      </extLst>
    </customSheetView>
    <customSheetView guid="{B6C9613B-1699-433C-88BB-B5A1D416DBA2}" filter="1" showAutoFilter="1">
      <autoFilter ref="$A$1:$Y$2025">
        <filterColumn colId="2">
          <filters>
            <filter val="merchize"/>
          </filters>
        </filterColumn>
      </autoFilter>
      <extLst>
        <ext uri="GoogleSheetsCustomDataVersion1">
          <go:sheetsCustomData xmlns:go="http://customooxmlschemas.google.com/" filterViewId="1183257293"/>
        </ext>
      </extLst>
    </customSheetView>
    <customSheetView guid="{FAD3AF5C-CC3A-436A-8F15-F0FF070D3727}" filter="1" showAutoFilter="1">
      <autoFilter ref="$A$1:$Y$2025"/>
      <extLst>
        <ext uri="GoogleSheetsCustomDataVersion1">
          <go:sheetsCustomData xmlns:go="http://customooxmlschemas.google.com/" filterViewId="1228307088"/>
        </ext>
      </extLst>
    </customSheetView>
    <customSheetView guid="{E64A0871-B871-43FD-BD6F-71FAC82144C7}" filter="1" showAutoFilter="1">
      <autoFilter ref="$A$1:$Y$2025">
        <filterColumn colId="2">
          <filters>
            <filter val="merchize"/>
          </filters>
        </filterColumn>
        <filterColumn colId="3">
          <filters blank="1">
            <filter val="done, check rf 1 item"/>
            <filter val="mail hỏi option"/>
            <filter val="csv RG-64964-25358"/>
            <filter val="demo"/>
            <filter val="delay, cancel"/>
            <filter val="cancel combo"/>
            <filter val="done csv RG-69949-98997"/>
            <filter val="done csv"/>
            <filter val="4430 Bostic Dr Apt 301&#10;Greenville NC 27834-9422 = done"/>
            <filter val="khách k chịu nhận sau tết - cancel"/>
            <filter val="cancel size S ni"/>
            <filter val="done (đổi sang size L)"/>
            <filter val="done, báo mer rồi"/>
          </filters>
        </filterColumn>
      </autoFilter>
      <extLst>
        <ext uri="GoogleSheetsCustomDataVersion1">
          <go:sheetsCustomData xmlns:go="http://customooxmlschemas.google.com/" filterViewId="1245014300"/>
        </ext>
      </extLst>
    </customSheetView>
    <customSheetView guid="{5D387339-4F31-4BBC-B57F-757F323A2595}" filter="1" showAutoFilter="1">
      <autoFilter ref="$A$1:$Y$2025">
        <filterColumn colId="2">
          <filters>
            <filter val="merchize"/>
          </filters>
        </filterColumn>
        <filterColumn colId="3">
          <filters>
            <filter val="done, check rf 1 item"/>
            <filter val="mail hỏi option"/>
            <filter val="csv RG-64964-25358"/>
            <filter val="demo"/>
            <filter val="delay, cancel"/>
            <filter val="cancel combo"/>
            <filter val="done csv RG-69949-98997"/>
            <filter val="done csv"/>
            <filter val="4430 Bostic Dr Apt 301&#10;Greenville NC 27834-9422 = done"/>
            <filter val="khách k chịu nhận sau tết - cancel"/>
            <filter val="cancel size S ni"/>
            <filter val="done (đổi sang size L)"/>
            <filter val="done, báo mer rồi"/>
          </filters>
        </filterColumn>
      </autoFilter>
      <extLst>
        <ext uri="GoogleSheetsCustomDataVersion1">
          <go:sheetsCustomData xmlns:go="http://customooxmlschemas.google.com/" filterViewId="1277748774"/>
        </ext>
      </extLst>
    </customSheetView>
    <customSheetView guid="{D5FB174C-4F4A-4BD6-A028-9A0DEE3222F2}" filter="1" showAutoFilter="1">
      <autoFilter ref="$A$1:$Y$2025"/>
      <extLst>
        <ext uri="GoogleSheetsCustomDataVersion1">
          <go:sheetsCustomData xmlns:go="http://customooxmlschemas.google.com/" filterViewId="1297862036"/>
        </ext>
      </extLst>
    </customSheetView>
    <customSheetView guid="{4221B357-E2DF-4AA1-A3DF-78C8A968D2DA}" filter="1" showAutoFilter="1">
      <autoFilter ref="$A$1:$Y$2025">
        <filterColumn colId="2">
          <filters>
            <filter val="merchize"/>
          </filters>
        </filterColumn>
        <filterColumn colId="17">
          <filters blank="1">
            <filter val="Canada"/>
            <filter val="Germany"/>
          </filters>
        </filterColumn>
      </autoFilter>
      <extLst>
        <ext uri="GoogleSheetsCustomDataVersion1">
          <go:sheetsCustomData xmlns:go="http://customooxmlschemas.google.com/" filterViewId="1303963640"/>
        </ext>
      </extLst>
    </customSheetView>
    <customSheetView guid="{F9270E19-51A2-43BC-8ECF-E13904DEBB6F}" filter="1" showAutoFilter="1">
      <autoFilter ref="$A$1:$Y$2025">
        <filterColumn colId="2">
          <filters>
            <filter val="merchize"/>
          </filters>
        </filterColumn>
      </autoFilter>
      <extLst>
        <ext uri="GoogleSheetsCustomDataVersion1">
          <go:sheetsCustomData xmlns:go="http://customooxmlschemas.google.com/" filterViewId="1320046419"/>
        </ext>
      </extLst>
    </customSheetView>
    <customSheetView guid="{B7B49D9F-EF93-4389-AC9E-765C08A87D77}" filter="1" showAutoFilter="1">
      <autoFilter ref="$A$1:$Y$2025">
        <filterColumn colId="2">
          <filters>
            <filter val="merchize"/>
          </filters>
        </filterColumn>
      </autoFilter>
      <extLst>
        <ext uri="GoogleSheetsCustomDataVersion1">
          <go:sheetsCustomData xmlns:go="http://customooxmlschemas.google.com/" filterViewId="1386139812"/>
        </ext>
      </extLst>
    </customSheetView>
    <customSheetView guid="{D3F621E0-11E1-4CA1-8F7C-EBE41A1AE251}" filter="1" showAutoFilter="1">
      <autoFilter ref="$A$1:$Y$2025"/>
      <extLst>
        <ext uri="GoogleSheetsCustomDataVersion1">
          <go:sheetsCustomData xmlns:go="http://customooxmlschemas.google.com/" filterViewId="1525918636"/>
        </ext>
      </extLst>
    </customSheetView>
    <customSheetView guid="{4F34DFF2-F441-4B84-BEEE-2D5FE4EB83EB}" filter="1" showAutoFilter="1">
      <autoFilter ref="$A$1:$Y$2025">
        <filterColumn colId="17">
          <filters>
            <filter val="Canada"/>
            <filter val="Germany"/>
          </filters>
        </filterColumn>
      </autoFilter>
      <extLst>
        <ext uri="GoogleSheetsCustomDataVersion1">
          <go:sheetsCustomData xmlns:go="http://customooxmlschemas.google.com/" filterViewId="155160141"/>
        </ext>
      </extLst>
    </customSheetView>
    <customSheetView guid="{F8E5E366-BC18-451D-870D-E0ED5239BC28}" filter="1" showAutoFilter="1">
      <autoFilter ref="$A$1:$Y$2025">
        <filterColumn colId="2">
          <filters>
            <filter val="merchize"/>
          </filters>
        </filterColumn>
      </autoFilter>
      <extLst>
        <ext uri="GoogleSheetsCustomDataVersion1">
          <go:sheetsCustomData xmlns:go="http://customooxmlschemas.google.com/" filterViewId="1555525023"/>
        </ext>
      </extLst>
    </customSheetView>
    <customSheetView guid="{C8E8BC3B-D41C-4A7B-A61A-D7F5EF31D518}" filter="1" showAutoFilter="1">
      <autoFilter ref="$A$1:$Y$2025">
        <filterColumn colId="2">
          <filters>
            <filter val="merchize"/>
          </filters>
        </filterColumn>
      </autoFilter>
      <extLst>
        <ext uri="GoogleSheetsCustomDataVersion1">
          <go:sheetsCustomData xmlns:go="http://customooxmlschemas.google.com/" filterViewId="162267259"/>
        </ext>
      </extLst>
    </customSheetView>
    <customSheetView guid="{7DF44FA7-E15E-4044-B185-0415BB555035}" filter="1" showAutoFilter="1">
      <autoFilter ref="$A$1:$Y$2025">
        <filterColumn colId="0">
          <customFilters>
            <customFilter val="*DH*"/>
          </customFilters>
        </filterColumn>
        <filterColumn colId="2">
          <filters>
            <filter val="PG Com"/>
            <filter val="merchize"/>
            <filter val="GM"/>
            <filter val="JD"/>
            <filter val="Anna"/>
          </filters>
        </filterColumn>
        <filterColumn colId="3">
          <filters>
            <filter val="cancel"/>
            <filter val="done, check rf 1 item"/>
            <filter val="cf địa chỉ"/>
            <filter val="mail hỏi option"/>
            <filter val="csv RG-64964-25358"/>
            <filter val="demo"/>
            <filter val="delay, cancel"/>
            <filter val="cancel combo"/>
            <filter val="done csv RG-69949-98997"/>
            <filter val="done csv"/>
            <filter val="4430 Bostic Dr Apt 301&#10;Greenville NC 27834-9422 = done"/>
            <filter val="khách k chịu nhận sau tết - cancel"/>
            <filter val="cancel size S ni"/>
            <filter val="done (đổi sang size L)"/>
            <filter val="done, báo mer rồi"/>
          </filters>
        </filterColumn>
      </autoFilter>
      <extLst>
        <ext uri="GoogleSheetsCustomDataVersion1">
          <go:sheetsCustomData xmlns:go="http://customooxmlschemas.google.com/" filterViewId="1661932511"/>
        </ext>
      </extLst>
    </customSheetView>
    <customSheetView guid="{7C743BDC-DD7D-46A6-A9E1-A89FA73BBB38}" filter="1" showAutoFilter="1">
      <autoFilter ref="$A$1:$Y$2025">
        <filterColumn colId="2">
          <filters>
            <filter val="merchize"/>
          </filters>
        </filterColumn>
        <filterColumn colId="3">
          <filters blank="1">
            <filter val="done, check rf 1 item"/>
            <filter val="mail hỏi option"/>
            <filter val="csv RG-64964-25358"/>
            <filter val="demo"/>
            <filter val="delay, cancel"/>
            <filter val="cancel combo"/>
            <filter val="done csv RG-69949-98997"/>
            <filter val="done csv"/>
            <filter val="4430 Bostic Dr Apt 301&#10;Greenville NC 27834-9422 = done"/>
            <filter val="khách k chịu nhận sau tết - cancel"/>
            <filter val="cancel size S ni"/>
            <filter val="done (đổi sang size L)"/>
          </filters>
        </filterColumn>
      </autoFilter>
      <extLst>
        <ext uri="GoogleSheetsCustomDataVersion1">
          <go:sheetsCustomData xmlns:go="http://customooxmlschemas.google.com/" filterViewId="1701767860"/>
        </ext>
      </extLst>
    </customSheetView>
    <customSheetView guid="{68B19FB3-A553-4A4E-AACB-CC288A8AD6EF}" filter="1" showAutoFilter="1">
      <autoFilter ref="$A$1:$Y$2025">
        <filterColumn colId="0">
          <customFilters>
            <customFilter val="*dh*"/>
          </customFilters>
        </filterColumn>
      </autoFilter>
      <extLst>
        <ext uri="GoogleSheetsCustomDataVersion1">
          <go:sheetsCustomData xmlns:go="http://customooxmlschemas.google.com/" filterViewId="1743833114"/>
        </ext>
      </extLst>
    </customSheetView>
    <customSheetView guid="{69F6B7AB-5096-414D-B30C-CEF3EE4B21DF}" filter="1" showAutoFilter="1">
      <autoFilter ref="$A$1:$Y$2025">
        <filterColumn colId="2">
          <filters>
            <filter val="merchize"/>
          </filters>
        </filterColumn>
        <filterColumn colId="3">
          <filters blank="1">
            <filter val="done, check rf 1 item"/>
            <filter val="mail hỏi option"/>
            <filter val="csv RG-64964-25358"/>
            <filter val="demo"/>
            <filter val="delay, cancel"/>
            <filter val="cancel combo"/>
            <filter val="done csv RG-69949-98997"/>
            <filter val="done csv"/>
            <filter val="4430 Bostic Dr Apt 301&#10;Greenville NC 27834-9422 = done"/>
            <filter val="khách k chịu nhận sau tết - cancel"/>
            <filter val="cancel size S ni"/>
            <filter val="done (đổi sang size L)"/>
          </filters>
        </filterColumn>
      </autoFilter>
      <extLst>
        <ext uri="GoogleSheetsCustomDataVersion1">
          <go:sheetsCustomData xmlns:go="http://customooxmlschemas.google.com/" filterViewId="1810237695"/>
        </ext>
      </extLst>
    </customSheetView>
    <customSheetView guid="{66D7D7EA-4E51-46C3-A57A-1E08457537C1}" filter="1" showAutoFilter="1">
      <autoFilter ref="$A$1:$Y$2025">
        <filterColumn colId="0">
          <customFilters>
            <customFilter val="*van*"/>
          </customFilters>
        </filterColumn>
      </autoFilter>
      <extLst>
        <ext uri="GoogleSheetsCustomDataVersion1">
          <go:sheetsCustomData xmlns:go="http://customooxmlschemas.google.com/" filterViewId="1946919385"/>
        </ext>
      </extLst>
    </customSheetView>
    <customSheetView guid="{6D70A307-B836-4C66-82BB-1013A7DC3BB9}" filter="1" showAutoFilter="1">
      <autoFilter ref="$A$1:$Y$2025">
        <filterColumn colId="2">
          <filters>
            <filter val="PG Com"/>
            <filter val="merchize"/>
            <filter val="GM"/>
            <filter val="JD"/>
            <filter val="Anna"/>
          </filters>
        </filterColumn>
      </autoFilter>
      <extLst>
        <ext uri="GoogleSheetsCustomDataVersion1">
          <go:sheetsCustomData xmlns:go="http://customooxmlschemas.google.com/" filterViewId="2001789686"/>
        </ext>
      </extLst>
    </customSheetView>
    <customSheetView guid="{E67F27E7-5C92-4E57-AB47-994BAE9D2DE9}" filter="1" showAutoFilter="1">
      <autoFilter ref="$A$1:$Y$2025">
        <filterColumn colId="0">
          <customFilters>
            <customFilter val="*vinh*"/>
          </customFilters>
        </filterColumn>
        <filterColumn colId="2">
          <filters>
            <filter val="merchize"/>
          </filters>
        </filterColumn>
        <filterColumn colId="3">
          <filters blank="1">
            <filter val="cancel"/>
            <filter val="done, check rf 1 item"/>
            <filter val="mail hỏi option"/>
            <filter val="csv RG-64964-25358"/>
            <filter val="demo"/>
            <filter val="delay, cancel"/>
            <filter val="cancel combo"/>
            <filter val="done csv RG-69949-98997"/>
            <filter val="done csv"/>
            <filter val="4430 Bostic Dr Apt 301&#10;Greenville NC 27834-9422 = done"/>
            <filter val="khách k chịu nhận sau tết - cancel"/>
            <filter val="cancel size S ni"/>
            <filter val="done (đổi sang size L)"/>
            <filter val="done, báo mer rồi"/>
          </filters>
        </filterColumn>
      </autoFilter>
      <extLst>
        <ext uri="GoogleSheetsCustomDataVersion1">
          <go:sheetsCustomData xmlns:go="http://customooxmlschemas.google.com/" filterViewId="2042762602"/>
        </ext>
      </extLst>
    </customSheetView>
    <customSheetView guid="{3964AEE2-573F-4C23-AA90-3D2FBF4C2BB1}" filter="1" showAutoFilter="1">
      <autoFilter ref="$A$1:$Y$2025">
        <filterColumn colId="0">
          <customFilters>
            <customFilter val="*linh*"/>
          </customFilters>
        </filterColumn>
      </autoFilter>
      <extLst>
        <ext uri="GoogleSheetsCustomDataVersion1">
          <go:sheetsCustomData xmlns:go="http://customooxmlschemas.google.com/" filterViewId="2082990944"/>
        </ext>
      </extLst>
    </customSheetView>
    <customSheetView guid="{C6440456-492A-4F2A-8F10-D9573A9AA004}" filter="1" showAutoFilter="1">
      <autoFilter ref="$A$1:$Y$2025">
        <filterColumn colId="2">
          <filters>
            <filter val="merchize"/>
          </filters>
        </filterColumn>
        <filterColumn colId="3">
          <filters blank="1">
            <filter val="done, check rf 1 item"/>
            <filter val="mail hỏi option"/>
            <filter val="csv RG-64964-25358"/>
            <filter val="demo"/>
            <filter val="delay, cancel"/>
            <filter val="cancel combo"/>
            <filter val="done csv RG-69949-98997"/>
            <filter val="done csv"/>
            <filter val="4430 Bostic Dr Apt 301&#10;Greenville NC 27834-9422 = done"/>
            <filter val="khách k chịu nhận sau tết - cancel"/>
            <filter val="cancel size S ni"/>
            <filter val="done (đổi sang size L)"/>
          </filters>
        </filterColumn>
      </autoFilter>
      <extLst>
        <ext uri="GoogleSheetsCustomDataVersion1">
          <go:sheetsCustomData xmlns:go="http://customooxmlschemas.google.com/" filterViewId="2100209804"/>
        </ext>
      </extLst>
    </customSheetView>
    <customSheetView guid="{E7F4BA6E-52CE-4640-8EDB-65100801D3BE}" filter="1" showAutoFilter="1">
      <autoFilter ref="$A$1:$Y$2025">
        <filterColumn colId="2">
          <filters>
            <filter val="merchize"/>
          </filters>
        </filterColumn>
        <filterColumn colId="3">
          <filters blank="1">
            <filter val="done, check rf 1 item"/>
            <filter val="mail hỏi option"/>
            <filter val="csv RG-64964-25358"/>
            <filter val="demo"/>
            <filter val="delay, cancel"/>
            <filter val="cancel combo"/>
            <filter val="done csv RG-69949-98997"/>
            <filter val="done csv"/>
            <filter val="4430 Bostic Dr Apt 301&#10;Greenville NC 27834-9422 = done"/>
            <filter val="khách k chịu nhận sau tết - cancel"/>
            <filter val="cancel size S ni"/>
            <filter val="done (đổi sang size L)"/>
            <filter val="done, báo mer rồi"/>
          </filters>
        </filterColumn>
      </autoFilter>
      <extLst>
        <ext uri="GoogleSheetsCustomDataVersion1">
          <go:sheetsCustomData xmlns:go="http://customooxmlschemas.google.com/" filterViewId="217685678"/>
        </ext>
      </extLst>
    </customSheetView>
    <customSheetView guid="{CC4BF52C-6B8A-463C-8763-134411340128}" filter="1" showAutoFilter="1">
      <autoFilter ref="$A$1:$Y$2025">
        <filterColumn colId="3">
          <filters>
            <filter val="done, check rf 1 item"/>
            <filter val="cf địa chỉ"/>
            <filter val="mail hỏi option"/>
            <filter val="csv RG-64964-25358"/>
            <filter val="done"/>
            <filter val="demo"/>
            <filter val="delay, cancel"/>
            <filter val="cancel combo"/>
            <filter val="done csv RG-69949-98997"/>
            <filter val="done csv"/>
            <filter val="4430 Bostic Dr Apt 301&#10;Greenville NC 27834-9422 = done"/>
            <filter val="khách k chịu nhận sau tết - cancel"/>
            <filter val="cancel size S ni"/>
            <filter val="done (đổi sang size L)"/>
            <filter val="done, báo mer rồi"/>
          </filters>
        </filterColumn>
      </autoFilter>
      <extLst>
        <ext uri="GoogleSheetsCustomDataVersion1">
          <go:sheetsCustomData xmlns:go="http://customooxmlschemas.google.com/" filterViewId="261598856"/>
        </ext>
      </extLst>
    </customSheetView>
    <customSheetView guid="{1CF4CD84-D1FE-4115-A592-82210E612D1D}" filter="1" showAutoFilter="1">
      <autoFilter ref="$A$1:$Y$2025">
        <filterColumn colId="2">
          <filters>
            <filter val="merchize"/>
          </filters>
        </filterColumn>
      </autoFilter>
      <extLst>
        <ext uri="GoogleSheetsCustomDataVersion1">
          <go:sheetsCustomData xmlns:go="http://customooxmlschemas.google.com/" filterViewId="418346356"/>
        </ext>
      </extLst>
    </customSheetView>
    <customSheetView guid="{61ED83A0-939B-43A0-BA7E-CD45EBBF891E}" filter="1" showAutoFilter="1">
      <autoFilter ref="$A$1:$Y$2025">
        <filterColumn colId="0">
          <customFilters>
            <customFilter operator="notEqual" val="*vinh*"/>
          </customFilters>
        </filterColumn>
      </autoFilter>
      <extLst>
        <ext uri="GoogleSheetsCustomDataVersion1">
          <go:sheetsCustomData xmlns:go="http://customooxmlschemas.google.com/" filterViewId="434958824"/>
        </ext>
      </extLst>
    </customSheetView>
    <customSheetView guid="{C841C98B-1B0D-47F5-B58C-8D209AABFFF0}" filter="1" showAutoFilter="1">
      <autoFilter ref="$A$1:$Y$2025">
        <filterColumn colId="2">
          <filters>
            <filter val="merchize"/>
          </filters>
        </filterColumn>
        <filterColumn colId="3">
          <filters blank="1">
            <filter val="done, check rf 1 item"/>
            <filter val="mail hỏi option"/>
            <filter val="csv RG-64964-25358"/>
            <filter val="demo"/>
            <filter val="delay, cancel"/>
            <filter val="cancel combo"/>
            <filter val="done csv RG-69949-98997"/>
            <filter val="done csv"/>
            <filter val="4430 Bostic Dr Apt 301&#10;Greenville NC 27834-9422 = done"/>
            <filter val="khách k chịu nhận sau tết - cancel"/>
            <filter val="cancel size S ni"/>
            <filter val="done (đổi sang size L)"/>
          </filters>
        </filterColumn>
      </autoFilter>
      <extLst>
        <ext uri="GoogleSheetsCustomDataVersion1">
          <go:sheetsCustomData xmlns:go="http://customooxmlschemas.google.com/" filterViewId="565010956"/>
        </ext>
      </extLst>
    </customSheetView>
    <customSheetView guid="{F6BBCE1B-61D7-4CF9-84BE-4BACCA7E8A82}" filter="1" showAutoFilter="1">
      <autoFilter ref="$A$1:$Y$2025">
        <filterColumn colId="2">
          <filters>
            <filter val="merchize"/>
          </filters>
        </filterColumn>
      </autoFilter>
      <extLst>
        <ext uri="GoogleSheetsCustomDataVersion1">
          <go:sheetsCustomData xmlns:go="http://customooxmlschemas.google.com/" filterViewId="58613182"/>
        </ext>
      </extLst>
    </customSheetView>
    <customSheetView guid="{76E1C559-6963-4698-AE56-44EE4D6114DF}" filter="1" showAutoFilter="1">
      <autoFilter ref="$A$1:$Y$2025">
        <filterColumn colId="2">
          <filters>
            <filter val="PG Com"/>
            <filter val="merchize"/>
            <filter val="GM"/>
            <filter val="JD"/>
            <filter val="Anna"/>
          </filters>
        </filterColumn>
      </autoFilter>
      <extLst>
        <ext uri="GoogleSheetsCustomDataVersion1">
          <go:sheetsCustomData xmlns:go="http://customooxmlschemas.google.com/" filterViewId="753604736"/>
        </ext>
      </extLst>
    </customSheetView>
    <customSheetView guid="{A4693A3C-DA4E-4427-B3CE-B3EE784BC730}" filter="1" showAutoFilter="1">
      <autoFilter ref="$A$1:$Y$2025">
        <filterColumn colId="2">
          <filters>
            <filter val="PG Com"/>
            <filter val="merchize"/>
            <filter val="GM"/>
            <filter val="JD"/>
            <filter val="Anna"/>
          </filters>
        </filterColumn>
      </autoFilter>
      <extLst>
        <ext uri="GoogleSheetsCustomDataVersion1">
          <go:sheetsCustomData xmlns:go="http://customooxmlschemas.google.com/" filterViewId="841712749"/>
        </ext>
      </extLst>
    </customSheetView>
    <customSheetView guid="{3815B16C-45B4-4134-873C-1FC639EE729F}" filter="1" showAutoFilter="1">
      <autoFilter ref="$A$1:$Y$2025">
        <filterColumn colId="2">
          <filters>
            <filter val="merchize"/>
          </filters>
        </filterColumn>
        <filterColumn colId="3">
          <filters blank="1">
            <filter val="done, check rf 1 item"/>
            <filter val="mail hỏi option"/>
            <filter val="csv RG-64964-25358"/>
            <filter val="demo"/>
            <filter val="delay, cancel"/>
            <filter val="cancel combo"/>
            <filter val="done csv RG-69949-98997"/>
            <filter val="done csv"/>
            <filter val="4430 Bostic Dr Apt 301&#10;Greenville NC 27834-9422 = done"/>
            <filter val="khách k chịu nhận sau tết - cancel"/>
            <filter val="cancel size S ni"/>
            <filter val="done (đổi sang size L)"/>
          </filters>
        </filterColumn>
      </autoFilter>
      <extLst>
        <ext uri="GoogleSheetsCustomDataVersion1">
          <go:sheetsCustomData xmlns:go="http://customooxmlschemas.google.com/" filterViewId="891092046"/>
        </ext>
      </extLst>
    </customSheetView>
    <customSheetView guid="{97C0DDA8-5626-44FA-9E46-8736CC476D32}" filter="1" showAutoFilter="1">
      <autoFilter ref="$A$1:$Y$2025">
        <filterColumn colId="2">
          <filters>
            <filter val="PG Com"/>
            <filter val="merchize"/>
          </filters>
        </filterColumn>
      </autoFilter>
      <extLst>
        <ext uri="GoogleSheetsCustomDataVersion1">
          <go:sheetsCustomData xmlns:go="http://customooxmlschemas.google.com/" filterViewId="894218791"/>
        </ext>
      </extLst>
    </customSheetView>
    <customSheetView guid="{AA1A863E-A983-4D54-BDBE-1B98B2D69C96}" filter="1" showAutoFilter="1">
      <autoFilter ref="$A$1:$Y$2025">
        <filterColumn colId="2">
          <filters>
            <filter val="merchize"/>
          </filters>
        </filterColumn>
        <filterColumn colId="17">
          <filters blank="1">
            <filter val="Canada"/>
            <filter val="Germany"/>
          </filters>
        </filterColumn>
      </autoFilter>
      <extLst>
        <ext uri="GoogleSheetsCustomDataVersion1">
          <go:sheetsCustomData xmlns:go="http://customooxmlschemas.google.com/" filterViewId="916869372"/>
        </ext>
      </extLst>
    </customSheetView>
    <customSheetView guid="{851C6D05-12D7-49A8-ACF6-A08B8EC267CE}" filter="1" showAutoFilter="1">
      <autoFilter ref="$A$1:$Y$2025">
        <filterColumn colId="2">
          <filters>
            <filter val="merchize"/>
          </filters>
        </filterColumn>
        <filterColumn colId="3">
          <filters blank="1">
            <filter val="done, check rf 1 item"/>
            <filter val="mail hỏi option"/>
            <filter val="csv RG-64964-25358"/>
            <filter val="demo"/>
            <filter val="delay, cancel"/>
            <filter val="cancel combo"/>
            <filter val="done csv RG-69949-98997"/>
            <filter val="done csv"/>
            <filter val="4430 Bostic Dr Apt 301&#10;Greenville NC 27834-9422 = done"/>
            <filter val="khách k chịu nhận sau tết - cancel"/>
            <filter val="cancel size S ni"/>
            <filter val="done (đổi sang size L)"/>
          </filters>
        </filterColumn>
      </autoFilter>
      <extLst>
        <ext uri="GoogleSheetsCustomDataVersion1">
          <go:sheetsCustomData xmlns:go="http://customooxmlschemas.google.com/" filterViewId="930776302"/>
        </ext>
      </extLst>
    </customSheetView>
    <customSheetView guid="{EB4167AC-D101-4FEB-B4AC-7FC73FCF3F3A}" filter="1" showAutoFilter="1">
      <autoFilter ref="$A$1:$Y$2025">
        <filterColumn colId="0">
          <customFilters>
            <customFilter val="*hoa*"/>
          </customFilters>
        </filterColumn>
      </autoFilter>
      <extLst>
        <ext uri="GoogleSheetsCustomDataVersion1">
          <go:sheetsCustomData xmlns:go="http://customooxmlschemas.google.com/" filterViewId="939681763"/>
        </ext>
      </extLst>
    </customSheetView>
    <customSheetView guid="{475DFEBB-0EAD-43EB-86E3-D5ECFDE372B2}" filter="1" showAutoFilter="1">
      <autoFilter ref="$A$1:$Y$2025">
        <filterColumn colId="2">
          <filters>
            <filter val="merchize"/>
          </filters>
        </filterColumn>
        <filterColumn colId="3">
          <filters blank="1">
            <filter val="done, check rf 1 item"/>
            <filter val="mail hỏi option"/>
            <filter val="csv RG-64964-25358"/>
            <filter val="demo"/>
            <filter val="delay, cancel"/>
            <filter val="cancel combo"/>
            <filter val="done csv RG-69949-98997"/>
            <filter val="done csv"/>
            <filter val="4430 Bostic Dr Apt 301&#10;Greenville NC 27834-9422 = done"/>
            <filter val="khách k chịu nhận sau tết - cancel"/>
            <filter val="cancel size S ni"/>
            <filter val="done (đổi sang size L)"/>
            <filter val="done, báo mer rồi"/>
          </filters>
        </filterColumn>
      </autoFilter>
      <extLst>
        <ext uri="GoogleSheetsCustomDataVersion1">
          <go:sheetsCustomData xmlns:go="http://customooxmlschemas.google.com/" filterViewId="942222971"/>
        </ext>
      </extLst>
    </customSheetView>
    <customSheetView guid="{B8B77AF6-C6D2-4766-B298-585BF0C3C021}" filter="1" showAutoFilter="1">
      <autoFilter ref="$A$1:$Y$2025">
        <filterColumn colId="0">
          <customFilters>
            <customFilter val="*dh*"/>
          </customFilters>
        </filterColumn>
      </autoFilter>
      <extLst>
        <ext uri="GoogleSheetsCustomDataVersion1">
          <go:sheetsCustomData xmlns:go="http://customooxmlschemas.google.com/" filterViewId="959356169"/>
        </ext>
      </extLst>
    </customSheetView>
    <customSheetView guid="{ACA568D6-BCBE-495D-B44A-FC3B8DDC67AD}" filter="1" showAutoFilter="1">
      <autoFilter ref="$A$516:$AA$563">
        <filterColumn colId="0">
          <customFilters>
            <customFilter val="*DH*"/>
          </customFilters>
        </filterColumn>
      </autoFilter>
      <extLst>
        <ext uri="GoogleSheetsCustomDataVersion1">
          <go:sheetsCustomData xmlns:go="http://customooxmlschemas.google.com/" filterViewId="1354995816"/>
        </ext>
      </extLst>
    </customSheetView>
    <customSheetView guid="{25D5E070-64C3-4B31-8416-D4EF5513A4E7}" filter="1" showAutoFilter="1">
      <autoFilter ref="$A$516:$AA$563">
        <filterColumn colId="0">
          <customFilters>
            <customFilter val="*vinh*"/>
          </customFilters>
        </filterColumn>
      </autoFilter>
      <extLst>
        <ext uri="GoogleSheetsCustomDataVersion1">
          <go:sheetsCustomData xmlns:go="http://customooxmlschemas.google.com/" filterViewId="655632156"/>
        </ext>
      </extLst>
    </customSheetView>
    <customSheetView guid="{F6EB7D7E-AA6D-43D4-AD67-38F58DC3CCB6}" filter="1" showAutoFilter="1">
      <autoFilter ref="$A$1:$Y$272">
        <filterColumn colId="2">
          <filters>
            <filter val="GM"/>
            <filter val="Merchize"/>
            <filter val="JD"/>
            <filter val="Anna"/>
          </filters>
        </filterColumn>
        <filterColumn colId="3">
          <filters blank="1">
            <filter val="cancel"/>
            <filter val="delay, cancel"/>
            <filter val="cancel combo"/>
            <filter val="done, check rf 1 item"/>
            <filter val="done csv"/>
            <filter val="4430 Bostic Dr Apt 301&#10;Greenville NC 27834-9422 = done"/>
            <filter val="done (đổi sang size L)"/>
            <filter val="done, báo mer rồi"/>
            <filter val="demo"/>
          </filters>
        </filterColumn>
      </autoFilter>
      <extLst>
        <ext uri="GoogleSheetsCustomDataVersion1">
          <go:sheetsCustomData xmlns:go="http://customooxmlschemas.google.com/" filterViewId="824236273"/>
        </ext>
      </extLst>
    </customSheetView>
    <customSheetView guid="{CE9B1167-A957-4AC6-B3F0-B783A720E0DB}" filter="1" showAutoFilter="1">
      <autoFilter ref="$A$276:$Y$346">
        <filterColumn colId="0">
          <customFilters>
            <customFilter val="*dh*"/>
          </customFilters>
        </filterColumn>
      </autoFilter>
      <extLst>
        <ext uri="GoogleSheetsCustomDataVersion1">
          <go:sheetsCustomData xmlns:go="http://customooxmlschemas.google.com/" filterViewId="991356887"/>
        </ext>
      </extLst>
    </customSheetView>
    <customSheetView guid="{97F87921-B775-4757-8EE1-D5DADE02A73E}" filter="1" showAutoFilter="1">
      <autoFilter ref="$A$276:$AA$369">
        <filterColumn colId="2">
          <filters>
            <filter val="merchize"/>
          </filters>
        </filterColumn>
        <filterColumn colId="3">
          <filters>
            <filter val="khách k chịu nhận sau tết - cancel"/>
          </filters>
        </filterColumn>
      </autoFilter>
      <extLst>
        <ext uri="GoogleSheetsCustomDataVersion1">
          <go:sheetsCustomData xmlns:go="http://customooxmlschemas.google.com/" filterViewId="1002481208"/>
        </ext>
      </extLst>
    </customSheetView>
    <customSheetView guid="{8A463477-12D1-49EC-BB97-E2B1CBC182AA}" filter="1" showAutoFilter="1">
      <autoFilter ref="$A$276:$AA$369">
        <filterColumn colId="2">
          <filters>
            <filter val="merchize"/>
          </filters>
        </filterColumn>
        <filterColumn colId="3">
          <filters>
            <filter val="khách k chịu nhận sau tết - cancel"/>
          </filters>
        </filterColumn>
      </autoFilter>
      <extLst>
        <ext uri="GoogleSheetsCustomDataVersion1">
          <go:sheetsCustomData xmlns:go="http://customooxmlschemas.google.com/" filterViewId="1145172319"/>
        </ext>
      </extLst>
    </customSheetView>
    <customSheetView guid="{05F34E98-6BA1-4008-9841-C036396710FC}" filter="1" showAutoFilter="1">
      <autoFilter ref="$A$276:$AA$369">
        <filterColumn colId="0">
          <filters>
            <filter val="lg, hoa"/>
            <filter val="lg, vinh"/>
            <filter val="lg, dh"/>
          </filters>
        </filterColumn>
      </autoFilter>
      <extLst>
        <ext uri="GoogleSheetsCustomDataVersion1">
          <go:sheetsCustomData xmlns:go="http://customooxmlschemas.google.com/" filterViewId="1179159340"/>
        </ext>
      </extLst>
    </customSheetView>
    <customSheetView guid="{BA8E1DAD-C785-4686-9363-1DF863874431}" filter="1" showAutoFilter="1">
      <autoFilter ref="$A$276:$AA$369">
        <filterColumn colId="0">
          <filters>
            <filter val="lg, hoa"/>
            <filter val="lg, vinh"/>
            <filter val="lg, dh"/>
          </filters>
        </filterColumn>
        <filterColumn colId="3">
          <filters>
            <filter val="khách k chịu nhận sau tết - cancel"/>
            <filter val="done"/>
            <filter val="done, báo mer rồi"/>
          </filters>
        </filterColumn>
      </autoFilter>
      <extLst>
        <ext uri="GoogleSheetsCustomDataVersion1">
          <go:sheetsCustomData xmlns:go="http://customooxmlschemas.google.com/" filterViewId="1641283732"/>
        </ext>
      </extLst>
    </customSheetView>
    <customSheetView guid="{2C4F1566-7F2D-44D4-B02B-10AB6085BBB0}" filter="1" showAutoFilter="1">
      <autoFilter ref="$A$276:$AA$369">
        <filterColumn colId="0">
          <filters>
            <filter val="lg, hoa"/>
            <filter val="lg, vinh"/>
            <filter val="lg, dh"/>
          </filters>
        </filterColumn>
      </autoFilter>
      <extLst>
        <ext uri="GoogleSheetsCustomDataVersion1">
          <go:sheetsCustomData xmlns:go="http://customooxmlschemas.google.com/" filterViewId="1784411968"/>
        </ext>
      </extLst>
    </customSheetView>
    <customSheetView guid="{0D66DBC4-737A-457F-B9B5-EC4FDB1FA661}" filter="1" showAutoFilter="1">
      <autoFilter ref="$A$276:$AA$369">
        <filterColumn colId="2">
          <filters>
            <filter val="merchize"/>
          </filters>
        </filterColumn>
        <filterColumn colId="3">
          <filters>
            <filter val="khách k chịu nhận sau tết - cancel"/>
          </filters>
        </filterColumn>
      </autoFilter>
      <extLst>
        <ext uri="GoogleSheetsCustomDataVersion1">
          <go:sheetsCustomData xmlns:go="http://customooxmlschemas.google.com/" filterViewId="669196284"/>
        </ext>
      </extLst>
    </customSheetView>
    <customSheetView guid="{6768DE05-BB4A-4738-9B71-6CCFA67533D2}" filter="1" showAutoFilter="1">
      <autoFilter ref="$A$276:$AA$369">
        <filterColumn colId="2">
          <filters>
            <filter val="merchize"/>
          </filters>
        </filterColumn>
        <filterColumn colId="3">
          <filters>
            <filter val="khách k chịu nhận sau tết - cancel"/>
          </filters>
        </filterColumn>
      </autoFilter>
      <extLst>
        <ext uri="GoogleSheetsCustomDataVersion1">
          <go:sheetsCustomData xmlns:go="http://customooxmlschemas.google.com/" filterViewId="931890001"/>
        </ext>
      </extLst>
    </customSheetView>
    <customSheetView guid="{68D2CB4F-3A4E-4DAA-8AF6-3D6EBFA28E31}" filter="1" showAutoFilter="1">
      <autoFilter ref="$A$1:$Y$2"/>
      <extLst>
        <ext uri="GoogleSheetsCustomDataVersion1">
          <go:sheetsCustomData xmlns:go="http://customooxmlschemas.google.com/" filterViewId="100463773"/>
        </ext>
      </extLst>
    </customSheetView>
    <customSheetView guid="{E0D48A0B-E5CA-4E9A-93C0-3A400B2BA6C7}" filter="1" showAutoFilter="1">
      <autoFilter ref="$A$1:$Y$2"/>
      <extLst>
        <ext uri="GoogleSheetsCustomDataVersion1">
          <go:sheetsCustomData xmlns:go="http://customooxmlschemas.google.com/" filterViewId="1019673865"/>
        </ext>
      </extLst>
    </customSheetView>
    <customSheetView guid="{9CBFCA8D-58D1-4D94-B101-A963FD2CE141}" filter="1" showAutoFilter="1">
      <autoFilter ref="$A$1:$Y$2"/>
      <extLst>
        <ext uri="GoogleSheetsCustomDataVersion1">
          <go:sheetsCustomData xmlns:go="http://customooxmlschemas.google.com/" filterViewId="1081496928"/>
        </ext>
      </extLst>
    </customSheetView>
    <customSheetView guid="{55C719EC-BD88-4B3F-94B3-921431CBFA97}" filter="1" showAutoFilter="1">
      <autoFilter ref="$A$1:$Y$2"/>
      <extLst>
        <ext uri="GoogleSheetsCustomDataVersion1">
          <go:sheetsCustomData xmlns:go="http://customooxmlschemas.google.com/" filterViewId="1155056742"/>
        </ext>
      </extLst>
    </customSheetView>
    <customSheetView guid="{440E3F13-BADD-4671-B1FF-44B203DB1EAE}" filter="1" showAutoFilter="1">
      <autoFilter ref="$A$1:$Y$2">
        <filterColumn colId="7">
          <customFilters>
            <customFilter val="*fleece*"/>
          </customFilters>
        </filterColumn>
      </autoFilter>
      <extLst>
        <ext uri="GoogleSheetsCustomDataVersion1">
          <go:sheetsCustomData xmlns:go="http://customooxmlschemas.google.com/" filterViewId="1181983490"/>
        </ext>
      </extLst>
    </customSheetView>
    <customSheetView guid="{B147B58D-3C31-45BD-ADA6-54308995046A}" filter="1" showAutoFilter="1">
      <autoFilter ref="$A$1:$Y$2"/>
      <extLst>
        <ext uri="GoogleSheetsCustomDataVersion1">
          <go:sheetsCustomData xmlns:go="http://customooxmlschemas.google.com/" filterViewId="1205405444"/>
        </ext>
      </extLst>
    </customSheetView>
    <customSheetView guid="{2EF63D34-C3A1-4156-BE29-823F4974A20C}" filter="1" showAutoFilter="1">
      <autoFilter ref="$A$1:$Y$2"/>
      <extLst>
        <ext uri="GoogleSheetsCustomDataVersion1">
          <go:sheetsCustomData xmlns:go="http://customooxmlschemas.google.com/" filterViewId="1293041608"/>
        </ext>
      </extLst>
    </customSheetView>
    <customSheetView guid="{4510C519-ED28-4AED-9DEE-D57F40AE0421}" filter="1" showAutoFilter="1">
      <autoFilter ref="$A$1:$Y$2"/>
      <extLst>
        <ext uri="GoogleSheetsCustomDataVersion1">
          <go:sheetsCustomData xmlns:go="http://customooxmlschemas.google.com/" filterViewId="1342211408"/>
        </ext>
      </extLst>
    </customSheetView>
    <customSheetView guid="{1E73912D-7578-4F35-9AC2-26EF66D4732A}" filter="1" showAutoFilter="1">
      <autoFilter ref="$A$1:$Y$2"/>
      <extLst>
        <ext uri="GoogleSheetsCustomDataVersion1">
          <go:sheetsCustomData xmlns:go="http://customooxmlschemas.google.com/" filterViewId="1353126839"/>
        </ext>
      </extLst>
    </customSheetView>
    <customSheetView guid="{601F4123-F4F4-46E7-8677-BC1C6CB6208D}" filter="1" showAutoFilter="1">
      <autoFilter ref="$A$1:$Y$2"/>
      <extLst>
        <ext uri="GoogleSheetsCustomDataVersion1">
          <go:sheetsCustomData xmlns:go="http://customooxmlschemas.google.com/" filterViewId="1376526448"/>
        </ext>
      </extLst>
    </customSheetView>
    <customSheetView guid="{3D0BE336-0F2B-4219-91C3-5569EC24550D}" filter="1" showAutoFilter="1">
      <autoFilter ref="$A$1:$Y$2"/>
      <extLst>
        <ext uri="GoogleSheetsCustomDataVersion1">
          <go:sheetsCustomData xmlns:go="http://customooxmlschemas.google.com/" filterViewId="1430894857"/>
        </ext>
      </extLst>
    </customSheetView>
    <customSheetView guid="{F588D5A4-07E5-4E04-B1D2-54438786D46F}" filter="1" showAutoFilter="1">
      <autoFilter ref="$A$1:$Y$2"/>
      <extLst>
        <ext uri="GoogleSheetsCustomDataVersion1">
          <go:sheetsCustomData xmlns:go="http://customooxmlschemas.google.com/" filterViewId="1463466915"/>
        </ext>
      </extLst>
    </customSheetView>
    <customSheetView guid="{C7388E5F-D21D-452F-BE3C-8B74BE27BAE2}" filter="1" showAutoFilter="1">
      <autoFilter ref="$A$1:$Y$2"/>
      <extLst>
        <ext uri="GoogleSheetsCustomDataVersion1">
          <go:sheetsCustomData xmlns:go="http://customooxmlschemas.google.com/" filterViewId="1660216260"/>
        </ext>
      </extLst>
    </customSheetView>
    <customSheetView guid="{AE4FF272-FBF0-4948-A2B8-DAAA157D8B19}" filter="1" showAutoFilter="1">
      <autoFilter ref="$A$1:$Y$2"/>
      <extLst>
        <ext uri="GoogleSheetsCustomDataVersion1">
          <go:sheetsCustomData xmlns:go="http://customooxmlschemas.google.com/" filterViewId="1872293434"/>
        </ext>
      </extLst>
    </customSheetView>
    <customSheetView guid="{07D35F62-6A0D-4F19-88D5-38B32169BE84}" filter="1" showAutoFilter="1">
      <autoFilter ref="$A$1:$Y$2"/>
      <extLst>
        <ext uri="GoogleSheetsCustomDataVersion1">
          <go:sheetsCustomData xmlns:go="http://customooxmlschemas.google.com/" filterViewId="1877470899"/>
        </ext>
      </extLst>
    </customSheetView>
    <customSheetView guid="{32BA7387-0ED7-4DAD-B604-1E3ADE495E47}" filter="1" showAutoFilter="1">
      <autoFilter ref="$A$1:$Y$2"/>
      <extLst>
        <ext uri="GoogleSheetsCustomDataVersion1">
          <go:sheetsCustomData xmlns:go="http://customooxmlschemas.google.com/" filterViewId="2013289409"/>
        </ext>
      </extLst>
    </customSheetView>
    <customSheetView guid="{DBF0A2D9-D1B2-44C9-96E5-8C882F3A764A}" filter="1" showAutoFilter="1">
      <autoFilter ref="$A$1:$Y$2"/>
      <extLst>
        <ext uri="GoogleSheetsCustomDataVersion1">
          <go:sheetsCustomData xmlns:go="http://customooxmlschemas.google.com/" filterViewId="2074889704"/>
        </ext>
      </extLst>
    </customSheetView>
    <customSheetView guid="{4F42B058-C352-4755-A27F-9138C27CC0B1}" filter="1" showAutoFilter="1">
      <autoFilter ref="$A$1:$Y$2">
        <filterColumn colId="0">
          <customFilters>
            <customFilter val="*linh*"/>
          </customFilters>
        </filterColumn>
      </autoFilter>
      <extLst>
        <ext uri="GoogleSheetsCustomDataVersion1">
          <go:sheetsCustomData xmlns:go="http://customooxmlschemas.google.com/" filterViewId="2085733073"/>
        </ext>
      </extLst>
    </customSheetView>
    <customSheetView guid="{6822859B-FE33-4C2B-A6D9-9E228F6FBF35}" filter="1" showAutoFilter="1">
      <autoFilter ref="$A$1:$Y$2"/>
      <extLst>
        <ext uri="GoogleSheetsCustomDataVersion1">
          <go:sheetsCustomData xmlns:go="http://customooxmlschemas.google.com/" filterViewId="2090347049"/>
        </ext>
      </extLst>
    </customSheetView>
    <customSheetView guid="{748439EA-0658-4E9A-A01C-7F3C6CEC9331}" filter="1" showAutoFilter="1">
      <autoFilter ref="$A$1:$Y$2"/>
      <extLst>
        <ext uri="GoogleSheetsCustomDataVersion1">
          <go:sheetsCustomData xmlns:go="http://customooxmlschemas.google.com/" filterViewId="2108773847"/>
        </ext>
      </extLst>
    </customSheetView>
    <customSheetView guid="{16586229-DB92-4BD9-9F3F-D6AC231B9260}" filter="1" showAutoFilter="1">
      <autoFilter ref="$A$1:$Y$2"/>
      <extLst>
        <ext uri="GoogleSheetsCustomDataVersion1">
          <go:sheetsCustomData xmlns:go="http://customooxmlschemas.google.com/" filterViewId="2110054866"/>
        </ext>
      </extLst>
    </customSheetView>
    <customSheetView guid="{161FEA2A-CEF9-47F5-A677-7367FC2FFE6A}" filter="1" showAutoFilter="1">
      <autoFilter ref="$A$1:$Y$2"/>
      <extLst>
        <ext uri="GoogleSheetsCustomDataVersion1">
          <go:sheetsCustomData xmlns:go="http://customooxmlschemas.google.com/" filterViewId="211714096"/>
        </ext>
      </extLst>
    </customSheetView>
    <customSheetView guid="{6BCD6521-B496-4282-9E12-763791963558}" filter="1" showAutoFilter="1">
      <autoFilter ref="$A$1:$Y$2"/>
      <extLst>
        <ext uri="GoogleSheetsCustomDataVersion1">
          <go:sheetsCustomData xmlns:go="http://customooxmlschemas.google.com/" filterViewId="263085123"/>
        </ext>
      </extLst>
    </customSheetView>
    <customSheetView guid="{1B3CFB46-9CC3-41EA-BAFD-48F6DF699545}" filter="1" showAutoFilter="1">
      <autoFilter ref="$A$1:$Y$2"/>
      <extLst>
        <ext uri="GoogleSheetsCustomDataVersion1">
          <go:sheetsCustomData xmlns:go="http://customooxmlschemas.google.com/" filterViewId="353714074"/>
        </ext>
      </extLst>
    </customSheetView>
    <customSheetView guid="{EB4EB85F-48BB-44D1-A111-359484E26960}" filter="1" showAutoFilter="1">
      <autoFilter ref="$A$1:$Y$2"/>
      <extLst>
        <ext uri="GoogleSheetsCustomDataVersion1">
          <go:sheetsCustomData xmlns:go="http://customooxmlschemas.google.com/" filterViewId="354043088"/>
        </ext>
      </extLst>
    </customSheetView>
    <customSheetView guid="{C66DAED9-EC9E-4EA4-ADE1-E6029182AB34}" filter="1" showAutoFilter="1">
      <autoFilter ref="$A$1:$Y$2"/>
      <extLst>
        <ext uri="GoogleSheetsCustomDataVersion1">
          <go:sheetsCustomData xmlns:go="http://customooxmlschemas.google.com/" filterViewId="404445326"/>
        </ext>
      </extLst>
    </customSheetView>
    <customSheetView guid="{6F6DD89A-EEF9-44A4-994C-CA5BE49C99EB}" filter="1" showAutoFilter="1">
      <autoFilter ref="$A$1:$Y$2"/>
      <extLst>
        <ext uri="GoogleSheetsCustomDataVersion1">
          <go:sheetsCustomData xmlns:go="http://customooxmlschemas.google.com/" filterViewId="494195864"/>
        </ext>
      </extLst>
    </customSheetView>
    <customSheetView guid="{43128C85-4899-4C24-B2E8-B2EC05111879}" filter="1" showAutoFilter="1">
      <autoFilter ref="$A$1:$Y$2"/>
      <extLst>
        <ext uri="GoogleSheetsCustomDataVersion1">
          <go:sheetsCustomData xmlns:go="http://customooxmlschemas.google.com/" filterViewId="49705253"/>
        </ext>
      </extLst>
    </customSheetView>
    <customSheetView guid="{B83EF99E-0046-4877-B5EE-8D2668CE0EEA}" filter="1" showAutoFilter="1">
      <autoFilter ref="$A$1:$Y$2">
        <filterColumn colId="0">
          <customFilters>
            <customFilter val="*linh*"/>
          </customFilters>
        </filterColumn>
      </autoFilter>
      <extLst>
        <ext uri="GoogleSheetsCustomDataVersion1">
          <go:sheetsCustomData xmlns:go="http://customooxmlschemas.google.com/" filterViewId="502234612"/>
        </ext>
      </extLst>
    </customSheetView>
    <customSheetView guid="{9366C403-371A-48C2-9C64-BD20071E96E5}" filter="1" showAutoFilter="1">
      <autoFilter ref="$A$1:$Y$2"/>
      <extLst>
        <ext uri="GoogleSheetsCustomDataVersion1">
          <go:sheetsCustomData xmlns:go="http://customooxmlschemas.google.com/" filterViewId="597128928"/>
        </ext>
      </extLst>
    </customSheetView>
    <customSheetView guid="{816678CA-EB8B-47FB-99CF-1CF9B68A310F}" filter="1" showAutoFilter="1">
      <autoFilter ref="$A$1:$Y$2"/>
      <extLst>
        <ext uri="GoogleSheetsCustomDataVersion1">
          <go:sheetsCustomData xmlns:go="http://customooxmlschemas.google.com/" filterViewId="630248614"/>
        </ext>
      </extLst>
    </customSheetView>
    <customSheetView guid="{D60E84E4-F4DA-4CD6-9D9E-52365AAFE13E}" filter="1" showAutoFilter="1">
      <autoFilter ref="$A$1:$Y$2"/>
      <extLst>
        <ext uri="GoogleSheetsCustomDataVersion1">
          <go:sheetsCustomData xmlns:go="http://customooxmlschemas.google.com/" filterViewId="714064964"/>
        </ext>
      </extLst>
    </customSheetView>
    <customSheetView guid="{787E886E-87DA-405A-8C86-EBDF27EB6DE5}" filter="1" showAutoFilter="1">
      <autoFilter ref="$A$1:$Y$2"/>
      <extLst>
        <ext uri="GoogleSheetsCustomDataVersion1">
          <go:sheetsCustomData xmlns:go="http://customooxmlschemas.google.com/" filterViewId="732935902"/>
        </ext>
      </extLst>
    </customSheetView>
    <customSheetView guid="{60CA55F2-044D-4C5C-A58A-8D207E5A49D2}" filter="1" showAutoFilter="1">
      <autoFilter ref="$A$1:$Y$2"/>
      <extLst>
        <ext uri="GoogleSheetsCustomDataVersion1">
          <go:sheetsCustomData xmlns:go="http://customooxmlschemas.google.com/" filterViewId="776035749"/>
        </ext>
      </extLst>
    </customSheetView>
    <customSheetView guid="{29A379B7-4B5B-49A6-9B71-F09829C0C1BD}" filter="1" showAutoFilter="1">
      <autoFilter ref="$A$1:$Y$2"/>
      <extLst>
        <ext uri="GoogleSheetsCustomDataVersion1">
          <go:sheetsCustomData xmlns:go="http://customooxmlschemas.google.com/" filterViewId="824932202"/>
        </ext>
      </extLst>
    </customSheetView>
    <customSheetView guid="{C3B2E806-4C29-4A49-87E5-F54439A79027}" filter="1" showAutoFilter="1">
      <autoFilter ref="$A$1:$Y$2">
        <filterColumn colId="0">
          <customFilters>
            <customFilter val="*vinh*"/>
          </customFilters>
        </filterColumn>
      </autoFilter>
      <extLst>
        <ext uri="GoogleSheetsCustomDataVersion1">
          <go:sheetsCustomData xmlns:go="http://customooxmlschemas.google.com/" filterViewId="842932026"/>
        </ext>
      </extLst>
    </customSheetView>
    <customSheetView guid="{FF716C9D-3BF6-40A3-BC68-B5AF190D2AC6}" filter="1" showAutoFilter="1">
      <autoFilter ref="$A$1:$Y$2"/>
      <extLst>
        <ext uri="GoogleSheetsCustomDataVersion1">
          <go:sheetsCustomData xmlns:go="http://customooxmlschemas.google.com/" filterViewId="966807303"/>
        </ext>
      </extLst>
    </customSheetView>
    <customSheetView guid="{4E4A3846-B248-494B-8950-B6A0BA22C248}" filter="1" showAutoFilter="1">
      <autoFilter ref="$A$1:$Y$2"/>
      <extLst>
        <ext uri="GoogleSheetsCustomDataVersion1">
          <go:sheetsCustomData xmlns:go="http://customooxmlschemas.google.com/" filterViewId="973005936"/>
        </ext>
      </extLst>
    </customSheetView>
    <customSheetView guid="{0DD87CF5-FFCC-4FD5-9FA6-6A11A704C5CC}" filter="1" showAutoFilter="1">
      <autoFilter ref="$A$1:$Y$2"/>
      <extLst>
        <ext uri="GoogleSheetsCustomDataVersion1">
          <go:sheetsCustomData xmlns:go="http://customooxmlschemas.google.com/" filterViewId="977122362"/>
        </ext>
      </extLst>
    </customSheetView>
    <customSheetView guid="{D052B762-C01C-4921-A60D-DE942F68BFB5}" filter="1" showAutoFilter="1">
      <autoFilter ref="$C$1:$D$2"/>
      <extLst>
        <ext uri="GoogleSheetsCustomDataVersion1">
          <go:sheetsCustomData xmlns:go="http://customooxmlschemas.google.com/" filterViewId="1033395278"/>
        </ext>
      </extLst>
    </customSheetView>
    <customSheetView guid="{3888C565-9996-4DEB-8BE2-1925A0D852F9}" filter="1" showAutoFilter="1">
      <autoFilter ref="$C$1:$D$2"/>
      <extLst>
        <ext uri="GoogleSheetsCustomDataVersion1">
          <go:sheetsCustomData xmlns:go="http://customooxmlschemas.google.com/" filterViewId="1200039310"/>
        </ext>
      </extLst>
    </customSheetView>
    <customSheetView guid="{4C0E6B56-6369-441F-94B6-EF09A408FAF1}" filter="1" showAutoFilter="1">
      <autoFilter ref="$C$1:$D$2"/>
      <extLst>
        <ext uri="GoogleSheetsCustomDataVersion1">
          <go:sheetsCustomData xmlns:go="http://customooxmlschemas.google.com/" filterViewId="1212083999"/>
        </ext>
      </extLst>
    </customSheetView>
    <customSheetView guid="{2B0288C2-4A4D-4D1B-9EEA-32BCE8657489}" filter="1" showAutoFilter="1">
      <autoFilter ref="$C$1:$D$2"/>
      <extLst>
        <ext uri="GoogleSheetsCustomDataVersion1">
          <go:sheetsCustomData xmlns:go="http://customooxmlschemas.google.com/" filterViewId="1340050901"/>
        </ext>
      </extLst>
    </customSheetView>
    <customSheetView guid="{2793DA01-0A1B-406C-92C7-C7D15EC91815}" filter="1" showAutoFilter="1">
      <autoFilter ref="$C$1:$D$2"/>
      <extLst>
        <ext uri="GoogleSheetsCustomDataVersion1">
          <go:sheetsCustomData xmlns:go="http://customooxmlschemas.google.com/" filterViewId="1409000258"/>
        </ext>
      </extLst>
    </customSheetView>
    <customSheetView guid="{DE3CBBC3-6C2C-414C-BA3B-C2640FA1D7F4}" filter="1" showAutoFilter="1">
      <autoFilter ref="$C$1:$D$2"/>
      <extLst>
        <ext uri="GoogleSheetsCustomDataVersion1">
          <go:sheetsCustomData xmlns:go="http://customooxmlschemas.google.com/" filterViewId="1627275703"/>
        </ext>
      </extLst>
    </customSheetView>
    <customSheetView guid="{F730AABC-6E04-46BB-9C0D-72EDEB537D99}" filter="1" showAutoFilter="1">
      <autoFilter ref="$C$1:$D$2"/>
      <extLst>
        <ext uri="GoogleSheetsCustomDataVersion1">
          <go:sheetsCustomData xmlns:go="http://customooxmlschemas.google.com/" filterViewId="2057798018"/>
        </ext>
      </extLst>
    </customSheetView>
    <customSheetView guid="{3DA57AFD-3791-4450-8DEB-2B5A75276F16}" filter="1" showAutoFilter="1">
      <autoFilter ref="$C$1:$D$2"/>
      <extLst>
        <ext uri="GoogleSheetsCustomDataVersion1">
          <go:sheetsCustomData xmlns:go="http://customooxmlschemas.google.com/" filterViewId="233035747"/>
        </ext>
      </extLst>
    </customSheetView>
    <customSheetView guid="{D6059A4C-4527-468C-80B0-71BA45E130AF}" filter="1" showAutoFilter="1">
      <autoFilter ref="$C$1:$D$2"/>
      <extLst>
        <ext uri="GoogleSheetsCustomDataVersion1">
          <go:sheetsCustomData xmlns:go="http://customooxmlschemas.google.com/" filterViewId="805519613"/>
        </ext>
      </extLst>
    </customSheetView>
    <customSheetView guid="{017C1F71-80D5-44CC-AB3B-C6AC16C5DF54}" filter="1" showAutoFilter="1">
      <autoFilter ref="$C$1:$D$2"/>
      <extLst>
        <ext uri="GoogleSheetsCustomDataVersion1">
          <go:sheetsCustomData xmlns:go="http://customooxmlschemas.google.com/" filterViewId="957085828"/>
        </ext>
      </extLst>
    </customSheetView>
    <customSheetView guid="{04626285-8271-4F2B-8541-CA837BD7F130}" filter="1" showAutoFilter="1">
      <autoFilter ref="$C$1:$D$2"/>
      <extLst>
        <ext uri="GoogleSheetsCustomDataVersion1">
          <go:sheetsCustomData xmlns:go="http://customooxmlschemas.google.com/" filterViewId="966139615"/>
        </ext>
      </extLst>
    </customSheetView>
    <customSheetView guid="{698791BF-043C-4478-BB6D-63392673AB0A}" filter="1" showAutoFilter="1">
      <autoFilter ref="$C$1:$D$2025">
        <filterColumn colId="0">
          <filters>
            <filter val="PG Com"/>
            <filter val="merchize"/>
          </filters>
        </filterColumn>
        <filterColumn colId="1">
          <filters>
            <filter val="done, check rf 1 item"/>
            <filter val="done csv"/>
            <filter val="4430 Bostic Dr Apt 301&#10;Greenville NC 27834-9422 = done"/>
            <filter val="khách k chịu nhận sau tết - cancel"/>
            <filter val="done (đổi sang size L)"/>
            <filter val="done, báo mer rồi"/>
          </filters>
        </filterColumn>
      </autoFilter>
      <extLst>
        <ext uri="GoogleSheetsCustomDataVersion1">
          <go:sheetsCustomData xmlns:go="http://customooxmlschemas.google.com/" filterViewId="106340650"/>
        </ext>
      </extLst>
    </customSheetView>
    <customSheetView guid="{88C6C46C-D049-4A54-A298-C27EFA9C39A1}" filter="1" showAutoFilter="1">
      <autoFilter ref="$C$1:$D$2025">
        <filterColumn colId="0">
          <filters>
            <filter val="PG Com"/>
            <filter val="merchize"/>
          </filters>
        </filterColumn>
        <filterColumn colId="1">
          <filters>
            <filter val="done, check rf 1 item"/>
            <filter val="done csv"/>
            <filter val="4430 Bostic Dr Apt 301&#10;Greenville NC 27834-9422 = done"/>
            <filter val="khách k chịu nhận sau tết - cancel"/>
            <filter val="done (đổi sang size L)"/>
            <filter val="done, báo mer rồi"/>
          </filters>
        </filterColumn>
      </autoFilter>
      <extLst>
        <ext uri="GoogleSheetsCustomDataVersion1">
          <go:sheetsCustomData xmlns:go="http://customooxmlschemas.google.com/" filterViewId="1261143717"/>
        </ext>
      </extLst>
    </customSheetView>
    <customSheetView guid="{09EA2C6E-F0FD-42D8-85E5-21F7B5317795}" filter="1" showAutoFilter="1">
      <autoFilter ref="$C$1:$D$2025">
        <filterColumn colId="0">
          <filters>
            <filter val="merchize"/>
            <filter val="Anna"/>
          </filters>
        </filterColumn>
        <filterColumn colId="1">
          <filters blank="1">
            <filter val="done, check rf 1 item"/>
            <filter val="cf địa chỉ"/>
            <filter val="mail hỏi option"/>
            <filter val="csv RG-64964-25358"/>
            <filter val="done"/>
            <filter val="demo"/>
            <filter val="delay, cancel"/>
            <filter val="cancel combo"/>
            <filter val="done csv RG-69949-98997"/>
            <filter val="done csv"/>
            <filter val="4430 Bostic Dr Apt 301&#10;Greenville NC 27834-9422 = done"/>
            <filter val="khách k chịu nhận sau tết - cancel"/>
            <filter val="cancel size S ni"/>
            <filter val="done (đổi sang size L)"/>
            <filter val="done, báo mer rồi"/>
          </filters>
        </filterColumn>
      </autoFilter>
      <extLst>
        <ext uri="GoogleSheetsCustomDataVersion1">
          <go:sheetsCustomData xmlns:go="http://customooxmlschemas.google.com/" filterViewId="1298444912"/>
        </ext>
      </extLst>
    </customSheetView>
    <customSheetView guid="{D3A64713-9205-4209-85BD-60B8B658D570}" filter="1" showAutoFilter="1">
      <autoFilter ref="$C$1:$D$2025">
        <filterColumn colId="0">
          <filters>
            <filter val="PG Com"/>
            <filter val="merchize"/>
          </filters>
        </filterColumn>
        <filterColumn colId="1">
          <filters blank="1">
            <filter val="cancel"/>
            <filter val="done, check rf 1 item"/>
            <filter val="cf địa chỉ"/>
            <filter val="mail hỏi option"/>
            <filter val="csv RG-64964-25358"/>
            <filter val="demo"/>
            <filter val="delay, cancel"/>
            <filter val="cancel combo"/>
            <filter val="done csv RG-69949-98997"/>
            <filter val="done csv"/>
            <filter val="4430 Bostic Dr Apt 301&#10;Greenville NC 27834-9422 = done"/>
            <filter val="khách k chịu nhận sau tết - cancel"/>
            <filter val="cancel size S ni"/>
            <filter val="done (đổi sang size L)"/>
            <filter val="done, báo mer rồi"/>
          </filters>
        </filterColumn>
      </autoFilter>
      <extLst>
        <ext uri="GoogleSheetsCustomDataVersion1">
          <go:sheetsCustomData xmlns:go="http://customooxmlschemas.google.com/" filterViewId="1317973058"/>
        </ext>
      </extLst>
    </customSheetView>
    <customSheetView guid="{F65577CC-C0D5-4FCB-99BF-EC0A91A1E5A6}" filter="1" showAutoFilter="1">
      <autoFilter ref="$C$1:$D$2025">
        <filterColumn colId="0">
          <filters>
            <filter val="merchize"/>
            <filter val="Anna"/>
          </filters>
        </filterColumn>
      </autoFilter>
      <extLst>
        <ext uri="GoogleSheetsCustomDataVersion1">
          <go:sheetsCustomData xmlns:go="http://customooxmlschemas.google.com/" filterViewId="1483673236"/>
        </ext>
      </extLst>
    </customSheetView>
    <customSheetView guid="{2C123DD7-B5A8-4A00-84D7-9F40EC048568}" filter="1" showAutoFilter="1">
      <autoFilter ref="$C$1:$D$2025"/>
      <extLst>
        <ext uri="GoogleSheetsCustomDataVersion1">
          <go:sheetsCustomData xmlns:go="http://customooxmlschemas.google.com/" filterViewId="1573683255"/>
        </ext>
      </extLst>
    </customSheetView>
    <customSheetView guid="{1ADE0727-2E16-4D7F-8BAB-4CF3B0B02740}" filter="1" showAutoFilter="1">
      <autoFilter ref="$C$1:$D$2025">
        <filterColumn colId="0">
          <filters>
            <filter val="PG Com"/>
            <filter val="merchize"/>
          </filters>
        </filterColumn>
        <filterColumn colId="1">
          <filters blank="1">
            <filter val="cancel"/>
            <filter val="done, check rf 1 item"/>
            <filter val="cf địa chỉ"/>
            <filter val="mail hỏi option"/>
            <filter val="csv RG-64964-25358"/>
            <filter val="demo"/>
            <filter val="delay, cancel"/>
            <filter val="cancel combo"/>
            <filter val="done csv RG-69949-98997"/>
            <filter val="done csv"/>
            <filter val="4430 Bostic Dr Apt 301&#10;Greenville NC 27834-9422 = done"/>
            <filter val="khách k chịu nhận sau tết - cancel"/>
            <filter val="cancel size S ni"/>
            <filter val="done (đổi sang size L)"/>
            <filter val="done, báo mer rồi"/>
          </filters>
        </filterColumn>
      </autoFilter>
      <extLst>
        <ext uri="GoogleSheetsCustomDataVersion1">
          <go:sheetsCustomData xmlns:go="http://customooxmlschemas.google.com/" filterViewId="1617946744"/>
        </ext>
      </extLst>
    </customSheetView>
    <customSheetView guid="{78268CCC-715A-4702-B4E5-EDA7DD3B7A2F}" filter="1" showAutoFilter="1">
      <autoFilter ref="$C$1:$D$2025">
        <filterColumn colId="0">
          <filters>
            <filter val="merchize"/>
            <filter val="Anna"/>
          </filters>
        </filterColumn>
        <filterColumn colId="1">
          <filters blank="1">
            <filter val="cancel"/>
            <filter val="done, check rf 1 item"/>
            <filter val="cf địa chỉ"/>
            <filter val="mail hỏi option"/>
            <filter val="csv RG-64964-25358"/>
            <filter val="demo"/>
            <filter val="delay, cancel"/>
            <filter val="cancel combo"/>
            <filter val="done csv RG-69949-98997"/>
            <filter val="done csv"/>
            <filter val="4430 Bostic Dr Apt 301&#10;Greenville NC 27834-9422 = done"/>
            <filter val="khách k chịu nhận sau tết - cancel"/>
            <filter val="cancel size S ni"/>
            <filter val="done (đổi sang size L)"/>
            <filter val="done, báo mer rồi"/>
          </filters>
        </filterColumn>
      </autoFilter>
      <extLst>
        <ext uri="GoogleSheetsCustomDataVersion1">
          <go:sheetsCustomData xmlns:go="http://customooxmlschemas.google.com/" filterViewId="1641744521"/>
        </ext>
      </extLst>
    </customSheetView>
    <customSheetView guid="{8E8F9E3F-C723-4CC8-AFC7-95E12E2EB1C0}" filter="1" showAutoFilter="1">
      <autoFilter ref="$C$1:$D$2025">
        <filterColumn colId="0">
          <filters>
            <filter val="merchize"/>
            <filter val="JD"/>
          </filters>
        </filterColumn>
      </autoFilter>
      <extLst>
        <ext uri="GoogleSheetsCustomDataVersion1">
          <go:sheetsCustomData xmlns:go="http://customooxmlschemas.google.com/" filterViewId="169752815"/>
        </ext>
      </extLst>
    </customSheetView>
    <customSheetView guid="{C2C6280A-A618-410D-8D3B-BDE26FB14AEE}" filter="1" showAutoFilter="1">
      <autoFilter ref="$C$1:$D$2025">
        <filterColumn colId="0">
          <filters>
            <filter val="merchize"/>
            <filter val="Anna"/>
          </filters>
        </filterColumn>
      </autoFilter>
      <extLst>
        <ext uri="GoogleSheetsCustomDataVersion1">
          <go:sheetsCustomData xmlns:go="http://customooxmlschemas.google.com/" filterViewId="1740112409"/>
        </ext>
      </extLst>
    </customSheetView>
    <customSheetView guid="{F8FCA536-A5CD-479F-AFF3-C040AD32277B}" filter="1" showAutoFilter="1">
      <autoFilter ref="$C$1:$D$2025">
        <filterColumn colId="0">
          <filters>
            <filter val="PG Com"/>
            <filter val="merchize"/>
          </filters>
        </filterColumn>
        <filterColumn colId="1">
          <filters>
            <filter val="done, check rf 1 item"/>
            <filter val="done csv"/>
            <filter val="4430 Bostic Dr Apt 301&#10;Greenville NC 27834-9422 = done"/>
            <filter val="khách k chịu nhận sau tết - cancel"/>
            <filter val="done (đổi sang size L)"/>
            <filter val="done, báo mer rồi"/>
          </filters>
        </filterColumn>
      </autoFilter>
      <extLst>
        <ext uri="GoogleSheetsCustomDataVersion1">
          <go:sheetsCustomData xmlns:go="http://customooxmlschemas.google.com/" filterViewId="1789790977"/>
        </ext>
      </extLst>
    </customSheetView>
    <customSheetView guid="{18E8BF0F-D483-46A0-806C-4A88CFFF8DEE}" filter="1" showAutoFilter="1">
      <autoFilter ref="$C$1:$D$2025"/>
      <extLst>
        <ext uri="GoogleSheetsCustomDataVersion1">
          <go:sheetsCustomData xmlns:go="http://customooxmlschemas.google.com/" filterViewId="1808312001"/>
        </ext>
      </extLst>
    </customSheetView>
    <customSheetView guid="{2691C5D3-5F05-4D71-969B-EF909FA59778}" filter="1" showAutoFilter="1">
      <autoFilter ref="$C$1:$D$2025">
        <filterColumn colId="0">
          <filters>
            <filter val="merchize"/>
            <filter val="JD"/>
          </filters>
        </filterColumn>
      </autoFilter>
      <extLst>
        <ext uri="GoogleSheetsCustomDataVersion1">
          <go:sheetsCustomData xmlns:go="http://customooxmlschemas.google.com/" filterViewId="1855909741"/>
        </ext>
      </extLst>
    </customSheetView>
    <customSheetView guid="{533E80C9-9D4F-4ADA-BB0B-6A4ADFEBB0C4}" filter="1" showAutoFilter="1">
      <autoFilter ref="$C$1:$D$2025">
        <filterColumn colId="0">
          <filters>
            <filter val="merchize"/>
            <filter val="JD"/>
          </filters>
        </filterColumn>
      </autoFilter>
      <extLst>
        <ext uri="GoogleSheetsCustomDataVersion1">
          <go:sheetsCustomData xmlns:go="http://customooxmlschemas.google.com/" filterViewId="2087644979"/>
        </ext>
      </extLst>
    </customSheetView>
    <customSheetView guid="{1886179C-26CC-4BEC-A6E4-6057CFB7308A}" filter="1" showAutoFilter="1">
      <autoFilter ref="$C$1:$D$2025">
        <filterColumn colId="0">
          <filters>
            <filter val="PG Com"/>
            <filter val="merchize"/>
          </filters>
        </filterColumn>
        <filterColumn colId="1">
          <filters>
            <filter val="done, check rf 1 item"/>
            <filter val="done csv"/>
            <filter val="4430 Bostic Dr Apt 301&#10;Greenville NC 27834-9422 = done"/>
            <filter val="khách k chịu nhận sau tết - cancel"/>
            <filter val="done, báo mer rồi"/>
          </filters>
        </filterColumn>
      </autoFilter>
      <extLst>
        <ext uri="GoogleSheetsCustomDataVersion1">
          <go:sheetsCustomData xmlns:go="http://customooxmlschemas.google.com/" filterViewId="2105943604"/>
        </ext>
      </extLst>
    </customSheetView>
    <customSheetView guid="{2629D3F9-141A-4AF0-B3C8-7F54C45057C3}" filter="1" showAutoFilter="1">
      <autoFilter ref="$C$1:$D$2025">
        <filterColumn colId="0">
          <filters>
            <filter val="merchize"/>
            <filter val="JD"/>
          </filters>
        </filterColumn>
      </autoFilter>
      <extLst>
        <ext uri="GoogleSheetsCustomDataVersion1">
          <go:sheetsCustomData xmlns:go="http://customooxmlschemas.google.com/" filterViewId="227114320"/>
        </ext>
      </extLst>
    </customSheetView>
    <customSheetView guid="{46C8C0DB-0ADF-41D9-AC3F-181FAAE4122A}" filter="1" showAutoFilter="1">
      <autoFilter ref="$C$1:$D$2025">
        <filterColumn colId="0">
          <filters>
            <filter val="merchize"/>
            <filter val="JD"/>
          </filters>
        </filterColumn>
      </autoFilter>
      <extLst>
        <ext uri="GoogleSheetsCustomDataVersion1">
          <go:sheetsCustomData xmlns:go="http://customooxmlschemas.google.com/" filterViewId="317356317"/>
        </ext>
      </extLst>
    </customSheetView>
    <customSheetView guid="{89DECBD0-6C2B-4D69-95E2-381619238ED1}" filter="1" showAutoFilter="1">
      <autoFilter ref="$C$1:$D$2025">
        <filterColumn colId="0">
          <filters>
            <filter val="merchize"/>
            <filter val="JD"/>
          </filters>
        </filterColumn>
      </autoFilter>
      <extLst>
        <ext uri="GoogleSheetsCustomDataVersion1">
          <go:sheetsCustomData xmlns:go="http://customooxmlschemas.google.com/" filterViewId="337458437"/>
        </ext>
      </extLst>
    </customSheetView>
    <customSheetView guid="{9B32F155-A680-4C2D-A96A-EEE5E536469E}" filter="1" showAutoFilter="1">
      <autoFilter ref="$C$1:$D$2025">
        <filterColumn colId="0">
          <filters>
            <filter val="PG Com"/>
            <filter val="merchize"/>
          </filters>
        </filterColumn>
      </autoFilter>
      <extLst>
        <ext uri="GoogleSheetsCustomDataVersion1">
          <go:sheetsCustomData xmlns:go="http://customooxmlschemas.google.com/" filterViewId="53756200"/>
        </ext>
      </extLst>
    </customSheetView>
    <customSheetView guid="{FAAEF36A-B906-4A3F-8A46-78E8D8D75ACD}" filter="1" showAutoFilter="1">
      <autoFilter ref="$C$1:$D$2025">
        <filterColumn colId="0">
          <filters>
            <filter val="PG Com"/>
            <filter val="merchize"/>
          </filters>
        </filterColumn>
        <filterColumn colId="1">
          <filters>
            <filter val="done, check rf 1 item"/>
            <filter val="done csv"/>
            <filter val="4430 Bostic Dr Apt 301&#10;Greenville NC 27834-9422 = done"/>
            <filter val="khách k chịu nhận sau tết - cancel"/>
            <filter val="done (đổi sang size L)"/>
            <filter val="done, báo mer rồi"/>
          </filters>
        </filterColumn>
      </autoFilter>
      <extLst>
        <ext uri="GoogleSheetsCustomDataVersion1">
          <go:sheetsCustomData xmlns:go="http://customooxmlschemas.google.com/" filterViewId="593923300"/>
        </ext>
      </extLst>
    </customSheetView>
    <customSheetView guid="{2CBE9857-FAA1-4A90-A68E-6BAB3DA9BC84}" filter="1" showAutoFilter="1">
      <autoFilter ref="$C$1:$D$2025">
        <filterColumn colId="0">
          <filters>
            <filter val="merchize"/>
            <filter val="JD"/>
          </filters>
        </filterColumn>
      </autoFilter>
      <extLst>
        <ext uri="GoogleSheetsCustomDataVersion1">
          <go:sheetsCustomData xmlns:go="http://customooxmlschemas.google.com/" filterViewId="636950964"/>
        </ext>
      </extLst>
    </customSheetView>
    <customSheetView guid="{77A09784-DFAA-4193-99DB-735BCCB86737}" filter="1" showAutoFilter="1">
      <autoFilter ref="$A$2:$Y$2"/>
      <extLst>
        <ext uri="GoogleSheetsCustomDataVersion1">
          <go:sheetsCustomData xmlns:go="http://customooxmlschemas.google.com/" filterViewId="1070504974"/>
        </ext>
      </extLst>
    </customSheetView>
    <customSheetView guid="{227D54C0-EFCA-409B-9F0D-8E2D5729E03F}" filter="1" showAutoFilter="1">
      <autoFilter ref="$A$2:$Y$2">
        <filterColumn colId="0">
          <customFilters>
            <customFilter val="*hoa*"/>
          </customFilters>
        </filterColumn>
      </autoFilter>
      <extLst>
        <ext uri="GoogleSheetsCustomDataVersion1">
          <go:sheetsCustomData xmlns:go="http://customooxmlschemas.google.com/" filterViewId="1085178099"/>
        </ext>
      </extLst>
    </customSheetView>
    <customSheetView guid="{8E5E2463-E345-412D-A571-15B98C4F4A3A}" filter="1" showAutoFilter="1">
      <autoFilter ref="$A$2:$Y$2"/>
      <extLst>
        <ext uri="GoogleSheetsCustomDataVersion1">
          <go:sheetsCustomData xmlns:go="http://customooxmlschemas.google.com/" filterViewId="1105072795"/>
        </ext>
      </extLst>
    </customSheetView>
    <customSheetView guid="{290337E7-5BD2-46DA-9613-113AD5F6F1DE}" filter="1" showAutoFilter="1">
      <autoFilter ref="$A$2:$Y$2"/>
      <extLst>
        <ext uri="GoogleSheetsCustomDataVersion1">
          <go:sheetsCustomData xmlns:go="http://customooxmlschemas.google.com/" filterViewId="1117613333"/>
        </ext>
      </extLst>
    </customSheetView>
    <customSheetView guid="{1A7A7007-72D5-4AB2-A30B-F2936C10F53A}" filter="1" showAutoFilter="1">
      <autoFilter ref="$A$2:$Y$2"/>
      <extLst>
        <ext uri="GoogleSheetsCustomDataVersion1">
          <go:sheetsCustomData xmlns:go="http://customooxmlschemas.google.com/" filterViewId="1128933031"/>
        </ext>
      </extLst>
    </customSheetView>
    <customSheetView guid="{007B4303-B3DF-4DBD-98DB-238B428BF971}" filter="1" showAutoFilter="1">
      <autoFilter ref="$A$2:$Y$2"/>
      <extLst>
        <ext uri="GoogleSheetsCustomDataVersion1">
          <go:sheetsCustomData xmlns:go="http://customooxmlschemas.google.com/" filterViewId="1167813241"/>
        </ext>
      </extLst>
    </customSheetView>
    <customSheetView guid="{B713831B-0853-49AE-A387-A80C284B8FDD}" filter="1" showAutoFilter="1">
      <autoFilter ref="$A$2:$Y$2"/>
      <extLst>
        <ext uri="GoogleSheetsCustomDataVersion1">
          <go:sheetsCustomData xmlns:go="http://customooxmlschemas.google.com/" filterViewId="11713131"/>
        </ext>
      </extLst>
    </customSheetView>
    <customSheetView guid="{DA56372E-0B43-4B5F-B112-23E0CA53346D}" filter="1" showAutoFilter="1">
      <autoFilter ref="$A$2:$Y$2"/>
      <extLst>
        <ext uri="GoogleSheetsCustomDataVersion1">
          <go:sheetsCustomData xmlns:go="http://customooxmlschemas.google.com/" filterViewId="1179278410"/>
        </ext>
      </extLst>
    </customSheetView>
    <customSheetView guid="{44881D38-EA1C-421D-9630-243AB0ACE33A}" filter="1" showAutoFilter="1">
      <autoFilter ref="$A$2:$Y$2"/>
      <extLst>
        <ext uri="GoogleSheetsCustomDataVersion1">
          <go:sheetsCustomData xmlns:go="http://customooxmlschemas.google.com/" filterViewId="1187219291"/>
        </ext>
      </extLst>
    </customSheetView>
    <customSheetView guid="{C654B0B6-642E-4328-8DFE-09C9BAE27868}" filter="1" showAutoFilter="1">
      <autoFilter ref="$A$2:$Y$2"/>
      <extLst>
        <ext uri="GoogleSheetsCustomDataVersion1">
          <go:sheetsCustomData xmlns:go="http://customooxmlschemas.google.com/" filterViewId="1215502345"/>
        </ext>
      </extLst>
    </customSheetView>
    <customSheetView guid="{307AD287-587E-4006-8B46-9CDAACDFF60F}" filter="1" showAutoFilter="1">
      <autoFilter ref="$A$2:$Y$2">
        <filterColumn colId="8">
          <customFilters>
            <customFilter val="*joggers*"/>
          </customFilters>
        </filterColumn>
      </autoFilter>
      <extLst>
        <ext uri="GoogleSheetsCustomDataVersion1">
          <go:sheetsCustomData xmlns:go="http://customooxmlschemas.google.com/" filterViewId="1235498212"/>
        </ext>
      </extLst>
    </customSheetView>
    <customSheetView guid="{D2595EC6-77D4-467A-A857-9D394DB9EC56}" filter="1" showAutoFilter="1">
      <autoFilter ref="$A$2:$Y$2"/>
      <extLst>
        <ext uri="GoogleSheetsCustomDataVersion1">
          <go:sheetsCustomData xmlns:go="http://customooxmlschemas.google.com/" filterViewId="1237377065"/>
        </ext>
      </extLst>
    </customSheetView>
    <customSheetView guid="{8275B2E3-8C02-42E4-9459-855CCCCBB3CE}" filter="1" showAutoFilter="1">
      <autoFilter ref="$A$2:$Y$2"/>
      <extLst>
        <ext uri="GoogleSheetsCustomDataVersion1">
          <go:sheetsCustomData xmlns:go="http://customooxmlschemas.google.com/" filterViewId="1239440227"/>
        </ext>
      </extLst>
    </customSheetView>
    <customSheetView guid="{EA69B6CA-E881-459B-BAB0-7480E35AB87A}" filter="1" showAutoFilter="1">
      <autoFilter ref="$A$2:$Y$2"/>
      <extLst>
        <ext uri="GoogleSheetsCustomDataVersion1">
          <go:sheetsCustomData xmlns:go="http://customooxmlschemas.google.com/" filterViewId="1249883191"/>
        </ext>
      </extLst>
    </customSheetView>
    <customSheetView guid="{D0C9E4B0-BC5F-443C-AC2D-BFF557F577D9}" filter="1" showAutoFilter="1">
      <autoFilter ref="$A$2:$Y$2">
        <filterColumn colId="0">
          <customFilters>
            <customFilter val="*DH*"/>
          </customFilters>
        </filterColumn>
      </autoFilter>
      <extLst>
        <ext uri="GoogleSheetsCustomDataVersion1">
          <go:sheetsCustomData xmlns:go="http://customooxmlschemas.google.com/" filterViewId="1253273830"/>
        </ext>
      </extLst>
    </customSheetView>
    <customSheetView guid="{052C4437-2680-4FD1-AAB9-727665678E81}" filter="1" showAutoFilter="1">
      <autoFilter ref="$A$2:$Y$2">
        <filterColumn colId="0">
          <customFilters>
            <customFilter val="*van*"/>
          </customFilters>
        </filterColumn>
      </autoFilter>
      <extLst>
        <ext uri="GoogleSheetsCustomDataVersion1">
          <go:sheetsCustomData xmlns:go="http://customooxmlschemas.google.com/" filterViewId="1266094201"/>
        </ext>
      </extLst>
    </customSheetView>
    <customSheetView guid="{A849C340-FF2E-47B6-AD40-9FDC8A62C480}" filter="1" showAutoFilter="1">
      <autoFilter ref="$A$2:$Y$2"/>
      <extLst>
        <ext uri="GoogleSheetsCustomDataVersion1">
          <go:sheetsCustomData xmlns:go="http://customooxmlschemas.google.com/" filterViewId="1268199136"/>
        </ext>
      </extLst>
    </customSheetView>
    <customSheetView guid="{F598841B-9C90-4E15-9FEF-3BEF1820D323}" filter="1" showAutoFilter="1">
      <autoFilter ref="$A$2:$Y$2">
        <filterColumn colId="0">
          <customFilters>
            <customFilter val="*DH*"/>
          </customFilters>
        </filterColumn>
      </autoFilter>
      <extLst>
        <ext uri="GoogleSheetsCustomDataVersion1">
          <go:sheetsCustomData xmlns:go="http://customooxmlschemas.google.com/" filterViewId="1288043875"/>
        </ext>
      </extLst>
    </customSheetView>
    <customSheetView guid="{33A3D66E-E0D5-4586-9EDD-F2389D83B0F6}" filter="1" showAutoFilter="1">
      <autoFilter ref="$A$2:$Y$2"/>
      <extLst>
        <ext uri="GoogleSheetsCustomDataVersion1">
          <go:sheetsCustomData xmlns:go="http://customooxmlschemas.google.com/" filterViewId="1304955022"/>
        </ext>
      </extLst>
    </customSheetView>
    <customSheetView guid="{17B14CB8-AC9D-4FC3-A135-9E78A4C10BC4}" filter="1" showAutoFilter="1">
      <autoFilter ref="$A$2:$Y$2"/>
      <extLst>
        <ext uri="GoogleSheetsCustomDataVersion1">
          <go:sheetsCustomData xmlns:go="http://customooxmlschemas.google.com/" filterViewId="1323923679"/>
        </ext>
      </extLst>
    </customSheetView>
    <customSheetView guid="{F747AA2E-310F-4185-B7C4-92479DBE4C6A}" filter="1" showAutoFilter="1">
      <autoFilter ref="$A$2:$Y$2">
        <filterColumn colId="0">
          <customFilters>
            <customFilter val="*van*"/>
          </customFilters>
        </filterColumn>
      </autoFilter>
      <extLst>
        <ext uri="GoogleSheetsCustomDataVersion1">
          <go:sheetsCustomData xmlns:go="http://customooxmlschemas.google.com/" filterViewId="1330215103"/>
        </ext>
      </extLst>
    </customSheetView>
    <customSheetView guid="{A28A7C2B-C086-49A1-8570-D4DA60629D16}" filter="1" showAutoFilter="1">
      <autoFilter ref="$A$2:$Y$2">
        <filterColumn colId="0">
          <customFilters>
            <customFilter val="*linh*"/>
          </customFilters>
        </filterColumn>
      </autoFilter>
      <extLst>
        <ext uri="GoogleSheetsCustomDataVersion1">
          <go:sheetsCustomData xmlns:go="http://customooxmlschemas.google.com/" filterViewId="1342786706"/>
        </ext>
      </extLst>
    </customSheetView>
    <customSheetView guid="{A2B7F05B-5DAD-4D57-A37E-37ACC376FD93}" filter="1" showAutoFilter="1">
      <autoFilter ref="$A$2:$Y$2">
        <filterColumn colId="0">
          <customFilters>
            <customFilter val="*vinh*"/>
          </customFilters>
        </filterColumn>
      </autoFilter>
      <extLst>
        <ext uri="GoogleSheetsCustomDataVersion1">
          <go:sheetsCustomData xmlns:go="http://customooxmlschemas.google.com/" filterViewId="1354844883"/>
        </ext>
      </extLst>
    </customSheetView>
    <customSheetView guid="{077B9A29-3A04-4907-899E-96E07DC4BC79}" filter="1" showAutoFilter="1">
      <autoFilter ref="$A$2:$Y$2"/>
      <extLst>
        <ext uri="GoogleSheetsCustomDataVersion1">
          <go:sheetsCustomData xmlns:go="http://customooxmlschemas.google.com/" filterViewId="1393913680"/>
        </ext>
      </extLst>
    </customSheetView>
    <customSheetView guid="{F2B87298-9672-486F-B155-36BA55F387E3}" filter="1" showAutoFilter="1">
      <autoFilter ref="$A$2:$Y$2"/>
      <extLst>
        <ext uri="GoogleSheetsCustomDataVersion1">
          <go:sheetsCustomData xmlns:go="http://customooxmlschemas.google.com/" filterViewId="1397410506"/>
        </ext>
      </extLst>
    </customSheetView>
    <customSheetView guid="{797352D8-B77A-4FF8-B663-D0BB34931014}" filter="1" showAutoFilter="1">
      <autoFilter ref="$A$2:$Y$2">
        <filterColumn colId="0">
          <customFilters>
            <customFilter val="*van*"/>
          </customFilters>
        </filterColumn>
      </autoFilter>
      <extLst>
        <ext uri="GoogleSheetsCustomDataVersion1">
          <go:sheetsCustomData xmlns:go="http://customooxmlschemas.google.com/" filterViewId="1411559608"/>
        </ext>
      </extLst>
    </customSheetView>
    <customSheetView guid="{FA69C3E8-0295-42A6-BA5F-1A90FF7D621A}" filter="1" showAutoFilter="1">
      <autoFilter ref="$A$2:$Y$2"/>
      <extLst>
        <ext uri="GoogleSheetsCustomDataVersion1">
          <go:sheetsCustomData xmlns:go="http://customooxmlschemas.google.com/" filterViewId="1428724795"/>
        </ext>
      </extLst>
    </customSheetView>
    <customSheetView guid="{0A8C8408-8D94-4673-91F6-316E52CF56B8}" filter="1" showAutoFilter="1">
      <autoFilter ref="$A$2:$Y$2"/>
      <extLst>
        <ext uri="GoogleSheetsCustomDataVersion1">
          <go:sheetsCustomData xmlns:go="http://customooxmlschemas.google.com/" filterViewId="1446994109"/>
        </ext>
      </extLst>
    </customSheetView>
    <customSheetView guid="{E4674DF7-2842-4B6A-A017-624CBED1CA55}" filter="1" showAutoFilter="1">
      <autoFilter ref="$A$2:$Y$2"/>
      <extLst>
        <ext uri="GoogleSheetsCustomDataVersion1">
          <go:sheetsCustomData xmlns:go="http://customooxmlschemas.google.com/" filterViewId="1458378718"/>
        </ext>
      </extLst>
    </customSheetView>
    <customSheetView guid="{629DF46D-5445-4B47-B833-C3F4034E4079}" filter="1" showAutoFilter="1">
      <autoFilter ref="$A$2:$Y$2"/>
      <extLst>
        <ext uri="GoogleSheetsCustomDataVersion1">
          <go:sheetsCustomData xmlns:go="http://customooxmlschemas.google.com/" filterViewId="1460378"/>
        </ext>
      </extLst>
    </customSheetView>
    <customSheetView guid="{B90D55ED-FE24-47AD-A7EB-60DF59DDF12C}" filter="1" showAutoFilter="1">
      <autoFilter ref="$A$2:$Y$2">
        <filterColumn colId="0">
          <customFilters>
            <customFilter val="*vinh*"/>
          </customFilters>
        </filterColumn>
      </autoFilter>
      <extLst>
        <ext uri="GoogleSheetsCustomDataVersion1">
          <go:sheetsCustomData xmlns:go="http://customooxmlschemas.google.com/" filterViewId="1467238348"/>
        </ext>
      </extLst>
    </customSheetView>
    <customSheetView guid="{93368694-763D-4DA1-A0AB-AF2C6A90AC70}" filter="1" showAutoFilter="1">
      <autoFilter ref="$A$2:$Y$2"/>
      <extLst>
        <ext uri="GoogleSheetsCustomDataVersion1">
          <go:sheetsCustomData xmlns:go="http://customooxmlschemas.google.com/" filterViewId="1473810954"/>
        </ext>
      </extLst>
    </customSheetView>
    <customSheetView guid="{8191FFB9-8D1A-4D0E-A7C8-3BA017D4EF0A}" filter="1" showAutoFilter="1">
      <autoFilter ref="$A$2:$Y$2"/>
      <extLst>
        <ext uri="GoogleSheetsCustomDataVersion1">
          <go:sheetsCustomData xmlns:go="http://customooxmlschemas.google.com/" filterViewId="1483846158"/>
        </ext>
      </extLst>
    </customSheetView>
    <customSheetView guid="{F5EDA2B3-0674-49F6-8C38-A39A913D50FB}" filter="1" showAutoFilter="1">
      <autoFilter ref="$A$2:$Y$2"/>
      <extLst>
        <ext uri="GoogleSheetsCustomDataVersion1">
          <go:sheetsCustomData xmlns:go="http://customooxmlschemas.google.com/" filterViewId="1487345531"/>
        </ext>
      </extLst>
    </customSheetView>
    <customSheetView guid="{0099A297-C2F0-48F2-B524-ED51FF4344E9}" filter="1" showAutoFilter="1">
      <autoFilter ref="$A$2:$Y$2">
        <filterColumn colId="7">
          <customFilters>
            <customFilter val="*leather*"/>
          </customFilters>
        </filterColumn>
      </autoFilter>
      <extLst>
        <ext uri="GoogleSheetsCustomDataVersion1">
          <go:sheetsCustomData xmlns:go="http://customooxmlschemas.google.com/" filterViewId="1508470055"/>
        </ext>
      </extLst>
    </customSheetView>
    <customSheetView guid="{D8A5E65E-473E-4716-BA4B-760606F31D0D}" filter="1" showAutoFilter="1">
      <autoFilter ref="$A$2:$Y$2">
        <filterColumn colId="0">
          <customFilters>
            <customFilter val="*van*"/>
          </customFilters>
        </filterColumn>
      </autoFilter>
      <extLst>
        <ext uri="GoogleSheetsCustomDataVersion1">
          <go:sheetsCustomData xmlns:go="http://customooxmlschemas.google.com/" filterViewId="1514143402"/>
        </ext>
      </extLst>
    </customSheetView>
    <customSheetView guid="{35FCFD69-5C6C-4829-9962-7E685F5F5FA7}" filter="1" showAutoFilter="1">
      <autoFilter ref="$A$2:$Y$2"/>
      <extLst>
        <ext uri="GoogleSheetsCustomDataVersion1">
          <go:sheetsCustomData xmlns:go="http://customooxmlschemas.google.com/" filterViewId="151642722"/>
        </ext>
      </extLst>
    </customSheetView>
    <customSheetView guid="{B6224CDA-FD18-4028-BDEE-827DBB65B391}" filter="1" showAutoFilter="1">
      <autoFilter ref="$A$2:$Y$2"/>
      <extLst>
        <ext uri="GoogleSheetsCustomDataVersion1">
          <go:sheetsCustomData xmlns:go="http://customooxmlschemas.google.com/" filterViewId="1528297521"/>
        </ext>
      </extLst>
    </customSheetView>
    <customSheetView guid="{B99E9BC5-DBC6-4B16-B751-BA4694A1C08C}" filter="1" showAutoFilter="1">
      <autoFilter ref="$A$2:$Y$2"/>
      <extLst>
        <ext uri="GoogleSheetsCustomDataVersion1">
          <go:sheetsCustomData xmlns:go="http://customooxmlschemas.google.com/" filterViewId="1555137999"/>
        </ext>
      </extLst>
    </customSheetView>
    <customSheetView guid="{3AA2877B-1E29-4818-A7D6-E9C550B1CFC3}" filter="1" showAutoFilter="1">
      <autoFilter ref="$A$2:$Y$2">
        <filterColumn colId="0">
          <customFilters>
            <customFilter val="*DH*"/>
          </customFilters>
        </filterColumn>
      </autoFilter>
      <extLst>
        <ext uri="GoogleSheetsCustomDataVersion1">
          <go:sheetsCustomData xmlns:go="http://customooxmlschemas.google.com/" filterViewId="1591225075"/>
        </ext>
      </extLst>
    </customSheetView>
    <customSheetView guid="{61112A9D-1F67-4E48-BFE1-B56A61846AE5}" filter="1" showAutoFilter="1">
      <autoFilter ref="$A$2:$Y$2">
        <filterColumn colId="0">
          <customFilters>
            <customFilter val="*DH*"/>
          </customFilters>
        </filterColumn>
      </autoFilter>
      <extLst>
        <ext uri="GoogleSheetsCustomDataVersion1">
          <go:sheetsCustomData xmlns:go="http://customooxmlschemas.google.com/" filterViewId="1621877159"/>
        </ext>
      </extLst>
    </customSheetView>
    <customSheetView guid="{EF672F82-A434-45FF-9B95-194D678B5AB7}" filter="1" showAutoFilter="1">
      <autoFilter ref="$A$2:$Y$2"/>
      <extLst>
        <ext uri="GoogleSheetsCustomDataVersion1">
          <go:sheetsCustomData xmlns:go="http://customooxmlschemas.google.com/" filterViewId="162595924"/>
        </ext>
      </extLst>
    </customSheetView>
    <customSheetView guid="{CC3C3237-EEA3-4C97-8274-6EF05BB8B808}" filter="1" showAutoFilter="1">
      <autoFilter ref="$A$2:$Y$2"/>
      <extLst>
        <ext uri="GoogleSheetsCustomDataVersion1">
          <go:sheetsCustomData xmlns:go="http://customooxmlschemas.google.com/" filterViewId="1643333680"/>
        </ext>
      </extLst>
    </customSheetView>
    <customSheetView guid="{3FD05232-D22E-474E-9D30-297D064E4B4F}" filter="1" showAutoFilter="1">
      <autoFilter ref="$A$2:$Y$2"/>
      <extLst>
        <ext uri="GoogleSheetsCustomDataVersion1">
          <go:sheetsCustomData xmlns:go="http://customooxmlschemas.google.com/" filterViewId="1653528798"/>
        </ext>
      </extLst>
    </customSheetView>
    <customSheetView guid="{26273961-B242-4DE1-8A82-8A4A86939B93}" filter="1" showAutoFilter="1">
      <autoFilter ref="$A$2:$Y$2"/>
      <extLst>
        <ext uri="GoogleSheetsCustomDataVersion1">
          <go:sheetsCustomData xmlns:go="http://customooxmlschemas.google.com/" filterViewId="1681202267"/>
        </ext>
      </extLst>
    </customSheetView>
    <customSheetView guid="{6C6E413F-F7C2-48FF-9E8B-D95C308CF098}" filter="1" showAutoFilter="1">
      <autoFilter ref="$A$2:$Y$2"/>
      <extLst>
        <ext uri="GoogleSheetsCustomDataVersion1">
          <go:sheetsCustomData xmlns:go="http://customooxmlschemas.google.com/" filterViewId="1689883720"/>
        </ext>
      </extLst>
    </customSheetView>
    <customSheetView guid="{8BEFC0D1-461E-4976-A0F6-A2FDBF1C455A}" filter="1" showAutoFilter="1">
      <autoFilter ref="$A$2:$Y$2"/>
      <extLst>
        <ext uri="GoogleSheetsCustomDataVersion1">
          <go:sheetsCustomData xmlns:go="http://customooxmlschemas.google.com/" filterViewId="1690431098"/>
        </ext>
      </extLst>
    </customSheetView>
    <customSheetView guid="{CD15B3FD-5101-49D2-A2FE-942BB56FF412}" filter="1" showAutoFilter="1">
      <autoFilter ref="$A$2:$Y$2"/>
      <extLst>
        <ext uri="GoogleSheetsCustomDataVersion1">
          <go:sheetsCustomData xmlns:go="http://customooxmlschemas.google.com/" filterViewId="1692728757"/>
        </ext>
      </extLst>
    </customSheetView>
    <customSheetView guid="{5A63FBEF-18D4-4B30-BF4D-E6858E18FA6D}" filter="1" showAutoFilter="1">
      <autoFilter ref="$A$2:$Y$2"/>
      <extLst>
        <ext uri="GoogleSheetsCustomDataVersion1">
          <go:sheetsCustomData xmlns:go="http://customooxmlschemas.google.com/" filterViewId="1698004701"/>
        </ext>
      </extLst>
    </customSheetView>
    <customSheetView guid="{B1C81A70-585C-4703-B453-0225B0E58FE6}" filter="1" showAutoFilter="1">
      <autoFilter ref="$A$2:$Y$2"/>
      <extLst>
        <ext uri="GoogleSheetsCustomDataVersion1">
          <go:sheetsCustomData xmlns:go="http://customooxmlschemas.google.com/" filterViewId="1703337327"/>
        </ext>
      </extLst>
    </customSheetView>
    <customSheetView guid="{D74D630B-8343-4D04-9B19-5D3E4C3076EE}" filter="1" showAutoFilter="1">
      <autoFilter ref="$A$2:$Y$2"/>
      <extLst>
        <ext uri="GoogleSheetsCustomDataVersion1">
          <go:sheetsCustomData xmlns:go="http://customooxmlschemas.google.com/" filterViewId="1705159631"/>
        </ext>
      </extLst>
    </customSheetView>
    <customSheetView guid="{E59519FB-1AE1-4850-ADE1-4CB01ED70793}" filter="1" showAutoFilter="1">
      <autoFilter ref="$A$2:$Y$2"/>
      <extLst>
        <ext uri="GoogleSheetsCustomDataVersion1">
          <go:sheetsCustomData xmlns:go="http://customooxmlschemas.google.com/" filterViewId="1711698253"/>
        </ext>
      </extLst>
    </customSheetView>
    <customSheetView guid="{FE651B0B-966B-4F6B-8227-AFAE211A3645}" filter="1" showAutoFilter="1">
      <autoFilter ref="$A$2:$Y$2"/>
      <extLst>
        <ext uri="GoogleSheetsCustomDataVersion1">
          <go:sheetsCustomData xmlns:go="http://customooxmlschemas.google.com/" filterViewId="1714809075"/>
        </ext>
      </extLst>
    </customSheetView>
    <customSheetView guid="{8E51E7BA-A213-4C5A-8A08-78007C03E769}" filter="1" showAutoFilter="1">
      <autoFilter ref="$A$2:$Y$2"/>
      <extLst>
        <ext uri="GoogleSheetsCustomDataVersion1">
          <go:sheetsCustomData xmlns:go="http://customooxmlschemas.google.com/" filterViewId="1717684562"/>
        </ext>
      </extLst>
    </customSheetView>
    <customSheetView guid="{AB51FB49-893B-4F43-93C7-9B224AA6B57B}" filter="1" showAutoFilter="1">
      <autoFilter ref="$A$2:$Y$2"/>
      <extLst>
        <ext uri="GoogleSheetsCustomDataVersion1">
          <go:sheetsCustomData xmlns:go="http://customooxmlschemas.google.com/" filterViewId="1748352979"/>
        </ext>
      </extLst>
    </customSheetView>
    <customSheetView guid="{660E2F80-71BE-4F41-B81F-BB7460E6BE78}" filter="1" showAutoFilter="1">
      <autoFilter ref="$A$2:$Y$2">
        <filterColumn colId="0">
          <customFilters>
            <customFilter val="*linh*"/>
          </customFilters>
        </filterColumn>
      </autoFilter>
      <extLst>
        <ext uri="GoogleSheetsCustomDataVersion1">
          <go:sheetsCustomData xmlns:go="http://customooxmlschemas.google.com/" filterViewId="1753414186"/>
        </ext>
      </extLst>
    </customSheetView>
    <customSheetView guid="{BCACC47D-B692-4B65-AA75-759D39F2D9BA}" filter="1" showAutoFilter="1">
      <autoFilter ref="$A$2:$Y$2"/>
      <extLst>
        <ext uri="GoogleSheetsCustomDataVersion1">
          <go:sheetsCustomData xmlns:go="http://customooxmlschemas.google.com/" filterViewId="1759905460"/>
        </ext>
      </extLst>
    </customSheetView>
    <customSheetView guid="{FE9AFDF7-F04C-4C0C-B0D0-4591663BF8E2}" filter="1" showAutoFilter="1">
      <autoFilter ref="$A$2:$Y$2"/>
      <extLst>
        <ext uri="GoogleSheetsCustomDataVersion1">
          <go:sheetsCustomData xmlns:go="http://customooxmlschemas.google.com/" filterViewId="1773339997"/>
        </ext>
      </extLst>
    </customSheetView>
    <customSheetView guid="{179B32BC-C24F-4431-B84F-70B2977C3754}" filter="1" showAutoFilter="1">
      <autoFilter ref="$A$2:$Y$2"/>
      <extLst>
        <ext uri="GoogleSheetsCustomDataVersion1">
          <go:sheetsCustomData xmlns:go="http://customooxmlschemas.google.com/" filterViewId="1774270946"/>
        </ext>
      </extLst>
    </customSheetView>
    <customSheetView guid="{54BFACF4-1BF6-4E9A-B7F3-49252248A8D5}" filter="1" showAutoFilter="1">
      <autoFilter ref="$A$2:$Y$2">
        <filterColumn colId="0">
          <customFilters>
            <customFilter val="*van*"/>
          </customFilters>
        </filterColumn>
      </autoFilter>
      <extLst>
        <ext uri="GoogleSheetsCustomDataVersion1">
          <go:sheetsCustomData xmlns:go="http://customooxmlschemas.google.com/" filterViewId="1792873927"/>
        </ext>
      </extLst>
    </customSheetView>
    <customSheetView guid="{F9FEEE09-47FD-4E4A-A52A-CA1C9301A473}" filter="1" showAutoFilter="1">
      <autoFilter ref="$A$2:$Y$2"/>
      <extLst>
        <ext uri="GoogleSheetsCustomDataVersion1">
          <go:sheetsCustomData xmlns:go="http://customooxmlschemas.google.com/" filterViewId="1801125752"/>
        </ext>
      </extLst>
    </customSheetView>
    <customSheetView guid="{1BC1AF1B-05CE-4616-A8C5-0F9A207E958C}" filter="1" showAutoFilter="1">
      <autoFilter ref="$A$2:$Y$2"/>
      <extLst>
        <ext uri="GoogleSheetsCustomDataVersion1">
          <go:sheetsCustomData xmlns:go="http://customooxmlschemas.google.com/" filterViewId="1809326737"/>
        </ext>
      </extLst>
    </customSheetView>
    <customSheetView guid="{9F880E5D-9A4E-4191-A3DB-CF854F0E1776}" filter="1" showAutoFilter="1">
      <autoFilter ref="$A$2:$Y$2"/>
      <extLst>
        <ext uri="GoogleSheetsCustomDataVersion1">
          <go:sheetsCustomData xmlns:go="http://customooxmlschemas.google.com/" filterViewId="1810345129"/>
        </ext>
      </extLst>
    </customSheetView>
    <customSheetView guid="{519A847C-1883-4BA3-A5A9-0E5F46D399BD}" filter="1" showAutoFilter="1">
      <autoFilter ref="$A$2:$Y$2"/>
      <extLst>
        <ext uri="GoogleSheetsCustomDataVersion1">
          <go:sheetsCustomData xmlns:go="http://customooxmlschemas.google.com/" filterViewId="1825482499"/>
        </ext>
      </extLst>
    </customSheetView>
    <customSheetView guid="{AACFB146-15E2-4DCC-91C7-7875FB87B613}" filter="1" showAutoFilter="1">
      <autoFilter ref="$A$2:$Y$2">
        <filterColumn colId="0">
          <customFilters>
            <customFilter val="*linh*"/>
          </customFilters>
        </filterColumn>
      </autoFilter>
      <extLst>
        <ext uri="GoogleSheetsCustomDataVersion1">
          <go:sheetsCustomData xmlns:go="http://customooxmlschemas.google.com/" filterViewId="1840624790"/>
        </ext>
      </extLst>
    </customSheetView>
    <customSheetView guid="{5B9311E1-1A8F-4831-80FA-10F4D1605EAE}" filter="1" showAutoFilter="1">
      <autoFilter ref="$A$2:$Y$2">
        <filterColumn colId="0">
          <customFilters>
            <customFilter val="*hoa*"/>
          </customFilters>
        </filterColumn>
      </autoFilter>
      <extLst>
        <ext uri="GoogleSheetsCustomDataVersion1">
          <go:sheetsCustomData xmlns:go="http://customooxmlschemas.google.com/" filterViewId="1844493855"/>
        </ext>
      </extLst>
    </customSheetView>
    <customSheetView guid="{A5C6C0B0-BE34-4090-8B6A-D613873C86A7}" filter="1" showAutoFilter="1">
      <autoFilter ref="$A$2:$Y$2"/>
      <extLst>
        <ext uri="GoogleSheetsCustomDataVersion1">
          <go:sheetsCustomData xmlns:go="http://customooxmlschemas.google.com/" filterViewId="1854446878"/>
        </ext>
      </extLst>
    </customSheetView>
    <customSheetView guid="{2EA6F109-FA87-4559-A5EC-976FCD209E0E}" filter="1" showAutoFilter="1">
      <autoFilter ref="$A$2:$Y$2"/>
      <extLst>
        <ext uri="GoogleSheetsCustomDataVersion1">
          <go:sheetsCustomData xmlns:go="http://customooxmlschemas.google.com/" filterViewId="1879990383"/>
        </ext>
      </extLst>
    </customSheetView>
    <customSheetView guid="{BD614470-CCAE-4DCB-9C19-5E57982D2466}" filter="1" showAutoFilter="1">
      <autoFilter ref="$A$2:$Y$2"/>
      <extLst>
        <ext uri="GoogleSheetsCustomDataVersion1">
          <go:sheetsCustomData xmlns:go="http://customooxmlschemas.google.com/" filterViewId="1893731433"/>
        </ext>
      </extLst>
    </customSheetView>
    <customSheetView guid="{5EC97570-3B87-4AAA-99C7-E8AC309E79C7}" filter="1" showAutoFilter="1">
      <autoFilter ref="$A$2:$Y$2"/>
      <extLst>
        <ext uri="GoogleSheetsCustomDataVersion1">
          <go:sheetsCustomData xmlns:go="http://customooxmlschemas.google.com/" filterViewId="1904789182"/>
        </ext>
      </extLst>
    </customSheetView>
    <customSheetView guid="{127BD327-70E2-46A6-B60C-88DA2631F25E}" filter="1" showAutoFilter="1">
      <autoFilter ref="$A$2:$Y$2"/>
      <extLst>
        <ext uri="GoogleSheetsCustomDataVersion1">
          <go:sheetsCustomData xmlns:go="http://customooxmlschemas.google.com/" filterViewId="1906337400"/>
        </ext>
      </extLst>
    </customSheetView>
    <customSheetView guid="{FC0A3496-B55E-4380-B5AE-08486B97B5D7}" filter="1" showAutoFilter="1">
      <autoFilter ref="$A$2:$Y$2">
        <filterColumn colId="0">
          <customFilters>
            <customFilter val="*van*"/>
          </customFilters>
        </filterColumn>
      </autoFilter>
      <extLst>
        <ext uri="GoogleSheetsCustomDataVersion1">
          <go:sheetsCustomData xmlns:go="http://customooxmlschemas.google.com/" filterViewId="1920150077"/>
        </ext>
      </extLst>
    </customSheetView>
    <customSheetView guid="{986C0CC7-6D22-4C2B-8EAA-BBD1B3EE5776}" filter="1" showAutoFilter="1">
      <autoFilter ref="$A$2:$Y$2"/>
      <extLst>
        <ext uri="GoogleSheetsCustomDataVersion1">
          <go:sheetsCustomData xmlns:go="http://customooxmlschemas.google.com/" filterViewId="1948328472"/>
        </ext>
      </extLst>
    </customSheetView>
    <customSheetView guid="{7A653661-A74B-423D-A0D9-15EB4D2C85D3}" filter="1" showAutoFilter="1">
      <autoFilter ref="$A$2:$Y$2">
        <filterColumn colId="0">
          <customFilters>
            <customFilter val="*linh*"/>
          </customFilters>
        </filterColumn>
      </autoFilter>
      <extLst>
        <ext uri="GoogleSheetsCustomDataVersion1">
          <go:sheetsCustomData xmlns:go="http://customooxmlschemas.google.com/" filterViewId="1950687759"/>
        </ext>
      </extLst>
    </customSheetView>
    <customSheetView guid="{3FFB73E5-985F-46B7-8C01-405976AA5928}" filter="1" showAutoFilter="1">
      <autoFilter ref="$A$2:$Y$2"/>
      <extLst>
        <ext uri="GoogleSheetsCustomDataVersion1">
          <go:sheetsCustomData xmlns:go="http://customooxmlschemas.google.com/" filterViewId="1954884956"/>
        </ext>
      </extLst>
    </customSheetView>
    <customSheetView guid="{0640B0D8-9502-4C79-BE8D-8F7465913946}" filter="1" showAutoFilter="1">
      <autoFilter ref="$A$2:$Y$2">
        <filterColumn colId="0">
          <customFilters>
            <customFilter val="*DH*"/>
          </customFilters>
        </filterColumn>
      </autoFilter>
      <extLst>
        <ext uri="GoogleSheetsCustomDataVersion1">
          <go:sheetsCustomData xmlns:go="http://customooxmlschemas.google.com/" filterViewId="1970292291"/>
        </ext>
      </extLst>
    </customSheetView>
    <customSheetView guid="{DC61EA8C-4E78-4E6E-A3FC-C409DCEE28C5}" filter="1" showAutoFilter="1">
      <autoFilter ref="$A$2:$Y$2"/>
      <extLst>
        <ext uri="GoogleSheetsCustomDataVersion1">
          <go:sheetsCustomData xmlns:go="http://customooxmlschemas.google.com/" filterViewId="198407148"/>
        </ext>
      </extLst>
    </customSheetView>
    <customSheetView guid="{4E1C9F04-3D20-40C7-8932-205D4475623D}" filter="1" showAutoFilter="1">
      <autoFilter ref="$A$2:$Y$2">
        <filterColumn colId="0">
          <customFilters>
            <customFilter val="*van*"/>
          </customFilters>
        </filterColumn>
      </autoFilter>
      <extLst>
        <ext uri="GoogleSheetsCustomDataVersion1">
          <go:sheetsCustomData xmlns:go="http://customooxmlschemas.google.com/" filterViewId="19891075"/>
        </ext>
      </extLst>
    </customSheetView>
    <customSheetView guid="{D4D4197B-67F1-42C3-B505-037C82CDFDAE}" filter="1" showAutoFilter="1">
      <autoFilter ref="$A$2:$Y$2">
        <filterColumn colId="0">
          <customFilters>
            <customFilter val="*van*"/>
          </customFilters>
        </filterColumn>
      </autoFilter>
      <extLst>
        <ext uri="GoogleSheetsCustomDataVersion1">
          <go:sheetsCustomData xmlns:go="http://customooxmlschemas.google.com/" filterViewId="200604865"/>
        </ext>
      </extLst>
    </customSheetView>
    <customSheetView guid="{2C4F1E30-DE4C-41B2-92F4-CEF6F6E430AF}" filter="1" showAutoFilter="1">
      <autoFilter ref="$A$2:$Y$2">
        <filterColumn colId="0">
          <customFilters>
            <customFilter val="*hoa*"/>
          </customFilters>
        </filterColumn>
      </autoFilter>
      <extLst>
        <ext uri="GoogleSheetsCustomDataVersion1">
          <go:sheetsCustomData xmlns:go="http://customooxmlschemas.google.com/" filterViewId="2012668227"/>
        </ext>
      </extLst>
    </customSheetView>
    <customSheetView guid="{68811826-EDC6-47C3-AE4B-311D13F9549B}" filter="1" showAutoFilter="1">
      <autoFilter ref="$A$2:$Y$2"/>
      <extLst>
        <ext uri="GoogleSheetsCustomDataVersion1">
          <go:sheetsCustomData xmlns:go="http://customooxmlschemas.google.com/" filterViewId="2023155279"/>
        </ext>
      </extLst>
    </customSheetView>
    <customSheetView guid="{ED915E65-FCE9-4ED7-84D5-A49088CEC906}" filter="1" showAutoFilter="1">
      <autoFilter ref="$A$2:$Y$2"/>
      <extLst>
        <ext uri="GoogleSheetsCustomDataVersion1">
          <go:sheetsCustomData xmlns:go="http://customooxmlschemas.google.com/" filterViewId="204257062"/>
        </ext>
      </extLst>
    </customSheetView>
    <customSheetView guid="{509167B2-3B16-4B1E-948F-B9B5E52626BC}" filter="1" showAutoFilter="1">
      <autoFilter ref="$A$2:$Y$2">
        <filterColumn colId="0">
          <customFilters>
            <customFilter val="*vinh*"/>
          </customFilters>
        </filterColumn>
      </autoFilter>
      <extLst>
        <ext uri="GoogleSheetsCustomDataVersion1">
          <go:sheetsCustomData xmlns:go="http://customooxmlschemas.google.com/" filterViewId="2056467025"/>
        </ext>
      </extLst>
    </customSheetView>
    <customSheetView guid="{E04F80AB-84E2-4B85-91BE-E8908D7DD00D}" filter="1" showAutoFilter="1">
      <autoFilter ref="$A$2:$Y$2"/>
      <extLst>
        <ext uri="GoogleSheetsCustomDataVersion1">
          <go:sheetsCustomData xmlns:go="http://customooxmlschemas.google.com/" filterViewId="207491017"/>
        </ext>
      </extLst>
    </customSheetView>
    <customSheetView guid="{F68844D3-4683-423E-94DD-7A54293A3BC1}" filter="1" showAutoFilter="1">
      <autoFilter ref="$A$2:$Y$2"/>
      <extLst>
        <ext uri="GoogleSheetsCustomDataVersion1">
          <go:sheetsCustomData xmlns:go="http://customooxmlschemas.google.com/" filterViewId="20843682"/>
        </ext>
      </extLst>
    </customSheetView>
    <customSheetView guid="{B6DCD263-DEB6-4101-81EF-121B023FD594}" filter="1" showAutoFilter="1">
      <autoFilter ref="$A$2:$Y$2"/>
      <extLst>
        <ext uri="GoogleSheetsCustomDataVersion1">
          <go:sheetsCustomData xmlns:go="http://customooxmlschemas.google.com/" filterViewId="2090122442"/>
        </ext>
      </extLst>
    </customSheetView>
    <customSheetView guid="{A014ECD2-9D76-4841-A6E9-74FD91A7E6BF}" filter="1" showAutoFilter="1">
      <autoFilter ref="$A$2:$Y$2">
        <sortState ref="A2:Y2">
          <sortCondition descending="1" sortBy="cellColor" ref="D2" dxfId="2"/>
        </sortState>
      </autoFilter>
      <extLst>
        <ext uri="GoogleSheetsCustomDataVersion1">
          <go:sheetsCustomData xmlns:go="http://customooxmlschemas.google.com/" filterViewId="2093878018"/>
        </ext>
      </extLst>
    </customSheetView>
    <customSheetView guid="{00F85535-2CEE-4E43-A8C3-8D5B1C8F754B}" filter="1" showAutoFilter="1">
      <autoFilter ref="$A$2:$Y$2"/>
      <extLst>
        <ext uri="GoogleSheetsCustomDataVersion1">
          <go:sheetsCustomData xmlns:go="http://customooxmlschemas.google.com/" filterViewId="2096259328"/>
        </ext>
      </extLst>
    </customSheetView>
    <customSheetView guid="{C37F93EC-FA8D-416B-A913-E1A31AC11A95}" filter="1" showAutoFilter="1">
      <autoFilter ref="$A$2:$Y$2"/>
      <extLst>
        <ext uri="GoogleSheetsCustomDataVersion1">
          <go:sheetsCustomData xmlns:go="http://customooxmlschemas.google.com/" filterViewId="2113398381"/>
        </ext>
      </extLst>
    </customSheetView>
    <customSheetView guid="{52D7AA82-4F66-4213-914D-E3CA8A3F5FD3}" filter="1" showAutoFilter="1">
      <autoFilter ref="$A$2:$Y$2"/>
      <extLst>
        <ext uri="GoogleSheetsCustomDataVersion1">
          <go:sheetsCustomData xmlns:go="http://customooxmlschemas.google.com/" filterViewId="2135580627"/>
        </ext>
      </extLst>
    </customSheetView>
    <customSheetView guid="{47D9F717-D6D4-4397-8ED9-18944E97620C}" filter="1" showAutoFilter="1">
      <autoFilter ref="$A$2:$Y$2"/>
      <extLst>
        <ext uri="GoogleSheetsCustomDataVersion1">
          <go:sheetsCustomData xmlns:go="http://customooxmlschemas.google.com/" filterViewId="233243179"/>
        </ext>
      </extLst>
    </customSheetView>
    <customSheetView guid="{D146A323-218D-436F-B6C9-C8479E498B5B}" filter="1" showAutoFilter="1">
      <autoFilter ref="$A$2:$Y$2"/>
      <extLst>
        <ext uri="GoogleSheetsCustomDataVersion1">
          <go:sheetsCustomData xmlns:go="http://customooxmlschemas.google.com/" filterViewId="239834872"/>
        </ext>
      </extLst>
    </customSheetView>
    <customSheetView guid="{13A4FFB1-107E-48A4-BA26-5D82E41741CC}" filter="1" showAutoFilter="1">
      <autoFilter ref="$A$2:$Y$2"/>
      <extLst>
        <ext uri="GoogleSheetsCustomDataVersion1">
          <go:sheetsCustomData xmlns:go="http://customooxmlschemas.google.com/" filterViewId="256215294"/>
        </ext>
      </extLst>
    </customSheetView>
    <customSheetView guid="{F17379D4-5F86-4FA3-B23C-E650534F0240}" filter="1" showAutoFilter="1">
      <autoFilter ref="$A$2:$Y$2">
        <filterColumn colId="0">
          <customFilters>
            <customFilter val="*hoa*"/>
          </customFilters>
        </filterColumn>
      </autoFilter>
      <extLst>
        <ext uri="GoogleSheetsCustomDataVersion1">
          <go:sheetsCustomData xmlns:go="http://customooxmlschemas.google.com/" filterViewId="258994865"/>
        </ext>
      </extLst>
    </customSheetView>
    <customSheetView guid="{5F15AFA3-2F9E-4B59-BDC1-F2540C1234B4}" filter="1" showAutoFilter="1">
      <autoFilter ref="$A$2:$Y$2">
        <filterColumn colId="0">
          <customFilters>
            <customFilter val="*linh*"/>
          </customFilters>
        </filterColumn>
      </autoFilter>
      <extLst>
        <ext uri="GoogleSheetsCustomDataVersion1">
          <go:sheetsCustomData xmlns:go="http://customooxmlschemas.google.com/" filterViewId="272845942"/>
        </ext>
      </extLst>
    </customSheetView>
    <customSheetView guid="{125BE88A-C048-48FF-853D-79C5E28C23CD}" filter="1" showAutoFilter="1">
      <autoFilter ref="$A$2:$Y$2">
        <filterColumn colId="0">
          <customFilters>
            <customFilter val="*dh*"/>
          </customFilters>
        </filterColumn>
      </autoFilter>
      <extLst>
        <ext uri="GoogleSheetsCustomDataVersion1">
          <go:sheetsCustomData xmlns:go="http://customooxmlschemas.google.com/" filterViewId="278073772"/>
        </ext>
      </extLst>
    </customSheetView>
    <customSheetView guid="{0FD92CC5-43FF-4C9C-834A-2A1E790CEB4E}" filter="1" showAutoFilter="1">
      <autoFilter ref="$A$2:$Y$2"/>
      <extLst>
        <ext uri="GoogleSheetsCustomDataVersion1">
          <go:sheetsCustomData xmlns:go="http://customooxmlschemas.google.com/" filterViewId="316700681"/>
        </ext>
      </extLst>
    </customSheetView>
    <customSheetView guid="{73F5BE7E-72BF-4772-BA10-05C326574CCB}" filter="1" showAutoFilter="1">
      <autoFilter ref="$A$2:$Y$2"/>
      <extLst>
        <ext uri="GoogleSheetsCustomDataVersion1">
          <go:sheetsCustomData xmlns:go="http://customooxmlschemas.google.com/" filterViewId="320360202"/>
        </ext>
      </extLst>
    </customSheetView>
    <customSheetView guid="{3F0BE6CC-A61A-4BA6-8619-A330AC6744D9}" filter="1" showAutoFilter="1">
      <autoFilter ref="$A$2:$Y$2"/>
      <extLst>
        <ext uri="GoogleSheetsCustomDataVersion1">
          <go:sheetsCustomData xmlns:go="http://customooxmlschemas.google.com/" filterViewId="325925146"/>
        </ext>
      </extLst>
    </customSheetView>
    <customSheetView guid="{FF2F0B05-2AF0-454B-9457-0E2EF15C5A3B}" filter="1" showAutoFilter="1">
      <autoFilter ref="$A$2:$Y$2"/>
      <extLst>
        <ext uri="GoogleSheetsCustomDataVersion1">
          <go:sheetsCustomData xmlns:go="http://customooxmlschemas.google.com/" filterViewId="34434757"/>
        </ext>
      </extLst>
    </customSheetView>
    <customSheetView guid="{47A94355-CC9B-40DB-B6EA-4A12CF84A160}" filter="1" showAutoFilter="1">
      <autoFilter ref="$A$2:$Y$2">
        <filterColumn colId="0">
          <customFilters>
            <customFilter val="*vinh*"/>
          </customFilters>
        </filterColumn>
      </autoFilter>
      <extLst>
        <ext uri="GoogleSheetsCustomDataVersion1">
          <go:sheetsCustomData xmlns:go="http://customooxmlschemas.google.com/" filterViewId="34960751"/>
        </ext>
      </extLst>
    </customSheetView>
    <customSheetView guid="{F59FF93E-4461-43CF-8A9F-A235019D5DF9}" filter="1" showAutoFilter="1">
      <autoFilter ref="$A$2:$Y$2"/>
      <extLst>
        <ext uri="GoogleSheetsCustomDataVersion1">
          <go:sheetsCustomData xmlns:go="http://customooxmlschemas.google.com/" filterViewId="410253153"/>
        </ext>
      </extLst>
    </customSheetView>
    <customSheetView guid="{A957CCFA-068E-4D31-B18B-7A387CDA269A}" filter="1" showAutoFilter="1">
      <autoFilter ref="$A$2:$Y$2"/>
      <extLst>
        <ext uri="GoogleSheetsCustomDataVersion1">
          <go:sheetsCustomData xmlns:go="http://customooxmlschemas.google.com/" filterViewId="428820769"/>
        </ext>
      </extLst>
    </customSheetView>
    <customSheetView guid="{059B277B-4CC3-4379-B59E-72F7D5D8741B}" filter="1" showAutoFilter="1">
      <autoFilter ref="$A$2:$Y$2"/>
      <extLst>
        <ext uri="GoogleSheetsCustomDataVersion1">
          <go:sheetsCustomData xmlns:go="http://customooxmlschemas.google.com/" filterViewId="443470726"/>
        </ext>
      </extLst>
    </customSheetView>
    <customSheetView guid="{838B17BB-E8F8-4968-8572-FB840B441FDC}" filter="1" showAutoFilter="1">
      <autoFilter ref="$A$2:$Y$2"/>
      <extLst>
        <ext uri="GoogleSheetsCustomDataVersion1">
          <go:sheetsCustomData xmlns:go="http://customooxmlschemas.google.com/" filterViewId="455680972"/>
        </ext>
      </extLst>
    </customSheetView>
    <customSheetView guid="{F94C1EB3-CFE9-493C-941D-092B2D01FED7}" filter="1" showAutoFilter="1">
      <autoFilter ref="$A$2:$Y$2"/>
      <extLst>
        <ext uri="GoogleSheetsCustomDataVersion1">
          <go:sheetsCustomData xmlns:go="http://customooxmlschemas.google.com/" filterViewId="48706517"/>
        </ext>
      </extLst>
    </customSheetView>
    <customSheetView guid="{66753990-8596-4A8E-8834-D67E588CBD20}" filter="1" showAutoFilter="1">
      <autoFilter ref="$A$2:$Y$2"/>
      <extLst>
        <ext uri="GoogleSheetsCustomDataVersion1">
          <go:sheetsCustomData xmlns:go="http://customooxmlschemas.google.com/" filterViewId="506493300"/>
        </ext>
      </extLst>
    </customSheetView>
    <customSheetView guid="{3AF747BD-7906-47D7-A426-60864F4A3A74}" filter="1" showAutoFilter="1">
      <autoFilter ref="$A$2:$Y$2">
        <filterColumn colId="0">
          <customFilters>
            <customFilter val="*van*"/>
          </customFilters>
        </filterColumn>
      </autoFilter>
      <extLst>
        <ext uri="GoogleSheetsCustomDataVersion1">
          <go:sheetsCustomData xmlns:go="http://customooxmlschemas.google.com/" filterViewId="507048178"/>
        </ext>
      </extLst>
    </customSheetView>
    <customSheetView guid="{6217F574-754F-4636-8DDD-5F8E657A0546}" filter="1" showAutoFilter="1">
      <autoFilter ref="$A$2:$Y$2"/>
      <extLst>
        <ext uri="GoogleSheetsCustomDataVersion1">
          <go:sheetsCustomData xmlns:go="http://customooxmlschemas.google.com/" filterViewId="535486483"/>
        </ext>
      </extLst>
    </customSheetView>
    <customSheetView guid="{A6E0818A-FE75-408A-86F9-1F164B5E11D3}" filter="1" showAutoFilter="1">
      <autoFilter ref="$A$2:$Y$2">
        <filterColumn colId="0">
          <customFilters>
            <customFilter val="*linh*"/>
          </customFilters>
        </filterColumn>
      </autoFilter>
      <extLst>
        <ext uri="GoogleSheetsCustomDataVersion1">
          <go:sheetsCustomData xmlns:go="http://customooxmlschemas.google.com/" filterViewId="553936118"/>
        </ext>
      </extLst>
    </customSheetView>
    <customSheetView guid="{2BDE3925-22BD-4F40-B4E5-2A093ECB7155}" filter="1" showAutoFilter="1">
      <autoFilter ref="$A$2:$Y$2"/>
      <extLst>
        <ext uri="GoogleSheetsCustomDataVersion1">
          <go:sheetsCustomData xmlns:go="http://customooxmlschemas.google.com/" filterViewId="557454064"/>
        </ext>
      </extLst>
    </customSheetView>
    <customSheetView guid="{9E2C6186-9772-47D4-AB79-F36736B206A3}" filter="1" showAutoFilter="1">
      <autoFilter ref="$A$2:$Y$2"/>
      <extLst>
        <ext uri="GoogleSheetsCustomDataVersion1">
          <go:sheetsCustomData xmlns:go="http://customooxmlschemas.google.com/" filterViewId="561806879"/>
        </ext>
      </extLst>
    </customSheetView>
    <customSheetView guid="{59DCAAA2-0598-43BB-93F3-0761B94F88F2}" filter="1" showAutoFilter="1">
      <autoFilter ref="$A$2:$Y$2">
        <filterColumn colId="0">
          <colorFilter dxfId="1"/>
        </filterColumn>
      </autoFilter>
      <extLst>
        <ext uri="GoogleSheetsCustomDataVersion1">
          <go:sheetsCustomData xmlns:go="http://customooxmlschemas.google.com/" filterViewId="65783739"/>
        </ext>
      </extLst>
    </customSheetView>
    <customSheetView guid="{F8B9A3BC-D105-4FD2-8C59-BBC259E56BB7}" filter="1" showAutoFilter="1">
      <autoFilter ref="$A$2:$Y$2"/>
      <extLst>
        <ext uri="GoogleSheetsCustomDataVersion1">
          <go:sheetsCustomData xmlns:go="http://customooxmlschemas.google.com/" filterViewId="66429396"/>
        </ext>
      </extLst>
    </customSheetView>
    <customSheetView guid="{5432803A-4CCB-4046-90B4-D1549AF29AC8}" filter="1" showAutoFilter="1">
      <autoFilter ref="$A$2:$Y$2">
        <filterColumn colId="0">
          <customFilters>
            <customFilter val="*linh*"/>
          </customFilters>
        </filterColumn>
      </autoFilter>
      <extLst>
        <ext uri="GoogleSheetsCustomDataVersion1">
          <go:sheetsCustomData xmlns:go="http://customooxmlschemas.google.com/" filterViewId="724908526"/>
        </ext>
      </extLst>
    </customSheetView>
    <customSheetView guid="{74942E61-22EC-40D7-996B-A9DF9351E261}" filter="1" showAutoFilter="1">
      <autoFilter ref="$A$2:$Y$2"/>
      <extLst>
        <ext uri="GoogleSheetsCustomDataVersion1">
          <go:sheetsCustomData xmlns:go="http://customooxmlschemas.google.com/" filterViewId="725666268"/>
        </ext>
      </extLst>
    </customSheetView>
    <customSheetView guid="{7ED2F92D-E68B-443E-93EA-A5689E650D5C}" filter="1" showAutoFilter="1">
      <autoFilter ref="$A$2:$Y$2"/>
      <extLst>
        <ext uri="GoogleSheetsCustomDataVersion1">
          <go:sheetsCustomData xmlns:go="http://customooxmlschemas.google.com/" filterViewId="727710536"/>
        </ext>
      </extLst>
    </customSheetView>
    <customSheetView guid="{84235AC8-F042-4814-B1B1-A7A72D2C5266}" filter="1" showAutoFilter="1">
      <autoFilter ref="$A$2:$Y$2"/>
      <extLst>
        <ext uri="GoogleSheetsCustomDataVersion1">
          <go:sheetsCustomData xmlns:go="http://customooxmlschemas.google.com/" filterViewId="72816182"/>
        </ext>
      </extLst>
    </customSheetView>
    <customSheetView guid="{6D9C945F-3DB6-4D5B-85EE-6A9C01067586}" filter="1" showAutoFilter="1">
      <autoFilter ref="$A$2:$Y$2"/>
      <extLst>
        <ext uri="GoogleSheetsCustomDataVersion1">
          <go:sheetsCustomData xmlns:go="http://customooxmlschemas.google.com/" filterViewId="768987958"/>
        </ext>
      </extLst>
    </customSheetView>
    <customSheetView guid="{ECEB1EA0-B9D1-4F82-B136-985FA1D916F9}" filter="1" showAutoFilter="1">
      <autoFilter ref="$A$2:$Y$2"/>
      <extLst>
        <ext uri="GoogleSheetsCustomDataVersion1">
          <go:sheetsCustomData xmlns:go="http://customooxmlschemas.google.com/" filterViewId="778066007"/>
        </ext>
      </extLst>
    </customSheetView>
    <customSheetView guid="{CA13DAE4-EA1E-4125-A7D9-BCEF016D9B5F}" filter="1" showAutoFilter="1">
      <autoFilter ref="$A$2:$Y$2"/>
      <extLst>
        <ext uri="GoogleSheetsCustomDataVersion1">
          <go:sheetsCustomData xmlns:go="http://customooxmlschemas.google.com/" filterViewId="789176520"/>
        </ext>
      </extLst>
    </customSheetView>
    <customSheetView guid="{C34E9757-60AE-44BF-A995-4271FD8AC5E3}" filter="1" showAutoFilter="1">
      <autoFilter ref="$A$2:$Y$2">
        <filterColumn colId="0">
          <customFilters>
            <customFilter val="*van*"/>
          </customFilters>
        </filterColumn>
      </autoFilter>
      <extLst>
        <ext uri="GoogleSheetsCustomDataVersion1">
          <go:sheetsCustomData xmlns:go="http://customooxmlschemas.google.com/" filterViewId="828439356"/>
        </ext>
      </extLst>
    </customSheetView>
    <customSheetView guid="{529D0550-A58C-4CD8-85C6-C279FF73CEF7}" filter="1" showAutoFilter="1">
      <autoFilter ref="$A$2:$Y$2">
        <filterColumn colId="0">
          <customFilters>
            <customFilter val="*vinh*"/>
          </customFilters>
        </filterColumn>
      </autoFilter>
      <extLst>
        <ext uri="GoogleSheetsCustomDataVersion1">
          <go:sheetsCustomData xmlns:go="http://customooxmlschemas.google.com/" filterViewId="850346237"/>
        </ext>
      </extLst>
    </customSheetView>
    <customSheetView guid="{77A90E3D-0AA9-4E95-B98A-44560F2527DE}" filter="1" showAutoFilter="1">
      <autoFilter ref="$A$2:$Y$2"/>
      <extLst>
        <ext uri="GoogleSheetsCustomDataVersion1">
          <go:sheetsCustomData xmlns:go="http://customooxmlschemas.google.com/" filterViewId="875796089"/>
        </ext>
      </extLst>
    </customSheetView>
    <customSheetView guid="{BDDD569B-C3FD-4B07-BD42-5D42A38AF82F}" filter="1" showAutoFilter="1">
      <autoFilter ref="$A$2:$Y$2"/>
      <extLst>
        <ext uri="GoogleSheetsCustomDataVersion1">
          <go:sheetsCustomData xmlns:go="http://customooxmlschemas.google.com/" filterViewId="877173721"/>
        </ext>
      </extLst>
    </customSheetView>
    <customSheetView guid="{1434C036-84E3-4C75-B701-2D063302AA20}" filter="1" showAutoFilter="1">
      <autoFilter ref="$A$2:$Y$2"/>
      <extLst>
        <ext uri="GoogleSheetsCustomDataVersion1">
          <go:sheetsCustomData xmlns:go="http://customooxmlschemas.google.com/" filterViewId="881658477"/>
        </ext>
      </extLst>
    </customSheetView>
    <customSheetView guid="{61211F3C-D0E0-4AFC-940F-CBC4F7E5C76C}" filter="1" showAutoFilter="1">
      <autoFilter ref="$A$2:$Y$2"/>
      <extLst>
        <ext uri="GoogleSheetsCustomDataVersion1">
          <go:sheetsCustomData xmlns:go="http://customooxmlschemas.google.com/" filterViewId="891665543"/>
        </ext>
      </extLst>
    </customSheetView>
    <customSheetView guid="{69137200-662E-4A25-9FAC-2A5CDDF30DE9}" filter="1" showAutoFilter="1">
      <autoFilter ref="$A$2:$Y$2"/>
      <extLst>
        <ext uri="GoogleSheetsCustomDataVersion1">
          <go:sheetsCustomData xmlns:go="http://customooxmlschemas.google.com/" filterViewId="905057814"/>
        </ext>
      </extLst>
    </customSheetView>
    <customSheetView guid="{FB3D8B95-83D2-42E6-A407-A95AC4D60489}" filter="1" showAutoFilter="1">
      <autoFilter ref="$A$2:$Y$2"/>
      <extLst>
        <ext uri="GoogleSheetsCustomDataVersion1">
          <go:sheetsCustomData xmlns:go="http://customooxmlschemas.google.com/" filterViewId="911571386"/>
        </ext>
      </extLst>
    </customSheetView>
    <customSheetView guid="{5708E885-C527-4B61-BACB-8682A0E73EBA}" filter="1" showAutoFilter="1">
      <autoFilter ref="$A$2:$Y$2"/>
      <extLst>
        <ext uri="GoogleSheetsCustomDataVersion1">
          <go:sheetsCustomData xmlns:go="http://customooxmlschemas.google.com/" filterViewId="91334263"/>
        </ext>
      </extLst>
    </customSheetView>
    <customSheetView guid="{14C884AB-394E-4304-A3C5-A43DA9390486}" filter="1" showAutoFilter="1">
      <autoFilter ref="$A$2:$Y$2">
        <filterColumn colId="0">
          <customFilters>
            <customFilter val="*dh*"/>
          </customFilters>
        </filterColumn>
      </autoFilter>
      <extLst>
        <ext uri="GoogleSheetsCustomDataVersion1">
          <go:sheetsCustomData xmlns:go="http://customooxmlschemas.google.com/" filterViewId="939919352"/>
        </ext>
      </extLst>
    </customSheetView>
    <customSheetView guid="{6C61A906-2D54-4218-83F9-EACF8436A138}" filter="1" showAutoFilter="1">
      <autoFilter ref="$A$2:$Y$2"/>
      <extLst>
        <ext uri="GoogleSheetsCustomDataVersion1">
          <go:sheetsCustomData xmlns:go="http://customooxmlschemas.google.com/" filterViewId="949378122"/>
        </ext>
      </extLst>
    </customSheetView>
    <customSheetView guid="{8A9BD3CF-75DA-43F8-8353-F1CB388172F7}" filter="1" showAutoFilter="1">
      <autoFilter ref="$A$1:$A$2025">
        <filterColumn colId="0">
          <customFilters>
            <customFilter val="*linh*"/>
          </customFilters>
        </filterColumn>
      </autoFilter>
      <extLst>
        <ext uri="GoogleSheetsCustomDataVersion1">
          <go:sheetsCustomData xmlns:go="http://customooxmlschemas.google.com/" filterViewId="1089153332"/>
        </ext>
      </extLst>
    </customSheetView>
    <customSheetView guid="{C6D5BDE4-1198-4C6A-AB1C-524B50D19457}" filter="1" showAutoFilter="1">
      <autoFilter ref="$A$1:$A$2025">
        <filterColumn colId="0">
          <customFilters>
            <customFilter val="*ly*"/>
          </customFilters>
        </filterColumn>
      </autoFilter>
      <extLst>
        <ext uri="GoogleSheetsCustomDataVersion1">
          <go:sheetsCustomData xmlns:go="http://customooxmlschemas.google.com/" filterViewId="508681389"/>
        </ext>
      </extLst>
    </customSheetView>
    <customSheetView guid="{C8268D96-4547-46A4-90D5-9ECD466826CA}" filter="1" showAutoFilter="1">
      <autoFilter ref="$A$1:$A$2025"/>
      <extLst>
        <ext uri="GoogleSheetsCustomDataVersion1">
          <go:sheetsCustomData xmlns:go="http://customooxmlschemas.google.com/" filterViewId="939190240"/>
        </ext>
      </extLst>
    </customSheetView>
    <customSheetView guid="{B2557960-95F2-4D46-9FA0-DB468E935E38}" filter="1" showAutoFilter="1">
      <autoFilter ref="$A$1:$A$2">
        <filterColumn colId="0">
          <customFilters>
            <customFilter val="*hoa*"/>
          </customFilters>
        </filterColumn>
      </autoFilter>
      <extLst>
        <ext uri="GoogleSheetsCustomDataVersion1">
          <go:sheetsCustomData xmlns:go="http://customooxmlschemas.google.com/" filterViewId="134588805"/>
        </ext>
      </extLst>
    </customSheetView>
    <customSheetView guid="{EC38C464-D800-42CF-95DE-F05F3BB4A45F}" filter="1" showAutoFilter="1">
      <autoFilter ref="$A$1:$AA$2025"/>
      <extLst>
        <ext uri="GoogleSheetsCustomDataVersion1">
          <go:sheetsCustomData xmlns:go="http://customooxmlschemas.google.com/" filterViewId="1008859527"/>
        </ext>
      </extLst>
    </customSheetView>
    <customSheetView guid="{5A9E8DC6-8873-4727-8992-5ACA96251E46}" filter="1" showAutoFilter="1">
      <autoFilter ref="$A$1:$AA$2025">
        <filterColumn colId="2">
          <filters>
            <filter val="merchize"/>
          </filters>
        </filterColumn>
        <filterColumn colId="3">
          <filters blank="1">
            <filter val="cf địa chỉ"/>
            <filter val="demo"/>
            <filter val="done csv"/>
            <filter val="4430 Bostic Dr Apt 301&#10;Greenville NC 27834-9422 = done"/>
            <filter val="khách k chịu nhận sau tết - cancel"/>
            <filter val="cancel size S ni"/>
            <filter val="done (đổi sang size L)"/>
          </filters>
        </filterColumn>
      </autoFilter>
      <extLst>
        <ext uri="GoogleSheetsCustomDataVersion1">
          <go:sheetsCustomData xmlns:go="http://customooxmlschemas.google.com/" filterViewId="1063923876"/>
        </ext>
      </extLst>
    </customSheetView>
    <customSheetView guid="{7BC30437-7290-4AAC-AB10-1D2EBCF0BA9B}" filter="1" showAutoFilter="1">
      <autoFilter ref="$A$1:$AA$2025">
        <filterColumn colId="2">
          <filters>
            <filter val="merchize"/>
          </filters>
        </filterColumn>
        <filterColumn colId="3">
          <filters blank="1">
            <filter val="csv RG-64964-25358"/>
            <filter val="demo"/>
            <filter val="done csv RG-69949-98997"/>
            <filter val="done csv"/>
            <filter val="4430 Bostic Dr Apt 301&#10;Greenville NC 27834-9422 = done"/>
            <filter val="khách k chịu nhận sau tết - cancel"/>
            <filter val="cancel size S ni"/>
            <filter val="done (đổi sang size L)"/>
          </filters>
        </filterColumn>
      </autoFilter>
      <extLst>
        <ext uri="GoogleSheetsCustomDataVersion1">
          <go:sheetsCustomData xmlns:go="http://customooxmlschemas.google.com/" filterViewId="1075699053"/>
        </ext>
      </extLst>
    </customSheetView>
    <customSheetView guid="{47BD24F5-06AD-4B9B-970F-FAF4B31B9156}" filter="1" showAutoFilter="1">
      <autoFilter ref="$A$1:$AA$2025">
        <filterColumn colId="2">
          <filters>
            <filter val="merchize"/>
          </filters>
        </filterColumn>
      </autoFilter>
      <extLst>
        <ext uri="GoogleSheetsCustomDataVersion1">
          <go:sheetsCustomData xmlns:go="http://customooxmlschemas.google.com/" filterViewId="1186512648"/>
        </ext>
      </extLst>
    </customSheetView>
    <customSheetView guid="{CA1598AB-3A2A-4C5E-B23C-5DE4210207D8}" filter="1" showAutoFilter="1">
      <autoFilter ref="$A$1:$AA$2025"/>
      <extLst>
        <ext uri="GoogleSheetsCustomDataVersion1">
          <go:sheetsCustomData xmlns:go="http://customooxmlschemas.google.com/" filterViewId="1272785840"/>
        </ext>
      </extLst>
    </customSheetView>
    <customSheetView guid="{87058DD2-0CF0-4FF2-B945-467A0597B6FB}" filter="1" showAutoFilter="1">
      <autoFilter ref="$A$1:$AA$2025">
        <filterColumn colId="2">
          <filters>
            <filter val="merchize"/>
          </filters>
        </filterColumn>
        <filterColumn colId="3">
          <filters blank="1">
            <filter val="cf địa chỉ"/>
            <filter val="mail hỏi option"/>
            <filter val="csv RG-64964-25358"/>
            <filter val="demo"/>
            <filter val="done csv RG-69949-98997"/>
            <filter val="done csv"/>
            <filter val="4430 Bostic Dr Apt 301&#10;Greenville NC 27834-9422 = done"/>
            <filter val="khách k chịu nhận sau tết - cancel"/>
            <filter val="cancel size S ni"/>
            <filter val="done (đổi sang size L)"/>
          </filters>
        </filterColumn>
      </autoFilter>
      <extLst>
        <ext uri="GoogleSheetsCustomDataVersion1">
          <go:sheetsCustomData xmlns:go="http://customooxmlschemas.google.com/" filterViewId="1283980792"/>
        </ext>
      </extLst>
    </customSheetView>
    <customSheetView guid="{E2C35605-67EF-42AB-90F8-88B7583DCC84}" filter="1" showAutoFilter="1">
      <autoFilter ref="$A$1:$AA$2025">
        <filterColumn colId="2">
          <filters>
            <filter val="merchize"/>
          </filters>
        </filterColumn>
        <filterColumn colId="3">
          <filters blank="1">
            <filter val="csv RG-64964-25358"/>
            <filter val="demo"/>
            <filter val="done csv RG-69949-98997"/>
            <filter val="done csv"/>
            <filter val="4430 Bostic Dr Apt 301&#10;Greenville NC 27834-9422 = done"/>
            <filter val="khách k chịu nhận sau tết - cancel"/>
            <filter val="done (đổi sang size L)"/>
          </filters>
        </filterColumn>
      </autoFilter>
      <extLst>
        <ext uri="GoogleSheetsCustomDataVersion1">
          <go:sheetsCustomData xmlns:go="http://customooxmlschemas.google.com/" filterViewId="1433445980"/>
        </ext>
      </extLst>
    </customSheetView>
    <customSheetView guid="{5BD4D967-23A7-4ED8-ACC8-316072877DC8}" filter="1" showAutoFilter="1">
      <autoFilter ref="$A$1:$AA$2025">
        <filterColumn colId="2">
          <filters>
            <filter val="merchize"/>
          </filters>
        </filterColumn>
        <filterColumn colId="3">
          <filters blank="1">
            <filter val="cf địa chỉ"/>
            <filter val="csv RG-64964-25358"/>
            <filter val="demo"/>
            <filter val="done csv RG-69949-98997"/>
            <filter val="done csv"/>
            <filter val="4430 Bostic Dr Apt 301&#10;Greenville NC 27834-9422 = done"/>
            <filter val="khách k chịu nhận sau tết - cancel"/>
            <filter val="cancel size S ni"/>
            <filter val="done (đổi sang size L)"/>
          </filters>
        </filterColumn>
      </autoFilter>
      <extLst>
        <ext uri="GoogleSheetsCustomDataVersion1">
          <go:sheetsCustomData xmlns:go="http://customooxmlschemas.google.com/" filterViewId="1652887795"/>
        </ext>
      </extLst>
    </customSheetView>
    <customSheetView guid="{C0C7AA2B-076D-4C32-8F99-21B6273F35D7}" filter="1" showAutoFilter="1">
      <autoFilter ref="$A$1:$AA$2025">
        <filterColumn colId="2">
          <filters>
            <filter val="merchize"/>
          </filters>
        </filterColumn>
        <filterColumn colId="3">
          <filters>
            <filter val="csv RG-64964-25358"/>
            <filter val="demo"/>
            <filter val="done csv RG-69949-98997"/>
            <filter val="done csv"/>
            <filter val="4430 Bostic Dr Apt 301&#10;Greenville NC 27834-9422 = done"/>
            <filter val="khách k chịu nhận sau tết - cancel"/>
            <filter val="done (đổi sang size L)"/>
          </filters>
        </filterColumn>
      </autoFilter>
      <extLst>
        <ext uri="GoogleSheetsCustomDataVersion1">
          <go:sheetsCustomData xmlns:go="http://customooxmlschemas.google.com/" filterViewId="16949565"/>
        </ext>
      </extLst>
    </customSheetView>
    <customSheetView guid="{1F1CE312-0BAC-4970-A4A2-3E3C4F447067}" filter="1" showAutoFilter="1">
      <autoFilter ref="$A$1:$AA$2025">
        <filterColumn colId="2">
          <filters>
            <filter val="PG Com"/>
            <filter val="merchize"/>
            <filter val="GM"/>
            <filter val="JD"/>
            <filter val="Anna"/>
          </filters>
        </filterColumn>
        <filterColumn colId="3">
          <filters blank="1">
            <filter val="done csv"/>
            <filter val="4430 Bostic Dr Apt 301&#10;Greenville NC 27834-9422 = done"/>
            <filter val="khách k chịu nhận sau tết - cancel"/>
            <filter val="done (đổi sang size L)"/>
          </filters>
        </filterColumn>
      </autoFilter>
      <extLst>
        <ext uri="GoogleSheetsCustomDataVersion1">
          <go:sheetsCustomData xmlns:go="http://customooxmlschemas.google.com/" filterViewId="1775941122"/>
        </ext>
      </extLst>
    </customSheetView>
    <customSheetView guid="{316C1D31-BE33-406F-B1A0-236486221852}" filter="1" showAutoFilter="1">
      <autoFilter ref="$A$1:$AA$2025">
        <filterColumn colId="2">
          <filters>
            <filter val="merchize"/>
          </filters>
        </filterColumn>
        <filterColumn colId="3">
          <filters blank="1">
            <filter val="mail hỏi option"/>
            <filter val="demo"/>
            <filter val="cancel combo"/>
            <filter val="done csv"/>
            <filter val="4430 Bostic Dr Apt 301&#10;Greenville NC 27834-9422 = done"/>
            <filter val="khách k chịu nhận sau tết - cancel"/>
            <filter val="cancel size S ni"/>
            <filter val="done (đổi sang size L)"/>
          </filters>
        </filterColumn>
      </autoFilter>
      <extLst>
        <ext uri="GoogleSheetsCustomDataVersion1">
          <go:sheetsCustomData xmlns:go="http://customooxmlschemas.google.com/" filterViewId="1939004175"/>
        </ext>
      </extLst>
    </customSheetView>
    <customSheetView guid="{315FD92E-437A-4BA1-B3C2-C4D3C7C2455B}" filter="1" showAutoFilter="1">
      <autoFilter ref="$A$1:$AA$2025">
        <filterColumn colId="2">
          <filters>
            <filter val="merchize"/>
          </filters>
        </filterColumn>
        <filterColumn colId="3">
          <filters blank="1">
            <filter val="demo"/>
            <filter val="done csv"/>
            <filter val="4430 Bostic Dr Apt 301&#10;Greenville NC 27834-9422 = done"/>
            <filter val="khách k chịu nhận sau tết - cancel"/>
            <filter val="cancel size S ni"/>
            <filter val="done (đổi sang size L)"/>
          </filters>
        </filterColumn>
      </autoFilter>
      <extLst>
        <ext uri="GoogleSheetsCustomDataVersion1">
          <go:sheetsCustomData xmlns:go="http://customooxmlschemas.google.com/" filterViewId="360510494"/>
        </ext>
      </extLst>
    </customSheetView>
    <customSheetView guid="{884AF191-2C94-4F06-9001-4DB9E5FE1490}" filter="1" showAutoFilter="1">
      <autoFilter ref="$A$1:$AA$2025">
        <filterColumn colId="2">
          <filters>
            <filter val="merchize"/>
          </filters>
        </filterColumn>
        <filterColumn colId="3">
          <filters blank="1">
            <filter val="mail hỏi option"/>
            <filter val="csv RG-64964-25358"/>
            <filter val="demo"/>
            <filter val="done csv RG-69949-98997"/>
            <filter val="done csv"/>
            <filter val="4430 Bostic Dr Apt 301&#10;Greenville NC 27834-9422 = done"/>
            <filter val="khách k chịu nhận sau tết - cancel"/>
            <filter val="cancel size S ni"/>
            <filter val="done (đổi sang size L)"/>
          </filters>
        </filterColumn>
      </autoFilter>
      <extLst>
        <ext uri="GoogleSheetsCustomDataVersion1">
          <go:sheetsCustomData xmlns:go="http://customooxmlschemas.google.com/" filterViewId="362830425"/>
        </ext>
      </extLst>
    </customSheetView>
    <customSheetView guid="{35F05BE0-DD8E-480B-9178-05855A9D9B46}" filter="1" showAutoFilter="1">
      <autoFilter ref="$A$1:$AA$2025">
        <filterColumn colId="2">
          <filters>
            <filter val="merchize"/>
          </filters>
        </filterColumn>
        <filterColumn colId="3">
          <filters blank="1">
            <filter val="csv RG-64964-25358"/>
            <filter val="demo"/>
            <filter val="done csv RG-69949-98997"/>
            <filter val="done csv"/>
            <filter val="4430 Bostic Dr Apt 301&#10;Greenville NC 27834-9422 = done"/>
            <filter val="khách k chịu nhận sau tết - cancel"/>
            <filter val="cancel size S ni"/>
            <filter val="done (đổi sang size L)"/>
          </filters>
        </filterColumn>
      </autoFilter>
      <extLst>
        <ext uri="GoogleSheetsCustomDataVersion1">
          <go:sheetsCustomData xmlns:go="http://customooxmlschemas.google.com/" filterViewId="379196687"/>
        </ext>
      </extLst>
    </customSheetView>
    <customSheetView guid="{62A2E072-866B-4148-9274-9F04C83F02F0}" filter="1" showAutoFilter="1">
      <autoFilter ref="$A$1:$AA$2025">
        <filterColumn colId="2">
          <filters>
            <filter val="merchize"/>
          </filters>
        </filterColumn>
        <filterColumn colId="3">
          <filters blank="1">
            <filter val="cf địa chỉ"/>
            <filter val="mail hỏi option"/>
            <filter val="csv RG-64964-25358"/>
            <filter val="demo"/>
            <filter val="done csv RG-69949-98997"/>
            <filter val="done csv"/>
            <filter val="4430 Bostic Dr Apt 301&#10;Greenville NC 27834-9422 = done"/>
            <filter val="khách k chịu nhận sau tết - cancel"/>
            <filter val="cancel size S ni"/>
            <filter val="done (đổi sang size L)"/>
          </filters>
        </filterColumn>
      </autoFilter>
      <extLst>
        <ext uri="GoogleSheetsCustomDataVersion1">
          <go:sheetsCustomData xmlns:go="http://customooxmlschemas.google.com/" filterViewId="452889105"/>
        </ext>
      </extLst>
    </customSheetView>
    <customSheetView guid="{F94FAAC4-7B22-472B-8CCF-DEAE493EDB57}" filter="1" showAutoFilter="1">
      <autoFilter ref="$A$1:$AA$2025">
        <filterColumn colId="2">
          <filters>
            <filter val="merchize"/>
          </filters>
        </filterColumn>
        <filterColumn colId="3">
          <filters blank="1">
            <filter val="cf địa chỉ"/>
            <filter val="mail hỏi option"/>
            <filter val="demo"/>
            <filter val="done csv"/>
            <filter val="4430 Bostic Dr Apt 301&#10;Greenville NC 27834-9422 = done"/>
            <filter val="khách k chịu nhận sau tết - cancel"/>
            <filter val="done (đổi sang size L)"/>
          </filters>
        </filterColumn>
      </autoFilter>
      <extLst>
        <ext uri="GoogleSheetsCustomDataVersion1">
          <go:sheetsCustomData xmlns:go="http://customooxmlschemas.google.com/" filterViewId="476800561"/>
        </ext>
      </extLst>
    </customSheetView>
    <customSheetView guid="{47AAA36F-DBD4-4045-9969-158D25B3CBD4}" filter="1" showAutoFilter="1">
      <autoFilter ref="$A$1:$AA$2025">
        <filterColumn colId="2">
          <filters>
            <filter val="merchize"/>
          </filters>
        </filterColumn>
        <filterColumn colId="3">
          <filters blank="1">
            <filter val="mail hỏi option"/>
            <filter val="csv RG-64964-25358"/>
            <filter val="demo"/>
            <filter val="done csv RG-69949-98997"/>
            <filter val="done csv"/>
            <filter val="4430 Bostic Dr Apt 301&#10;Greenville NC 27834-9422 = done"/>
            <filter val="khách k chịu nhận sau tết - cancel"/>
            <filter val="cancel size S ni"/>
            <filter val="done (đổi sang size L)"/>
          </filters>
        </filterColumn>
      </autoFilter>
      <extLst>
        <ext uri="GoogleSheetsCustomDataVersion1">
          <go:sheetsCustomData xmlns:go="http://customooxmlschemas.google.com/" filterViewId="529808274"/>
        </ext>
      </extLst>
    </customSheetView>
    <customSheetView guid="{6FD97B88-856C-4AA8-B32D-DEC29BC86DF7}" filter="1" showAutoFilter="1">
      <autoFilter ref="$A$1:$AA$2025">
        <filterColumn colId="2">
          <filters>
            <filter val="merchize"/>
          </filters>
        </filterColumn>
        <filterColumn colId="3">
          <filters blank="1">
            <filter val="csv RG-64964-25358"/>
            <filter val="demo"/>
            <filter val="done csv RG-69949-98997"/>
            <filter val="done csv"/>
            <filter val="4430 Bostic Dr Apt 301&#10;Greenville NC 27834-9422 = done"/>
            <filter val="khách k chịu nhận sau tết - cancel"/>
            <filter val="cancel size S ni"/>
            <filter val="done (đổi sang size L)"/>
          </filters>
        </filterColumn>
      </autoFilter>
      <extLst>
        <ext uri="GoogleSheetsCustomDataVersion1">
          <go:sheetsCustomData xmlns:go="http://customooxmlschemas.google.com/" filterViewId="549999187"/>
        </ext>
      </extLst>
    </customSheetView>
    <customSheetView guid="{FD8B2C11-3D7E-4404-91D3-DCE55C6AFD32}" filter="1" showAutoFilter="1">
      <autoFilter ref="$A$1:$AA$2025">
        <filterColumn colId="2">
          <filters>
            <filter val="merchize"/>
          </filters>
        </filterColumn>
        <filterColumn colId="3">
          <filters blank="1">
            <filter val="demo"/>
            <filter val="done csv"/>
            <filter val="4430 Bostic Dr Apt 301&#10;Greenville NC 27834-9422 = done"/>
            <filter val="khách k chịu nhận sau tết - cancel"/>
            <filter val="done (đổi sang size L)"/>
          </filters>
        </filterColumn>
      </autoFilter>
      <extLst>
        <ext uri="GoogleSheetsCustomDataVersion1">
          <go:sheetsCustomData xmlns:go="http://customooxmlschemas.google.com/" filterViewId="74856910"/>
        </ext>
      </extLst>
    </customSheetView>
    <customSheetView guid="{F51DCC8A-07E0-4C39-9EAA-B3309F8E2E9B}" filter="1" showAutoFilter="1">
      <autoFilter ref="$A$1:$AA$2025">
        <filterColumn colId="2">
          <filters>
            <filter val="merchize"/>
          </filters>
        </filterColumn>
        <filterColumn colId="3">
          <customFilters>
            <customFilter val="*csv*"/>
          </customFilters>
        </filterColumn>
      </autoFilter>
      <extLst>
        <ext uri="GoogleSheetsCustomDataVersion1">
          <go:sheetsCustomData xmlns:go="http://customooxmlschemas.google.com/" filterViewId="802177634"/>
        </ext>
      </extLst>
    </customSheetView>
    <customSheetView guid="{7B1CD4C5-45CA-4B10-BAEE-390D66E13B97}" filter="1" showAutoFilter="1">
      <autoFilter ref="$A$1:$AA$2025">
        <filterColumn colId="2">
          <filters>
            <filter val="merchize"/>
          </filters>
        </filterColumn>
        <filterColumn colId="3">
          <filters blank="1">
            <filter val="demo"/>
            <filter val="done csv"/>
            <filter val="4430 Bostic Dr Apt 301&#10;Greenville NC 27834-9422 = done"/>
            <filter val="khách k chịu nhận sau tết - cancel"/>
            <filter val="cancel size S ni"/>
            <filter val="done (đổi sang size L)"/>
          </filters>
        </filterColumn>
      </autoFilter>
      <extLst>
        <ext uri="GoogleSheetsCustomDataVersion1">
          <go:sheetsCustomData xmlns:go="http://customooxmlschemas.google.com/" filterViewId="803438275"/>
        </ext>
      </extLst>
    </customSheetView>
    <customSheetView guid="{E8B3DE71-100D-40A5-AFE6-39FD218BAA04}" filter="1" showAutoFilter="1">
      <autoFilter ref="$A$1:$AA$2025">
        <filterColumn colId="2">
          <filters>
            <filter val="merchize"/>
          </filters>
        </filterColumn>
        <filterColumn colId="3">
          <filters blank="1">
            <filter val="cf địa chỉ"/>
            <filter val="csv RG-64964-25358"/>
            <filter val="demo"/>
            <filter val="done csv RG-69949-98997"/>
            <filter val="done csv"/>
            <filter val="4430 Bostic Dr Apt 301&#10;Greenville NC 27834-9422 = done"/>
            <filter val="khách k chịu nhận sau tết - cancel"/>
            <filter val="done (đổi sang size L)"/>
          </filters>
        </filterColumn>
      </autoFilter>
      <extLst>
        <ext uri="GoogleSheetsCustomDataVersion1">
          <go:sheetsCustomData xmlns:go="http://customooxmlschemas.google.com/" filterViewId="946495721"/>
        </ext>
      </extLst>
    </customSheetView>
    <customSheetView guid="{E927F167-1F0F-49AF-BD3F-E2244152F0A4}" filter="1" showAutoFilter="1">
      <autoFilter ref="$A$1:$A$3">
        <filterColumn colId="0">
          <customFilters>
            <customFilter val="*hoa*"/>
          </customFilters>
        </filterColumn>
      </autoFilter>
      <extLst>
        <ext uri="GoogleSheetsCustomDataVersion1">
          <go:sheetsCustomData xmlns:go="http://customooxmlschemas.google.com/" filterViewId="2039725261"/>
        </ext>
      </extLst>
    </customSheetView>
    <customSheetView guid="{1A496B83-176F-49BC-B2E6-83311391CB78}" filter="1" showAutoFilter="1">
      <autoFilter ref="$A$241:$Y$272">
        <filterColumn colId="2">
          <filters>
            <filter val="PG Com"/>
          </filters>
        </filterColumn>
      </autoFilter>
      <extLst>
        <ext uri="GoogleSheetsCustomDataVersion1">
          <go:sheetsCustomData xmlns:go="http://customooxmlschemas.google.com/" filterViewId="1307866387"/>
        </ext>
      </extLst>
    </customSheetView>
    <customSheetView guid="{29D9DF69-ED77-4AEC-A524-45C3204D00C1}" filter="1" showAutoFilter="1">
      <autoFilter ref="$I$1:$T$1"/>
      <extLst>
        <ext uri="GoogleSheetsCustomDataVersion1">
          <go:sheetsCustomData xmlns:go="http://customooxmlschemas.google.com/" filterViewId="1487643916"/>
        </ext>
      </extLst>
    </customSheetView>
    <customSheetView guid="{FAACE793-DCDE-46FD-A090-C450F9708A00}" filter="1" showAutoFilter="1">
      <autoFilter ref="$A$374:$Y$451">
        <filterColumn colId="0">
          <customFilters>
            <customFilter val="*dh*"/>
          </customFilters>
        </filterColumn>
      </autoFilter>
      <extLst>
        <ext uri="GoogleSheetsCustomDataVersion1">
          <go:sheetsCustomData xmlns:go="http://customooxmlschemas.google.com/" filterViewId="1566426580"/>
        </ext>
      </extLst>
    </customSheetView>
    <customSheetView guid="{DE4CEE09-F369-45E6-B7A7-144A308EA1E8}" filter="1" showAutoFilter="1">
      <autoFilter ref="$A$374:$Y$451">
        <filterColumn colId="0">
          <customFilters>
            <customFilter val="*dh*"/>
          </customFilters>
        </filterColumn>
      </autoFilter>
      <extLst>
        <ext uri="GoogleSheetsCustomDataVersion1">
          <go:sheetsCustomData xmlns:go="http://customooxmlschemas.google.com/" filterViewId="247448288"/>
        </ext>
      </extLst>
    </customSheetView>
    <customSheetView guid="{F6DC2504-A47A-4C50-928A-0439F99720DF}" filter="1" showAutoFilter="1">
      <autoFilter ref="$A$2:$Y$241">
        <filterColumn colId="2">
          <filters>
            <filter val="PG Com"/>
          </filters>
        </filterColumn>
      </autoFilter>
      <extLst>
        <ext uri="GoogleSheetsCustomDataVersion1">
          <go:sheetsCustomData xmlns:go="http://customooxmlschemas.google.com/" filterViewId="1593947875"/>
        </ext>
      </extLst>
    </customSheetView>
    <customSheetView guid="{C66B8A49-C871-45F6-ACA0-8DE3A9689396}" filter="1" showAutoFilter="1">
      <autoFilter ref="$A$2:$Y$241">
        <filterColumn colId="0">
          <customFilters>
            <customFilter val="*dh*"/>
          </customFilters>
        </filterColumn>
      </autoFilter>
      <extLst>
        <ext uri="GoogleSheetsCustomDataVersion1">
          <go:sheetsCustomData xmlns:go="http://customooxmlschemas.google.com/" filterViewId="1851381865"/>
        </ext>
      </extLst>
    </customSheetView>
    <customSheetView guid="{88208730-9B5A-4467-961B-C97B6F60B52D}" filter="1" showAutoFilter="1">
      <autoFilter ref="$A$2:$Y$241">
        <filterColumn colId="0">
          <customFilters>
            <customFilter val="*vinh*"/>
          </customFilters>
        </filterColumn>
      </autoFilter>
      <extLst>
        <ext uri="GoogleSheetsCustomDataVersion1">
          <go:sheetsCustomData xmlns:go="http://customooxmlschemas.google.com/" filterViewId="780019616"/>
        </ext>
      </extLst>
    </customSheetView>
    <customSheetView guid="{E85B2F93-8C18-4807-9B7C-1C1444441247}" filter="1" showAutoFilter="1">
      <autoFilter ref="$A$374:$AA$451">
        <filterColumn colId="0">
          <filters>
            <filter val="lg, vinh"/>
          </filters>
        </filterColumn>
      </autoFilter>
      <extLst>
        <ext uri="GoogleSheetsCustomDataVersion1">
          <go:sheetsCustomData xmlns:go="http://customooxmlschemas.google.com/" filterViewId="1738536868"/>
        </ext>
      </extLst>
    </customSheetView>
    <customSheetView guid="{D84BD539-87E5-4AD8-A9A8-10B60F0B4B7D}" filter="1" showAutoFilter="1">
      <autoFilter ref="$A$374:$AA$451">
        <filterColumn colId="2">
          <filters>
            <filter val="Merchize"/>
          </filters>
        </filterColumn>
        <filterColumn colId="3">
          <filters>
            <filter val="cancel"/>
          </filters>
        </filterColumn>
      </autoFilter>
      <extLst>
        <ext uri="GoogleSheetsCustomDataVersion1">
          <go:sheetsCustomData xmlns:go="http://customooxmlschemas.google.com/" filterViewId="1788344655"/>
        </ext>
      </extLst>
    </customSheetView>
    <customSheetView guid="{542F5E8E-7E40-4342-A84C-435697E4B961}" filter="1" showAutoFilter="1">
      <autoFilter ref="$A$374:$AA$451">
        <filterColumn colId="0">
          <filters>
            <filter val="lg, vinh"/>
          </filters>
        </filterColumn>
      </autoFilter>
      <extLst>
        <ext uri="GoogleSheetsCustomDataVersion1">
          <go:sheetsCustomData xmlns:go="http://customooxmlschemas.google.com/" filterViewId="318762023"/>
        </ext>
      </extLst>
    </customSheetView>
    <customSheetView guid="{1901BBC5-97B9-40E9-BDCE-9F73A7F6FA93}" filter="1" showAutoFilter="1">
      <autoFilter ref="$A$374:$AA$451">
        <filterColumn colId="0">
          <filters>
            <filter val="lg, vinh"/>
          </filters>
        </filterColumn>
      </autoFilter>
      <extLst>
        <ext uri="GoogleSheetsCustomDataVersion1">
          <go:sheetsCustomData xmlns:go="http://customooxmlschemas.google.com/" filterViewId="443375821"/>
        </ext>
      </extLst>
    </customSheetView>
    <customSheetView guid="{5208A2D6-C33E-45AD-BA98-56EE1231A4D0}" filter="1" showAutoFilter="1">
      <autoFilter ref="$A$374:$AA$451">
        <filterColumn colId="2">
          <filters>
            <filter val="Merchize"/>
          </filters>
        </filterColumn>
        <filterColumn colId="3">
          <filters>
            <filter val="cancel"/>
          </filters>
        </filterColumn>
      </autoFilter>
      <extLst>
        <ext uri="GoogleSheetsCustomDataVersion1">
          <go:sheetsCustomData xmlns:go="http://customooxmlschemas.google.com/" filterViewId="659287195"/>
        </ext>
      </extLst>
    </customSheetView>
    <customSheetView guid="{A3B4BE5B-EDEF-4F52-9523-5B2250A72F11}" filter="1" showAutoFilter="1">
      <autoFilter ref="$A$374:$AA$451">
        <filterColumn colId="2">
          <filters>
            <filter val="Merchize"/>
          </filters>
        </filterColumn>
      </autoFilter>
      <extLst>
        <ext uri="GoogleSheetsCustomDataVersion1">
          <go:sheetsCustomData xmlns:go="http://customooxmlschemas.google.com/" filterViewId="675079291"/>
        </ext>
      </extLst>
    </customSheetView>
    <customSheetView guid="{5DD07F60-664C-4800-9FFA-A7C1D5964F4F}" filter="1" showAutoFilter="1">
      <autoFilter ref="$A$374:$AA$451">
        <filterColumn colId="2">
          <filters>
            <filter val="Merchize"/>
          </filters>
        </filterColumn>
        <filterColumn colId="3">
          <filters>
            <filter val="cancel"/>
          </filters>
        </filterColumn>
      </autoFilter>
      <extLst>
        <ext uri="GoogleSheetsCustomDataVersion1">
          <go:sheetsCustomData xmlns:go="http://customooxmlschemas.google.com/" filterViewId="99998882"/>
        </ext>
      </extLst>
    </customSheetView>
    <customSheetView guid="{1F1C58E1-DB6F-4F2D-BDCB-C1427D0B93C6}" filter="1" showAutoFilter="1">
      <autoFilter ref="$A$585:$AA$652">
        <filterColumn colId="0">
          <customFilters>
            <customFilter val="*vinh*"/>
          </customFilters>
        </filterColumn>
      </autoFilter>
      <extLst>
        <ext uri="GoogleSheetsCustomDataVersion1">
          <go:sheetsCustomData xmlns:go="http://customooxmlschemas.google.com/" filterViewId="1949104394"/>
        </ext>
      </extLst>
    </customSheetView>
    <customSheetView guid="{ADADCD32-48C2-4A99-B01C-5D7DE0624F82}" filter="1" showAutoFilter="1">
      <autoFilter ref="$A$585:$AA$652">
        <filterColumn colId="0">
          <customFilters>
            <customFilter val="*van*"/>
          </customFilters>
        </filterColumn>
      </autoFilter>
      <extLst>
        <ext uri="GoogleSheetsCustomDataVersion1">
          <go:sheetsCustomData xmlns:go="http://customooxmlschemas.google.com/" filterViewId="258457119"/>
        </ext>
      </extLst>
    </customSheetView>
    <customSheetView guid="{C2E687CB-1190-43AE-A7E5-803CBC3E3191}" filter="1" showAutoFilter="1">
      <autoFilter ref="$A$516:$AA$580">
        <filterColumn colId="2">
          <filters>
            <filter val="Merchize"/>
          </filters>
        </filterColumn>
      </autoFilter>
      <extLst>
        <ext uri="GoogleSheetsCustomDataVersion1">
          <go:sheetsCustomData xmlns:go="http://customooxmlschemas.google.com/" filterViewId="202067017"/>
        </ext>
      </extLst>
    </customSheetView>
    <customSheetView guid="{B6031EA6-F4A6-4146-8E09-017C8313A1C2}" filter="1" showAutoFilter="1">
      <autoFilter ref="$A$516:$AA$580">
        <filterColumn colId="2">
          <filters>
            <filter val="Merchize"/>
          </filters>
        </filterColumn>
        <filterColumn colId="3">
          <filters>
            <filter val="csv RG-64964-25358"/>
          </filters>
        </filterColumn>
      </autoFilter>
      <extLst>
        <ext uri="GoogleSheetsCustomDataVersion1">
          <go:sheetsCustomData xmlns:go="http://customooxmlschemas.google.com/" filterViewId="348577249"/>
        </ext>
      </extLst>
    </customSheetView>
    <customSheetView guid="{49A52460-749E-4AEF-964E-D00005DC05DB}" filter="1" showAutoFilter="1">
      <autoFilter ref="$A$516:$AA$580">
        <filterColumn colId="0">
          <filters>
            <filter val="lg, vinh"/>
            <filter val="lg, van"/>
            <filter val="lg, dh"/>
          </filters>
        </filterColumn>
      </autoFilter>
      <extLst>
        <ext uri="GoogleSheetsCustomDataVersion1">
          <go:sheetsCustomData xmlns:go="http://customooxmlschemas.google.com/" filterViewId="616377125"/>
        </ext>
      </extLst>
    </customSheetView>
    <customSheetView guid="{3E1D1D1C-A39A-4D5E-8E34-88825ABD2EEB}" filter="1" showAutoFilter="1">
      <autoFilter ref="$A$516:$AA$580">
        <filterColumn colId="0">
          <filters>
            <filter val="lg, vinh"/>
            <filter val="lg, van"/>
            <filter val="lg, dh"/>
          </filters>
        </filterColumn>
      </autoFilter>
      <extLst>
        <ext uri="GoogleSheetsCustomDataVersion1">
          <go:sheetsCustomData xmlns:go="http://customooxmlschemas.google.com/" filterViewId="625387987"/>
        </ext>
      </extLst>
    </customSheetView>
    <customSheetView guid="{85DF19BC-87CE-4442-8041-748E01BCEC8D}" filter="1" showAutoFilter="1">
      <autoFilter ref="$A$516:$AA$580">
        <filterColumn colId="2">
          <filters>
            <filter val="Merchize"/>
          </filters>
        </filterColumn>
        <filterColumn colId="3">
          <filters>
            <filter val="csv RG-64964-25358"/>
          </filters>
        </filterColumn>
      </autoFilter>
      <extLst>
        <ext uri="GoogleSheetsCustomDataVersion1">
          <go:sheetsCustomData xmlns:go="http://customooxmlschemas.google.com/" filterViewId="677938772"/>
        </ext>
      </extLst>
    </customSheetView>
    <customSheetView guid="{C09B98C8-DA68-457B-9E45-96CB08CC92CD}" filter="1" showAutoFilter="1">
      <autoFilter ref="$A$516:$AA$580">
        <filterColumn colId="0">
          <filters>
            <filter val="lg, vinh"/>
            <filter val="lg, van"/>
            <filter val="lg, dh"/>
          </filters>
        </filterColumn>
      </autoFilter>
      <extLst>
        <ext uri="GoogleSheetsCustomDataVersion1">
          <go:sheetsCustomData xmlns:go="http://customooxmlschemas.google.com/" filterViewId="856638363"/>
        </ext>
      </extLst>
    </customSheetView>
    <customSheetView guid="{F7F519FA-7235-44A1-BB0B-A92335A685C6}" filter="1" showAutoFilter="1">
      <autoFilter ref="$A$1:$D$2025">
        <filterColumn colId="2">
          <filters>
            <filter val="merchize"/>
            <filter val="JD"/>
          </filters>
        </filterColumn>
      </autoFilter>
      <extLst>
        <ext uri="GoogleSheetsCustomDataVersion1">
          <go:sheetsCustomData xmlns:go="http://customooxmlschemas.google.com/" filterViewId="1134208450"/>
        </ext>
      </extLst>
    </customSheetView>
    <customSheetView guid="{0D337460-458D-48F6-AF3E-6E2B1FC167D0}" filter="1" showAutoFilter="1">
      <autoFilter ref="$C$1:$E$2025">
        <filterColumn colId="0">
          <filters>
            <filter val="PG Com"/>
            <filter val="merchize"/>
          </filters>
        </filterColumn>
        <filterColumn colId="1">
          <filters>
            <filter val="done, check rf 1 item"/>
            <filter val="done csv"/>
            <filter val="4430 Bostic Dr Apt 301&#10;Greenville NC 27834-9422 = done"/>
            <filter val="khách k chịu nhận sau tết - cancel"/>
            <filter val="done (đổi sang size L)"/>
            <filter val="done, báo mer rồi"/>
          </filters>
        </filterColumn>
      </autoFilter>
      <extLst>
        <ext uri="GoogleSheetsCustomDataVersion1">
          <go:sheetsCustomData xmlns:go="http://customooxmlschemas.google.com/" filterViewId="464559461"/>
        </ext>
      </extLst>
    </customSheetView>
    <customSheetView guid="{CD879AF0-0FB4-4355-943B-C48245DB934F}" filter="1" showAutoFilter="1">
      <autoFilter ref="$A$1:$T$2"/>
      <extLst>
        <ext uri="GoogleSheetsCustomDataVersion1">
          <go:sheetsCustomData xmlns:go="http://customooxmlschemas.google.com/" filterViewId="1154934870"/>
        </ext>
      </extLst>
    </customSheetView>
    <customSheetView guid="{DFE3241E-99AA-4C9F-B26D-71854DC0E06E}" filter="1" showAutoFilter="1">
      <autoFilter ref="$A$1:$T$2"/>
      <extLst>
        <ext uri="GoogleSheetsCustomDataVersion1">
          <go:sheetsCustomData xmlns:go="http://customooxmlschemas.google.com/" filterViewId="440378387"/>
        </ext>
      </extLst>
    </customSheetView>
    <customSheetView guid="{D4F63135-652E-4D43-9D51-797CBF24C3C7}" filter="1" showAutoFilter="1">
      <autoFilter ref="$A$1:$T$2"/>
      <extLst>
        <ext uri="GoogleSheetsCustomDataVersion1">
          <go:sheetsCustomData xmlns:go="http://customooxmlschemas.google.com/" filterViewId="634695099"/>
        </ext>
      </extLst>
    </customSheetView>
    <customSheetView guid="{2A91C979-86EB-409C-9FF2-1E3199EC819E}" filter="1" showAutoFilter="1">
      <autoFilter ref="$A$276:$Y$369">
        <filterColumn colId="2">
          <filters>
            <filter val="merchize"/>
          </filters>
        </filterColumn>
        <filterColumn colId="3">
          <filters>
            <filter val="khách k chịu nhận sau tết - cancel"/>
          </filters>
        </filterColumn>
      </autoFilter>
      <extLst>
        <ext uri="GoogleSheetsCustomDataVersion1">
          <go:sheetsCustomData xmlns:go="http://customooxmlschemas.google.com/" filterViewId="118612149"/>
        </ext>
      </extLst>
    </customSheetView>
    <customSheetView guid="{E75575B0-312B-4D80-8C12-5DAC36CFB8D5}" filter="1" showAutoFilter="1">
      <autoFilter ref="$A$276:$Y$369">
        <filterColumn colId="0">
          <filters>
            <filter val="ly, linh"/>
            <filter val="diep, linh"/>
            <filter val="lg, hoa"/>
            <filter val="lg, vinh"/>
            <filter val="lg, dh"/>
          </filters>
        </filterColumn>
      </autoFilter>
      <extLst>
        <ext uri="GoogleSheetsCustomDataVersion1">
          <go:sheetsCustomData xmlns:go="http://customooxmlschemas.google.com/" filterViewId="557013558"/>
        </ext>
      </extLst>
    </customSheetView>
    <customSheetView guid="{0A197E0E-DFD7-482B-880A-2A41FCE76C47}" filter="1" showAutoFilter="1">
      <autoFilter ref="$A$276:$Y$369"/>
      <extLst>
        <ext uri="GoogleSheetsCustomDataVersion1">
          <go:sheetsCustomData xmlns:go="http://customooxmlschemas.google.com/" filterViewId="687285443"/>
        </ext>
      </extLst>
    </customSheetView>
    <customSheetView guid="{F94F5943-0927-482C-B2FC-EF2E1572F30C}" filter="1" showAutoFilter="1">
      <autoFilter ref="$A$276:$Y$369">
        <filterColumn colId="0">
          <customFilters>
            <customFilter val="*dh*"/>
          </customFilters>
        </filterColumn>
      </autoFilter>
      <extLst>
        <ext uri="GoogleSheetsCustomDataVersion1">
          <go:sheetsCustomData xmlns:go="http://customooxmlschemas.google.com/" filterViewId="919741242"/>
        </ext>
      </extLst>
    </customSheetView>
    <customSheetView guid="{AE2EB9AA-19C7-474E-9837-AD83B21672C4}" filter="1" showAutoFilter="1">
      <autoFilter ref="$A$456:$AA$512">
        <filterColumn colId="2">
          <filters>
            <filter val="merchize"/>
          </filters>
        </filterColumn>
        <filterColumn colId="3">
          <filters>
            <filter val="done, báo mer rồi"/>
          </filters>
        </filterColumn>
      </autoFilter>
      <extLst>
        <ext uri="GoogleSheetsCustomDataVersion1">
          <go:sheetsCustomData xmlns:go="http://customooxmlschemas.google.com/" filterViewId="1198612078"/>
        </ext>
      </extLst>
    </customSheetView>
    <customSheetView guid="{3360186C-649F-4B1B-A2C5-894E9CA99F9D}" filter="1" showAutoFilter="1">
      <autoFilter ref="$A$456:$AA$512">
        <filterColumn colId="0">
          <filters>
            <filter val="lg, vinh"/>
            <filter val="uyen, Dh"/>
            <filter val="uyen hoa"/>
          </filters>
        </filterColumn>
      </autoFilter>
      <extLst>
        <ext uri="GoogleSheetsCustomDataVersion1">
          <go:sheetsCustomData xmlns:go="http://customooxmlschemas.google.com/" filterViewId="140337813"/>
        </ext>
      </extLst>
    </customSheetView>
    <customSheetView guid="{4AB2BBA6-6B88-4306-B292-6E6B8CFCD5DF}" filter="1" showAutoFilter="1">
      <autoFilter ref="$A$456:$AA$512">
        <filterColumn colId="2">
          <filters>
            <filter val="PG Com"/>
            <filter val="merchize"/>
          </filters>
        </filterColumn>
      </autoFilter>
      <extLst>
        <ext uri="GoogleSheetsCustomDataVersion1">
          <go:sheetsCustomData xmlns:go="http://customooxmlschemas.google.com/" filterViewId="1424103554"/>
        </ext>
      </extLst>
    </customSheetView>
    <customSheetView guid="{961AE0ED-2E6C-4391-A1D3-073387B20956}" filter="1" showAutoFilter="1">
      <autoFilter ref="$A$456:$AA$512">
        <filterColumn colId="0">
          <filters>
            <filter val="lg, vinh"/>
            <filter val="uyen, Dh"/>
          </filters>
        </filterColumn>
      </autoFilter>
      <extLst>
        <ext uri="GoogleSheetsCustomDataVersion1">
          <go:sheetsCustomData xmlns:go="http://customooxmlschemas.google.com/" filterViewId="146759151"/>
        </ext>
      </extLst>
    </customSheetView>
    <customSheetView guid="{1C15D52F-6367-4BC0-9939-8CD241415E10}" filter="1" showAutoFilter="1">
      <autoFilter ref="$A$456:$AA$512">
        <filterColumn colId="0">
          <customFilters>
            <customFilter val="*dh*"/>
          </customFilters>
        </filterColumn>
      </autoFilter>
      <extLst>
        <ext uri="GoogleSheetsCustomDataVersion1">
          <go:sheetsCustomData xmlns:go="http://customooxmlschemas.google.com/" filterViewId="1534816642"/>
        </ext>
      </extLst>
    </customSheetView>
    <customSheetView guid="{A19ACB16-24B4-4151-A027-72B9B99C0806}" filter="1" showAutoFilter="1">
      <autoFilter ref="$A$456:$AA$512">
        <filterColumn colId="0">
          <customFilters>
            <customFilter val="*linh*"/>
          </customFilters>
        </filterColumn>
      </autoFilter>
      <extLst>
        <ext uri="GoogleSheetsCustomDataVersion1">
          <go:sheetsCustomData xmlns:go="http://customooxmlschemas.google.com/" filterViewId="1537653186"/>
        </ext>
      </extLst>
    </customSheetView>
    <customSheetView guid="{4E2F725D-92D1-4610-9DCD-17F00A870C93}" filter="1" showAutoFilter="1">
      <autoFilter ref="$A$456:$AA$512">
        <filterColumn colId="0">
          <filters>
            <filter val="lg, vinh"/>
            <filter val="uyen, Dh"/>
          </filters>
        </filterColumn>
      </autoFilter>
      <extLst>
        <ext uri="GoogleSheetsCustomDataVersion1">
          <go:sheetsCustomData xmlns:go="http://customooxmlschemas.google.com/" filterViewId="239218686"/>
        </ext>
      </extLst>
    </customSheetView>
    <customSheetView guid="{91CAD0A2-022E-43B3-93AB-4145E79DDBC3}" filter="1" showAutoFilter="1">
      <autoFilter ref="$A$456:$AA$512">
        <filterColumn colId="0">
          <filters>
            <filter val="lg, vinh"/>
            <filter val="uyen, Dh"/>
          </filters>
        </filterColumn>
      </autoFilter>
      <extLst>
        <ext uri="GoogleSheetsCustomDataVersion1">
          <go:sheetsCustomData xmlns:go="http://customooxmlschemas.google.com/" filterViewId="272029251"/>
        </ext>
      </extLst>
    </customSheetView>
    <customSheetView guid="{2433737A-EA47-4E64-84B0-3BCD006C4060}" filter="1" showAutoFilter="1">
      <autoFilter ref="$A$2:$AA$272">
        <filterColumn colId="2">
          <filters>
            <filter val="Merchize"/>
          </filters>
        </filterColumn>
        <filterColumn colId="3">
          <filters>
            <filter val="cancel combo"/>
            <filter val="done csv"/>
            <filter val="4430 Bostic Dr Apt 301&#10;Greenville NC 27834-9422 = done"/>
            <filter val="done (đổi sang size L)"/>
            <filter val="done, báo mer rồi"/>
            <filter val="demo"/>
          </filters>
        </filterColumn>
      </autoFilter>
      <extLst>
        <ext uri="GoogleSheetsCustomDataVersion1">
          <go:sheetsCustomData xmlns:go="http://customooxmlschemas.google.com/" filterViewId="1207468645"/>
        </ext>
      </extLst>
    </customSheetView>
    <customSheetView guid="{A2631636-43C6-4B38-A46C-D0795AEA628A}" filter="1" showAutoFilter="1">
      <autoFilter ref="$A$2:$AA$272">
        <filterColumn colId="0">
          <filters>
            <filter val="thl, DH"/>
            <filter val="lg, hoa"/>
            <filter val="lg, vinh"/>
            <filter val="lg, dh"/>
          </filters>
        </filterColumn>
        <filterColumn colId="3">
          <filters>
            <filter val="delay, cancel"/>
            <filter val="done, check rf 1 item"/>
            <filter val="done csv"/>
            <filter val="4430 Bostic Dr Apt 301&#10;Greenville NC 27834-9422 = done"/>
            <filter val="done (đổi sang size L)"/>
            <filter val="done"/>
            <filter val="done, báo mer rồi"/>
            <filter val="demo"/>
          </filters>
        </filterColumn>
      </autoFilter>
      <extLst>
        <ext uri="GoogleSheetsCustomDataVersion1">
          <go:sheetsCustomData xmlns:go="http://customooxmlschemas.google.com/" filterViewId="1299480987"/>
        </ext>
      </extLst>
    </customSheetView>
    <customSheetView guid="{3255BEAE-8C69-4BA7-8DB0-F0B5C80C8163}" filter="1" showAutoFilter="1">
      <autoFilter ref="$A$2:$AA$272">
        <filterColumn colId="0">
          <filters>
            <filter val="thl, DH"/>
            <filter val="lg, hoa"/>
            <filter val="lg, vinh"/>
            <filter val="lg, dh"/>
          </filters>
        </filterColumn>
        <filterColumn colId="3">
          <filters>
            <filter val="delay, cancel"/>
            <filter val="done, check rf 1 item"/>
            <filter val="done csv"/>
            <filter val="4430 Bostic Dr Apt 301&#10;Greenville NC 27834-9422 = done"/>
            <filter val="done (đổi sang size L)"/>
            <filter val="done"/>
            <filter val="done, báo mer rồi"/>
            <filter val="demo"/>
          </filters>
        </filterColumn>
      </autoFilter>
      <extLst>
        <ext uri="GoogleSheetsCustomDataVersion1">
          <go:sheetsCustomData xmlns:go="http://customooxmlschemas.google.com/" filterViewId="1463493596"/>
        </ext>
      </extLst>
    </customSheetView>
    <customSheetView guid="{ECF370E3-0099-4EDF-A57E-5C08A7AC14DE}" filter="1" showAutoFilter="1">
      <autoFilter ref="$A$2:$AA$272">
        <filterColumn colId="0">
          <filters>
            <filter val="thl, DH"/>
            <filter val="lg, hoa"/>
            <filter val="lg, vinh"/>
            <filter val="lg, dh"/>
          </filters>
        </filterColumn>
        <filterColumn colId="3">
          <filters>
            <filter val="delay, cancel"/>
            <filter val="done, check rf 1 item"/>
            <filter val="done csv"/>
            <filter val="4430 Bostic Dr Apt 301&#10;Greenville NC 27834-9422 = done"/>
            <filter val="done (đổi sang size L)"/>
            <filter val="done"/>
            <filter val="done, báo mer rồi"/>
            <filter val="demo"/>
          </filters>
        </filterColumn>
      </autoFilter>
      <extLst>
        <ext uri="GoogleSheetsCustomDataVersion1">
          <go:sheetsCustomData xmlns:go="http://customooxmlschemas.google.com/" filterViewId="1742638485"/>
        </ext>
      </extLst>
    </customSheetView>
    <customSheetView guid="{E286262D-D8BC-40A3-880E-8CFDE9A35CE5}" filter="1" showAutoFilter="1">
      <autoFilter ref="$A$2:$AA$272">
        <filterColumn colId="2">
          <filters>
            <filter val="Merchize"/>
          </filters>
        </filterColumn>
        <filterColumn colId="3">
          <filters>
            <filter val="done, check rf 1 item"/>
            <filter val="done csv"/>
            <filter val="4430 Bostic Dr Apt 301&#10;Greenville NC 27834-9422 = done"/>
            <filter val="done (đổi sang size L)"/>
            <filter val="demo"/>
          </filters>
        </filterColumn>
      </autoFilter>
      <extLst>
        <ext uri="GoogleSheetsCustomDataVersion1">
          <go:sheetsCustomData xmlns:go="http://customooxmlschemas.google.com/" filterViewId="2034502903"/>
        </ext>
      </extLst>
    </customSheetView>
    <customSheetView guid="{400CAE96-E04D-4813-B173-3908F5650CF0}" filter="1" showAutoFilter="1">
      <autoFilter ref="$A$2:$AA$272">
        <filterColumn colId="2">
          <filters>
            <filter val="Merchize"/>
          </filters>
        </filterColumn>
        <filterColumn colId="3">
          <filters>
            <filter val="done csv"/>
            <filter val="4430 Bostic Dr Apt 301&#10;Greenville NC 27834-9422 = done"/>
            <filter val="done (đổi sang size L)"/>
            <filter val="demo"/>
          </filters>
        </filterColumn>
      </autoFilter>
      <extLst>
        <ext uri="GoogleSheetsCustomDataVersion1">
          <go:sheetsCustomData xmlns:go="http://customooxmlschemas.google.com/" filterViewId="46648184"/>
        </ext>
      </extLst>
    </customSheetView>
    <customSheetView guid="{EF92E5F4-EC85-4E1D-9F0B-2450F6FE2C99}" filter="1" showAutoFilter="1">
      <autoFilter ref="$A$2:$Y$272">
        <filterColumn colId="2">
          <filters>
            <filter val="Merchize"/>
          </filters>
        </filterColumn>
      </autoFilter>
      <extLst>
        <ext uri="GoogleSheetsCustomDataVersion1">
          <go:sheetsCustomData xmlns:go="http://customooxmlschemas.google.com/" filterViewId="1212365485"/>
        </ext>
      </extLst>
    </customSheetView>
    <customSheetView guid="{D51863C8-CA96-4B55-84C3-5BC62F7EA620}" filter="1" showAutoFilter="1">
      <autoFilter ref="$A$2:$Y$272">
        <filterColumn colId="0">
          <customFilters>
            <customFilter operator="notEqual" val="*vinh*"/>
          </customFilters>
        </filterColumn>
      </autoFilter>
      <extLst>
        <ext uri="GoogleSheetsCustomDataVersion1">
          <go:sheetsCustomData xmlns:go="http://customooxmlschemas.google.com/" filterViewId="1226356042"/>
        </ext>
      </extLst>
    </customSheetView>
    <customSheetView guid="{0C3ED31A-9600-4CAE-B8C2-482AC582E2E2}" filter="1" showAutoFilter="1">
      <autoFilter ref="$A$2:$Y$272">
        <filterColumn colId="0">
          <filters>
            <filter val="thl, DH"/>
            <filter val="lg, hoa"/>
            <filter val="lg, vinh"/>
            <filter val="lg, dh"/>
          </filters>
        </filterColumn>
      </autoFilter>
      <extLst>
        <ext uri="GoogleSheetsCustomDataVersion1">
          <go:sheetsCustomData xmlns:go="http://customooxmlschemas.google.com/" filterViewId="1329770585"/>
        </ext>
      </extLst>
    </customSheetView>
    <customSheetView guid="{0436752E-147F-4FD3-B939-412A708FE34C}" filter="1" showAutoFilter="1">
      <autoFilter ref="$A$2:$Y$272">
        <filterColumn colId="0">
          <customFilters>
            <customFilter val="*dh*"/>
          </customFilters>
        </filterColumn>
      </autoFilter>
      <extLst>
        <ext uri="GoogleSheetsCustomDataVersion1">
          <go:sheetsCustomData xmlns:go="http://customooxmlschemas.google.com/" filterViewId="1369095421"/>
        </ext>
      </extLst>
    </customSheetView>
    <customSheetView guid="{E7CF28FC-F281-4DE3-AA5E-56E9C86EBA8F}" filter="1" showAutoFilter="1">
      <autoFilter ref="$A$2:$Y$272">
        <filterColumn colId="0">
          <customFilters>
            <customFilter val="*DH*"/>
          </customFilters>
        </filterColumn>
        <filterColumn colId="2">
          <filters>
            <filter val="Merchize"/>
          </filters>
        </filterColumn>
      </autoFilter>
      <extLst>
        <ext uri="GoogleSheetsCustomDataVersion1">
          <go:sheetsCustomData xmlns:go="http://customooxmlschemas.google.com/" filterViewId="1701229216"/>
        </ext>
      </extLst>
    </customSheetView>
    <customSheetView guid="{C31BC6B7-7429-4C0A-9807-B8B9DA747F86}" filter="1" showAutoFilter="1">
      <autoFilter ref="$A$2:$Y$272">
        <filterColumn colId="2">
          <filters>
            <filter val="Merchize"/>
          </filters>
        </filterColumn>
        <filterColumn colId="3">
          <filters>
            <filter val="cancel combo"/>
            <filter val="done csv"/>
            <filter val="4430 Bostic Dr Apt 301&#10;Greenville NC 27834-9422 = done"/>
            <filter val="done (đổi sang size L)"/>
            <filter val="done, báo mer rồi"/>
            <filter val="demo"/>
          </filters>
        </filterColumn>
      </autoFilter>
      <extLst>
        <ext uri="GoogleSheetsCustomDataVersion1">
          <go:sheetsCustomData xmlns:go="http://customooxmlschemas.google.com/" filterViewId="177525352"/>
        </ext>
      </extLst>
    </customSheetView>
    <customSheetView guid="{5F08C41A-0087-4CC0-91A1-5559B5392A09}" filter="1" showAutoFilter="1">
      <autoFilter ref="$A$2:$Y$272">
        <filterColumn colId="2">
          <filters>
            <filter val="PG Com"/>
          </filters>
        </filterColumn>
        <filterColumn colId="3">
          <colorFilter dxfId="2"/>
        </filterColumn>
      </autoFilter>
      <extLst>
        <ext uri="GoogleSheetsCustomDataVersion1">
          <go:sheetsCustomData xmlns:go="http://customooxmlschemas.google.com/" filterViewId="1889303397"/>
        </ext>
      </extLst>
    </customSheetView>
    <customSheetView guid="{8D040C8B-1F39-47A4-A638-6588313FCF2C}" filter="1" showAutoFilter="1">
      <autoFilter ref="$A$2:$Y$272">
        <filterColumn colId="2">
          <filters>
            <filter val="Merchize"/>
          </filters>
        </filterColumn>
        <filterColumn colId="3">
          <filters>
            <filter val="cancel combo"/>
            <filter val="done csv"/>
            <filter val="4430 Bostic Dr Apt 301&#10;Greenville NC 27834-9422 = done"/>
            <filter val="done (đổi sang size L)"/>
            <filter val="done, báo mer rồi"/>
            <filter val="demo"/>
          </filters>
        </filterColumn>
      </autoFilter>
      <extLst>
        <ext uri="GoogleSheetsCustomDataVersion1">
          <go:sheetsCustomData xmlns:go="http://customooxmlschemas.google.com/" filterViewId="1953141396"/>
        </ext>
      </extLst>
    </customSheetView>
    <customSheetView guid="{129C03EE-E2DC-4374-903B-71C036A26FE5}" filter="1" showAutoFilter="1">
      <autoFilter ref="$A$2:$Y$272"/>
      <extLst>
        <ext uri="GoogleSheetsCustomDataVersion1">
          <go:sheetsCustomData xmlns:go="http://customooxmlschemas.google.com/" filterViewId="2021476191"/>
        </ext>
      </extLst>
    </customSheetView>
    <customSheetView guid="{2E00A298-422B-4A7A-98D5-C1BB285FE92E}" filter="1" showAutoFilter="1">
      <autoFilter ref="$A$2:$Y$272">
        <filterColumn colId="2">
          <filters>
            <filter val="Merchize"/>
          </filters>
        </filterColumn>
        <filterColumn colId="3">
          <filters>
            <filter val="delay, cancel"/>
            <filter val="cancel combo"/>
            <filter val="done csv"/>
            <filter val="4430 Bostic Dr Apt 301&#10;Greenville NC 27834-9422 = done"/>
            <filter val="done (đổi sang size L)"/>
            <filter val="done, báo mer rồi"/>
            <filter val="demo"/>
          </filters>
        </filterColumn>
      </autoFilter>
      <extLst>
        <ext uri="GoogleSheetsCustomDataVersion1">
          <go:sheetsCustomData xmlns:go="http://customooxmlschemas.google.com/" filterViewId="38136820"/>
        </ext>
      </extLst>
    </customSheetView>
    <customSheetView guid="{08C2899A-5566-45F6-82CC-FDE2A8CB2CE8}" filter="1" showAutoFilter="1">
      <autoFilter ref="$A$2:$Y$272">
        <filterColumn colId="2">
          <filters>
            <filter val="Merchize"/>
          </filters>
        </filterColumn>
      </autoFilter>
      <extLst>
        <ext uri="GoogleSheetsCustomDataVersion1">
          <go:sheetsCustomData xmlns:go="http://customooxmlschemas.google.com/" filterViewId="621187481"/>
        </ext>
      </extLst>
    </customSheetView>
    <customSheetView guid="{1B3AF806-FFC6-459C-8495-E723417DC128}" filter="1" showAutoFilter="1">
      <autoFilter ref="$A$585:$AA$669">
        <filterColumn colId="0">
          <filters>
            <filter val="thl, DH"/>
            <filter val="lg, vinh"/>
            <filter val="lg, van"/>
            <filter val="lg, dh"/>
          </filters>
        </filterColumn>
      </autoFilter>
      <extLst>
        <ext uri="GoogleSheetsCustomDataVersion1">
          <go:sheetsCustomData xmlns:go="http://customooxmlschemas.google.com/" filterViewId="1223137048"/>
        </ext>
      </extLst>
    </customSheetView>
    <customSheetView guid="{184279D7-1C7B-45E4-8F9E-1829EB4D457A}" filter="1" showAutoFilter="1">
      <autoFilter ref="$A$585:$AA$669">
        <filterColumn colId="2">
          <filters>
            <filter val="PG Com"/>
            <filter val="JD"/>
            <filter val="Anna"/>
          </filters>
        </filterColumn>
      </autoFilter>
      <extLst>
        <ext uri="GoogleSheetsCustomDataVersion1">
          <go:sheetsCustomData xmlns:go="http://customooxmlschemas.google.com/" filterViewId="1404387196"/>
        </ext>
      </extLst>
    </customSheetView>
    <customSheetView guid="{01B13610-19FE-45A4-99D6-E4BD087561A2}" filter="1" showAutoFilter="1">
      <autoFilter ref="$A$585:$AA$669">
        <filterColumn colId="0">
          <filters>
            <filter val="thl, DH"/>
            <filter val="lg, vinh"/>
            <filter val="lg, van"/>
            <filter val="lg, dh"/>
          </filters>
        </filterColumn>
        <filterColumn colId="3">
          <filters>
            <filter val="done csv RG-69949-98997"/>
            <filter val="cf địa chỉ"/>
            <filter val="done"/>
            <filter val="done, báo mer rồi"/>
          </filters>
        </filterColumn>
      </autoFilter>
      <extLst>
        <ext uri="GoogleSheetsCustomDataVersion1">
          <go:sheetsCustomData xmlns:go="http://customooxmlschemas.google.com/" filterViewId="1765788683"/>
        </ext>
      </extLst>
    </customSheetView>
    <customSheetView guid="{02225359-4109-4A1F-AE87-4EA009F87F1F}" filter="1" showAutoFilter="1">
      <autoFilter ref="$A$585:$AA$669">
        <filterColumn colId="0">
          <customFilters>
            <customFilter val="*vinh*"/>
          </customFilters>
        </filterColumn>
        <filterColumn colId="2">
          <filters>
            <filter val="Merchize"/>
          </filters>
        </filterColumn>
      </autoFilter>
      <extLst>
        <ext uri="GoogleSheetsCustomDataVersion1">
          <go:sheetsCustomData xmlns:go="http://customooxmlschemas.google.com/" filterViewId="1793765251"/>
        </ext>
      </extLst>
    </customSheetView>
    <customSheetView guid="{4AF40173-3B3A-40D6-B2FD-BFACCAA4E842}" filter="1" showAutoFilter="1">
      <autoFilter ref="$A$585:$AA$669">
        <filterColumn colId="0">
          <filters>
            <filter val="thl, DH"/>
            <filter val="lg, vinh"/>
            <filter val="lg, van"/>
            <filter val="lg, dh"/>
          </filters>
        </filterColumn>
        <filterColumn colId="3">
          <filters>
            <filter val="cancel"/>
            <filter val="done csv RG-69949-98997"/>
            <filter val="cf địa chỉ"/>
            <filter val="done"/>
            <filter val="done, báo mer rồi"/>
          </filters>
        </filterColumn>
      </autoFilter>
      <extLst>
        <ext uri="GoogleSheetsCustomDataVersion1">
          <go:sheetsCustomData xmlns:go="http://customooxmlschemas.google.com/" filterViewId="309748481"/>
        </ext>
      </extLst>
    </customSheetView>
    <customSheetView guid="{556C02B9-87A0-4BF0-9116-ADAAE6384751}" filter="1" showAutoFilter="1">
      <autoFilter ref="$A$585:$AA$669">
        <filterColumn colId="2">
          <filters>
            <filter val="Merchize"/>
          </filters>
        </filterColumn>
      </autoFilter>
      <extLst>
        <ext uri="GoogleSheetsCustomDataVersion1">
          <go:sheetsCustomData xmlns:go="http://customooxmlschemas.google.com/" filterViewId="313291960"/>
        </ext>
      </extLst>
    </customSheetView>
    <customSheetView guid="{25A6C56B-44AA-4871-A14B-DBF1E56C17CB}" filter="1" showAutoFilter="1">
      <autoFilter ref="$A$585:$AA$669">
        <filterColumn colId="0">
          <filters>
            <filter val="thl, DH"/>
            <filter val="lg, vinh"/>
            <filter val="lg, van"/>
            <filter val="lg, dh"/>
          </filters>
        </filterColumn>
        <filterColumn colId="3">
          <filters>
            <filter val="done csv RG-69949-98997"/>
            <filter val="cf địa chỉ"/>
            <filter val="done"/>
            <filter val="done, báo mer rồi"/>
          </filters>
        </filterColumn>
      </autoFilter>
      <extLst>
        <ext uri="GoogleSheetsCustomDataVersion1">
          <go:sheetsCustomData xmlns:go="http://customooxmlschemas.google.com/" filterViewId="625065201"/>
        </ext>
      </extLst>
    </customSheetView>
    <customSheetView guid="{573AF866-B06D-4A61-BD69-DB1E8F4B4F7A}" filter="1" showAutoFilter="1">
      <autoFilter ref="$A$585:$AA$669">
        <filterColumn colId="0">
          <customFilters>
            <customFilter val="*dh*"/>
          </customFilters>
        </filterColumn>
      </autoFilter>
      <extLst>
        <ext uri="GoogleSheetsCustomDataVersion1">
          <go:sheetsCustomData xmlns:go="http://customooxmlschemas.google.com/" filterViewId="76886524"/>
        </ext>
      </extLst>
    </customSheetView>
    <customSheetView guid="{71C8C975-EAB7-4BFB-8609-D605BA2097C0}" filter="1" showAutoFilter="1">
      <autoFilter ref="$C$1:$E$2"/>
      <extLst>
        <ext uri="GoogleSheetsCustomDataVersion1">
          <go:sheetsCustomData xmlns:go="http://customooxmlschemas.google.com/" filterViewId="343210939"/>
        </ext>
      </extLst>
    </customSheetView>
  </customSheetView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/>
  <cols>
    <col customWidth="1" min="1" max="1" width="17.43"/>
    <col customWidth="1" min="2" max="2" width="17.71"/>
    <col customWidth="1" min="3" max="3" width="17.57"/>
    <col customWidth="1" min="4" max="4" width="25.86"/>
    <col customWidth="1" min="5" max="5" width="15.57"/>
    <col customWidth="1" hidden="1" min="6" max="6" width="10.86"/>
    <col customWidth="1" min="7" max="7" width="12.14"/>
    <col customWidth="1" min="8" max="8" width="84.57"/>
    <col customWidth="1" min="9" max="9" width="60.29"/>
    <col customWidth="1" min="10" max="10" width="32.29"/>
    <col customWidth="1" min="11" max="11" width="24.43"/>
    <col customWidth="1" min="12" max="12" width="29.14"/>
    <col customWidth="1" min="13" max="13" width="18.14"/>
    <col customWidth="1" min="14" max="14" width="28.71"/>
    <col customWidth="1" min="19" max="19" width="21.71"/>
  </cols>
  <sheetData>
    <row r="1" ht="15.75" customHeight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2" t="s">
        <v>6</v>
      </c>
      <c r="H1" s="2" t="s">
        <v>7</v>
      </c>
      <c r="I1" s="3" t="s">
        <v>8</v>
      </c>
      <c r="J1" s="3" t="s">
        <v>9</v>
      </c>
      <c r="K1" s="3" t="s">
        <v>10</v>
      </c>
      <c r="L1" s="2" t="s">
        <v>11</v>
      </c>
      <c r="M1" s="1" t="s">
        <v>12</v>
      </c>
      <c r="N1" s="1" t="s">
        <v>13</v>
      </c>
      <c r="O1" s="1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1" t="s">
        <v>19</v>
      </c>
      <c r="U1" s="1"/>
      <c r="V1" s="1"/>
      <c r="W1" s="1"/>
      <c r="X1" s="1"/>
      <c r="Y1" s="1"/>
      <c r="Z1" s="1"/>
      <c r="AA1" s="1"/>
    </row>
    <row r="2" ht="15.0" hidden="1" customHeight="1">
      <c r="A2" s="4"/>
      <c r="B2" s="5" t="s">
        <v>7252</v>
      </c>
      <c r="C2" s="6"/>
      <c r="D2" s="6"/>
      <c r="E2" s="6"/>
      <c r="F2" s="7"/>
      <c r="G2" s="6"/>
      <c r="H2" s="8"/>
      <c r="I2" s="9"/>
      <c r="J2" s="9"/>
      <c r="K2" s="9"/>
      <c r="L2" s="6"/>
      <c r="O2" s="7"/>
      <c r="P2" s="6"/>
      <c r="Q2" s="6"/>
      <c r="R2" s="6"/>
      <c r="S2" s="6"/>
    </row>
    <row r="3" ht="15.75" customHeight="1">
      <c r="A3" s="22" t="s">
        <v>216</v>
      </c>
      <c r="C3" s="6" t="s">
        <v>22</v>
      </c>
      <c r="D3" s="11" t="s">
        <v>23</v>
      </c>
      <c r="E3" s="6" t="s">
        <v>7253</v>
      </c>
      <c r="F3" s="7" t="s">
        <v>7254</v>
      </c>
      <c r="G3" s="6">
        <v>1.0</v>
      </c>
      <c r="H3" s="8" t="s">
        <v>7255</v>
      </c>
      <c r="I3" s="12" t="str">
        <f t="shared" ref="I3:I112" si="1">RIGHT(H3,LEN(H3) - (FIND("-",H3) + 1))</f>
        <v>HOODIE RAGLAN SLEEVE / 4XL / All Print</v>
      </c>
      <c r="J3" s="9" t="s">
        <v>5420</v>
      </c>
      <c r="K3" s="9" t="s">
        <v>7256</v>
      </c>
      <c r="L3" s="9" t="s">
        <v>7257</v>
      </c>
      <c r="M3" s="6" t="s">
        <v>7258</v>
      </c>
      <c r="O3" s="4" t="s">
        <v>6011</v>
      </c>
      <c r="P3" s="7">
        <v>27105.0</v>
      </c>
      <c r="Q3" s="6" t="s">
        <v>225</v>
      </c>
      <c r="R3" s="6" t="s">
        <v>32</v>
      </c>
      <c r="S3" s="6">
        <v>3.367459481E9</v>
      </c>
      <c r="T3" s="6" t="s">
        <v>226</v>
      </c>
    </row>
    <row r="4" ht="15.75" customHeight="1">
      <c r="A4" s="22" t="s">
        <v>216</v>
      </c>
      <c r="C4" s="6" t="s">
        <v>22</v>
      </c>
      <c r="D4" s="11" t="s">
        <v>23</v>
      </c>
      <c r="E4" s="6" t="s">
        <v>7253</v>
      </c>
      <c r="F4" s="7" t="s">
        <v>7254</v>
      </c>
      <c r="G4" s="6">
        <v>1.0</v>
      </c>
      <c r="H4" s="8" t="s">
        <v>3428</v>
      </c>
      <c r="I4" s="12" t="str">
        <f t="shared" si="1"/>
        <v>HOODIE RAGLAN SLEEVE / L / All Print</v>
      </c>
      <c r="J4" s="9" t="s">
        <v>533</v>
      </c>
      <c r="K4" s="9" t="s">
        <v>7256</v>
      </c>
      <c r="L4" s="9" t="s">
        <v>7257</v>
      </c>
      <c r="M4" s="6" t="s">
        <v>7258</v>
      </c>
      <c r="O4" s="4" t="s">
        <v>6011</v>
      </c>
      <c r="P4" s="7">
        <v>27105.0</v>
      </c>
      <c r="Q4" s="6" t="s">
        <v>225</v>
      </c>
      <c r="R4" s="6" t="s">
        <v>32</v>
      </c>
      <c r="S4" s="6">
        <v>3.367459481E9</v>
      </c>
      <c r="T4" s="6" t="s">
        <v>226</v>
      </c>
    </row>
    <row r="5" ht="15.75" customHeight="1">
      <c r="A5" s="22" t="s">
        <v>216</v>
      </c>
      <c r="C5" s="6" t="s">
        <v>60</v>
      </c>
      <c r="D5" s="11" t="s">
        <v>23</v>
      </c>
      <c r="E5" s="6" t="s">
        <v>7259</v>
      </c>
      <c r="F5" s="7" t="s">
        <v>7260</v>
      </c>
      <c r="G5" s="6">
        <v>1.0</v>
      </c>
      <c r="H5" s="8" t="s">
        <v>7261</v>
      </c>
      <c r="I5" s="12" t="str">
        <f t="shared" si="1"/>
        <v>XL / Full Print</v>
      </c>
      <c r="J5" s="9" t="s">
        <v>2220</v>
      </c>
      <c r="K5" s="9" t="s">
        <v>7262</v>
      </c>
      <c r="L5" s="9" t="s">
        <v>7263</v>
      </c>
      <c r="M5" s="6"/>
      <c r="O5" s="4" t="s">
        <v>7264</v>
      </c>
      <c r="P5" s="7">
        <v>44112.0</v>
      </c>
      <c r="Q5" s="6" t="s">
        <v>46</v>
      </c>
      <c r="R5" s="6" t="s">
        <v>32</v>
      </c>
      <c r="S5" s="6">
        <v>8.142185905E9</v>
      </c>
      <c r="T5" s="6" t="s">
        <v>47</v>
      </c>
    </row>
    <row r="6" ht="15.75" hidden="1" customHeight="1">
      <c r="A6" s="18" t="s">
        <v>37</v>
      </c>
      <c r="C6" s="6" t="s">
        <v>22</v>
      </c>
      <c r="D6" s="11" t="s">
        <v>23</v>
      </c>
      <c r="E6" s="6" t="s">
        <v>7265</v>
      </c>
      <c r="F6" s="7" t="s">
        <v>7266</v>
      </c>
      <c r="G6" s="6">
        <v>1.0</v>
      </c>
      <c r="H6" s="8" t="s">
        <v>7267</v>
      </c>
      <c r="I6" s="12" t="str">
        <f t="shared" si="1"/>
        <v>AOP Unisex Raglan Hoodie / 4XL / All print</v>
      </c>
      <c r="J6" s="9" t="s">
        <v>7268</v>
      </c>
      <c r="K6" s="9" t="s">
        <v>7269</v>
      </c>
      <c r="L6" s="9" t="s">
        <v>7270</v>
      </c>
      <c r="M6" s="6"/>
      <c r="O6" s="4" t="s">
        <v>2709</v>
      </c>
      <c r="P6" s="7">
        <v>16510.0</v>
      </c>
      <c r="Q6" s="6" t="s">
        <v>284</v>
      </c>
      <c r="R6" s="6" t="s">
        <v>32</v>
      </c>
      <c r="S6" s="6">
        <v>1.81484412E10</v>
      </c>
      <c r="T6" s="6" t="s">
        <v>285</v>
      </c>
    </row>
    <row r="7" ht="15.75" hidden="1" customHeight="1">
      <c r="A7" s="18" t="s">
        <v>37</v>
      </c>
      <c r="C7" s="6" t="s">
        <v>22</v>
      </c>
      <c r="D7" s="11" t="s">
        <v>23</v>
      </c>
      <c r="E7" s="6" t="s">
        <v>7265</v>
      </c>
      <c r="F7" s="7" t="s">
        <v>7266</v>
      </c>
      <c r="G7" s="6">
        <v>1.0</v>
      </c>
      <c r="H7" s="8" t="s">
        <v>7271</v>
      </c>
      <c r="I7" s="12" t="str">
        <f t="shared" si="1"/>
        <v>AOP Unisex Raglan Hoodie / L / All print</v>
      </c>
      <c r="J7" s="9" t="s">
        <v>7272</v>
      </c>
      <c r="K7" s="9" t="s">
        <v>7269</v>
      </c>
      <c r="L7" s="9" t="s">
        <v>7270</v>
      </c>
      <c r="M7" s="6"/>
      <c r="O7" s="4" t="s">
        <v>2709</v>
      </c>
      <c r="P7" s="7">
        <v>16510.0</v>
      </c>
      <c r="Q7" s="6" t="s">
        <v>284</v>
      </c>
      <c r="R7" s="6" t="s">
        <v>32</v>
      </c>
      <c r="S7" s="6">
        <v>1.81484412E10</v>
      </c>
      <c r="T7" s="6" t="s">
        <v>285</v>
      </c>
    </row>
    <row r="8" ht="15.75" hidden="1" customHeight="1">
      <c r="A8" s="19" t="s">
        <v>48</v>
      </c>
      <c r="C8" s="6" t="s">
        <v>22</v>
      </c>
      <c r="D8" s="11" t="s">
        <v>23</v>
      </c>
      <c r="E8" s="6" t="s">
        <v>7265</v>
      </c>
      <c r="F8" s="7" t="s">
        <v>7266</v>
      </c>
      <c r="G8" s="6">
        <v>1.0</v>
      </c>
      <c r="H8" s="8" t="s">
        <v>7273</v>
      </c>
      <c r="I8" s="12" t="str">
        <f t="shared" si="1"/>
        <v>HOODIE RAGLAN SLEEVE / L / All Print</v>
      </c>
      <c r="J8" s="9" t="s">
        <v>7274</v>
      </c>
      <c r="K8" s="9" t="s">
        <v>7269</v>
      </c>
      <c r="L8" s="9" t="s">
        <v>7270</v>
      </c>
      <c r="M8" s="6"/>
      <c r="O8" s="4" t="s">
        <v>2709</v>
      </c>
      <c r="P8" s="7">
        <v>16510.0</v>
      </c>
      <c r="Q8" s="6" t="s">
        <v>284</v>
      </c>
      <c r="R8" s="6" t="s">
        <v>32</v>
      </c>
      <c r="S8" s="6">
        <v>1.81484412E10</v>
      </c>
      <c r="T8" s="6" t="s">
        <v>285</v>
      </c>
    </row>
    <row r="9" ht="15.75" hidden="1" customHeight="1">
      <c r="A9" s="19" t="s">
        <v>48</v>
      </c>
      <c r="C9" s="6" t="s">
        <v>22</v>
      </c>
      <c r="D9" s="11" t="s">
        <v>23</v>
      </c>
      <c r="E9" s="6" t="s">
        <v>7265</v>
      </c>
      <c r="F9" s="7" t="s">
        <v>7266</v>
      </c>
      <c r="G9" s="6">
        <v>1.0</v>
      </c>
      <c r="H9" s="8" t="s">
        <v>7275</v>
      </c>
      <c r="I9" s="12" t="str">
        <f t="shared" si="1"/>
        <v>HOODIE RAGLAN SLEEVE / 3XL / All Print</v>
      </c>
      <c r="J9" s="9" t="s">
        <v>7274</v>
      </c>
      <c r="K9" s="9" t="s">
        <v>7269</v>
      </c>
      <c r="L9" s="9" t="s">
        <v>7270</v>
      </c>
      <c r="M9" s="6"/>
      <c r="O9" s="4" t="s">
        <v>2709</v>
      </c>
      <c r="P9" s="7">
        <v>16510.0</v>
      </c>
      <c r="Q9" s="6" t="s">
        <v>284</v>
      </c>
      <c r="R9" s="6" t="s">
        <v>32</v>
      </c>
      <c r="S9" s="6">
        <v>1.81484412E10</v>
      </c>
      <c r="T9" s="6" t="s">
        <v>285</v>
      </c>
    </row>
    <row r="10" ht="15.75" hidden="1" customHeight="1">
      <c r="A10" s="22" t="s">
        <v>181</v>
      </c>
      <c r="C10" s="6" t="s">
        <v>22</v>
      </c>
      <c r="D10" s="11" t="s">
        <v>23</v>
      </c>
      <c r="E10" s="6" t="s">
        <v>7276</v>
      </c>
      <c r="F10" s="7" t="s">
        <v>7277</v>
      </c>
      <c r="G10" s="6">
        <v>1.0</v>
      </c>
      <c r="H10" s="8" t="s">
        <v>7278</v>
      </c>
      <c r="I10" s="12" t="str">
        <f t="shared" si="1"/>
        <v>HOODIE RAGLAN SLEEVE / L / All Print</v>
      </c>
      <c r="J10" s="9" t="s">
        <v>7279</v>
      </c>
      <c r="K10" s="9" t="s">
        <v>7280</v>
      </c>
      <c r="L10" s="9" t="s">
        <v>7281</v>
      </c>
      <c r="M10" s="6"/>
      <c r="O10" s="4" t="s">
        <v>3385</v>
      </c>
      <c r="P10" s="7">
        <v>55431.0</v>
      </c>
      <c r="Q10" s="6" t="s">
        <v>537</v>
      </c>
      <c r="R10" s="6" t="s">
        <v>32</v>
      </c>
      <c r="S10" s="6">
        <v>9.523807377E9</v>
      </c>
      <c r="T10" s="6" t="s">
        <v>538</v>
      </c>
    </row>
    <row r="11" ht="15.75" hidden="1" customHeight="1">
      <c r="A11" s="22" t="s">
        <v>181</v>
      </c>
      <c r="C11" s="6" t="s">
        <v>22</v>
      </c>
      <c r="D11" s="11" t="s">
        <v>23</v>
      </c>
      <c r="E11" s="6" t="s">
        <v>7276</v>
      </c>
      <c r="F11" s="7" t="s">
        <v>7277</v>
      </c>
      <c r="G11" s="6">
        <v>1.0</v>
      </c>
      <c r="H11" s="8" t="s">
        <v>7282</v>
      </c>
      <c r="I11" s="12" t="str">
        <f t="shared" si="1"/>
        <v>HOODIE RAGLAN SLEEVE / M / All Print</v>
      </c>
      <c r="J11" s="9" t="s">
        <v>7283</v>
      </c>
      <c r="K11" s="9" t="s">
        <v>7280</v>
      </c>
      <c r="L11" s="9" t="s">
        <v>7281</v>
      </c>
      <c r="M11" s="6"/>
      <c r="O11" s="4" t="s">
        <v>3385</v>
      </c>
      <c r="P11" s="7">
        <v>55431.0</v>
      </c>
      <c r="Q11" s="6" t="s">
        <v>537</v>
      </c>
      <c r="R11" s="6" t="s">
        <v>32</v>
      </c>
      <c r="S11" s="6">
        <v>9.523807377E9</v>
      </c>
      <c r="T11" s="6" t="s">
        <v>538</v>
      </c>
    </row>
    <row r="12" ht="15.75" hidden="1" customHeight="1">
      <c r="A12" s="13" t="s">
        <v>1606</v>
      </c>
      <c r="B12" s="13"/>
      <c r="C12" s="14" t="s">
        <v>60</v>
      </c>
      <c r="D12" s="14" t="s">
        <v>2164</v>
      </c>
      <c r="E12" s="14" t="s">
        <v>7284</v>
      </c>
      <c r="F12" s="15" t="s">
        <v>7285</v>
      </c>
      <c r="G12" s="14">
        <v>1.0</v>
      </c>
      <c r="H12" s="16" t="s">
        <v>7286</v>
      </c>
      <c r="I12" s="13" t="str">
        <f t="shared" si="1"/>
        <v>US Twin</v>
      </c>
      <c r="J12" s="17" t="s">
        <v>826</v>
      </c>
      <c r="K12" s="17" t="s">
        <v>7287</v>
      </c>
      <c r="L12" s="17" t="s">
        <v>7288</v>
      </c>
      <c r="M12" s="14" t="s">
        <v>7289</v>
      </c>
      <c r="N12" s="13"/>
      <c r="O12" s="13" t="s">
        <v>2216</v>
      </c>
      <c r="P12" s="15">
        <v>80012.0</v>
      </c>
      <c r="Q12" s="14" t="s">
        <v>1215</v>
      </c>
      <c r="R12" s="14" t="s">
        <v>32</v>
      </c>
      <c r="S12" s="14">
        <v>7.202436882E9</v>
      </c>
      <c r="T12" s="14" t="s">
        <v>1216</v>
      </c>
      <c r="U12" s="13"/>
      <c r="V12" s="13"/>
      <c r="W12" s="13"/>
      <c r="X12" s="13"/>
      <c r="Y12" s="13"/>
      <c r="Z12" s="13"/>
      <c r="AA12" s="13"/>
    </row>
    <row r="13" ht="15.75" hidden="1" customHeight="1">
      <c r="A13" s="19" t="s">
        <v>70</v>
      </c>
      <c r="C13" s="6" t="s">
        <v>80</v>
      </c>
      <c r="D13" s="11" t="s">
        <v>23</v>
      </c>
      <c r="E13" s="6" t="s">
        <v>7290</v>
      </c>
      <c r="F13" s="7" t="s">
        <v>7291</v>
      </c>
      <c r="G13" s="6">
        <v>1.0</v>
      </c>
      <c r="H13" s="8" t="s">
        <v>7292</v>
      </c>
      <c r="I13" s="12" t="str">
        <f t="shared" si="1"/>
        <v>Joggers #V - Joggers / M / All Print</v>
      </c>
      <c r="J13" s="9" t="s">
        <v>7293</v>
      </c>
      <c r="K13" s="9" t="s">
        <v>7294</v>
      </c>
      <c r="L13" s="9" t="s">
        <v>7295</v>
      </c>
      <c r="M13" s="6"/>
      <c r="O13" s="4" t="s">
        <v>7296</v>
      </c>
      <c r="P13" s="7">
        <v>1864.0</v>
      </c>
      <c r="Q13" s="6" t="s">
        <v>301</v>
      </c>
      <c r="R13" s="6" t="s">
        <v>32</v>
      </c>
      <c r="S13" s="6">
        <v>7.818203181E9</v>
      </c>
      <c r="T13" s="6" t="s">
        <v>302</v>
      </c>
    </row>
    <row r="14" ht="15.75" hidden="1" customHeight="1">
      <c r="A14" s="22" t="s">
        <v>181</v>
      </c>
      <c r="C14" s="6" t="s">
        <v>123</v>
      </c>
      <c r="D14" s="11" t="s">
        <v>7297</v>
      </c>
      <c r="E14" s="6" t="s">
        <v>7298</v>
      </c>
      <c r="F14" s="7" t="s">
        <v>7299</v>
      </c>
      <c r="G14" s="6">
        <v>1.0</v>
      </c>
      <c r="H14" s="8" t="s">
        <v>5013</v>
      </c>
      <c r="I14" s="12" t="str">
        <f t="shared" si="1"/>
        <v>Just Breathe Vintage Art Canvas Prints Wall Art #h - 24X36in / Full print</v>
      </c>
      <c r="J14" s="9" t="s">
        <v>5014</v>
      </c>
      <c r="K14" s="9" t="s">
        <v>7300</v>
      </c>
      <c r="L14" s="9" t="s">
        <v>7301</v>
      </c>
      <c r="M14" s="6"/>
      <c r="O14" s="4" t="s">
        <v>7302</v>
      </c>
      <c r="P14" s="7">
        <v>30756.0</v>
      </c>
      <c r="Q14" s="6" t="s">
        <v>78</v>
      </c>
      <c r="R14" s="6" t="s">
        <v>32</v>
      </c>
      <c r="S14" s="6">
        <v>7.06618238E9</v>
      </c>
      <c r="T14" s="6" t="s">
        <v>79</v>
      </c>
    </row>
    <row r="15" ht="15.75" hidden="1" customHeight="1">
      <c r="A15" s="20" t="s">
        <v>37</v>
      </c>
      <c r="C15" s="6" t="s">
        <v>22</v>
      </c>
      <c r="D15" s="11" t="s">
        <v>23</v>
      </c>
      <c r="E15" s="6" t="s">
        <v>7303</v>
      </c>
      <c r="F15" s="7" t="s">
        <v>7304</v>
      </c>
      <c r="G15" s="6">
        <v>1.0</v>
      </c>
      <c r="H15" s="8" t="s">
        <v>7305</v>
      </c>
      <c r="I15" s="12" t="str">
        <f t="shared" si="1"/>
        <v>HOODIE RAGLAN SLEEVE ZIP-UP / 2XL / All Print</v>
      </c>
      <c r="J15" s="9" t="s">
        <v>7306</v>
      </c>
      <c r="K15" s="9" t="s">
        <v>7307</v>
      </c>
      <c r="L15" s="9" t="s">
        <v>7308</v>
      </c>
      <c r="M15" s="6"/>
      <c r="O15" s="4" t="s">
        <v>7309</v>
      </c>
      <c r="P15" s="7">
        <v>61080.0</v>
      </c>
      <c r="Q15" s="6" t="s">
        <v>114</v>
      </c>
      <c r="R15" s="6" t="s">
        <v>32</v>
      </c>
      <c r="S15" s="6">
        <v>8.155250069E9</v>
      </c>
      <c r="T15" s="6" t="s">
        <v>115</v>
      </c>
    </row>
    <row r="16" ht="15.75" hidden="1" customHeight="1">
      <c r="A16" s="22" t="s">
        <v>293</v>
      </c>
      <c r="C16" s="6" t="s">
        <v>22</v>
      </c>
      <c r="D16" s="11" t="s">
        <v>23</v>
      </c>
      <c r="E16" s="6" t="s">
        <v>7310</v>
      </c>
      <c r="F16" s="7" t="s">
        <v>7311</v>
      </c>
      <c r="G16" s="6">
        <v>1.0</v>
      </c>
      <c r="H16" s="8" t="s">
        <v>7312</v>
      </c>
      <c r="I16" s="12" t="str">
        <f t="shared" si="1"/>
        <v>3XL / Full Print</v>
      </c>
      <c r="J16" s="9" t="s">
        <v>7313</v>
      </c>
      <c r="K16" s="9" t="s">
        <v>7314</v>
      </c>
      <c r="L16" s="9" t="s">
        <v>7315</v>
      </c>
      <c r="M16" s="6"/>
      <c r="O16" s="4" t="s">
        <v>7316</v>
      </c>
      <c r="P16" s="7">
        <v>29414.0</v>
      </c>
      <c r="Q16" s="6" t="s">
        <v>56</v>
      </c>
      <c r="R16" s="6" t="s">
        <v>32</v>
      </c>
      <c r="S16" s="6">
        <v>8.455279442E9</v>
      </c>
      <c r="T16" s="6" t="s">
        <v>57</v>
      </c>
    </row>
    <row r="17" ht="15.75" hidden="1" customHeight="1">
      <c r="A17" s="19" t="s">
        <v>70</v>
      </c>
      <c r="C17" s="6" t="s">
        <v>22</v>
      </c>
      <c r="D17" s="11" t="s">
        <v>23</v>
      </c>
      <c r="E17" s="6" t="s">
        <v>7317</v>
      </c>
      <c r="F17" s="7" t="s">
        <v>7318</v>
      </c>
      <c r="G17" s="6">
        <v>2.0</v>
      </c>
      <c r="H17" s="8" t="s">
        <v>7319</v>
      </c>
      <c r="I17" s="12" t="str">
        <f t="shared" si="1"/>
        <v>hirt 3D - L / Full Print</v>
      </c>
      <c r="J17" s="9" t="s">
        <v>7320</v>
      </c>
      <c r="K17" s="9" t="s">
        <v>7321</v>
      </c>
      <c r="L17" s="9" t="s">
        <v>7322</v>
      </c>
      <c r="M17" s="6"/>
      <c r="O17" s="4" t="s">
        <v>7323</v>
      </c>
      <c r="P17" s="7">
        <v>27893.0</v>
      </c>
      <c r="Q17" s="6" t="s">
        <v>225</v>
      </c>
      <c r="R17" s="6" t="s">
        <v>32</v>
      </c>
      <c r="S17" s="6">
        <v>2.523150103E9</v>
      </c>
      <c r="T17" s="6" t="s">
        <v>226</v>
      </c>
    </row>
    <row r="18" ht="15.75" hidden="1" customHeight="1">
      <c r="A18" s="21" t="s">
        <v>173</v>
      </c>
      <c r="C18" s="6" t="s">
        <v>22</v>
      </c>
      <c r="D18" s="11" t="s">
        <v>23</v>
      </c>
      <c r="E18" s="6" t="s">
        <v>7317</v>
      </c>
      <c r="F18" s="7" t="s">
        <v>7318</v>
      </c>
      <c r="G18" s="6">
        <v>1.0</v>
      </c>
      <c r="H18" s="8" t="s">
        <v>7324</v>
      </c>
      <c r="I18" s="12" t="str">
        <f t="shared" si="1"/>
        <v>hirt 3D - L / Full Print</v>
      </c>
      <c r="J18" s="9" t="s">
        <v>7325</v>
      </c>
      <c r="K18" s="9" t="s">
        <v>7321</v>
      </c>
      <c r="L18" s="9" t="s">
        <v>7322</v>
      </c>
      <c r="M18" s="6"/>
      <c r="O18" s="4" t="s">
        <v>7323</v>
      </c>
      <c r="P18" s="7">
        <v>27893.0</v>
      </c>
      <c r="Q18" s="6" t="s">
        <v>225</v>
      </c>
      <c r="R18" s="6" t="s">
        <v>32</v>
      </c>
      <c r="S18" s="6">
        <v>2.523150103E9</v>
      </c>
      <c r="T18" s="6" t="s">
        <v>226</v>
      </c>
    </row>
    <row r="19" ht="15.75" hidden="1" customHeight="1">
      <c r="A19" s="19" t="s">
        <v>70</v>
      </c>
      <c r="C19" s="6" t="s">
        <v>22</v>
      </c>
      <c r="D19" s="11" t="s">
        <v>23</v>
      </c>
      <c r="E19" s="6" t="s">
        <v>7317</v>
      </c>
      <c r="F19" s="7" t="s">
        <v>7318</v>
      </c>
      <c r="G19" s="6">
        <v>1.0</v>
      </c>
      <c r="H19" s="8" t="s">
        <v>5999</v>
      </c>
      <c r="I19" s="12" t="str">
        <f t="shared" si="1"/>
        <v>Joggers #V - AOP Unisex Raglan Hoodie / XL / All Print</v>
      </c>
      <c r="J19" s="9" t="s">
        <v>6000</v>
      </c>
      <c r="K19" s="9" t="s">
        <v>7321</v>
      </c>
      <c r="L19" s="9" t="s">
        <v>7322</v>
      </c>
      <c r="M19" s="6"/>
      <c r="O19" s="4" t="s">
        <v>7323</v>
      </c>
      <c r="P19" s="7">
        <v>27893.0</v>
      </c>
      <c r="Q19" s="6" t="s">
        <v>225</v>
      </c>
      <c r="R19" s="6" t="s">
        <v>32</v>
      </c>
      <c r="S19" s="6">
        <v>2.523150103E9</v>
      </c>
      <c r="T19" s="6" t="s">
        <v>226</v>
      </c>
    </row>
    <row r="20" ht="15.75" hidden="1" customHeight="1">
      <c r="A20" s="20" t="s">
        <v>37</v>
      </c>
      <c r="C20" s="6" t="s">
        <v>22</v>
      </c>
      <c r="D20" s="11" t="s">
        <v>23</v>
      </c>
      <c r="E20" s="6" t="s">
        <v>7317</v>
      </c>
      <c r="F20" s="7" t="s">
        <v>7318</v>
      </c>
      <c r="G20" s="6">
        <v>1.0</v>
      </c>
      <c r="H20" s="8" t="s">
        <v>7326</v>
      </c>
      <c r="I20" s="12" t="str">
        <f t="shared" si="1"/>
        <v>hirt #KV - L / Purple</v>
      </c>
      <c r="J20" s="9" t="s">
        <v>5993</v>
      </c>
      <c r="K20" s="9" t="s">
        <v>7321</v>
      </c>
      <c r="L20" s="9" t="s">
        <v>7322</v>
      </c>
      <c r="M20" s="6"/>
      <c r="O20" s="4" t="s">
        <v>7323</v>
      </c>
      <c r="P20" s="7">
        <v>27893.0</v>
      </c>
      <c r="Q20" s="6" t="s">
        <v>225</v>
      </c>
      <c r="R20" s="6" t="s">
        <v>32</v>
      </c>
      <c r="S20" s="6">
        <v>2.523150103E9</v>
      </c>
      <c r="T20" s="6" t="s">
        <v>226</v>
      </c>
    </row>
    <row r="21" ht="15.75" hidden="1" customHeight="1">
      <c r="A21" s="18" t="s">
        <v>915</v>
      </c>
      <c r="C21" s="6" t="s">
        <v>22</v>
      </c>
      <c r="D21" s="11" t="s">
        <v>23</v>
      </c>
      <c r="E21" s="6" t="s">
        <v>7327</v>
      </c>
      <c r="F21" s="7" t="s">
        <v>7328</v>
      </c>
      <c r="G21" s="6">
        <v>1.0</v>
      </c>
      <c r="H21" s="8" t="s">
        <v>7329</v>
      </c>
      <c r="I21" s="12" t="str">
        <f t="shared" si="1"/>
        <v>HOODIE RAGLAN SLEEVE / 4XL / All print</v>
      </c>
      <c r="J21" s="26">
        <v>6.68619E17</v>
      </c>
      <c r="K21" s="9" t="s">
        <v>7330</v>
      </c>
      <c r="L21" s="9" t="s">
        <v>7331</v>
      </c>
      <c r="M21" s="6"/>
      <c r="O21" s="4" t="s">
        <v>7316</v>
      </c>
      <c r="P21" s="7">
        <v>61920.0</v>
      </c>
      <c r="Q21" s="6" t="s">
        <v>114</v>
      </c>
      <c r="R21" s="6" t="s">
        <v>32</v>
      </c>
      <c r="S21" s="6">
        <v>2.175494013E9</v>
      </c>
      <c r="T21" s="6" t="s">
        <v>115</v>
      </c>
    </row>
    <row r="22" ht="15.75" hidden="1" customHeight="1">
      <c r="A22" s="13" t="s">
        <v>271</v>
      </c>
      <c r="B22" s="13"/>
      <c r="C22" s="14" t="s">
        <v>60</v>
      </c>
      <c r="D22" s="14" t="s">
        <v>34</v>
      </c>
      <c r="E22" s="14" t="s">
        <v>7332</v>
      </c>
      <c r="F22" s="15" t="s">
        <v>7333</v>
      </c>
      <c r="G22" s="14">
        <v>1.0</v>
      </c>
      <c r="H22" s="16" t="s">
        <v>6961</v>
      </c>
      <c r="I22" s="13" t="str">
        <f t="shared" si="1"/>
        <v>M / Black</v>
      </c>
      <c r="J22" s="17" t="s">
        <v>800</v>
      </c>
      <c r="K22" s="17" t="s">
        <v>7334</v>
      </c>
      <c r="L22" s="17" t="s">
        <v>7335</v>
      </c>
      <c r="M22" s="14"/>
      <c r="N22" s="13"/>
      <c r="O22" s="13" t="s">
        <v>7336</v>
      </c>
      <c r="P22" s="15">
        <v>94521.0</v>
      </c>
      <c r="Q22" s="14" t="s">
        <v>268</v>
      </c>
      <c r="R22" s="14" t="s">
        <v>32</v>
      </c>
      <c r="S22" s="14">
        <v>9.255950991E9</v>
      </c>
      <c r="T22" s="14" t="s">
        <v>269</v>
      </c>
      <c r="U22" s="13"/>
      <c r="V22" s="13"/>
      <c r="W22" s="13"/>
      <c r="X22" s="13"/>
      <c r="Y22" s="13"/>
      <c r="Z22" s="13"/>
      <c r="AA22" s="13"/>
    </row>
    <row r="23" ht="15.75" hidden="1" customHeight="1">
      <c r="A23" s="22" t="s">
        <v>7337</v>
      </c>
      <c r="C23" s="6" t="s">
        <v>22</v>
      </c>
      <c r="D23" s="11" t="s">
        <v>23</v>
      </c>
      <c r="E23" s="6" t="s">
        <v>7338</v>
      </c>
      <c r="F23" s="7" t="s">
        <v>7339</v>
      </c>
      <c r="G23" s="6">
        <v>1.0</v>
      </c>
      <c r="H23" s="8" t="s">
        <v>7340</v>
      </c>
      <c r="I23" s="12" t="str">
        <f t="shared" si="1"/>
        <v>HOODIE RAGLAN SLEEVE / 2XL / All Print</v>
      </c>
      <c r="J23" s="9" t="s">
        <v>7341</v>
      </c>
      <c r="K23" s="9" t="s">
        <v>7342</v>
      </c>
      <c r="L23" s="9" t="s">
        <v>7343</v>
      </c>
      <c r="M23" s="6"/>
      <c r="O23" s="4" t="s">
        <v>7344</v>
      </c>
      <c r="P23" s="7">
        <v>90044.0</v>
      </c>
      <c r="Q23" s="6" t="s">
        <v>268</v>
      </c>
      <c r="R23" s="6" t="s">
        <v>32</v>
      </c>
      <c r="S23" s="6">
        <v>3.233943499E9</v>
      </c>
      <c r="T23" s="6" t="s">
        <v>269</v>
      </c>
    </row>
    <row r="24" ht="15.75" hidden="1" customHeight="1">
      <c r="A24" s="22" t="s">
        <v>181</v>
      </c>
      <c r="C24" s="6" t="s">
        <v>22</v>
      </c>
      <c r="D24" s="11" t="s">
        <v>23</v>
      </c>
      <c r="E24" s="6" t="s">
        <v>7345</v>
      </c>
      <c r="F24" s="7" t="s">
        <v>7346</v>
      </c>
      <c r="G24" s="6">
        <v>1.0</v>
      </c>
      <c r="H24" s="8" t="s">
        <v>7347</v>
      </c>
      <c r="I24" s="12" t="str">
        <f t="shared" si="1"/>
        <v>AOP Unisex Raglan Hoodie / M / All print</v>
      </c>
      <c r="J24" s="9" t="s">
        <v>7348</v>
      </c>
      <c r="K24" s="9" t="s">
        <v>7349</v>
      </c>
      <c r="L24" s="9" t="s">
        <v>7350</v>
      </c>
      <c r="M24" s="6" t="s">
        <v>7351</v>
      </c>
      <c r="O24" s="4" t="s">
        <v>3028</v>
      </c>
      <c r="P24" s="7">
        <v>78229.0</v>
      </c>
      <c r="Q24" s="6" t="s">
        <v>131</v>
      </c>
      <c r="R24" s="6" t="s">
        <v>32</v>
      </c>
      <c r="S24" s="6">
        <v>2.102376938E9</v>
      </c>
      <c r="T24" s="6" t="s">
        <v>132</v>
      </c>
    </row>
    <row r="25" ht="15.75" customHeight="1">
      <c r="A25" s="22" t="s">
        <v>216</v>
      </c>
      <c r="C25" s="6" t="s">
        <v>22</v>
      </c>
      <c r="D25" s="11" t="s">
        <v>23</v>
      </c>
      <c r="E25" s="6" t="s">
        <v>7352</v>
      </c>
      <c r="F25" s="7" t="s">
        <v>7353</v>
      </c>
      <c r="G25" s="6">
        <v>1.0</v>
      </c>
      <c r="H25" s="8" t="s">
        <v>7255</v>
      </c>
      <c r="I25" s="12" t="str">
        <f t="shared" si="1"/>
        <v>HOODIE RAGLAN SLEEVE / 4XL / All Print</v>
      </c>
      <c r="J25" s="9" t="s">
        <v>5420</v>
      </c>
      <c r="K25" s="9" t="s">
        <v>7354</v>
      </c>
      <c r="L25" s="9" t="s">
        <v>7355</v>
      </c>
      <c r="M25" s="6"/>
      <c r="O25" s="4" t="s">
        <v>7356</v>
      </c>
      <c r="P25" s="7">
        <v>73801.0</v>
      </c>
      <c r="Q25" s="6" t="s">
        <v>149</v>
      </c>
      <c r="R25" s="6" t="s">
        <v>32</v>
      </c>
      <c r="S25" s="6">
        <v>2.694558017E9</v>
      </c>
      <c r="T25" s="6" t="s">
        <v>150</v>
      </c>
    </row>
    <row r="26" ht="15.75" customHeight="1">
      <c r="A26" s="22" t="s">
        <v>216</v>
      </c>
      <c r="C26" s="6" t="s">
        <v>22</v>
      </c>
      <c r="D26" s="11" t="s">
        <v>23</v>
      </c>
      <c r="E26" s="6" t="s">
        <v>7352</v>
      </c>
      <c r="F26" s="7" t="s">
        <v>7353</v>
      </c>
      <c r="G26" s="6">
        <v>1.0</v>
      </c>
      <c r="H26" s="8" t="s">
        <v>3428</v>
      </c>
      <c r="I26" s="12" t="str">
        <f t="shared" si="1"/>
        <v>HOODIE RAGLAN SLEEVE / L / All Print</v>
      </c>
      <c r="J26" s="9" t="s">
        <v>533</v>
      </c>
      <c r="K26" s="9" t="s">
        <v>7354</v>
      </c>
      <c r="L26" s="9" t="s">
        <v>7355</v>
      </c>
      <c r="M26" s="6"/>
      <c r="O26" s="4" t="s">
        <v>7356</v>
      </c>
      <c r="P26" s="7">
        <v>73801.0</v>
      </c>
      <c r="Q26" s="6" t="s">
        <v>149</v>
      </c>
      <c r="R26" s="6" t="s">
        <v>32</v>
      </c>
      <c r="S26" s="6">
        <v>2.694558017E9</v>
      </c>
      <c r="T26" s="6" t="s">
        <v>150</v>
      </c>
    </row>
    <row r="27" ht="15.75" hidden="1" customHeight="1">
      <c r="A27" s="22" t="s">
        <v>181</v>
      </c>
      <c r="C27" s="6" t="s">
        <v>60</v>
      </c>
      <c r="D27" s="11" t="s">
        <v>23</v>
      </c>
      <c r="E27" s="6" t="s">
        <v>7357</v>
      </c>
      <c r="F27" s="7" t="s">
        <v>7358</v>
      </c>
      <c r="G27" s="6">
        <v>1.0</v>
      </c>
      <c r="H27" s="8" t="s">
        <v>7359</v>
      </c>
      <c r="I27" s="12" t="str">
        <f t="shared" si="1"/>
        <v>L / Full print</v>
      </c>
      <c r="J27" s="9" t="s">
        <v>7360</v>
      </c>
      <c r="K27" s="9" t="s">
        <v>7361</v>
      </c>
      <c r="L27" s="9" t="s">
        <v>7362</v>
      </c>
      <c r="M27" s="6"/>
      <c r="O27" s="4" t="s">
        <v>7363</v>
      </c>
      <c r="P27" s="7">
        <v>37174.0</v>
      </c>
      <c r="Q27" s="6" t="s">
        <v>31</v>
      </c>
      <c r="R27" s="6" t="s">
        <v>32</v>
      </c>
      <c r="S27" s="6">
        <v>9.314517799E9</v>
      </c>
      <c r="T27" s="6" t="s">
        <v>33</v>
      </c>
    </row>
    <row r="28" ht="15.75" hidden="1" customHeight="1">
      <c r="A28" s="18" t="s">
        <v>259</v>
      </c>
      <c r="C28" s="6" t="s">
        <v>123</v>
      </c>
      <c r="D28" s="11" t="s">
        <v>23</v>
      </c>
      <c r="E28" s="6" t="s">
        <v>7364</v>
      </c>
      <c r="F28" s="7" t="s">
        <v>7365</v>
      </c>
      <c r="G28" s="6">
        <v>1.0</v>
      </c>
      <c r="H28" s="8" t="s">
        <v>7081</v>
      </c>
      <c r="I28" s="12" t="str">
        <f t="shared" si="1"/>
        <v>50x60 in</v>
      </c>
      <c r="J28" s="9" t="s">
        <v>127</v>
      </c>
      <c r="K28" s="9" t="s">
        <v>7366</v>
      </c>
      <c r="L28" s="9" t="s">
        <v>7367</v>
      </c>
      <c r="M28" s="6"/>
      <c r="O28" s="4" t="s">
        <v>1502</v>
      </c>
      <c r="P28" s="7">
        <v>80918.0</v>
      </c>
      <c r="Q28" s="6" t="s">
        <v>1215</v>
      </c>
      <c r="R28" s="6" t="s">
        <v>32</v>
      </c>
      <c r="S28" s="6">
        <v>8.584427367E9</v>
      </c>
      <c r="T28" s="6" t="s">
        <v>1216</v>
      </c>
    </row>
    <row r="29" ht="15.75" hidden="1" customHeight="1">
      <c r="A29" s="10" t="s">
        <v>21</v>
      </c>
      <c r="C29" s="6" t="s">
        <v>22</v>
      </c>
      <c r="D29" s="11" t="s">
        <v>23</v>
      </c>
      <c r="E29" s="6" t="s">
        <v>7368</v>
      </c>
      <c r="F29" s="7" t="s">
        <v>7369</v>
      </c>
      <c r="G29" s="6">
        <v>1.0</v>
      </c>
      <c r="H29" s="8" t="s">
        <v>7370</v>
      </c>
      <c r="I29" s="12" t="str">
        <f t="shared" si="1"/>
        <v>HOODIE RAGLAN SLEEVE / S / All Print</v>
      </c>
      <c r="J29" s="9" t="s">
        <v>7371</v>
      </c>
      <c r="K29" s="9" t="s">
        <v>7372</v>
      </c>
      <c r="L29" s="9" t="s">
        <v>7373</v>
      </c>
      <c r="M29" s="6"/>
      <c r="O29" s="4" t="s">
        <v>7374</v>
      </c>
      <c r="P29" s="7">
        <v>63050.0</v>
      </c>
      <c r="Q29" s="6" t="s">
        <v>105</v>
      </c>
      <c r="R29" s="6" t="s">
        <v>32</v>
      </c>
      <c r="S29" s="6">
        <v>3.144401971E9</v>
      </c>
      <c r="T29" s="6" t="s">
        <v>106</v>
      </c>
    </row>
    <row r="30" ht="15.75" customHeight="1">
      <c r="A30" s="10" t="s">
        <v>162</v>
      </c>
      <c r="C30" s="6" t="s">
        <v>80</v>
      </c>
      <c r="D30" s="11" t="s">
        <v>23</v>
      </c>
      <c r="E30" s="6" t="s">
        <v>7375</v>
      </c>
      <c r="F30" s="7" t="s">
        <v>7376</v>
      </c>
      <c r="G30" s="6">
        <v>1.0</v>
      </c>
      <c r="H30" s="8" t="s">
        <v>7377</v>
      </c>
      <c r="I30" s="12" t="str">
        <f t="shared" si="1"/>
        <v>Men / 11 / Red</v>
      </c>
      <c r="J30" s="9" t="s">
        <v>166</v>
      </c>
      <c r="K30" s="9" t="s">
        <v>7378</v>
      </c>
      <c r="L30" s="9" t="s">
        <v>7379</v>
      </c>
      <c r="M30" s="6"/>
      <c r="O30" s="4" t="s">
        <v>7380</v>
      </c>
      <c r="P30" s="7">
        <v>30052.0</v>
      </c>
      <c r="Q30" s="6" t="s">
        <v>78</v>
      </c>
      <c r="R30" s="6" t="s">
        <v>32</v>
      </c>
      <c r="S30" s="6">
        <v>6.784372048E9</v>
      </c>
      <c r="T30" s="6" t="s">
        <v>79</v>
      </c>
    </row>
    <row r="31" ht="15.75" hidden="1" customHeight="1">
      <c r="A31" s="22" t="s">
        <v>293</v>
      </c>
      <c r="C31" s="6" t="s">
        <v>80</v>
      </c>
      <c r="D31" s="11" t="s">
        <v>23</v>
      </c>
      <c r="E31" s="6" t="s">
        <v>7381</v>
      </c>
      <c r="F31" s="7" t="s">
        <v>7382</v>
      </c>
      <c r="G31" s="6">
        <v>1.0</v>
      </c>
      <c r="H31" s="8" t="s">
        <v>7383</v>
      </c>
      <c r="I31" s="12" t="str">
        <f t="shared" si="1"/>
        <v>Legging 3D #310521H - TANK TOP / 5XL / All Print</v>
      </c>
      <c r="J31" s="9" t="s">
        <v>7384</v>
      </c>
      <c r="K31" s="9" t="s">
        <v>7385</v>
      </c>
      <c r="L31" s="9" t="s">
        <v>7386</v>
      </c>
      <c r="M31" s="6"/>
      <c r="O31" s="4" t="s">
        <v>3245</v>
      </c>
      <c r="P31" s="7">
        <v>43302.0</v>
      </c>
      <c r="Q31" s="6" t="s">
        <v>46</v>
      </c>
      <c r="R31" s="6" t="s">
        <v>32</v>
      </c>
      <c r="S31" s="6">
        <v>7.403605378E9</v>
      </c>
      <c r="T31" s="6" t="s">
        <v>47</v>
      </c>
    </row>
    <row r="32" ht="15.75" hidden="1" customHeight="1">
      <c r="A32" s="19" t="s">
        <v>48</v>
      </c>
      <c r="C32" s="6" t="s">
        <v>80</v>
      </c>
      <c r="D32" s="11" t="s">
        <v>23</v>
      </c>
      <c r="E32" s="6" t="s">
        <v>7387</v>
      </c>
      <c r="F32" s="7" t="s">
        <v>7388</v>
      </c>
      <c r="G32" s="6">
        <v>1.0</v>
      </c>
      <c r="H32" s="8" t="s">
        <v>7389</v>
      </c>
      <c r="I32" s="12" t="str">
        <f t="shared" si="1"/>
        <v>A black king was born in Hoodie - Joggers #v - AOP Unisex Raglan Zip Hoodie / 3XL / All Print</v>
      </c>
      <c r="J32" s="9" t="s">
        <v>7390</v>
      </c>
      <c r="K32" s="9" t="s">
        <v>7391</v>
      </c>
      <c r="L32" s="9" t="s">
        <v>7392</v>
      </c>
      <c r="M32" s="6">
        <v>2.0</v>
      </c>
      <c r="O32" s="4" t="s">
        <v>7393</v>
      </c>
      <c r="P32" s="7">
        <v>55033.0</v>
      </c>
      <c r="Q32" s="6" t="s">
        <v>537</v>
      </c>
      <c r="R32" s="6" t="s">
        <v>32</v>
      </c>
      <c r="S32" s="6">
        <v>6.126012901E9</v>
      </c>
      <c r="T32" s="6" t="s">
        <v>538</v>
      </c>
    </row>
    <row r="33" ht="15.75" hidden="1" customHeight="1">
      <c r="A33" s="19" t="s">
        <v>48</v>
      </c>
      <c r="C33" s="6" t="s">
        <v>80</v>
      </c>
      <c r="D33" s="11" t="s">
        <v>23</v>
      </c>
      <c r="E33" s="6" t="s">
        <v>7387</v>
      </c>
      <c r="F33" s="7" t="s">
        <v>7388</v>
      </c>
      <c r="G33" s="6">
        <v>1.0</v>
      </c>
      <c r="H33" s="8" t="s">
        <v>2540</v>
      </c>
      <c r="I33" s="12" t="str">
        <f t="shared" si="1"/>
        <v>A black king was born in Hoodie - Joggers #v - AOP Unisex Joggers / 2XL / All Print</v>
      </c>
      <c r="J33" s="9" t="s">
        <v>2542</v>
      </c>
      <c r="K33" s="9" t="s">
        <v>7391</v>
      </c>
      <c r="L33" s="9" t="s">
        <v>7392</v>
      </c>
      <c r="M33" s="6">
        <v>2.0</v>
      </c>
      <c r="O33" s="4" t="s">
        <v>7393</v>
      </c>
      <c r="P33" s="7">
        <v>55033.0</v>
      </c>
      <c r="Q33" s="6" t="s">
        <v>537</v>
      </c>
      <c r="R33" s="6" t="s">
        <v>32</v>
      </c>
      <c r="S33" s="6">
        <v>6.126012901E9</v>
      </c>
      <c r="T33" s="6" t="s">
        <v>538</v>
      </c>
    </row>
    <row r="34" ht="15.75" hidden="1" customHeight="1">
      <c r="A34" s="20" t="s">
        <v>37</v>
      </c>
      <c r="C34" s="6" t="s">
        <v>22</v>
      </c>
      <c r="D34" s="11" t="s">
        <v>23</v>
      </c>
      <c r="E34" s="6" t="s">
        <v>7394</v>
      </c>
      <c r="F34" s="7" t="s">
        <v>7395</v>
      </c>
      <c r="G34" s="6">
        <v>1.0</v>
      </c>
      <c r="H34" s="8" t="s">
        <v>7396</v>
      </c>
      <c r="I34" s="12" t="str">
        <f t="shared" si="1"/>
        <v>HOODIE RAGLAN SLEEVE / 2XL / All Print</v>
      </c>
      <c r="J34" s="9" t="s">
        <v>7397</v>
      </c>
      <c r="K34" s="9" t="s">
        <v>7398</v>
      </c>
      <c r="L34" s="9" t="s">
        <v>7399</v>
      </c>
      <c r="M34" s="6"/>
      <c r="O34" s="4" t="s">
        <v>7400</v>
      </c>
      <c r="P34" s="7">
        <v>94599.0</v>
      </c>
      <c r="Q34" s="6" t="s">
        <v>268</v>
      </c>
      <c r="R34" s="6" t="s">
        <v>32</v>
      </c>
      <c r="S34" s="6">
        <v>4.158123012E9</v>
      </c>
      <c r="T34" s="6" t="s">
        <v>269</v>
      </c>
    </row>
    <row r="35" ht="15.75" hidden="1" customHeight="1">
      <c r="A35" s="22" t="s">
        <v>181</v>
      </c>
      <c r="C35" s="6" t="s">
        <v>22</v>
      </c>
      <c r="D35" s="11" t="s">
        <v>7401</v>
      </c>
      <c r="E35" s="6" t="s">
        <v>7402</v>
      </c>
      <c r="F35" s="7" t="s">
        <v>7403</v>
      </c>
      <c r="G35" s="6">
        <v>1.0</v>
      </c>
      <c r="H35" s="8" t="s">
        <v>6966</v>
      </c>
      <c r="I35" s="12" t="str">
        <f t="shared" si="1"/>
        <v>hirt - hoodie 3D #121121h - UNISEX T-SHIRT 3D / M / All print</v>
      </c>
      <c r="J35" s="9" t="s">
        <v>289</v>
      </c>
      <c r="K35" s="9" t="s">
        <v>7404</v>
      </c>
      <c r="L35" s="9" t="s">
        <v>7405</v>
      </c>
      <c r="M35" s="6"/>
      <c r="O35" s="4" t="s">
        <v>7406</v>
      </c>
      <c r="P35" s="7">
        <v>21087.0</v>
      </c>
      <c r="Q35" s="6" t="s">
        <v>248</v>
      </c>
      <c r="R35" s="6" t="s">
        <v>32</v>
      </c>
      <c r="S35" s="6">
        <v>4.103033299E9</v>
      </c>
      <c r="T35" s="6" t="s">
        <v>249</v>
      </c>
    </row>
    <row r="36" ht="15.75" hidden="1" customHeight="1">
      <c r="A36" s="22" t="s">
        <v>181</v>
      </c>
      <c r="C36" s="6" t="s">
        <v>22</v>
      </c>
      <c r="D36" s="11" t="s">
        <v>7401</v>
      </c>
      <c r="E36" s="6" t="s">
        <v>7402</v>
      </c>
      <c r="F36" s="7" t="s">
        <v>7403</v>
      </c>
      <c r="G36" s="6">
        <v>1.0</v>
      </c>
      <c r="H36" s="8" t="s">
        <v>7407</v>
      </c>
      <c r="I36" s="12" t="str">
        <f t="shared" si="1"/>
        <v>hirt - hoodie 3D #121121h - AOP Unisex Raglan Hoodie / M / All print</v>
      </c>
      <c r="J36" s="9" t="s">
        <v>289</v>
      </c>
      <c r="K36" s="9" t="s">
        <v>7404</v>
      </c>
      <c r="L36" s="9" t="s">
        <v>7405</v>
      </c>
      <c r="M36" s="6"/>
      <c r="O36" s="4" t="s">
        <v>7406</v>
      </c>
      <c r="P36" s="7">
        <v>21087.0</v>
      </c>
      <c r="Q36" s="6" t="s">
        <v>248</v>
      </c>
      <c r="R36" s="6" t="s">
        <v>32</v>
      </c>
      <c r="S36" s="6">
        <v>4.103033299E9</v>
      </c>
      <c r="T36" s="6" t="s">
        <v>249</v>
      </c>
    </row>
    <row r="37" ht="15.75" hidden="1" customHeight="1">
      <c r="A37" s="10" t="s">
        <v>21</v>
      </c>
      <c r="C37" s="6" t="s">
        <v>22</v>
      </c>
      <c r="D37" s="11" t="s">
        <v>7401</v>
      </c>
      <c r="E37" s="6" t="s">
        <v>7402</v>
      </c>
      <c r="F37" s="7" t="s">
        <v>7403</v>
      </c>
      <c r="G37" s="6">
        <v>1.0</v>
      </c>
      <c r="H37" s="8" t="s">
        <v>7408</v>
      </c>
      <c r="I37" s="12" t="str">
        <f t="shared" si="1"/>
        <v>hirt - hoodie 3D #011221l - UNISEX T-SHIRT 3D / M / All print</v>
      </c>
      <c r="J37" s="9" t="s">
        <v>289</v>
      </c>
      <c r="K37" s="9" t="s">
        <v>7404</v>
      </c>
      <c r="L37" s="9" t="s">
        <v>7405</v>
      </c>
      <c r="M37" s="6"/>
      <c r="O37" s="4" t="s">
        <v>7406</v>
      </c>
      <c r="P37" s="7">
        <v>21087.0</v>
      </c>
      <c r="Q37" s="6" t="s">
        <v>248</v>
      </c>
      <c r="R37" s="6" t="s">
        <v>32</v>
      </c>
      <c r="S37" s="6">
        <v>4.103033299E9</v>
      </c>
      <c r="T37" s="6" t="s">
        <v>249</v>
      </c>
    </row>
    <row r="38" ht="15.75" hidden="1" customHeight="1">
      <c r="A38" s="19" t="s">
        <v>48</v>
      </c>
      <c r="C38" s="6" t="s">
        <v>22</v>
      </c>
      <c r="D38" s="11" t="s">
        <v>7401</v>
      </c>
      <c r="E38" s="6" t="s">
        <v>7402</v>
      </c>
      <c r="F38" s="7" t="s">
        <v>7403</v>
      </c>
      <c r="G38" s="6">
        <v>1.0</v>
      </c>
      <c r="H38" s="8" t="s">
        <v>7409</v>
      </c>
      <c r="I38" s="12" t="str">
        <f t="shared" si="1"/>
        <v>hirt - hoodie 3D #v - UNISEX T-SHIRT 3D / M / All print</v>
      </c>
      <c r="J38" s="9" t="s">
        <v>289</v>
      </c>
      <c r="K38" s="9" t="s">
        <v>7404</v>
      </c>
      <c r="L38" s="9" t="s">
        <v>7405</v>
      </c>
      <c r="M38" s="6"/>
      <c r="O38" s="4" t="s">
        <v>7406</v>
      </c>
      <c r="P38" s="7">
        <v>21087.0</v>
      </c>
      <c r="Q38" s="6" t="s">
        <v>248</v>
      </c>
      <c r="R38" s="6" t="s">
        <v>32</v>
      </c>
      <c r="S38" s="6">
        <v>4.103033299E9</v>
      </c>
      <c r="T38" s="6" t="s">
        <v>249</v>
      </c>
    </row>
    <row r="39" ht="15.75" customHeight="1">
      <c r="A39" s="21" t="s">
        <v>97</v>
      </c>
      <c r="C39" s="6" t="s">
        <v>22</v>
      </c>
      <c r="D39" s="11" t="s">
        <v>23</v>
      </c>
      <c r="E39" s="6" t="s">
        <v>7410</v>
      </c>
      <c r="F39" s="7" t="s">
        <v>7411</v>
      </c>
      <c r="G39" s="6">
        <v>1.0</v>
      </c>
      <c r="H39" s="8" t="s">
        <v>7412</v>
      </c>
      <c r="I39" s="12" t="str">
        <f t="shared" si="1"/>
        <v>2XL / Full Print</v>
      </c>
      <c r="J39" s="9" t="s">
        <v>7413</v>
      </c>
      <c r="K39" s="9" t="s">
        <v>7414</v>
      </c>
      <c r="L39" s="9" t="s">
        <v>7415</v>
      </c>
      <c r="M39" s="6"/>
      <c r="O39" s="4" t="s">
        <v>7416</v>
      </c>
      <c r="P39" s="7">
        <v>55119.0</v>
      </c>
      <c r="Q39" s="6" t="s">
        <v>537</v>
      </c>
      <c r="R39" s="6" t="s">
        <v>32</v>
      </c>
      <c r="S39" s="6">
        <v>6.12272017E9</v>
      </c>
      <c r="T39" s="6" t="s">
        <v>538</v>
      </c>
    </row>
    <row r="40" ht="15.75" hidden="1" customHeight="1">
      <c r="A40" s="19" t="s">
        <v>70</v>
      </c>
      <c r="C40" s="6" t="s">
        <v>22</v>
      </c>
      <c r="D40" s="11" t="s">
        <v>23</v>
      </c>
      <c r="E40" s="6" t="s">
        <v>7417</v>
      </c>
      <c r="F40" s="7" t="s">
        <v>7418</v>
      </c>
      <c r="G40" s="6">
        <v>1.0</v>
      </c>
      <c r="H40" s="8" t="s">
        <v>7419</v>
      </c>
      <c r="I40" s="12" t="str">
        <f t="shared" si="1"/>
        <v>3XL / Full Print</v>
      </c>
      <c r="J40" s="9" t="s">
        <v>7420</v>
      </c>
      <c r="K40" s="9" t="s">
        <v>7421</v>
      </c>
      <c r="L40" s="9" t="s">
        <v>7422</v>
      </c>
      <c r="M40" s="6"/>
      <c r="O40" s="4" t="s">
        <v>465</v>
      </c>
      <c r="P40" s="7">
        <v>30080.0</v>
      </c>
      <c r="Q40" s="6" t="s">
        <v>78</v>
      </c>
      <c r="R40" s="6" t="s">
        <v>32</v>
      </c>
      <c r="S40" s="6">
        <v>4.042773745E9</v>
      </c>
      <c r="T40" s="6" t="s">
        <v>79</v>
      </c>
    </row>
    <row r="41" ht="15.75" hidden="1" customHeight="1">
      <c r="A41" s="22" t="s">
        <v>2342</v>
      </c>
      <c r="C41" s="6" t="s">
        <v>22</v>
      </c>
      <c r="D41" s="11" t="s">
        <v>23</v>
      </c>
      <c r="E41" s="6" t="s">
        <v>7423</v>
      </c>
      <c r="F41" s="7" t="s">
        <v>7424</v>
      </c>
      <c r="G41" s="6">
        <v>1.0</v>
      </c>
      <c r="H41" s="8" t="s">
        <v>2951</v>
      </c>
      <c r="I41" s="12" t="str">
        <f t="shared" si="1"/>
        <v>HOODIE RAGLAN SLEEVE / L / All Print</v>
      </c>
      <c r="J41" s="9" t="s">
        <v>1464</v>
      </c>
      <c r="K41" s="9" t="s">
        <v>7425</v>
      </c>
      <c r="L41" s="9" t="s">
        <v>7426</v>
      </c>
      <c r="M41" s="6"/>
      <c r="O41" s="4" t="s">
        <v>7427</v>
      </c>
      <c r="P41" s="7">
        <v>74019.0</v>
      </c>
      <c r="Q41" s="6" t="s">
        <v>149</v>
      </c>
      <c r="R41" s="6" t="s">
        <v>32</v>
      </c>
      <c r="S41" s="6">
        <v>4.05207817E9</v>
      </c>
      <c r="T41" s="6" t="s">
        <v>150</v>
      </c>
    </row>
    <row r="42" ht="15.75" hidden="1" customHeight="1">
      <c r="A42" s="22" t="s">
        <v>181</v>
      </c>
      <c r="C42" s="6" t="s">
        <v>22</v>
      </c>
      <c r="D42" s="11" t="s">
        <v>23</v>
      </c>
      <c r="E42" s="6" t="s">
        <v>7428</v>
      </c>
      <c r="F42" s="7" t="s">
        <v>7429</v>
      </c>
      <c r="G42" s="6">
        <v>1.0</v>
      </c>
      <c r="H42" s="8" t="s">
        <v>7278</v>
      </c>
      <c r="I42" s="12" t="str">
        <f t="shared" si="1"/>
        <v>HOODIE RAGLAN SLEEVE / L / All Print</v>
      </c>
      <c r="J42" s="9" t="s">
        <v>7279</v>
      </c>
      <c r="K42" s="9" t="s">
        <v>7430</v>
      </c>
      <c r="L42" s="9" t="s">
        <v>7431</v>
      </c>
      <c r="M42" s="6"/>
      <c r="O42" s="4" t="s">
        <v>7432</v>
      </c>
      <c r="P42" s="7">
        <v>80022.0</v>
      </c>
      <c r="Q42" s="6" t="s">
        <v>1215</v>
      </c>
      <c r="R42" s="6" t="s">
        <v>32</v>
      </c>
      <c r="S42" s="6">
        <v>7.602071698E9</v>
      </c>
      <c r="T42" s="6" t="s">
        <v>1216</v>
      </c>
    </row>
    <row r="43" ht="15.75" hidden="1" customHeight="1">
      <c r="A43" s="18" t="s">
        <v>259</v>
      </c>
      <c r="C43" s="6" t="s">
        <v>123</v>
      </c>
      <c r="D43" s="11" t="s">
        <v>23</v>
      </c>
      <c r="E43" s="6" t="s">
        <v>7433</v>
      </c>
      <c r="F43" s="7" t="s">
        <v>7434</v>
      </c>
      <c r="G43" s="6">
        <v>1.0</v>
      </c>
      <c r="H43" s="8" t="s">
        <v>7081</v>
      </c>
      <c r="I43" s="12" t="str">
        <f t="shared" si="1"/>
        <v>50x60 in</v>
      </c>
      <c r="J43" s="9" t="s">
        <v>127</v>
      </c>
      <c r="K43" s="9" t="s">
        <v>7435</v>
      </c>
      <c r="L43" s="9" t="s">
        <v>7436</v>
      </c>
      <c r="M43" s="6"/>
      <c r="O43" s="4" t="s">
        <v>7437</v>
      </c>
      <c r="P43" s="7">
        <v>7090.0</v>
      </c>
      <c r="Q43" s="6" t="s">
        <v>257</v>
      </c>
      <c r="R43" s="6" t="s">
        <v>32</v>
      </c>
      <c r="S43" s="6">
        <v>3.018543232E9</v>
      </c>
      <c r="T43" s="6" t="s">
        <v>258</v>
      </c>
    </row>
    <row r="44" ht="15.75" hidden="1" customHeight="1">
      <c r="A44" s="21" t="s">
        <v>876</v>
      </c>
      <c r="C44" s="6" t="s">
        <v>80</v>
      </c>
      <c r="D44" s="11" t="s">
        <v>23</v>
      </c>
      <c r="E44" s="6" t="s">
        <v>7438</v>
      </c>
      <c r="F44" s="7" t="s">
        <v>7439</v>
      </c>
      <c r="G44" s="6">
        <v>2.0</v>
      </c>
      <c r="H44" s="8" t="s">
        <v>7440</v>
      </c>
      <c r="I44" s="12" t="str">
        <f t="shared" si="1"/>
        <v>L / Full Print</v>
      </c>
      <c r="J44" s="9" t="s">
        <v>7441</v>
      </c>
      <c r="K44" s="9" t="s">
        <v>7442</v>
      </c>
      <c r="L44" s="9" t="s">
        <v>7443</v>
      </c>
      <c r="M44" s="6">
        <v>1617.0</v>
      </c>
      <c r="O44" s="4" t="s">
        <v>3962</v>
      </c>
      <c r="P44" s="7">
        <v>78759.0</v>
      </c>
      <c r="Q44" s="6" t="s">
        <v>131</v>
      </c>
      <c r="R44" s="6" t="s">
        <v>32</v>
      </c>
      <c r="S44" s="6">
        <v>8.323783704E9</v>
      </c>
      <c r="T44" s="6" t="s">
        <v>132</v>
      </c>
    </row>
    <row r="45" ht="15.75" hidden="1" customHeight="1">
      <c r="A45" s="20" t="s">
        <v>37</v>
      </c>
      <c r="C45" s="6" t="s">
        <v>22</v>
      </c>
      <c r="D45" s="11" t="s">
        <v>23</v>
      </c>
      <c r="E45" s="6" t="s">
        <v>7444</v>
      </c>
      <c r="F45" s="7" t="s">
        <v>7445</v>
      </c>
      <c r="G45" s="6">
        <v>1.0</v>
      </c>
      <c r="H45" s="8" t="s">
        <v>7446</v>
      </c>
      <c r="I45" s="12" t="str">
        <f t="shared" si="1"/>
        <v>hirt 3D #KV - S / Full Print</v>
      </c>
      <c r="J45" s="9" t="s">
        <v>4689</v>
      </c>
      <c r="K45" s="9" t="s">
        <v>7447</v>
      </c>
      <c r="L45" s="9" t="s">
        <v>7448</v>
      </c>
      <c r="M45" s="6"/>
      <c r="O45" s="4" t="s">
        <v>7449</v>
      </c>
      <c r="P45" s="7">
        <v>73533.0</v>
      </c>
      <c r="Q45" s="6" t="s">
        <v>149</v>
      </c>
      <c r="R45" s="6" t="s">
        <v>32</v>
      </c>
      <c r="S45" s="6">
        <v>5.804758843E9</v>
      </c>
      <c r="T45" s="6" t="s">
        <v>150</v>
      </c>
    </row>
    <row r="46" ht="15.75" hidden="1" customHeight="1">
      <c r="A46" s="22" t="s">
        <v>181</v>
      </c>
      <c r="C46" s="6" t="s">
        <v>22</v>
      </c>
      <c r="D46" s="11" t="s">
        <v>23</v>
      </c>
      <c r="E46" s="6" t="s">
        <v>7450</v>
      </c>
      <c r="F46" s="7" t="s">
        <v>7451</v>
      </c>
      <c r="G46" s="6">
        <v>1.0</v>
      </c>
      <c r="H46" s="8" t="s">
        <v>7452</v>
      </c>
      <c r="I46" s="12" t="str">
        <f t="shared" si="1"/>
        <v>L / Full Print</v>
      </c>
      <c r="J46" s="9" t="s">
        <v>7453</v>
      </c>
      <c r="K46" s="9" t="s">
        <v>7454</v>
      </c>
      <c r="L46" s="9" t="s">
        <v>7455</v>
      </c>
      <c r="M46" s="6"/>
      <c r="O46" s="4" t="s">
        <v>55</v>
      </c>
      <c r="P46" s="7">
        <v>21045.0</v>
      </c>
      <c r="Q46" s="6" t="s">
        <v>248</v>
      </c>
      <c r="R46" s="6" t="s">
        <v>32</v>
      </c>
      <c r="S46" s="6">
        <v>4.102451505E9</v>
      </c>
      <c r="T46" s="6" t="s">
        <v>249</v>
      </c>
    </row>
    <row r="47" ht="15.75" hidden="1" customHeight="1">
      <c r="A47" s="22" t="s">
        <v>181</v>
      </c>
      <c r="C47" s="6" t="s">
        <v>22</v>
      </c>
      <c r="D47" s="11" t="s">
        <v>23</v>
      </c>
      <c r="E47" s="6" t="s">
        <v>7450</v>
      </c>
      <c r="F47" s="7" t="s">
        <v>7451</v>
      </c>
      <c r="G47" s="6">
        <v>1.0</v>
      </c>
      <c r="H47" s="8" t="s">
        <v>7456</v>
      </c>
      <c r="I47" s="12" t="str">
        <f t="shared" si="1"/>
        <v>2XL / Full Print</v>
      </c>
      <c r="J47" s="9" t="s">
        <v>7453</v>
      </c>
      <c r="K47" s="9" t="s">
        <v>7454</v>
      </c>
      <c r="L47" s="9" t="s">
        <v>7455</v>
      </c>
      <c r="M47" s="6"/>
      <c r="O47" s="4" t="s">
        <v>55</v>
      </c>
      <c r="P47" s="7">
        <v>21045.0</v>
      </c>
      <c r="Q47" s="6" t="s">
        <v>248</v>
      </c>
      <c r="R47" s="6" t="s">
        <v>32</v>
      </c>
      <c r="S47" s="6">
        <v>4.102451505E9</v>
      </c>
      <c r="T47" s="6" t="s">
        <v>249</v>
      </c>
    </row>
    <row r="48" ht="15.75" hidden="1" customHeight="1">
      <c r="A48" s="21" t="s">
        <v>173</v>
      </c>
      <c r="C48" s="6" t="s">
        <v>22</v>
      </c>
      <c r="D48" s="11" t="s">
        <v>23</v>
      </c>
      <c r="E48" s="6" t="s">
        <v>7457</v>
      </c>
      <c r="F48" s="7" t="s">
        <v>7458</v>
      </c>
      <c r="G48" s="6">
        <v>1.0</v>
      </c>
      <c r="H48" s="8" t="s">
        <v>7459</v>
      </c>
      <c r="I48" s="12" t="str">
        <f t="shared" si="1"/>
        <v>AOP UNISEX HOODIE / 4XL / All Print</v>
      </c>
      <c r="J48" s="9" t="s">
        <v>7460</v>
      </c>
      <c r="K48" s="9" t="s">
        <v>7461</v>
      </c>
      <c r="L48" s="9" t="s">
        <v>7462</v>
      </c>
      <c r="M48" s="6"/>
      <c r="O48" s="4" t="s">
        <v>7463</v>
      </c>
      <c r="P48" s="7">
        <v>77407.0</v>
      </c>
      <c r="Q48" s="6" t="s">
        <v>131</v>
      </c>
      <c r="R48" s="6" t="s">
        <v>32</v>
      </c>
      <c r="S48" s="6">
        <v>8.329195951E9</v>
      </c>
      <c r="T48" s="6" t="s">
        <v>132</v>
      </c>
    </row>
    <row r="49" ht="15.75" hidden="1" customHeight="1">
      <c r="A49" s="10" t="s">
        <v>21</v>
      </c>
      <c r="C49" s="6" t="s">
        <v>80</v>
      </c>
      <c r="D49" s="11" t="s">
        <v>23</v>
      </c>
      <c r="E49" s="6" t="s">
        <v>7464</v>
      </c>
      <c r="F49" s="7" t="s">
        <v>7465</v>
      </c>
      <c r="G49" s="6">
        <v>1.0</v>
      </c>
      <c r="H49" s="8" t="s">
        <v>7466</v>
      </c>
      <c r="I49" s="12" t="str">
        <f t="shared" si="1"/>
        <v>L / Full Print</v>
      </c>
      <c r="J49" s="9" t="s">
        <v>1337</v>
      </c>
      <c r="K49" s="9" t="s">
        <v>7467</v>
      </c>
      <c r="L49" s="9" t="s">
        <v>7468</v>
      </c>
      <c r="M49" s="6"/>
      <c r="O49" s="4" t="s">
        <v>7469</v>
      </c>
      <c r="P49" s="7">
        <v>7026.0</v>
      </c>
      <c r="Q49" s="6" t="s">
        <v>257</v>
      </c>
      <c r="R49" s="6" t="s">
        <v>32</v>
      </c>
      <c r="S49" s="6">
        <v>5.51247879E9</v>
      </c>
      <c r="T49" s="6" t="s">
        <v>258</v>
      </c>
    </row>
    <row r="50" ht="15.75" hidden="1" customHeight="1">
      <c r="A50" s="19" t="s">
        <v>70</v>
      </c>
      <c r="C50" s="6" t="s">
        <v>22</v>
      </c>
      <c r="D50" s="11" t="s">
        <v>23</v>
      </c>
      <c r="E50" s="6" t="s">
        <v>7470</v>
      </c>
      <c r="F50" s="7" t="s">
        <v>7471</v>
      </c>
      <c r="G50" s="6">
        <v>1.0</v>
      </c>
      <c r="H50" s="8" t="s">
        <v>7472</v>
      </c>
      <c r="I50" s="12" t="str">
        <f t="shared" si="1"/>
        <v>AOP UNISEX HOODIE / M / All Print</v>
      </c>
      <c r="J50" s="9" t="s">
        <v>755</v>
      </c>
      <c r="K50" s="9" t="s">
        <v>7473</v>
      </c>
      <c r="L50" s="9" t="s">
        <v>7474</v>
      </c>
      <c r="M50" s="6"/>
      <c r="O50" s="4" t="s">
        <v>7475</v>
      </c>
      <c r="P50" s="7">
        <v>29654.0</v>
      </c>
      <c r="Q50" s="6" t="s">
        <v>56</v>
      </c>
      <c r="R50" s="6" t="s">
        <v>32</v>
      </c>
      <c r="S50" s="6">
        <v>8.643374185E9</v>
      </c>
      <c r="T50" s="6" t="s">
        <v>57</v>
      </c>
    </row>
    <row r="51" ht="15.75" hidden="1" customHeight="1">
      <c r="A51" s="18" t="s">
        <v>259</v>
      </c>
      <c r="C51" s="6" t="s">
        <v>22</v>
      </c>
      <c r="D51" s="11" t="s">
        <v>23</v>
      </c>
      <c r="E51" s="6" t="s">
        <v>7476</v>
      </c>
      <c r="F51" s="7" t="s">
        <v>7477</v>
      </c>
      <c r="G51" s="6">
        <v>1.0</v>
      </c>
      <c r="H51" s="8" t="s">
        <v>4236</v>
      </c>
      <c r="I51" s="12" t="str">
        <f t="shared" si="1"/>
        <v>XL / Full Print</v>
      </c>
      <c r="J51" s="9" t="s">
        <v>4237</v>
      </c>
      <c r="K51" s="9" t="s">
        <v>7478</v>
      </c>
      <c r="L51" s="9" t="s">
        <v>7479</v>
      </c>
      <c r="M51" s="6"/>
      <c r="O51" s="4" t="s">
        <v>7480</v>
      </c>
      <c r="P51" s="7">
        <v>47838.0</v>
      </c>
      <c r="Q51" s="6" t="s">
        <v>190</v>
      </c>
      <c r="R51" s="6" t="s">
        <v>32</v>
      </c>
      <c r="S51" s="6">
        <v>8.128901163E9</v>
      </c>
      <c r="T51" s="6" t="s">
        <v>191</v>
      </c>
    </row>
    <row r="52" ht="15.75" hidden="1" customHeight="1">
      <c r="A52" s="22" t="s">
        <v>181</v>
      </c>
      <c r="C52" s="6" t="s">
        <v>22</v>
      </c>
      <c r="D52" s="11" t="s">
        <v>23</v>
      </c>
      <c r="E52" s="6" t="s">
        <v>7481</v>
      </c>
      <c r="F52" s="7" t="s">
        <v>7482</v>
      </c>
      <c r="G52" s="6">
        <v>1.0</v>
      </c>
      <c r="H52" s="8" t="s">
        <v>7483</v>
      </c>
      <c r="I52" s="12" t="str">
        <f t="shared" si="1"/>
        <v>HOODIE RAGLAN SLEEVE / L / All Print</v>
      </c>
      <c r="J52" s="9" t="s">
        <v>7484</v>
      </c>
      <c r="K52" s="9" t="s">
        <v>7485</v>
      </c>
      <c r="L52" s="9" t="s">
        <v>7486</v>
      </c>
      <c r="M52" s="6"/>
      <c r="O52" s="4" t="s">
        <v>7487</v>
      </c>
      <c r="P52" s="7">
        <v>49047.0</v>
      </c>
      <c r="Q52" s="6" t="s">
        <v>403</v>
      </c>
      <c r="R52" s="6" t="s">
        <v>32</v>
      </c>
      <c r="S52" s="6">
        <v>2.695910164E9</v>
      </c>
      <c r="T52" s="6" t="s">
        <v>404</v>
      </c>
    </row>
    <row r="53" ht="15.75" hidden="1" customHeight="1">
      <c r="A53" s="20" t="s">
        <v>37</v>
      </c>
      <c r="C53" s="6" t="s">
        <v>123</v>
      </c>
      <c r="D53" s="11" t="s">
        <v>23</v>
      </c>
      <c r="E53" s="6" t="s">
        <v>7488</v>
      </c>
      <c r="F53" s="7" t="s">
        <v>7489</v>
      </c>
      <c r="G53" s="6">
        <v>1.0</v>
      </c>
      <c r="H53" s="8" t="s">
        <v>7490</v>
      </c>
      <c r="I53" s="12" t="str">
        <f t="shared" si="1"/>
        <v>24X36in</v>
      </c>
      <c r="J53" s="9" t="s">
        <v>177</v>
      </c>
      <c r="K53" s="9" t="s">
        <v>7491</v>
      </c>
      <c r="L53" s="9" t="s">
        <v>7492</v>
      </c>
      <c r="M53" s="6"/>
      <c r="O53" s="4" t="s">
        <v>7493</v>
      </c>
      <c r="P53" s="7">
        <v>66536.0</v>
      </c>
      <c r="Q53" s="6" t="s">
        <v>508</v>
      </c>
      <c r="R53" s="6" t="s">
        <v>32</v>
      </c>
      <c r="S53" s="6">
        <v>6.204819412E9</v>
      </c>
      <c r="T53" s="6" t="s">
        <v>509</v>
      </c>
    </row>
    <row r="54" ht="15.75" hidden="1" customHeight="1">
      <c r="A54" s="19" t="s">
        <v>70</v>
      </c>
      <c r="C54" s="6" t="s">
        <v>22</v>
      </c>
      <c r="D54" s="11" t="s">
        <v>23</v>
      </c>
      <c r="E54" s="6" t="s">
        <v>7494</v>
      </c>
      <c r="F54" s="7" t="s">
        <v>7495</v>
      </c>
      <c r="G54" s="6">
        <v>1.0</v>
      </c>
      <c r="H54" s="8" t="s">
        <v>7496</v>
      </c>
      <c r="I54" s="12" t="str">
        <f t="shared" si="1"/>
        <v>AOP UNISEX HOODIE / L / Green</v>
      </c>
      <c r="J54" s="9" t="s">
        <v>74</v>
      </c>
      <c r="K54" s="9" t="s">
        <v>7497</v>
      </c>
      <c r="L54" s="9" t="s">
        <v>7498</v>
      </c>
      <c r="M54" s="6"/>
      <c r="O54" s="4" t="s">
        <v>7499</v>
      </c>
      <c r="P54" s="7">
        <v>27358.0</v>
      </c>
      <c r="Q54" s="6" t="s">
        <v>225</v>
      </c>
      <c r="R54" s="6" t="s">
        <v>32</v>
      </c>
      <c r="S54" s="6">
        <v>3.369081123E9</v>
      </c>
      <c r="T54" s="6" t="s">
        <v>226</v>
      </c>
    </row>
    <row r="55" ht="15.75" hidden="1" customHeight="1">
      <c r="A55" s="19" t="s">
        <v>70</v>
      </c>
      <c r="C55" s="6" t="s">
        <v>22</v>
      </c>
      <c r="D55" s="11" t="s">
        <v>23</v>
      </c>
      <c r="E55" s="6" t="s">
        <v>7494</v>
      </c>
      <c r="F55" s="7" t="s">
        <v>7495</v>
      </c>
      <c r="G55" s="6">
        <v>1.0</v>
      </c>
      <c r="H55" s="8" t="s">
        <v>7500</v>
      </c>
      <c r="I55" s="12" t="str">
        <f t="shared" si="1"/>
        <v>AOP UNISEX HOODIE / 2XL / Green</v>
      </c>
      <c r="J55" s="9" t="s">
        <v>3492</v>
      </c>
      <c r="K55" s="9" t="s">
        <v>7497</v>
      </c>
      <c r="L55" s="9" t="s">
        <v>7498</v>
      </c>
      <c r="M55" s="6"/>
      <c r="O55" s="4" t="s">
        <v>7499</v>
      </c>
      <c r="P55" s="7">
        <v>27358.0</v>
      </c>
      <c r="Q55" s="6" t="s">
        <v>225</v>
      </c>
      <c r="R55" s="6" t="s">
        <v>32</v>
      </c>
      <c r="S55" s="6">
        <v>3.369081123E9</v>
      </c>
      <c r="T55" s="6" t="s">
        <v>226</v>
      </c>
    </row>
    <row r="56" ht="15.75" hidden="1" customHeight="1">
      <c r="A56" s="19" t="s">
        <v>70</v>
      </c>
      <c r="C56" s="6" t="s">
        <v>22</v>
      </c>
      <c r="D56" s="11" t="s">
        <v>23</v>
      </c>
      <c r="E56" s="6" t="s">
        <v>7494</v>
      </c>
      <c r="F56" s="7" t="s">
        <v>7495</v>
      </c>
      <c r="G56" s="6">
        <v>1.0</v>
      </c>
      <c r="H56" s="8" t="s">
        <v>5996</v>
      </c>
      <c r="I56" s="12" t="str">
        <f t="shared" si="1"/>
        <v>AOP UNISEX HOODIE / XL / Green</v>
      </c>
      <c r="J56" s="9" t="s">
        <v>1002</v>
      </c>
      <c r="K56" s="9" t="s">
        <v>7497</v>
      </c>
      <c r="L56" s="9" t="s">
        <v>7498</v>
      </c>
      <c r="M56" s="6"/>
      <c r="O56" s="4" t="s">
        <v>7499</v>
      </c>
      <c r="P56" s="7">
        <v>27358.0</v>
      </c>
      <c r="Q56" s="6" t="s">
        <v>225</v>
      </c>
      <c r="R56" s="6" t="s">
        <v>32</v>
      </c>
      <c r="S56" s="6">
        <v>3.369081123E9</v>
      </c>
      <c r="T56" s="6" t="s">
        <v>226</v>
      </c>
    </row>
    <row r="57" ht="15.75" hidden="1" customHeight="1">
      <c r="A57" s="19" t="s">
        <v>70</v>
      </c>
      <c r="C57" s="6" t="s">
        <v>22</v>
      </c>
      <c r="D57" s="11" t="s">
        <v>23</v>
      </c>
      <c r="E57" s="6" t="s">
        <v>7494</v>
      </c>
      <c r="F57" s="7" t="s">
        <v>7495</v>
      </c>
      <c r="G57" s="6">
        <v>1.0</v>
      </c>
      <c r="H57" s="8" t="s">
        <v>7501</v>
      </c>
      <c r="I57" s="12" t="str">
        <f t="shared" si="1"/>
        <v>AOP UNISEX HOODIE / 4XL / Green</v>
      </c>
      <c r="J57" s="9" t="s">
        <v>7502</v>
      </c>
      <c r="K57" s="9" t="s">
        <v>7497</v>
      </c>
      <c r="L57" s="9" t="s">
        <v>7498</v>
      </c>
      <c r="M57" s="6"/>
      <c r="O57" s="4" t="s">
        <v>7499</v>
      </c>
      <c r="P57" s="7">
        <v>27358.0</v>
      </c>
      <c r="Q57" s="6" t="s">
        <v>225</v>
      </c>
      <c r="R57" s="6" t="s">
        <v>32</v>
      </c>
      <c r="S57" s="6">
        <v>3.369081123E9</v>
      </c>
      <c r="T57" s="6" t="s">
        <v>226</v>
      </c>
    </row>
    <row r="58" ht="15.75" hidden="1" customHeight="1">
      <c r="A58" s="22" t="s">
        <v>181</v>
      </c>
      <c r="C58" s="6" t="s">
        <v>60</v>
      </c>
      <c r="D58" s="11" t="s">
        <v>23</v>
      </c>
      <c r="E58" s="6" t="s">
        <v>7503</v>
      </c>
      <c r="F58" s="7" t="s">
        <v>7504</v>
      </c>
      <c r="G58" s="6">
        <v>1.0</v>
      </c>
      <c r="H58" s="8" t="s">
        <v>7505</v>
      </c>
      <c r="I58" s="12" t="str">
        <f t="shared" si="1"/>
        <v>S / Black</v>
      </c>
      <c r="J58" s="9" t="s">
        <v>7506</v>
      </c>
      <c r="K58" s="9" t="s">
        <v>7507</v>
      </c>
      <c r="L58" s="9" t="s">
        <v>7508</v>
      </c>
      <c r="M58" s="6"/>
      <c r="O58" s="4" t="s">
        <v>7509</v>
      </c>
      <c r="P58" s="7">
        <v>16150.0</v>
      </c>
      <c r="Q58" s="6" t="s">
        <v>284</v>
      </c>
      <c r="R58" s="6" t="s">
        <v>32</v>
      </c>
      <c r="S58" s="6">
        <v>7.248155888E9</v>
      </c>
      <c r="T58" s="6" t="s">
        <v>285</v>
      </c>
    </row>
    <row r="59" ht="15.75" hidden="1" customHeight="1">
      <c r="A59" s="20" t="s">
        <v>37</v>
      </c>
      <c r="C59" s="6" t="s">
        <v>22</v>
      </c>
      <c r="D59" s="11" t="s">
        <v>23</v>
      </c>
      <c r="E59" s="6" t="s">
        <v>7510</v>
      </c>
      <c r="F59" s="7" t="s">
        <v>7511</v>
      </c>
      <c r="G59" s="6">
        <v>1.0</v>
      </c>
      <c r="H59" s="8" t="s">
        <v>7512</v>
      </c>
      <c r="I59" s="12" t="str">
        <f t="shared" si="1"/>
        <v>HOODIE RAGLAN SLEEVE / XL / All Print</v>
      </c>
      <c r="J59" s="9" t="s">
        <v>328</v>
      </c>
      <c r="K59" s="9" t="s">
        <v>7513</v>
      </c>
      <c r="L59" s="9" t="s">
        <v>7514</v>
      </c>
      <c r="M59" s="6"/>
      <c r="O59" s="4" t="s">
        <v>7463</v>
      </c>
      <c r="P59" s="7">
        <v>40475.0</v>
      </c>
      <c r="Q59" s="6" t="s">
        <v>1142</v>
      </c>
      <c r="R59" s="6" t="s">
        <v>32</v>
      </c>
      <c r="S59" s="6">
        <v>8.592677865E9</v>
      </c>
      <c r="T59" s="6" t="s">
        <v>1143</v>
      </c>
    </row>
    <row r="60" ht="15.75" hidden="1" customHeight="1">
      <c r="A60" s="20" t="s">
        <v>37</v>
      </c>
      <c r="C60" s="6" t="s">
        <v>22</v>
      </c>
      <c r="D60" s="11" t="s">
        <v>23</v>
      </c>
      <c r="E60" s="6" t="s">
        <v>7510</v>
      </c>
      <c r="F60" s="7" t="s">
        <v>7511</v>
      </c>
      <c r="G60" s="6">
        <v>1.0</v>
      </c>
      <c r="H60" s="8" t="s">
        <v>7515</v>
      </c>
      <c r="I60" s="12" t="str">
        <f t="shared" si="1"/>
        <v>HOODIE RAGLAN SLEEVE / 2XL / All Print</v>
      </c>
      <c r="J60" s="9" t="s">
        <v>328</v>
      </c>
      <c r="K60" s="9" t="s">
        <v>7513</v>
      </c>
      <c r="L60" s="9" t="s">
        <v>7514</v>
      </c>
      <c r="M60" s="6"/>
      <c r="O60" s="4" t="s">
        <v>7463</v>
      </c>
      <c r="P60" s="7">
        <v>40475.0</v>
      </c>
      <c r="Q60" s="6" t="s">
        <v>1142</v>
      </c>
      <c r="R60" s="6" t="s">
        <v>32</v>
      </c>
      <c r="S60" s="6">
        <v>8.592677865E9</v>
      </c>
      <c r="T60" s="6" t="s">
        <v>1143</v>
      </c>
    </row>
    <row r="61" ht="15.75" hidden="1" customHeight="1">
      <c r="A61" s="19" t="s">
        <v>48</v>
      </c>
      <c r="C61" s="6" t="s">
        <v>22</v>
      </c>
      <c r="D61" s="11" t="s">
        <v>23</v>
      </c>
      <c r="E61" s="6" t="s">
        <v>7516</v>
      </c>
      <c r="F61" s="7" t="s">
        <v>7517</v>
      </c>
      <c r="G61" s="6">
        <v>1.0</v>
      </c>
      <c r="H61" s="8" t="s">
        <v>7518</v>
      </c>
      <c r="I61" s="12" t="str">
        <f t="shared" si="1"/>
        <v>AOP Unisex Raglan Hoodie / XL / All print</v>
      </c>
      <c r="J61" s="9" t="s">
        <v>3084</v>
      </c>
      <c r="K61" s="9" t="s">
        <v>7519</v>
      </c>
      <c r="L61" s="9" t="s">
        <v>7520</v>
      </c>
      <c r="M61" s="6"/>
      <c r="O61" s="4" t="s">
        <v>7521</v>
      </c>
      <c r="P61" s="7">
        <v>7202.0</v>
      </c>
      <c r="Q61" s="6" t="s">
        <v>257</v>
      </c>
      <c r="R61" s="6" t="s">
        <v>32</v>
      </c>
      <c r="S61" s="6">
        <v>9.083579403E9</v>
      </c>
      <c r="T61" s="6" t="s">
        <v>258</v>
      </c>
    </row>
    <row r="62" ht="15.75" hidden="1" customHeight="1">
      <c r="A62" s="20" t="s">
        <v>37</v>
      </c>
      <c r="C62" s="6" t="s">
        <v>80</v>
      </c>
      <c r="D62" s="11" t="s">
        <v>23</v>
      </c>
      <c r="E62" s="6" t="s">
        <v>7522</v>
      </c>
      <c r="F62" s="7" t="s">
        <v>7523</v>
      </c>
      <c r="G62" s="6">
        <v>3.0</v>
      </c>
      <c r="H62" s="8" t="s">
        <v>7524</v>
      </c>
      <c r="I62" s="12" t="str">
        <f t="shared" si="1"/>
        <v>Tank Top + Legging / S / ALL PRINT</v>
      </c>
      <c r="J62" s="9" t="s">
        <v>7525</v>
      </c>
      <c r="K62" s="9" t="s">
        <v>7526</v>
      </c>
      <c r="L62" s="9" t="s">
        <v>7527</v>
      </c>
      <c r="M62" s="6" t="s">
        <v>7528</v>
      </c>
      <c r="O62" s="4" t="s">
        <v>7529</v>
      </c>
      <c r="P62" s="7">
        <v>7306.0</v>
      </c>
      <c r="Q62" s="6" t="s">
        <v>257</v>
      </c>
      <c r="R62" s="6" t="s">
        <v>32</v>
      </c>
      <c r="S62" s="6">
        <v>3.478048779E9</v>
      </c>
      <c r="T62" s="6" t="s">
        <v>258</v>
      </c>
    </row>
    <row r="63" ht="15.75" hidden="1" customHeight="1">
      <c r="A63" s="10" t="s">
        <v>21</v>
      </c>
      <c r="C63" s="6" t="s">
        <v>80</v>
      </c>
      <c r="D63" s="11" t="s">
        <v>23</v>
      </c>
      <c r="E63" s="6" t="s">
        <v>7530</v>
      </c>
      <c r="F63" s="7" t="s">
        <v>7531</v>
      </c>
      <c r="G63" s="6">
        <v>1.0</v>
      </c>
      <c r="H63" s="8" t="s">
        <v>7532</v>
      </c>
      <c r="I63" s="12" t="str">
        <f t="shared" si="1"/>
        <v>Legging 3D All Over Print - Tank top / S / ALL PRINT</v>
      </c>
      <c r="J63" s="9" t="s">
        <v>7533</v>
      </c>
      <c r="K63" s="9" t="s">
        <v>7534</v>
      </c>
      <c r="L63" s="9" t="s">
        <v>7535</v>
      </c>
      <c r="M63" s="6"/>
      <c r="O63" s="4" t="s">
        <v>7536</v>
      </c>
      <c r="P63" s="7">
        <v>21061.0</v>
      </c>
      <c r="Q63" s="6" t="s">
        <v>248</v>
      </c>
      <c r="R63" s="6" t="s">
        <v>32</v>
      </c>
      <c r="S63" s="6">
        <v>3.012757357E9</v>
      </c>
      <c r="T63" s="6" t="s">
        <v>249</v>
      </c>
    </row>
    <row r="64" ht="15.75" hidden="1" customHeight="1">
      <c r="A64" s="10" t="s">
        <v>21</v>
      </c>
      <c r="C64" s="6" t="s">
        <v>80</v>
      </c>
      <c r="D64" s="11" t="s">
        <v>23</v>
      </c>
      <c r="E64" s="6" t="s">
        <v>7530</v>
      </c>
      <c r="F64" s="7" t="s">
        <v>7531</v>
      </c>
      <c r="G64" s="6">
        <v>1.0</v>
      </c>
      <c r="H64" s="8" t="s">
        <v>7537</v>
      </c>
      <c r="I64" s="12" t="str">
        <f t="shared" si="1"/>
        <v>Legging 3D All Over Print - Legging / S / ALL PRINT</v>
      </c>
      <c r="J64" s="9" t="s">
        <v>7538</v>
      </c>
      <c r="K64" s="9" t="s">
        <v>7534</v>
      </c>
      <c r="L64" s="9" t="s">
        <v>7535</v>
      </c>
      <c r="M64" s="6"/>
      <c r="O64" s="4" t="s">
        <v>7536</v>
      </c>
      <c r="P64" s="7">
        <v>21061.0</v>
      </c>
      <c r="Q64" s="6" t="s">
        <v>248</v>
      </c>
      <c r="R64" s="6" t="s">
        <v>32</v>
      </c>
      <c r="S64" s="6">
        <v>3.012757357E9</v>
      </c>
      <c r="T64" s="6" t="s">
        <v>249</v>
      </c>
    </row>
    <row r="65" ht="15.75" hidden="1" customHeight="1">
      <c r="A65" s="18" t="s">
        <v>259</v>
      </c>
      <c r="C65" s="6" t="s">
        <v>123</v>
      </c>
      <c r="D65" s="11" t="s">
        <v>23</v>
      </c>
      <c r="E65" s="6" t="s">
        <v>7539</v>
      </c>
      <c r="F65" s="7" t="s">
        <v>7540</v>
      </c>
      <c r="G65" s="6">
        <v>1.0</v>
      </c>
      <c r="H65" s="8" t="s">
        <v>7541</v>
      </c>
      <c r="I65" s="12" t="str">
        <f t="shared" si="1"/>
        <v>50x60 in</v>
      </c>
      <c r="J65" s="9" t="s">
        <v>7542</v>
      </c>
      <c r="K65" s="9" t="s">
        <v>7543</v>
      </c>
      <c r="L65" s="9" t="s">
        <v>7544</v>
      </c>
      <c r="M65" s="6"/>
      <c r="O65" s="4" t="s">
        <v>7545</v>
      </c>
      <c r="P65" s="7">
        <v>84129.0</v>
      </c>
      <c r="Q65" s="6" t="s">
        <v>1318</v>
      </c>
      <c r="R65" s="6" t="s">
        <v>32</v>
      </c>
      <c r="S65" s="6">
        <v>8.014996225E9</v>
      </c>
      <c r="T65" s="6" t="s">
        <v>1319</v>
      </c>
    </row>
    <row r="66" ht="15.75" hidden="1" customHeight="1">
      <c r="A66" s="20" t="s">
        <v>37</v>
      </c>
      <c r="C66" s="6" t="s">
        <v>22</v>
      </c>
      <c r="D66" s="11" t="s">
        <v>23</v>
      </c>
      <c r="E66" s="6" t="s">
        <v>7546</v>
      </c>
      <c r="F66" s="7" t="s">
        <v>7547</v>
      </c>
      <c r="G66" s="6">
        <v>1.0</v>
      </c>
      <c r="H66" s="8" t="s">
        <v>7548</v>
      </c>
      <c r="I66" s="12" t="str">
        <f t="shared" si="1"/>
        <v>AOP Unisex Raglan Hoodie / M / All print</v>
      </c>
      <c r="J66" s="9" t="s">
        <v>7549</v>
      </c>
      <c r="K66" s="9" t="s">
        <v>7550</v>
      </c>
      <c r="L66" s="9" t="s">
        <v>7551</v>
      </c>
      <c r="M66" s="6"/>
      <c r="O66" s="4" t="s">
        <v>7552</v>
      </c>
      <c r="P66" s="7">
        <v>7470.0</v>
      </c>
      <c r="Q66" s="6" t="s">
        <v>257</v>
      </c>
      <c r="R66" s="6" t="s">
        <v>32</v>
      </c>
      <c r="S66" s="6">
        <v>8.622267468E9</v>
      </c>
      <c r="T66" s="6" t="s">
        <v>258</v>
      </c>
    </row>
    <row r="67" ht="15.75" hidden="1" customHeight="1">
      <c r="A67" s="20" t="s">
        <v>37</v>
      </c>
      <c r="C67" s="6" t="s">
        <v>22</v>
      </c>
      <c r="D67" s="11" t="s">
        <v>23</v>
      </c>
      <c r="E67" s="6" t="s">
        <v>7546</v>
      </c>
      <c r="F67" s="7" t="s">
        <v>7547</v>
      </c>
      <c r="G67" s="6">
        <v>1.0</v>
      </c>
      <c r="H67" s="8" t="s">
        <v>7553</v>
      </c>
      <c r="I67" s="12" t="str">
        <f t="shared" si="1"/>
        <v>HOODIE RAGLAN SLEEVE / M / All Print</v>
      </c>
      <c r="J67" s="9" t="s">
        <v>328</v>
      </c>
      <c r="K67" s="9" t="s">
        <v>7550</v>
      </c>
      <c r="L67" s="9" t="s">
        <v>7551</v>
      </c>
      <c r="M67" s="6"/>
      <c r="O67" s="4" t="s">
        <v>7552</v>
      </c>
      <c r="P67" s="7">
        <v>7470.0</v>
      </c>
      <c r="Q67" s="6" t="s">
        <v>257</v>
      </c>
      <c r="R67" s="6" t="s">
        <v>32</v>
      </c>
      <c r="S67" s="6">
        <v>8.622267468E9</v>
      </c>
      <c r="T67" s="6" t="s">
        <v>258</v>
      </c>
    </row>
    <row r="68" ht="15.75" hidden="1" customHeight="1">
      <c r="A68" s="20" t="s">
        <v>37</v>
      </c>
      <c r="C68" s="6" t="s">
        <v>22</v>
      </c>
      <c r="D68" s="11" t="s">
        <v>838</v>
      </c>
      <c r="E68" s="6" t="s">
        <v>7546</v>
      </c>
      <c r="F68" s="7" t="s">
        <v>7547</v>
      </c>
      <c r="G68" s="6">
        <v>1.0</v>
      </c>
      <c r="H68" s="8" t="s">
        <v>7554</v>
      </c>
      <c r="I68" s="12" t="str">
        <f t="shared" si="1"/>
        <v>HOODIE RAGLAN SLEEVE / S / All Print</v>
      </c>
      <c r="J68" s="9" t="s">
        <v>7555</v>
      </c>
      <c r="K68" s="9" t="s">
        <v>7550</v>
      </c>
      <c r="L68" s="9" t="s">
        <v>7551</v>
      </c>
      <c r="M68" s="6"/>
      <c r="O68" s="4" t="s">
        <v>7552</v>
      </c>
      <c r="P68" s="7">
        <v>7470.0</v>
      </c>
      <c r="Q68" s="6" t="s">
        <v>257</v>
      </c>
      <c r="R68" s="6" t="s">
        <v>32</v>
      </c>
      <c r="S68" s="6">
        <v>8.622267468E9</v>
      </c>
      <c r="T68" s="6" t="s">
        <v>258</v>
      </c>
    </row>
    <row r="69" ht="15.75" hidden="1" customHeight="1">
      <c r="A69" s="19" t="s">
        <v>48</v>
      </c>
      <c r="C69" s="6" t="s">
        <v>80</v>
      </c>
      <c r="D69" s="11" t="s">
        <v>23</v>
      </c>
      <c r="E69" s="6" t="s">
        <v>7556</v>
      </c>
      <c r="F69" s="7" t="s">
        <v>7557</v>
      </c>
      <c r="G69" s="6">
        <v>1.0</v>
      </c>
      <c r="H69" s="8" t="s">
        <v>7558</v>
      </c>
      <c r="I69" s="12" t="str">
        <f t="shared" si="1"/>
        <v>L / Full Print</v>
      </c>
      <c r="J69" s="9" t="s">
        <v>7559</v>
      </c>
      <c r="K69" s="9" t="s">
        <v>7560</v>
      </c>
      <c r="L69" s="9" t="s">
        <v>7561</v>
      </c>
      <c r="M69" s="6"/>
      <c r="O69" s="4" t="s">
        <v>7562</v>
      </c>
      <c r="P69" s="7">
        <v>95212.0</v>
      </c>
      <c r="Q69" s="6" t="s">
        <v>268</v>
      </c>
      <c r="R69" s="6" t="s">
        <v>32</v>
      </c>
      <c r="S69" s="6">
        <v>2.093316182E9</v>
      </c>
      <c r="T69" s="6" t="s">
        <v>269</v>
      </c>
    </row>
    <row r="70" ht="15.75" hidden="1" customHeight="1">
      <c r="A70" s="21" t="s">
        <v>428</v>
      </c>
      <c r="B70" s="29"/>
      <c r="C70" s="11" t="s">
        <v>22</v>
      </c>
      <c r="D70" s="25" t="s">
        <v>7563</v>
      </c>
      <c r="E70" s="11" t="s">
        <v>7564</v>
      </c>
      <c r="F70" s="30" t="s">
        <v>7565</v>
      </c>
      <c r="G70" s="11">
        <v>1.0</v>
      </c>
      <c r="H70" s="32" t="s">
        <v>7566</v>
      </c>
      <c r="I70" s="29" t="str">
        <f t="shared" si="1"/>
        <v>hirt 3d #HD - L / All print</v>
      </c>
      <c r="J70" s="58">
        <v>1.0E15</v>
      </c>
      <c r="K70" s="33" t="s">
        <v>7567</v>
      </c>
      <c r="L70" s="33" t="s">
        <v>7568</v>
      </c>
      <c r="M70" s="11" t="s">
        <v>7569</v>
      </c>
      <c r="N70" s="29"/>
      <c r="O70" s="29" t="s">
        <v>7570</v>
      </c>
      <c r="P70" s="30">
        <v>77396.0</v>
      </c>
      <c r="Q70" s="11" t="s">
        <v>131</v>
      </c>
      <c r="R70" s="11" t="s">
        <v>32</v>
      </c>
      <c r="S70" s="11">
        <v>2.816506511E9</v>
      </c>
      <c r="T70" s="11" t="s">
        <v>132</v>
      </c>
      <c r="U70" s="29"/>
      <c r="V70" s="29"/>
      <c r="W70" s="29"/>
      <c r="X70" s="29"/>
      <c r="Y70" s="29"/>
      <c r="Z70" s="29"/>
      <c r="AA70" s="29"/>
    </row>
    <row r="71" ht="15.75" hidden="1" customHeight="1">
      <c r="A71" s="10" t="s">
        <v>21</v>
      </c>
      <c r="B71" s="29"/>
      <c r="C71" s="11" t="s">
        <v>22</v>
      </c>
      <c r="D71" s="25" t="s">
        <v>7563</v>
      </c>
      <c r="E71" s="11" t="s">
        <v>7564</v>
      </c>
      <c r="F71" s="30" t="s">
        <v>7565</v>
      </c>
      <c r="G71" s="11">
        <v>1.0</v>
      </c>
      <c r="H71" s="32" t="s">
        <v>1160</v>
      </c>
      <c r="I71" s="29" t="str">
        <f t="shared" si="1"/>
        <v>hirt - hoodie 3D #71221l - UNISEX T-SHIRT 3D / M / All print</v>
      </c>
      <c r="J71" s="33" t="s">
        <v>289</v>
      </c>
      <c r="K71" s="33" t="s">
        <v>7567</v>
      </c>
      <c r="L71" s="33" t="s">
        <v>7568</v>
      </c>
      <c r="M71" s="11" t="s">
        <v>7569</v>
      </c>
      <c r="N71" s="29"/>
      <c r="O71" s="29" t="s">
        <v>7570</v>
      </c>
      <c r="P71" s="30">
        <v>77396.0</v>
      </c>
      <c r="Q71" s="11" t="s">
        <v>131</v>
      </c>
      <c r="R71" s="11" t="s">
        <v>32</v>
      </c>
      <c r="S71" s="11">
        <v>2.816506511E9</v>
      </c>
      <c r="T71" s="11" t="s">
        <v>132</v>
      </c>
      <c r="U71" s="29"/>
      <c r="V71" s="29"/>
      <c r="W71" s="29"/>
      <c r="X71" s="29"/>
      <c r="Y71" s="29"/>
      <c r="Z71" s="29"/>
      <c r="AA71" s="29"/>
    </row>
    <row r="72" ht="15.75" hidden="1" customHeight="1">
      <c r="A72" s="19" t="s">
        <v>48</v>
      </c>
      <c r="C72" s="6" t="s">
        <v>80</v>
      </c>
      <c r="D72" s="11" t="s">
        <v>23</v>
      </c>
      <c r="E72" s="6" t="s">
        <v>7571</v>
      </c>
      <c r="F72" s="7" t="s">
        <v>7572</v>
      </c>
      <c r="G72" s="6">
        <v>1.0</v>
      </c>
      <c r="H72" s="8" t="s">
        <v>7573</v>
      </c>
      <c r="I72" s="12" t="str">
        <f t="shared" si="1"/>
        <v>L / Full Print</v>
      </c>
      <c r="J72" s="9" t="s">
        <v>7574</v>
      </c>
      <c r="K72" s="9" t="s">
        <v>7575</v>
      </c>
      <c r="L72" s="9" t="s">
        <v>7576</v>
      </c>
      <c r="M72" s="6"/>
      <c r="O72" s="4" t="s">
        <v>7562</v>
      </c>
      <c r="P72" s="7">
        <v>95212.0</v>
      </c>
      <c r="Q72" s="6" t="s">
        <v>268</v>
      </c>
      <c r="R72" s="6" t="s">
        <v>32</v>
      </c>
      <c r="S72" s="6">
        <v>2.093316565E9</v>
      </c>
      <c r="T72" s="6" t="s">
        <v>269</v>
      </c>
    </row>
    <row r="73" ht="15.75" hidden="1" customHeight="1">
      <c r="A73" s="19" t="s">
        <v>48</v>
      </c>
      <c r="C73" s="6" t="s">
        <v>80</v>
      </c>
      <c r="D73" s="11" t="s">
        <v>23</v>
      </c>
      <c r="E73" s="6" t="s">
        <v>7577</v>
      </c>
      <c r="F73" s="7" t="s">
        <v>7578</v>
      </c>
      <c r="G73" s="6">
        <v>1.0</v>
      </c>
      <c r="H73" s="8" t="s">
        <v>7579</v>
      </c>
      <c r="I73" s="12" t="str">
        <f t="shared" si="1"/>
        <v>la Purple Hollow Tank Top - Legging 3D All Over Print #v - LEGGING / XL / All Print</v>
      </c>
      <c r="J73" s="9" t="s">
        <v>408</v>
      </c>
      <c r="K73" s="9" t="s">
        <v>7580</v>
      </c>
      <c r="L73" s="9" t="s">
        <v>7581</v>
      </c>
      <c r="M73" s="6"/>
      <c r="O73" s="4" t="s">
        <v>7582</v>
      </c>
      <c r="P73" s="7">
        <v>48412.0</v>
      </c>
      <c r="Q73" s="6" t="s">
        <v>403</v>
      </c>
      <c r="R73" s="6" t="s">
        <v>32</v>
      </c>
      <c r="S73" s="6">
        <v>8.103588657E9</v>
      </c>
      <c r="T73" s="6" t="s">
        <v>404</v>
      </c>
    </row>
    <row r="74" ht="15.75" hidden="1" customHeight="1">
      <c r="A74" s="19" t="s">
        <v>48</v>
      </c>
      <c r="C74" s="6" t="s">
        <v>80</v>
      </c>
      <c r="D74" s="11" t="s">
        <v>23</v>
      </c>
      <c r="E74" s="6" t="s">
        <v>7577</v>
      </c>
      <c r="F74" s="7" t="s">
        <v>7578</v>
      </c>
      <c r="G74" s="6">
        <v>1.0</v>
      </c>
      <c r="H74" s="8" t="s">
        <v>7583</v>
      </c>
      <c r="I74" s="12" t="str">
        <f t="shared" si="1"/>
        <v>la Purple Hollow Tank Top - Legging 3D All Over Print #v - TANK TOP / L / All Print</v>
      </c>
      <c r="J74" s="9" t="s">
        <v>408</v>
      </c>
      <c r="K74" s="9" t="s">
        <v>7580</v>
      </c>
      <c r="L74" s="9" t="s">
        <v>7581</v>
      </c>
      <c r="M74" s="6"/>
      <c r="O74" s="4" t="s">
        <v>7582</v>
      </c>
      <c r="P74" s="7">
        <v>48412.0</v>
      </c>
      <c r="Q74" s="6" t="s">
        <v>403</v>
      </c>
      <c r="R74" s="6" t="s">
        <v>32</v>
      </c>
      <c r="S74" s="6">
        <v>8.103588657E9</v>
      </c>
      <c r="T74" s="6" t="s">
        <v>404</v>
      </c>
    </row>
    <row r="75" ht="15.75" hidden="1" customHeight="1">
      <c r="A75" s="22" t="s">
        <v>181</v>
      </c>
      <c r="C75" s="6" t="s">
        <v>22</v>
      </c>
      <c r="D75" s="11" t="s">
        <v>23</v>
      </c>
      <c r="E75" s="6" t="s">
        <v>7584</v>
      </c>
      <c r="F75" s="7" t="s">
        <v>7585</v>
      </c>
      <c r="G75" s="6">
        <v>1.0</v>
      </c>
      <c r="H75" s="8" t="s">
        <v>7586</v>
      </c>
      <c r="I75" s="12" t="str">
        <f t="shared" si="1"/>
        <v>All print / 32 inches</v>
      </c>
      <c r="J75" s="26">
        <v>1.0E15</v>
      </c>
      <c r="K75" s="9" t="s">
        <v>7587</v>
      </c>
      <c r="L75" s="9" t="s">
        <v>7588</v>
      </c>
      <c r="M75" s="6"/>
      <c r="O75" s="4" t="s">
        <v>7589</v>
      </c>
      <c r="P75" s="7">
        <v>70364.0</v>
      </c>
      <c r="Q75" s="6" t="s">
        <v>201</v>
      </c>
      <c r="R75" s="6" t="s">
        <v>32</v>
      </c>
      <c r="S75" s="6">
        <v>9.852095722E9</v>
      </c>
      <c r="T75" s="6" t="s">
        <v>202</v>
      </c>
    </row>
    <row r="76" ht="15.75" hidden="1" customHeight="1">
      <c r="A76" s="20" t="s">
        <v>37</v>
      </c>
      <c r="C76" s="6" t="s">
        <v>60</v>
      </c>
      <c r="D76" s="11" t="s">
        <v>23</v>
      </c>
      <c r="E76" s="6" t="s">
        <v>7590</v>
      </c>
      <c r="F76" s="7" t="s">
        <v>7591</v>
      </c>
      <c r="G76" s="6">
        <v>1.0</v>
      </c>
      <c r="H76" s="8" t="s">
        <v>7592</v>
      </c>
      <c r="I76" s="12" t="str">
        <f t="shared" si="1"/>
        <v>2XL / Black</v>
      </c>
      <c r="J76" s="9" t="s">
        <v>4044</v>
      </c>
      <c r="K76" s="9" t="s">
        <v>7593</v>
      </c>
      <c r="L76" s="9" t="s">
        <v>7594</v>
      </c>
      <c r="M76" s="6"/>
      <c r="O76" s="4" t="s">
        <v>2140</v>
      </c>
      <c r="P76" s="7">
        <v>40215.0</v>
      </c>
      <c r="Q76" s="6" t="s">
        <v>1142</v>
      </c>
      <c r="R76" s="6" t="s">
        <v>32</v>
      </c>
      <c r="S76" s="6">
        <v>5.022987392E9</v>
      </c>
      <c r="T76" s="6" t="s">
        <v>1143</v>
      </c>
    </row>
    <row r="77" ht="15.75" hidden="1" customHeight="1">
      <c r="A77" s="18" t="s">
        <v>915</v>
      </c>
      <c r="C77" s="6" t="s">
        <v>22</v>
      </c>
      <c r="D77" s="11" t="s">
        <v>23</v>
      </c>
      <c r="E77" s="6" t="s">
        <v>7595</v>
      </c>
      <c r="F77" s="7" t="s">
        <v>7596</v>
      </c>
      <c r="G77" s="6">
        <v>1.0</v>
      </c>
      <c r="H77" s="8" t="s">
        <v>7597</v>
      </c>
      <c r="I77" s="12" t="str">
        <f t="shared" si="1"/>
        <v>HOODIE RAGLAN SLEEVE / L / All Print</v>
      </c>
      <c r="J77" s="9" t="s">
        <v>7598</v>
      </c>
      <c r="K77" s="9" t="s">
        <v>7599</v>
      </c>
      <c r="L77" s="9" t="s">
        <v>7600</v>
      </c>
      <c r="M77" s="6"/>
      <c r="O77" s="4" t="s">
        <v>7601</v>
      </c>
      <c r="P77" s="7">
        <v>34436.0</v>
      </c>
      <c r="Q77" s="6" t="s">
        <v>68</v>
      </c>
      <c r="R77" s="6" t="s">
        <v>32</v>
      </c>
      <c r="S77" s="6">
        <v>4.077193825E9</v>
      </c>
      <c r="T77" s="6" t="s">
        <v>69</v>
      </c>
    </row>
    <row r="78" ht="15.75" hidden="1" customHeight="1">
      <c r="A78" s="20" t="s">
        <v>37</v>
      </c>
      <c r="C78" s="6" t="s">
        <v>22</v>
      </c>
      <c r="D78" s="11" t="s">
        <v>23</v>
      </c>
      <c r="E78" s="6" t="s">
        <v>7602</v>
      </c>
      <c r="F78" s="7" t="s">
        <v>7603</v>
      </c>
      <c r="G78" s="6">
        <v>1.0</v>
      </c>
      <c r="H78" s="8" t="s">
        <v>7604</v>
      </c>
      <c r="I78" s="12" t="str">
        <f t="shared" si="1"/>
        <v>24x35 / All print</v>
      </c>
      <c r="J78" s="9" t="s">
        <v>1247</v>
      </c>
      <c r="K78" s="9" t="s">
        <v>7605</v>
      </c>
      <c r="L78" s="9" t="s">
        <v>7606</v>
      </c>
      <c r="M78" s="6"/>
      <c r="O78" s="4" t="s">
        <v>7607</v>
      </c>
      <c r="P78" s="7">
        <v>75082.0</v>
      </c>
      <c r="Q78" s="6" t="s">
        <v>131</v>
      </c>
      <c r="R78" s="6" t="s">
        <v>32</v>
      </c>
      <c r="S78" s="6">
        <v>9.724374544E9</v>
      </c>
      <c r="T78" s="6" t="s">
        <v>132</v>
      </c>
    </row>
    <row r="79" ht="15.75" hidden="1" customHeight="1">
      <c r="A79" s="20" t="s">
        <v>37</v>
      </c>
      <c r="C79" s="6" t="s">
        <v>22</v>
      </c>
      <c r="D79" s="11" t="s">
        <v>23</v>
      </c>
      <c r="E79" s="6" t="s">
        <v>7602</v>
      </c>
      <c r="F79" s="7" t="s">
        <v>7603</v>
      </c>
      <c r="G79" s="6">
        <v>1.0</v>
      </c>
      <c r="H79" s="8" t="s">
        <v>7608</v>
      </c>
      <c r="I79" s="12" t="str">
        <f t="shared" si="1"/>
        <v>35x42 / All print</v>
      </c>
      <c r="J79" s="9" t="s">
        <v>1247</v>
      </c>
      <c r="K79" s="9" t="s">
        <v>7605</v>
      </c>
      <c r="L79" s="9" t="s">
        <v>7606</v>
      </c>
      <c r="M79" s="6"/>
      <c r="O79" s="4" t="s">
        <v>7607</v>
      </c>
      <c r="P79" s="7">
        <v>75082.0</v>
      </c>
      <c r="Q79" s="6" t="s">
        <v>131</v>
      </c>
      <c r="R79" s="6" t="s">
        <v>32</v>
      </c>
      <c r="S79" s="6">
        <v>9.724374544E9</v>
      </c>
      <c r="T79" s="6" t="s">
        <v>132</v>
      </c>
    </row>
    <row r="80" ht="15.75" hidden="1" customHeight="1">
      <c r="A80" s="20" t="s">
        <v>37</v>
      </c>
      <c r="C80" s="6" t="s">
        <v>22</v>
      </c>
      <c r="D80" s="11" t="s">
        <v>23</v>
      </c>
      <c r="E80" s="6" t="s">
        <v>7602</v>
      </c>
      <c r="F80" s="7" t="s">
        <v>7603</v>
      </c>
      <c r="G80" s="6">
        <v>1.0</v>
      </c>
      <c r="H80" s="8" t="s">
        <v>7609</v>
      </c>
      <c r="I80" s="12" t="str">
        <f t="shared" si="1"/>
        <v>HOODIE RAGLAN SLEEVE / 2XL / All Print</v>
      </c>
      <c r="J80" s="9" t="s">
        <v>7610</v>
      </c>
      <c r="K80" s="9" t="s">
        <v>7605</v>
      </c>
      <c r="L80" s="9" t="s">
        <v>7606</v>
      </c>
      <c r="M80" s="6"/>
      <c r="O80" s="4" t="s">
        <v>7607</v>
      </c>
      <c r="P80" s="7">
        <v>75082.0</v>
      </c>
      <c r="Q80" s="6" t="s">
        <v>131</v>
      </c>
      <c r="R80" s="6" t="s">
        <v>32</v>
      </c>
      <c r="S80" s="6">
        <v>9.724374544E9</v>
      </c>
      <c r="T80" s="6" t="s">
        <v>132</v>
      </c>
    </row>
    <row r="81" ht="15.75" customHeight="1">
      <c r="A81" s="21" t="s">
        <v>97</v>
      </c>
      <c r="C81" s="6" t="s">
        <v>22</v>
      </c>
      <c r="D81" s="11" t="s">
        <v>23</v>
      </c>
      <c r="E81" s="6" t="s">
        <v>7611</v>
      </c>
      <c r="F81" s="7" t="s">
        <v>7612</v>
      </c>
      <c r="G81" s="6">
        <v>1.0</v>
      </c>
      <c r="H81" s="8" t="s">
        <v>7613</v>
      </c>
      <c r="I81" s="12" t="str">
        <f t="shared" si="1"/>
        <v>HOODIE RAGLAN SLEEVE ZIP-UP / 3XL / All Print</v>
      </c>
      <c r="J81" s="9" t="s">
        <v>7614</v>
      </c>
      <c r="K81" s="9" t="s">
        <v>7615</v>
      </c>
      <c r="L81" s="9" t="s">
        <v>7616</v>
      </c>
      <c r="M81" s="6"/>
      <c r="O81" s="4" t="s">
        <v>7617</v>
      </c>
      <c r="P81" s="7">
        <v>32431.0</v>
      </c>
      <c r="Q81" s="6" t="s">
        <v>68</v>
      </c>
      <c r="R81" s="6" t="s">
        <v>32</v>
      </c>
      <c r="S81" s="6">
        <v>8.503260796E9</v>
      </c>
      <c r="T81" s="6" t="s">
        <v>69</v>
      </c>
    </row>
    <row r="82" ht="15.75" hidden="1" customHeight="1">
      <c r="A82" s="21" t="s">
        <v>782</v>
      </c>
      <c r="C82" s="6" t="s">
        <v>80</v>
      </c>
      <c r="D82" s="11" t="s">
        <v>23</v>
      </c>
      <c r="E82" s="6" t="s">
        <v>7618</v>
      </c>
      <c r="F82" s="7" t="s">
        <v>7619</v>
      </c>
      <c r="G82" s="6">
        <v>1.0</v>
      </c>
      <c r="H82" s="8" t="s">
        <v>7620</v>
      </c>
      <c r="I82" s="12" t="str">
        <f t="shared" si="1"/>
        <v>XL / Full Print</v>
      </c>
      <c r="J82" s="9" t="s">
        <v>7621</v>
      </c>
      <c r="K82" s="9" t="s">
        <v>7622</v>
      </c>
      <c r="L82" s="9" t="s">
        <v>7623</v>
      </c>
      <c r="M82" s="6" t="s">
        <v>7624</v>
      </c>
      <c r="O82" s="4" t="s">
        <v>3842</v>
      </c>
      <c r="P82" s="7">
        <v>89129.0</v>
      </c>
      <c r="Q82" s="6" t="s">
        <v>2701</v>
      </c>
      <c r="R82" s="6" t="s">
        <v>32</v>
      </c>
      <c r="S82" s="6">
        <v>9.143291595E9</v>
      </c>
      <c r="T82" s="6" t="s">
        <v>2702</v>
      </c>
    </row>
    <row r="83" ht="15.75" customHeight="1">
      <c r="A83" s="21" t="s">
        <v>97</v>
      </c>
      <c r="C83" s="6" t="s">
        <v>22</v>
      </c>
      <c r="D83" s="11" t="s">
        <v>23</v>
      </c>
      <c r="E83" s="6" t="s">
        <v>7625</v>
      </c>
      <c r="F83" s="7" t="s">
        <v>7626</v>
      </c>
      <c r="G83" s="6">
        <v>1.0</v>
      </c>
      <c r="H83" s="8" t="s">
        <v>7627</v>
      </c>
      <c r="I83" s="12" t="str">
        <f t="shared" si="1"/>
        <v>HOODIE RAGLAN SLEEVE / 2XL / All Print</v>
      </c>
      <c r="J83" s="9" t="s">
        <v>7628</v>
      </c>
      <c r="K83" s="9" t="s">
        <v>7629</v>
      </c>
      <c r="L83" s="9" t="s">
        <v>7630</v>
      </c>
      <c r="M83" s="6"/>
      <c r="O83" s="4" t="s">
        <v>7631</v>
      </c>
      <c r="P83" s="7">
        <v>40447.0</v>
      </c>
      <c r="Q83" s="6" t="s">
        <v>1142</v>
      </c>
      <c r="R83" s="6" t="s">
        <v>32</v>
      </c>
      <c r="S83" s="6">
        <v>5.052783596E9</v>
      </c>
      <c r="T83" s="6" t="s">
        <v>1143</v>
      </c>
    </row>
    <row r="84" ht="15.75" hidden="1" customHeight="1">
      <c r="A84" s="22" t="s">
        <v>181</v>
      </c>
      <c r="C84" s="6" t="s">
        <v>22</v>
      </c>
      <c r="D84" s="11" t="s">
        <v>23</v>
      </c>
      <c r="E84" s="6" t="s">
        <v>7632</v>
      </c>
      <c r="F84" s="7" t="s">
        <v>7633</v>
      </c>
      <c r="G84" s="6">
        <v>1.0</v>
      </c>
      <c r="H84" s="8" t="s">
        <v>7634</v>
      </c>
      <c r="I84" s="12" t="str">
        <f t="shared" si="1"/>
        <v>All print / 34 inches</v>
      </c>
      <c r="J84" s="26">
        <v>1.0E15</v>
      </c>
      <c r="K84" s="9" t="s">
        <v>7635</v>
      </c>
      <c r="L84" s="9" t="s">
        <v>7636</v>
      </c>
      <c r="M84" s="6"/>
      <c r="O84" s="4" t="s">
        <v>6726</v>
      </c>
      <c r="P84" s="7">
        <v>45424.0</v>
      </c>
      <c r="Q84" s="6" t="s">
        <v>46</v>
      </c>
      <c r="R84" s="6" t="s">
        <v>32</v>
      </c>
      <c r="S84" s="6">
        <v>9.376721852E9</v>
      </c>
      <c r="T84" s="6" t="s">
        <v>47</v>
      </c>
    </row>
    <row r="85" ht="15.75" hidden="1" customHeight="1">
      <c r="A85" s="20" t="s">
        <v>37</v>
      </c>
      <c r="C85" s="6" t="s">
        <v>22</v>
      </c>
      <c r="D85" s="11" t="s">
        <v>23</v>
      </c>
      <c r="E85" s="6" t="s">
        <v>7637</v>
      </c>
      <c r="F85" s="7" t="s">
        <v>7638</v>
      </c>
      <c r="G85" s="6">
        <v>1.0</v>
      </c>
      <c r="H85" s="8" t="s">
        <v>7639</v>
      </c>
      <c r="I85" s="12" t="str">
        <f t="shared" si="1"/>
        <v>AOP UNISEX HOODIE / 2XL / All Print</v>
      </c>
      <c r="J85" s="9" t="s">
        <v>7640</v>
      </c>
      <c r="K85" s="9" t="s">
        <v>7641</v>
      </c>
      <c r="L85" s="9" t="s">
        <v>7642</v>
      </c>
      <c r="M85" s="6"/>
      <c r="O85" s="4" t="s">
        <v>2312</v>
      </c>
      <c r="P85" s="7">
        <v>43320.0</v>
      </c>
      <c r="Q85" s="6" t="s">
        <v>46</v>
      </c>
      <c r="R85" s="6" t="s">
        <v>32</v>
      </c>
      <c r="S85" s="6">
        <v>7.402720135E9</v>
      </c>
      <c r="T85" s="6" t="s">
        <v>47</v>
      </c>
    </row>
    <row r="86" ht="15.75" hidden="1" customHeight="1">
      <c r="A86" s="22" t="s">
        <v>181</v>
      </c>
      <c r="C86" s="6" t="s">
        <v>22</v>
      </c>
      <c r="D86" s="11" t="s">
        <v>23</v>
      </c>
      <c r="E86" s="6" t="s">
        <v>7643</v>
      </c>
      <c r="F86" s="7" t="s">
        <v>7644</v>
      </c>
      <c r="G86" s="6">
        <v>1.0</v>
      </c>
      <c r="H86" s="8" t="s">
        <v>7645</v>
      </c>
      <c r="I86" s="12" t="str">
        <f t="shared" si="1"/>
        <v>HOODIE RAGLAN SLEEVE / M / All Print</v>
      </c>
      <c r="J86" s="9" t="s">
        <v>7646</v>
      </c>
      <c r="K86" s="9" t="s">
        <v>7647</v>
      </c>
      <c r="L86" s="9" t="s">
        <v>7648</v>
      </c>
      <c r="M86" s="6"/>
      <c r="O86" s="4" t="s">
        <v>7649</v>
      </c>
      <c r="P86" s="7">
        <v>31324.0</v>
      </c>
      <c r="Q86" s="6" t="s">
        <v>78</v>
      </c>
      <c r="R86" s="6" t="s">
        <v>32</v>
      </c>
      <c r="S86" s="6">
        <v>9.12508966E9</v>
      </c>
      <c r="T86" s="6" t="s">
        <v>79</v>
      </c>
    </row>
    <row r="87" ht="15.75" hidden="1" customHeight="1">
      <c r="A87" s="19" t="s">
        <v>48</v>
      </c>
      <c r="C87" s="6" t="s">
        <v>22</v>
      </c>
      <c r="D87" s="11" t="s">
        <v>23</v>
      </c>
      <c r="E87" s="6" t="s">
        <v>7650</v>
      </c>
      <c r="F87" s="7" t="s">
        <v>7651</v>
      </c>
      <c r="G87" s="6">
        <v>1.0</v>
      </c>
      <c r="H87" s="8" t="s">
        <v>7652</v>
      </c>
      <c r="I87" s="12" t="str">
        <f t="shared" si="1"/>
        <v>HOODIE RAGLAN SLEEVE / M / All Print</v>
      </c>
      <c r="J87" s="26">
        <v>1.0E15</v>
      </c>
      <c r="K87" s="9" t="s">
        <v>7653</v>
      </c>
      <c r="L87" s="9" t="s">
        <v>7654</v>
      </c>
      <c r="M87" s="6"/>
      <c r="O87" s="4" t="s">
        <v>3008</v>
      </c>
      <c r="P87" s="7">
        <v>4667.0</v>
      </c>
      <c r="Q87" s="6" t="s">
        <v>1697</v>
      </c>
      <c r="R87" s="6" t="s">
        <v>32</v>
      </c>
      <c r="S87" s="6">
        <v>2.072148609E9</v>
      </c>
      <c r="T87" s="6" t="s">
        <v>1698</v>
      </c>
    </row>
    <row r="88" ht="15.75" hidden="1" customHeight="1">
      <c r="A88" s="22" t="s">
        <v>293</v>
      </c>
      <c r="C88" s="6" t="s">
        <v>22</v>
      </c>
      <c r="D88" s="11" t="s">
        <v>23</v>
      </c>
      <c r="E88" s="6" t="s">
        <v>7655</v>
      </c>
      <c r="F88" s="7" t="s">
        <v>7656</v>
      </c>
      <c r="G88" s="6">
        <v>1.0</v>
      </c>
      <c r="H88" s="8" t="s">
        <v>7657</v>
      </c>
      <c r="I88" s="12" t="str">
        <f t="shared" si="1"/>
        <v>HOODIE RAGLAN SLEEVE / L / All Print</v>
      </c>
      <c r="J88" s="9" t="s">
        <v>1464</v>
      </c>
      <c r="K88" s="9" t="s">
        <v>7658</v>
      </c>
      <c r="L88" s="9" t="s">
        <v>7659</v>
      </c>
      <c r="M88" s="6"/>
      <c r="O88" s="4" t="s">
        <v>7660</v>
      </c>
      <c r="P88" s="7">
        <v>35216.0</v>
      </c>
      <c r="Q88" s="6" t="s">
        <v>140</v>
      </c>
      <c r="R88" s="6" t="s">
        <v>32</v>
      </c>
      <c r="S88" s="6">
        <v>2.059999644E9</v>
      </c>
      <c r="T88" s="6" t="s">
        <v>141</v>
      </c>
    </row>
    <row r="89" ht="15.75" hidden="1" customHeight="1">
      <c r="A89" s="10" t="s">
        <v>21</v>
      </c>
      <c r="C89" s="6" t="s">
        <v>22</v>
      </c>
      <c r="D89" s="11" t="s">
        <v>23</v>
      </c>
      <c r="E89" s="6" t="s">
        <v>7661</v>
      </c>
      <c r="F89" s="7" t="s">
        <v>7662</v>
      </c>
      <c r="G89" s="6">
        <v>1.0</v>
      </c>
      <c r="H89" s="8" t="s">
        <v>7130</v>
      </c>
      <c r="I89" s="12" t="str">
        <f t="shared" si="1"/>
        <v>hirt - hoodie 3D #l - UNISEX T-SHIRT 3D / L / All print</v>
      </c>
      <c r="J89" s="9" t="s">
        <v>1780</v>
      </c>
      <c r="K89" s="9" t="s">
        <v>7663</v>
      </c>
      <c r="L89" s="9" t="s">
        <v>7664</v>
      </c>
      <c r="M89" s="6"/>
      <c r="O89" s="4" t="s">
        <v>7665</v>
      </c>
      <c r="P89" s="7">
        <v>94533.0</v>
      </c>
      <c r="Q89" s="6" t="s">
        <v>268</v>
      </c>
      <c r="R89" s="6" t="s">
        <v>32</v>
      </c>
      <c r="S89" s="6">
        <v>7.078162867E9</v>
      </c>
      <c r="T89" s="6" t="s">
        <v>269</v>
      </c>
    </row>
    <row r="90" ht="15.75" hidden="1" customHeight="1">
      <c r="A90" s="20" t="s">
        <v>37</v>
      </c>
      <c r="C90" s="6" t="s">
        <v>22</v>
      </c>
      <c r="D90" s="11" t="s">
        <v>23</v>
      </c>
      <c r="E90" s="6" t="s">
        <v>7666</v>
      </c>
      <c r="F90" s="7" t="s">
        <v>7667</v>
      </c>
      <c r="G90" s="6">
        <v>1.0</v>
      </c>
      <c r="H90" s="8" t="s">
        <v>7668</v>
      </c>
      <c r="I90" s="12" t="str">
        <f t="shared" si="1"/>
        <v>HOODIE RAGLAN SLEEVE / S / All Print</v>
      </c>
      <c r="J90" s="9" t="s">
        <v>7669</v>
      </c>
      <c r="K90" s="9" t="s">
        <v>7670</v>
      </c>
      <c r="L90" s="9" t="s">
        <v>7671</v>
      </c>
      <c r="M90" s="6">
        <v>328.0</v>
      </c>
      <c r="O90" s="4" t="s">
        <v>7672</v>
      </c>
      <c r="P90" s="7">
        <v>53545.0</v>
      </c>
      <c r="Q90" s="6" t="s">
        <v>158</v>
      </c>
      <c r="R90" s="6" t="s">
        <v>32</v>
      </c>
      <c r="S90" s="35">
        <v>6.08209E18</v>
      </c>
      <c r="T90" s="6" t="s">
        <v>159</v>
      </c>
    </row>
    <row r="91" ht="15.75" hidden="1" customHeight="1">
      <c r="A91" s="20" t="s">
        <v>37</v>
      </c>
      <c r="C91" s="6" t="s">
        <v>22</v>
      </c>
      <c r="D91" s="11" t="s">
        <v>23</v>
      </c>
      <c r="E91" s="6" t="s">
        <v>7666</v>
      </c>
      <c r="F91" s="7" t="s">
        <v>7667</v>
      </c>
      <c r="G91" s="6">
        <v>1.0</v>
      </c>
      <c r="H91" s="8" t="s">
        <v>7673</v>
      </c>
      <c r="I91" s="12" t="str">
        <f t="shared" si="1"/>
        <v>HOODIE RAGLAN SLEEVE / XL / All Print</v>
      </c>
      <c r="J91" s="9" t="s">
        <v>7674</v>
      </c>
      <c r="K91" s="9" t="s">
        <v>7670</v>
      </c>
      <c r="L91" s="9" t="s">
        <v>7671</v>
      </c>
      <c r="M91" s="6">
        <v>328.0</v>
      </c>
      <c r="O91" s="4" t="s">
        <v>7672</v>
      </c>
      <c r="P91" s="7">
        <v>53545.0</v>
      </c>
      <c r="Q91" s="6" t="s">
        <v>158</v>
      </c>
      <c r="R91" s="6" t="s">
        <v>32</v>
      </c>
      <c r="S91" s="35">
        <v>6.08209E18</v>
      </c>
      <c r="T91" s="6" t="s">
        <v>159</v>
      </c>
    </row>
    <row r="92" ht="15.75" hidden="1" customHeight="1">
      <c r="A92" s="10" t="s">
        <v>21</v>
      </c>
      <c r="C92" s="6" t="s">
        <v>22</v>
      </c>
      <c r="D92" s="11" t="s">
        <v>23</v>
      </c>
      <c r="E92" s="6" t="s">
        <v>7675</v>
      </c>
      <c r="F92" s="7" t="s">
        <v>7662</v>
      </c>
      <c r="G92" s="6">
        <v>1.0</v>
      </c>
      <c r="H92" s="8" t="s">
        <v>7676</v>
      </c>
      <c r="I92" s="12" t="str">
        <f t="shared" si="1"/>
        <v>AOP Unisex Raglan Hoodie / L / All print</v>
      </c>
      <c r="J92" s="9" t="s">
        <v>84</v>
      </c>
      <c r="K92" s="9" t="s">
        <v>7663</v>
      </c>
      <c r="L92" s="9" t="s">
        <v>7664</v>
      </c>
      <c r="M92" s="6"/>
      <c r="O92" s="4" t="s">
        <v>7665</v>
      </c>
      <c r="P92" s="7">
        <v>94533.0</v>
      </c>
      <c r="Q92" s="6" t="s">
        <v>268</v>
      </c>
      <c r="R92" s="6" t="s">
        <v>32</v>
      </c>
      <c r="S92" s="6">
        <v>7.078162867E9</v>
      </c>
      <c r="T92" s="6" t="s">
        <v>269</v>
      </c>
    </row>
    <row r="93" ht="15.75" hidden="1" customHeight="1">
      <c r="A93" s="20" t="s">
        <v>37</v>
      </c>
      <c r="C93" s="6" t="s">
        <v>80</v>
      </c>
      <c r="D93" s="11" t="s">
        <v>23</v>
      </c>
      <c r="E93" s="6" t="s">
        <v>7677</v>
      </c>
      <c r="F93" s="7" t="s">
        <v>7678</v>
      </c>
      <c r="G93" s="6">
        <v>1.0</v>
      </c>
      <c r="H93" s="8" t="s">
        <v>7679</v>
      </c>
      <c r="I93" s="12" t="str">
        <f t="shared" si="1"/>
        <v>All print / 12x12inch</v>
      </c>
      <c r="J93" s="9" t="s">
        <v>522</v>
      </c>
      <c r="K93" s="9" t="s">
        <v>7680</v>
      </c>
      <c r="L93" s="9" t="s">
        <v>7681</v>
      </c>
      <c r="M93" s="6"/>
      <c r="O93" s="4" t="s">
        <v>6117</v>
      </c>
      <c r="P93" s="7">
        <v>19507.0</v>
      </c>
      <c r="Q93" s="6" t="s">
        <v>284</v>
      </c>
      <c r="R93" s="6" t="s">
        <v>32</v>
      </c>
      <c r="S93" s="6">
        <v>6.105875911E9</v>
      </c>
      <c r="T93" s="6" t="s">
        <v>285</v>
      </c>
    </row>
    <row r="94" ht="15.75" hidden="1" customHeight="1">
      <c r="A94" s="10" t="s">
        <v>271</v>
      </c>
      <c r="C94" s="6" t="s">
        <v>22</v>
      </c>
      <c r="D94" s="11" t="s">
        <v>23</v>
      </c>
      <c r="E94" s="6" t="s">
        <v>7682</v>
      </c>
      <c r="F94" s="7" t="s">
        <v>7683</v>
      </c>
      <c r="G94" s="6">
        <v>1.0</v>
      </c>
      <c r="H94" s="8" t="s">
        <v>7684</v>
      </c>
      <c r="I94" s="12" t="str">
        <f t="shared" si="1"/>
        <v>HOODIE RAGLAN SLEEVE / L / All Print</v>
      </c>
      <c r="J94" s="9" t="s">
        <v>7685</v>
      </c>
      <c r="K94" s="9" t="s">
        <v>7686</v>
      </c>
      <c r="L94" s="9" t="s">
        <v>7687</v>
      </c>
      <c r="M94" s="6"/>
      <c r="O94" s="4" t="s">
        <v>7688</v>
      </c>
      <c r="P94" s="7">
        <v>99727.0</v>
      </c>
      <c r="Q94" s="6" t="s">
        <v>1302</v>
      </c>
      <c r="R94" s="6" t="s">
        <v>32</v>
      </c>
      <c r="S94" s="6" t="s">
        <v>7689</v>
      </c>
      <c r="T94" s="6" t="s">
        <v>1303</v>
      </c>
    </row>
    <row r="95" ht="15.75" hidden="1" customHeight="1">
      <c r="A95" s="22" t="s">
        <v>1470</v>
      </c>
      <c r="C95" s="6" t="s">
        <v>22</v>
      </c>
      <c r="D95" s="25" t="s">
        <v>7690</v>
      </c>
      <c r="E95" s="6" t="s">
        <v>7691</v>
      </c>
      <c r="F95" s="7" t="s">
        <v>7683</v>
      </c>
      <c r="G95" s="6">
        <v>1.0</v>
      </c>
      <c r="H95" s="8" t="s">
        <v>7692</v>
      </c>
      <c r="I95" s="12" t="str">
        <f t="shared" si="1"/>
        <v>Month - AOP UNISEX HOODIE / L / All Print</v>
      </c>
      <c r="J95" s="9" t="s">
        <v>7693</v>
      </c>
      <c r="K95" s="9" t="s">
        <v>7686</v>
      </c>
      <c r="L95" s="9" t="s">
        <v>7687</v>
      </c>
      <c r="M95" s="6"/>
      <c r="O95" s="4" t="s">
        <v>7688</v>
      </c>
      <c r="P95" s="7">
        <v>99727.0</v>
      </c>
      <c r="Q95" s="6" t="s">
        <v>1302</v>
      </c>
      <c r="R95" s="6" t="s">
        <v>32</v>
      </c>
      <c r="S95" s="6" t="s">
        <v>7689</v>
      </c>
      <c r="T95" s="6" t="s">
        <v>1303</v>
      </c>
    </row>
    <row r="96" ht="15.75" hidden="1" customHeight="1">
      <c r="A96" s="22" t="s">
        <v>293</v>
      </c>
      <c r="C96" s="6" t="s">
        <v>22</v>
      </c>
      <c r="D96" s="11" t="s">
        <v>23</v>
      </c>
      <c r="E96" s="6" t="s">
        <v>7694</v>
      </c>
      <c r="F96" s="7" t="s">
        <v>7695</v>
      </c>
      <c r="G96" s="6">
        <v>1.0</v>
      </c>
      <c r="H96" s="8" t="s">
        <v>7696</v>
      </c>
      <c r="I96" s="12" t="str">
        <f t="shared" si="1"/>
        <v>AOP UNISEX HOODIE / L / All Print</v>
      </c>
      <c r="J96" s="9" t="s">
        <v>1284</v>
      </c>
      <c r="K96" s="9" t="s">
        <v>7697</v>
      </c>
      <c r="L96" s="9" t="s">
        <v>7698</v>
      </c>
      <c r="M96" s="6"/>
      <c r="O96" s="4" t="s">
        <v>7699</v>
      </c>
      <c r="P96" s="7">
        <v>72120.0</v>
      </c>
      <c r="Q96" s="6" t="s">
        <v>310</v>
      </c>
      <c r="R96" s="6" t="s">
        <v>32</v>
      </c>
      <c r="S96" s="6" t="s">
        <v>7700</v>
      </c>
      <c r="T96" s="6" t="s">
        <v>311</v>
      </c>
    </row>
    <row r="97" ht="15.75" hidden="1" customHeight="1">
      <c r="A97" s="20" t="s">
        <v>37</v>
      </c>
      <c r="C97" s="6" t="s">
        <v>22</v>
      </c>
      <c r="D97" s="11" t="s">
        <v>23</v>
      </c>
      <c r="E97" s="6" t="s">
        <v>7694</v>
      </c>
      <c r="F97" s="7" t="s">
        <v>7695</v>
      </c>
      <c r="G97" s="6">
        <v>1.0</v>
      </c>
      <c r="H97" s="8" t="s">
        <v>7701</v>
      </c>
      <c r="I97" s="12" t="str">
        <f t="shared" si="1"/>
        <v>AOP Unisex Raglan Hoodie / L / All print</v>
      </c>
      <c r="J97" s="9" t="s">
        <v>7702</v>
      </c>
      <c r="K97" s="9" t="s">
        <v>7697</v>
      </c>
      <c r="L97" s="9" t="s">
        <v>7698</v>
      </c>
      <c r="M97" s="6"/>
      <c r="O97" s="4" t="s">
        <v>7699</v>
      </c>
      <c r="P97" s="7">
        <v>72120.0</v>
      </c>
      <c r="Q97" s="6" t="s">
        <v>310</v>
      </c>
      <c r="R97" s="6" t="s">
        <v>32</v>
      </c>
      <c r="S97" s="6" t="s">
        <v>7700</v>
      </c>
      <c r="T97" s="6" t="s">
        <v>311</v>
      </c>
    </row>
    <row r="98" ht="15.75" hidden="1" customHeight="1">
      <c r="A98" s="19" t="s">
        <v>70</v>
      </c>
      <c r="C98" s="6" t="s">
        <v>60</v>
      </c>
      <c r="D98" s="11" t="s">
        <v>23</v>
      </c>
      <c r="E98" s="6" t="s">
        <v>7703</v>
      </c>
      <c r="F98" s="7" t="s">
        <v>7704</v>
      </c>
      <c r="G98" s="6">
        <v>1.0</v>
      </c>
      <c r="H98" s="8" t="s">
        <v>7705</v>
      </c>
      <c r="I98" s="12" t="str">
        <f t="shared" si="1"/>
        <v>US King</v>
      </c>
      <c r="J98" s="9" t="s">
        <v>826</v>
      </c>
      <c r="K98" s="9" t="s">
        <v>7706</v>
      </c>
      <c r="L98" s="9" t="s">
        <v>7707</v>
      </c>
      <c r="M98" s="6"/>
      <c r="O98" s="4" t="s">
        <v>7708</v>
      </c>
      <c r="P98" s="7">
        <v>76017.0</v>
      </c>
      <c r="Q98" s="6" t="s">
        <v>131</v>
      </c>
      <c r="R98" s="6" t="s">
        <v>32</v>
      </c>
      <c r="S98" s="6">
        <v>6.822166283E9</v>
      </c>
      <c r="T98" s="6" t="s">
        <v>132</v>
      </c>
    </row>
    <row r="99" ht="15.75" hidden="1" customHeight="1">
      <c r="A99" s="19" t="s">
        <v>456</v>
      </c>
      <c r="C99" s="6" t="s">
        <v>22</v>
      </c>
      <c r="D99" s="11" t="s">
        <v>23</v>
      </c>
      <c r="E99" s="6" t="s">
        <v>7709</v>
      </c>
      <c r="F99" s="7" t="s">
        <v>7710</v>
      </c>
      <c r="G99" s="6">
        <v>1.0</v>
      </c>
      <c r="H99" s="8" t="s">
        <v>7711</v>
      </c>
      <c r="I99" s="12" t="str">
        <f t="shared" si="1"/>
        <v>AOP Unisex Raglan Hoodie / 4XL / All print</v>
      </c>
      <c r="J99" s="9" t="s">
        <v>7712</v>
      </c>
      <c r="K99" s="9" t="s">
        <v>7713</v>
      </c>
      <c r="L99" s="9" t="s">
        <v>7714</v>
      </c>
      <c r="M99" s="6"/>
      <c r="O99" s="4" t="s">
        <v>7715</v>
      </c>
      <c r="P99" s="7">
        <v>77546.0</v>
      </c>
      <c r="Q99" s="6" t="s">
        <v>131</v>
      </c>
      <c r="R99" s="6" t="s">
        <v>32</v>
      </c>
      <c r="S99" s="6">
        <v>7.132482904E9</v>
      </c>
      <c r="T99" s="6" t="s">
        <v>132</v>
      </c>
    </row>
    <row r="100" ht="15.75" hidden="1" customHeight="1">
      <c r="A100" s="21" t="s">
        <v>173</v>
      </c>
      <c r="C100" s="6" t="s">
        <v>22</v>
      </c>
      <c r="D100" s="11" t="s">
        <v>23</v>
      </c>
      <c r="E100" s="6" t="s">
        <v>7716</v>
      </c>
      <c r="F100" s="7" t="s">
        <v>7717</v>
      </c>
      <c r="G100" s="6">
        <v>1.0</v>
      </c>
      <c r="H100" s="8" t="s">
        <v>7718</v>
      </c>
      <c r="I100" s="12" t="str">
        <f t="shared" si="1"/>
        <v>AOP UNISEX HOODIE / XL / All Print</v>
      </c>
      <c r="J100" s="9" t="s">
        <v>7719</v>
      </c>
      <c r="K100" s="9" t="s">
        <v>7720</v>
      </c>
      <c r="L100" s="9" t="s">
        <v>7721</v>
      </c>
      <c r="M100" s="6"/>
      <c r="O100" s="4" t="s">
        <v>6698</v>
      </c>
      <c r="P100" s="7">
        <v>38464.0</v>
      </c>
      <c r="Q100" s="6" t="s">
        <v>31</v>
      </c>
      <c r="R100" s="6" t="s">
        <v>32</v>
      </c>
      <c r="S100" s="6">
        <v>9.316397505E9</v>
      </c>
      <c r="T100" s="6" t="s">
        <v>33</v>
      </c>
    </row>
    <row r="101" ht="15.75" hidden="1" customHeight="1">
      <c r="A101" s="22" t="s">
        <v>181</v>
      </c>
      <c r="C101" s="6" t="s">
        <v>123</v>
      </c>
      <c r="D101" s="11" t="s">
        <v>23</v>
      </c>
      <c r="E101" s="6" t="s">
        <v>7722</v>
      </c>
      <c r="F101" s="7" t="s">
        <v>7723</v>
      </c>
      <c r="G101" s="6">
        <v>1.0</v>
      </c>
      <c r="H101" s="8" t="s">
        <v>7724</v>
      </c>
      <c r="I101" s="12" t="str">
        <f t="shared" si="1"/>
        <v>12X18in / Full Print</v>
      </c>
      <c r="J101" s="9" t="s">
        <v>7725</v>
      </c>
      <c r="K101" s="9" t="s">
        <v>7726</v>
      </c>
      <c r="L101" s="9" t="s">
        <v>7727</v>
      </c>
      <c r="M101" s="6"/>
      <c r="O101" s="4" t="s">
        <v>2424</v>
      </c>
      <c r="P101" s="7">
        <v>55901.0</v>
      </c>
      <c r="Q101" s="6" t="s">
        <v>537</v>
      </c>
      <c r="R101" s="6" t="s">
        <v>32</v>
      </c>
      <c r="S101" s="6">
        <v>5.072880815E9</v>
      </c>
      <c r="T101" s="6" t="s">
        <v>538</v>
      </c>
    </row>
    <row r="102" ht="15.75" hidden="1" customHeight="1">
      <c r="A102" s="20" t="s">
        <v>37</v>
      </c>
      <c r="C102" s="6" t="s">
        <v>80</v>
      </c>
      <c r="D102" s="11" t="s">
        <v>23</v>
      </c>
      <c r="E102" s="6" t="s">
        <v>7728</v>
      </c>
      <c r="F102" s="7" t="s">
        <v>7729</v>
      </c>
      <c r="G102" s="6">
        <v>2.0</v>
      </c>
      <c r="H102" s="8" t="s">
        <v>7730</v>
      </c>
      <c r="I102" s="12" t="str">
        <f t="shared" si="1"/>
        <v>All print / 12x12inch</v>
      </c>
      <c r="J102" s="9" t="s">
        <v>522</v>
      </c>
      <c r="K102" s="9" t="s">
        <v>7731</v>
      </c>
      <c r="L102" s="9" t="s">
        <v>7732</v>
      </c>
      <c r="M102" s="6"/>
      <c r="O102" s="4" t="s">
        <v>7733</v>
      </c>
      <c r="P102" s="7">
        <v>63304.0</v>
      </c>
      <c r="Q102" s="6" t="s">
        <v>105</v>
      </c>
      <c r="R102" s="6" t="s">
        <v>32</v>
      </c>
      <c r="S102" s="6">
        <v>3.142203775E9</v>
      </c>
      <c r="T102" s="6" t="s">
        <v>106</v>
      </c>
    </row>
    <row r="103" ht="15.75" hidden="1" customHeight="1">
      <c r="A103" s="20" t="s">
        <v>37</v>
      </c>
      <c r="C103" s="6" t="s">
        <v>80</v>
      </c>
      <c r="D103" s="11" t="s">
        <v>23</v>
      </c>
      <c r="E103" s="6" t="s">
        <v>7728</v>
      </c>
      <c r="F103" s="7" t="s">
        <v>7729</v>
      </c>
      <c r="G103" s="6">
        <v>2.0</v>
      </c>
      <c r="H103" s="8" t="s">
        <v>7734</v>
      </c>
      <c r="I103" s="12" t="str">
        <f t="shared" si="1"/>
        <v>All print / 12x12inch</v>
      </c>
      <c r="J103" s="9" t="s">
        <v>522</v>
      </c>
      <c r="K103" s="9" t="s">
        <v>7731</v>
      </c>
      <c r="L103" s="9" t="s">
        <v>7732</v>
      </c>
      <c r="M103" s="6"/>
      <c r="O103" s="4" t="s">
        <v>7733</v>
      </c>
      <c r="P103" s="7">
        <v>63304.0</v>
      </c>
      <c r="Q103" s="6" t="s">
        <v>105</v>
      </c>
      <c r="R103" s="6" t="s">
        <v>32</v>
      </c>
      <c r="S103" s="6">
        <v>3.142203775E9</v>
      </c>
      <c r="T103" s="6" t="s">
        <v>106</v>
      </c>
    </row>
    <row r="104" ht="15.75" hidden="1" customHeight="1">
      <c r="A104" s="20" t="s">
        <v>37</v>
      </c>
      <c r="C104" s="6" t="s">
        <v>22</v>
      </c>
      <c r="D104" s="11" t="s">
        <v>23</v>
      </c>
      <c r="E104" s="6" t="s">
        <v>7735</v>
      </c>
      <c r="F104" s="7" t="s">
        <v>7736</v>
      </c>
      <c r="G104" s="6">
        <v>1.0</v>
      </c>
      <c r="H104" s="8" t="s">
        <v>7737</v>
      </c>
      <c r="I104" s="12" t="str">
        <f t="shared" si="1"/>
        <v>hirt 2D #KV - 2XL / White</v>
      </c>
      <c r="J104" s="9" t="s">
        <v>7738</v>
      </c>
      <c r="K104" s="9" t="s">
        <v>7739</v>
      </c>
      <c r="L104" s="9" t="s">
        <v>7740</v>
      </c>
      <c r="M104" s="6"/>
      <c r="O104" s="4" t="s">
        <v>2700</v>
      </c>
      <c r="P104" s="7">
        <v>75653.0</v>
      </c>
      <c r="Q104" s="6" t="s">
        <v>131</v>
      </c>
      <c r="R104" s="6" t="s">
        <v>32</v>
      </c>
      <c r="S104" s="6">
        <v>9.033996281E9</v>
      </c>
      <c r="T104" s="6" t="s">
        <v>132</v>
      </c>
    </row>
    <row r="105" ht="15.75" hidden="1" customHeight="1">
      <c r="A105" s="13" t="s">
        <v>259</v>
      </c>
      <c r="B105" s="13"/>
      <c r="C105" s="14" t="s">
        <v>60</v>
      </c>
      <c r="D105" s="14" t="s">
        <v>7741</v>
      </c>
      <c r="E105" s="14" t="s">
        <v>7742</v>
      </c>
      <c r="F105" s="15" t="s">
        <v>7743</v>
      </c>
      <c r="G105" s="14">
        <v>1.0</v>
      </c>
      <c r="H105" s="16" t="s">
        <v>1365</v>
      </c>
      <c r="I105" s="13" t="str">
        <f t="shared" si="1"/>
        <v>60x80 in</v>
      </c>
      <c r="J105" s="17" t="s">
        <v>127</v>
      </c>
      <c r="K105" s="17" t="s">
        <v>7744</v>
      </c>
      <c r="L105" s="17" t="s">
        <v>7745</v>
      </c>
      <c r="M105" s="14" t="s">
        <v>7746</v>
      </c>
      <c r="N105" s="13"/>
      <c r="O105" s="13" t="s">
        <v>7747</v>
      </c>
      <c r="P105" s="15" t="s">
        <v>7748</v>
      </c>
      <c r="Q105" s="14" t="s">
        <v>7749</v>
      </c>
      <c r="R105" s="14" t="s">
        <v>476</v>
      </c>
      <c r="S105" s="14">
        <v>3.065013499E9</v>
      </c>
      <c r="T105" s="14" t="s">
        <v>7750</v>
      </c>
      <c r="U105" s="13"/>
      <c r="V105" s="13"/>
      <c r="W105" s="13"/>
      <c r="X105" s="13"/>
      <c r="Y105" s="13"/>
      <c r="Z105" s="13"/>
      <c r="AA105" s="13"/>
    </row>
    <row r="106" ht="15.75" hidden="1" customHeight="1">
      <c r="A106" s="21" t="s">
        <v>876</v>
      </c>
      <c r="C106" s="6" t="s">
        <v>22</v>
      </c>
      <c r="D106" s="11" t="s">
        <v>23</v>
      </c>
      <c r="E106" s="6" t="s">
        <v>7751</v>
      </c>
      <c r="F106" s="7" t="s">
        <v>7752</v>
      </c>
      <c r="G106" s="6">
        <v>1.0</v>
      </c>
      <c r="H106" s="8" t="s">
        <v>7753</v>
      </c>
      <c r="I106" s="12" t="str">
        <f t="shared" si="1"/>
        <v>3 Pave Low Crack Flag White Unisex Hawaiian Shirts - 2XL / Full Print</v>
      </c>
      <c r="J106" s="9" t="s">
        <v>7754</v>
      </c>
      <c r="K106" s="9" t="s">
        <v>7755</v>
      </c>
      <c r="L106" s="9" t="s">
        <v>7756</v>
      </c>
      <c r="M106" s="6"/>
      <c r="O106" s="4" t="s">
        <v>2437</v>
      </c>
      <c r="P106" s="7">
        <v>76262.0</v>
      </c>
      <c r="Q106" s="6" t="s">
        <v>131</v>
      </c>
      <c r="R106" s="6" t="s">
        <v>32</v>
      </c>
      <c r="S106" s="6">
        <v>8.172238534E9</v>
      </c>
      <c r="T106" s="6" t="s">
        <v>132</v>
      </c>
    </row>
    <row r="107" ht="15.75" hidden="1" customHeight="1">
      <c r="A107" s="22" t="s">
        <v>181</v>
      </c>
      <c r="C107" s="6" t="s">
        <v>22</v>
      </c>
      <c r="D107" s="11" t="s">
        <v>23</v>
      </c>
      <c r="E107" s="6" t="s">
        <v>7751</v>
      </c>
      <c r="F107" s="7" t="s">
        <v>7752</v>
      </c>
      <c r="G107" s="6">
        <v>1.0</v>
      </c>
      <c r="H107" s="8" t="s">
        <v>7757</v>
      </c>
      <c r="I107" s="12" t="str">
        <f t="shared" si="1"/>
        <v>3 Pave Low 1 Unisex 3D T-Shirt #040122h - 2XL / Full Print</v>
      </c>
      <c r="J107" s="9" t="s">
        <v>7758</v>
      </c>
      <c r="K107" s="9" t="s">
        <v>7755</v>
      </c>
      <c r="L107" s="9" t="s">
        <v>7756</v>
      </c>
      <c r="M107" s="6"/>
      <c r="O107" s="4" t="s">
        <v>2437</v>
      </c>
      <c r="P107" s="7">
        <v>76262.0</v>
      </c>
      <c r="Q107" s="6" t="s">
        <v>131</v>
      </c>
      <c r="R107" s="6" t="s">
        <v>32</v>
      </c>
      <c r="S107" s="6">
        <v>8.172238534E9</v>
      </c>
      <c r="T107" s="6" t="s">
        <v>132</v>
      </c>
    </row>
    <row r="108" ht="15.75" hidden="1" customHeight="1">
      <c r="A108" s="20" t="s">
        <v>37</v>
      </c>
      <c r="C108" s="6" t="s">
        <v>22</v>
      </c>
      <c r="D108" s="11" t="s">
        <v>23</v>
      </c>
      <c r="E108" s="6" t="s">
        <v>7759</v>
      </c>
      <c r="F108" s="7" t="s">
        <v>7760</v>
      </c>
      <c r="G108" s="6">
        <v>1.0</v>
      </c>
      <c r="H108" s="8" t="s">
        <v>7761</v>
      </c>
      <c r="I108" s="12" t="str">
        <f t="shared" si="1"/>
        <v>hirt 2D #KV - L / Full Print</v>
      </c>
      <c r="J108" s="9" t="s">
        <v>7762</v>
      </c>
      <c r="K108" s="9" t="s">
        <v>7763</v>
      </c>
      <c r="L108" s="9" t="s">
        <v>7764</v>
      </c>
      <c r="M108" s="6"/>
      <c r="O108" s="4" t="s">
        <v>2171</v>
      </c>
      <c r="P108" s="7">
        <v>53209.0</v>
      </c>
      <c r="Q108" s="6" t="s">
        <v>158</v>
      </c>
      <c r="R108" s="6" t="s">
        <v>32</v>
      </c>
      <c r="S108" s="6">
        <v>4.143800768E9</v>
      </c>
      <c r="T108" s="6" t="s">
        <v>159</v>
      </c>
    </row>
    <row r="109" ht="15.75" hidden="1" customHeight="1">
      <c r="A109" s="20" t="s">
        <v>37</v>
      </c>
      <c r="C109" s="6" t="s">
        <v>22</v>
      </c>
      <c r="D109" s="11" t="s">
        <v>23</v>
      </c>
      <c r="E109" s="6" t="s">
        <v>7765</v>
      </c>
      <c r="F109" s="7" t="s">
        <v>7766</v>
      </c>
      <c r="G109" s="6">
        <v>1.0</v>
      </c>
      <c r="H109" s="8" t="s">
        <v>7767</v>
      </c>
      <c r="I109" s="12" t="str">
        <f t="shared" si="1"/>
        <v>hirt 3D #KV - L / Full Print</v>
      </c>
      <c r="J109" s="9" t="s">
        <v>7768</v>
      </c>
      <c r="K109" s="9" t="s">
        <v>7769</v>
      </c>
      <c r="L109" s="9" t="s">
        <v>7770</v>
      </c>
      <c r="M109" s="6"/>
      <c r="O109" s="4" t="s">
        <v>1650</v>
      </c>
      <c r="P109" s="7">
        <v>2038.0</v>
      </c>
      <c r="Q109" s="6" t="s">
        <v>301</v>
      </c>
      <c r="R109" s="6" t="s">
        <v>32</v>
      </c>
      <c r="S109" s="6">
        <v>5.085708282E9</v>
      </c>
      <c r="T109" s="6" t="s">
        <v>302</v>
      </c>
    </row>
    <row r="110" ht="15.75" hidden="1" customHeight="1">
      <c r="A110" s="20" t="s">
        <v>37</v>
      </c>
      <c r="C110" s="6" t="s">
        <v>22</v>
      </c>
      <c r="D110" s="11" t="s">
        <v>838</v>
      </c>
      <c r="E110" s="6" t="s">
        <v>7765</v>
      </c>
      <c r="F110" s="7" t="s">
        <v>7766</v>
      </c>
      <c r="G110" s="6">
        <v>1.0</v>
      </c>
      <c r="H110" s="8" t="s">
        <v>7771</v>
      </c>
      <c r="I110" s="12" t="str">
        <f t="shared" si="1"/>
        <v>hirt 3D #KV - S / Full Print</v>
      </c>
      <c r="J110" s="9" t="s">
        <v>7772</v>
      </c>
      <c r="K110" s="9" t="s">
        <v>7769</v>
      </c>
      <c r="L110" s="9" t="s">
        <v>7770</v>
      </c>
      <c r="M110" s="6"/>
      <c r="O110" s="4" t="s">
        <v>1650</v>
      </c>
      <c r="P110" s="7">
        <v>2038.0</v>
      </c>
      <c r="Q110" s="6" t="s">
        <v>301</v>
      </c>
      <c r="R110" s="6" t="s">
        <v>32</v>
      </c>
      <c r="S110" s="6">
        <v>5.085708282E9</v>
      </c>
      <c r="T110" s="6" t="s">
        <v>302</v>
      </c>
    </row>
    <row r="111" ht="15.75" hidden="1" customHeight="1">
      <c r="A111" s="10" t="s">
        <v>1781</v>
      </c>
      <c r="C111" s="6" t="s">
        <v>22</v>
      </c>
      <c r="D111" s="11" t="s">
        <v>23</v>
      </c>
      <c r="E111" s="6" t="s">
        <v>7773</v>
      </c>
      <c r="F111" s="7" t="s">
        <v>7774</v>
      </c>
      <c r="G111" s="6">
        <v>1.0</v>
      </c>
      <c r="H111" s="8" t="s">
        <v>7775</v>
      </c>
      <c r="I111" s="12" t="str">
        <f t="shared" si="1"/>
        <v>AOP UNISEX HOODIE / XL / All Print</v>
      </c>
      <c r="J111" s="9" t="s">
        <v>7776</v>
      </c>
      <c r="K111" s="9" t="s">
        <v>7777</v>
      </c>
      <c r="L111" s="9" t="s">
        <v>7778</v>
      </c>
      <c r="M111" s="6"/>
      <c r="O111" s="4" t="s">
        <v>7779</v>
      </c>
      <c r="P111" s="7">
        <v>8857.0</v>
      </c>
      <c r="Q111" s="6" t="s">
        <v>257</v>
      </c>
      <c r="R111" s="6" t="s">
        <v>32</v>
      </c>
      <c r="S111" s="6">
        <v>6.093315874E9</v>
      </c>
      <c r="T111" s="6" t="s">
        <v>258</v>
      </c>
    </row>
    <row r="112" ht="15.75" hidden="1" customHeight="1">
      <c r="A112" s="18" t="s">
        <v>259</v>
      </c>
      <c r="C112" s="6" t="s">
        <v>123</v>
      </c>
      <c r="D112" s="11" t="s">
        <v>23</v>
      </c>
      <c r="E112" s="6" t="s">
        <v>7780</v>
      </c>
      <c r="F112" s="7" t="s">
        <v>7781</v>
      </c>
      <c r="G112" s="6">
        <v>1.0</v>
      </c>
      <c r="H112" s="8" t="s">
        <v>1365</v>
      </c>
      <c r="I112" s="12" t="str">
        <f t="shared" si="1"/>
        <v>60x80 in</v>
      </c>
      <c r="J112" s="9" t="s">
        <v>127</v>
      </c>
      <c r="K112" s="9" t="s">
        <v>7782</v>
      </c>
      <c r="L112" s="9" t="s">
        <v>7783</v>
      </c>
      <c r="M112" s="6"/>
      <c r="O112" s="4" t="s">
        <v>7784</v>
      </c>
      <c r="P112" s="7">
        <v>53944.0</v>
      </c>
      <c r="Q112" s="6" t="s">
        <v>158</v>
      </c>
      <c r="R112" s="6" t="s">
        <v>32</v>
      </c>
      <c r="S112" s="6">
        <v>6.086170942E9</v>
      </c>
      <c r="T112" s="6" t="s">
        <v>159</v>
      </c>
    </row>
    <row r="113" ht="15.75" customHeight="1">
      <c r="A113" s="22" t="s">
        <v>216</v>
      </c>
      <c r="C113" s="6" t="s">
        <v>60</v>
      </c>
      <c r="D113" s="11" t="s">
        <v>23</v>
      </c>
      <c r="E113" s="6" t="s">
        <v>7785</v>
      </c>
      <c r="F113" s="7" t="s">
        <v>7786</v>
      </c>
      <c r="G113" s="6">
        <v>1.0</v>
      </c>
      <c r="H113" s="8" t="s">
        <v>7261</v>
      </c>
      <c r="I113" s="23" t="s">
        <v>7787</v>
      </c>
      <c r="J113" s="9" t="s">
        <v>2220</v>
      </c>
      <c r="K113" s="9" t="s">
        <v>7788</v>
      </c>
      <c r="L113" s="9" t="s">
        <v>7789</v>
      </c>
      <c r="M113" s="6"/>
      <c r="O113" s="4" t="s">
        <v>7790</v>
      </c>
      <c r="P113" s="7">
        <v>36732.0</v>
      </c>
      <c r="Q113" s="6" t="s">
        <v>140</v>
      </c>
      <c r="R113" s="6" t="s">
        <v>32</v>
      </c>
      <c r="S113" s="6">
        <v>3.343571607E9</v>
      </c>
      <c r="T113" s="6" t="s">
        <v>141</v>
      </c>
    </row>
    <row r="114" ht="15.75" hidden="1" customHeight="1">
      <c r="A114" s="21" t="s">
        <v>782</v>
      </c>
      <c r="C114" s="6" t="s">
        <v>22</v>
      </c>
      <c r="D114" s="11" t="s">
        <v>23</v>
      </c>
      <c r="E114" s="6" t="s">
        <v>7791</v>
      </c>
      <c r="F114" s="7" t="s">
        <v>7792</v>
      </c>
      <c r="G114" s="6">
        <v>1.0</v>
      </c>
      <c r="H114" s="8" t="s">
        <v>7793</v>
      </c>
      <c r="I114" s="12" t="str">
        <f t="shared" ref="I114:I127" si="2">RIGHT(H114,LEN(H114) - (FIND("-",H114) + 1))</f>
        <v>AOP UNISEX HOODIE / XL / All Print</v>
      </c>
      <c r="J114" s="9" t="s">
        <v>4352</v>
      </c>
      <c r="K114" s="9" t="s">
        <v>7794</v>
      </c>
      <c r="L114" s="9" t="s">
        <v>7795</v>
      </c>
      <c r="M114" s="6"/>
      <c r="O114" s="4" t="s">
        <v>3239</v>
      </c>
      <c r="P114" s="7">
        <v>48235.0</v>
      </c>
      <c r="Q114" s="6" t="s">
        <v>403</v>
      </c>
      <c r="R114" s="6" t="s">
        <v>32</v>
      </c>
      <c r="S114" s="6">
        <v>3.136571511E9</v>
      </c>
      <c r="T114" s="6" t="s">
        <v>404</v>
      </c>
    </row>
    <row r="115" ht="15.75" hidden="1" customHeight="1">
      <c r="A115" s="19" t="s">
        <v>48</v>
      </c>
      <c r="C115" s="6" t="s">
        <v>22</v>
      </c>
      <c r="D115" s="11" t="s">
        <v>23</v>
      </c>
      <c r="E115" s="6" t="s">
        <v>7791</v>
      </c>
      <c r="F115" s="7" t="s">
        <v>7792</v>
      </c>
      <c r="G115" s="6">
        <v>1.0</v>
      </c>
      <c r="H115" s="8" t="s">
        <v>7796</v>
      </c>
      <c r="I115" s="12" t="str">
        <f t="shared" si="2"/>
        <v>AOP Unisex Raglan Hoodie / XL / All print</v>
      </c>
      <c r="J115" s="9" t="s">
        <v>1732</v>
      </c>
      <c r="K115" s="9" t="s">
        <v>7794</v>
      </c>
      <c r="L115" s="9" t="s">
        <v>7795</v>
      </c>
      <c r="M115" s="6"/>
      <c r="O115" s="4" t="s">
        <v>3239</v>
      </c>
      <c r="P115" s="7">
        <v>48235.0</v>
      </c>
      <c r="Q115" s="6" t="s">
        <v>403</v>
      </c>
      <c r="R115" s="6" t="s">
        <v>32</v>
      </c>
      <c r="S115" s="6">
        <v>3.136571511E9</v>
      </c>
      <c r="T115" s="6" t="s">
        <v>404</v>
      </c>
    </row>
    <row r="116" ht="15.75" hidden="1" customHeight="1">
      <c r="A116" s="18" t="s">
        <v>259</v>
      </c>
      <c r="C116" s="6" t="s">
        <v>80</v>
      </c>
      <c r="D116" s="11" t="s">
        <v>23</v>
      </c>
      <c r="E116" s="6" t="s">
        <v>7797</v>
      </c>
      <c r="F116" s="7" t="s">
        <v>7798</v>
      </c>
      <c r="G116" s="6">
        <v>1.0</v>
      </c>
      <c r="H116" s="8" t="s">
        <v>811</v>
      </c>
      <c r="I116" s="12" t="str">
        <f t="shared" si="2"/>
        <v>One size / All print</v>
      </c>
      <c r="J116" s="9" t="s">
        <v>275</v>
      </c>
      <c r="K116" s="9" t="s">
        <v>7799</v>
      </c>
      <c r="L116" s="9" t="s">
        <v>7800</v>
      </c>
      <c r="M116" s="6"/>
      <c r="O116" s="4" t="s">
        <v>1559</v>
      </c>
      <c r="P116" s="7">
        <v>77089.0</v>
      </c>
      <c r="Q116" s="6" t="s">
        <v>131</v>
      </c>
      <c r="R116" s="6" t="s">
        <v>32</v>
      </c>
      <c r="S116" s="6">
        <v>2.813823965E9</v>
      </c>
      <c r="T116" s="6" t="s">
        <v>132</v>
      </c>
    </row>
    <row r="117" ht="15.75" hidden="1" customHeight="1">
      <c r="A117" s="10" t="s">
        <v>21</v>
      </c>
      <c r="C117" s="6" t="s">
        <v>22</v>
      </c>
      <c r="D117" s="11" t="s">
        <v>23</v>
      </c>
      <c r="E117" s="6" t="s">
        <v>7801</v>
      </c>
      <c r="F117" s="7" t="s">
        <v>7802</v>
      </c>
      <c r="G117" s="6">
        <v>1.0</v>
      </c>
      <c r="H117" s="8" t="s">
        <v>5161</v>
      </c>
      <c r="I117" s="12" t="str">
        <f t="shared" si="2"/>
        <v>AOP Unisex Raglan Hoodie / M / All print</v>
      </c>
      <c r="J117" s="9" t="s">
        <v>3328</v>
      </c>
      <c r="K117" s="9" t="s">
        <v>7803</v>
      </c>
      <c r="L117" s="9" t="s">
        <v>7804</v>
      </c>
      <c r="M117" s="6"/>
      <c r="O117" s="4" t="s">
        <v>7805</v>
      </c>
      <c r="P117" s="7">
        <v>91402.0</v>
      </c>
      <c r="Q117" s="6" t="s">
        <v>268</v>
      </c>
      <c r="R117" s="6" t="s">
        <v>32</v>
      </c>
      <c r="S117" s="6">
        <v>8.188632229E9</v>
      </c>
      <c r="T117" s="6" t="s">
        <v>269</v>
      </c>
    </row>
    <row r="118" ht="15.75" hidden="1" customHeight="1">
      <c r="A118" s="20" t="s">
        <v>37</v>
      </c>
      <c r="C118" s="6" t="s">
        <v>22</v>
      </c>
      <c r="D118" s="11" t="s">
        <v>23</v>
      </c>
      <c r="E118" s="6" t="s">
        <v>7806</v>
      </c>
      <c r="F118" s="7" t="s">
        <v>7807</v>
      </c>
      <c r="G118" s="6">
        <v>1.0</v>
      </c>
      <c r="H118" s="8" t="s">
        <v>7808</v>
      </c>
      <c r="I118" s="12" t="str">
        <f t="shared" si="2"/>
        <v>HOODIE RAGLAN SLEEVE / M / All Print</v>
      </c>
      <c r="J118" s="9" t="s">
        <v>7809</v>
      </c>
      <c r="K118" s="9" t="s">
        <v>7810</v>
      </c>
      <c r="L118" s="9" t="s">
        <v>7811</v>
      </c>
      <c r="M118" s="6"/>
      <c r="O118" s="4" t="s">
        <v>7812</v>
      </c>
      <c r="P118" s="7">
        <v>41071.0</v>
      </c>
      <c r="Q118" s="6" t="s">
        <v>1142</v>
      </c>
      <c r="R118" s="6" t="s">
        <v>32</v>
      </c>
      <c r="S118" s="6">
        <v>2.602371693E9</v>
      </c>
      <c r="T118" s="6" t="s">
        <v>1143</v>
      </c>
    </row>
    <row r="119" ht="15.75" hidden="1" customHeight="1">
      <c r="A119" s="20" t="s">
        <v>37</v>
      </c>
      <c r="C119" s="6" t="s">
        <v>22</v>
      </c>
      <c r="D119" s="11" t="s">
        <v>23</v>
      </c>
      <c r="E119" s="6" t="s">
        <v>7806</v>
      </c>
      <c r="F119" s="7" t="s">
        <v>7807</v>
      </c>
      <c r="G119" s="6">
        <v>1.0</v>
      </c>
      <c r="H119" s="8" t="s">
        <v>7813</v>
      </c>
      <c r="I119" s="12" t="str">
        <f t="shared" si="2"/>
        <v>HOODIE RAGLAN SLEEVE / S / All Print</v>
      </c>
      <c r="J119" s="9" t="s">
        <v>7814</v>
      </c>
      <c r="K119" s="9" t="s">
        <v>7810</v>
      </c>
      <c r="L119" s="9" t="s">
        <v>7811</v>
      </c>
      <c r="M119" s="6"/>
      <c r="O119" s="4" t="s">
        <v>7812</v>
      </c>
      <c r="P119" s="7">
        <v>41071.0</v>
      </c>
      <c r="Q119" s="6" t="s">
        <v>1142</v>
      </c>
      <c r="R119" s="6" t="s">
        <v>32</v>
      </c>
      <c r="S119" s="6">
        <v>2.602371693E9</v>
      </c>
      <c r="T119" s="6" t="s">
        <v>1143</v>
      </c>
    </row>
    <row r="120" ht="15.75" hidden="1" customHeight="1">
      <c r="A120" s="18" t="s">
        <v>259</v>
      </c>
      <c r="C120" s="6" t="s">
        <v>80</v>
      </c>
      <c r="D120" s="11" t="s">
        <v>23</v>
      </c>
      <c r="E120" s="6" t="s">
        <v>7815</v>
      </c>
      <c r="F120" s="7" t="s">
        <v>7816</v>
      </c>
      <c r="G120" s="6">
        <v>1.0</v>
      </c>
      <c r="H120" s="8" t="s">
        <v>7817</v>
      </c>
      <c r="I120" s="12" t="str">
        <f t="shared" si="2"/>
        <v>6XL / All Print</v>
      </c>
      <c r="J120" s="9" t="s">
        <v>7818</v>
      </c>
      <c r="K120" s="9" t="s">
        <v>7819</v>
      </c>
      <c r="L120" s="9" t="s">
        <v>7820</v>
      </c>
      <c r="M120" s="6"/>
      <c r="O120" s="4" t="s">
        <v>7821</v>
      </c>
      <c r="P120" s="7">
        <v>64730.0</v>
      </c>
      <c r="Q120" s="6" t="s">
        <v>105</v>
      </c>
      <c r="R120" s="6" t="s">
        <v>32</v>
      </c>
      <c r="S120" s="6">
        <v>6.606791583E9</v>
      </c>
      <c r="T120" s="6" t="s">
        <v>106</v>
      </c>
    </row>
    <row r="121" ht="15.75" hidden="1" customHeight="1">
      <c r="A121" s="19" t="s">
        <v>70</v>
      </c>
      <c r="C121" s="6" t="s">
        <v>22</v>
      </c>
      <c r="D121" s="11" t="s">
        <v>23</v>
      </c>
      <c r="E121" s="6" t="s">
        <v>7822</v>
      </c>
      <c r="F121" s="7" t="s">
        <v>7823</v>
      </c>
      <c r="G121" s="6">
        <v>1.0</v>
      </c>
      <c r="H121" s="8" t="s">
        <v>7824</v>
      </c>
      <c r="I121" s="12" t="str">
        <f t="shared" si="2"/>
        <v>AOP UNISEX HOODIE / L / Black</v>
      </c>
      <c r="J121" s="9" t="s">
        <v>74</v>
      </c>
      <c r="K121" s="9" t="s">
        <v>7825</v>
      </c>
      <c r="L121" s="9" t="s">
        <v>7826</v>
      </c>
      <c r="M121" s="6"/>
      <c r="O121" s="4" t="s">
        <v>7827</v>
      </c>
      <c r="P121" s="7">
        <v>44827.0</v>
      </c>
      <c r="Q121" s="6" t="s">
        <v>46</v>
      </c>
      <c r="R121" s="6" t="s">
        <v>32</v>
      </c>
      <c r="S121" s="6">
        <v>4.196893109E9</v>
      </c>
      <c r="T121" s="6" t="s">
        <v>47</v>
      </c>
    </row>
    <row r="122" ht="15.75" hidden="1" customHeight="1">
      <c r="A122" s="18" t="s">
        <v>259</v>
      </c>
      <c r="C122" s="6" t="s">
        <v>22</v>
      </c>
      <c r="D122" s="11" t="s">
        <v>23</v>
      </c>
      <c r="E122" s="6" t="s">
        <v>7828</v>
      </c>
      <c r="F122" s="7" t="s">
        <v>7829</v>
      </c>
      <c r="G122" s="6">
        <v>1.0</v>
      </c>
      <c r="H122" s="8" t="s">
        <v>7830</v>
      </c>
      <c r="I122" s="12" t="str">
        <f t="shared" si="2"/>
        <v>AOP UNISEX HOODIE / S / All Print</v>
      </c>
      <c r="J122" s="9" t="s">
        <v>7831</v>
      </c>
      <c r="K122" s="9" t="s">
        <v>7832</v>
      </c>
      <c r="L122" s="9" t="s">
        <v>7833</v>
      </c>
      <c r="M122" s="6"/>
      <c r="O122" s="4" t="s">
        <v>7834</v>
      </c>
      <c r="P122" s="7">
        <v>62960.0</v>
      </c>
      <c r="Q122" s="6" t="s">
        <v>114</v>
      </c>
      <c r="R122" s="6" t="s">
        <v>32</v>
      </c>
      <c r="S122" s="6">
        <v>6.186387322E9</v>
      </c>
      <c r="T122" s="6" t="s">
        <v>115</v>
      </c>
    </row>
    <row r="123" ht="15.75" hidden="1" customHeight="1">
      <c r="A123" s="22" t="s">
        <v>293</v>
      </c>
      <c r="C123" s="6" t="s">
        <v>22</v>
      </c>
      <c r="D123" s="11" t="s">
        <v>23</v>
      </c>
      <c r="E123" s="6" t="s">
        <v>7835</v>
      </c>
      <c r="F123" s="7" t="s">
        <v>7836</v>
      </c>
      <c r="G123" s="6">
        <v>1.0</v>
      </c>
      <c r="H123" s="8" t="s">
        <v>7837</v>
      </c>
      <c r="I123" s="12" t="str">
        <f t="shared" si="2"/>
        <v>AOP UNISEX HOODIE / 4XL / All Print</v>
      </c>
      <c r="J123" s="9" t="s">
        <v>1240</v>
      </c>
      <c r="K123" s="9" t="s">
        <v>7838</v>
      </c>
      <c r="L123" s="9" t="s">
        <v>7839</v>
      </c>
      <c r="M123" s="6"/>
      <c r="O123" s="4" t="s">
        <v>7840</v>
      </c>
      <c r="P123" s="7">
        <v>78009.0</v>
      </c>
      <c r="Q123" s="6" t="s">
        <v>131</v>
      </c>
      <c r="R123" s="6" t="s">
        <v>32</v>
      </c>
      <c r="S123" s="6">
        <v>1.8303467863E10</v>
      </c>
      <c r="T123" s="6" t="s">
        <v>132</v>
      </c>
    </row>
    <row r="124" ht="15.75" hidden="1" customHeight="1">
      <c r="A124" s="21" t="s">
        <v>876</v>
      </c>
      <c r="C124" s="6" t="s">
        <v>22</v>
      </c>
      <c r="D124" s="11" t="s">
        <v>23</v>
      </c>
      <c r="E124" s="6" t="s">
        <v>7841</v>
      </c>
      <c r="F124" s="7" t="s">
        <v>7842</v>
      </c>
      <c r="G124" s="6">
        <v>1.0</v>
      </c>
      <c r="H124" s="8" t="s">
        <v>7843</v>
      </c>
      <c r="I124" s="12" t="str">
        <f t="shared" si="2"/>
        <v>HOODIE RAGLAN SLEEVE / XL / All Print</v>
      </c>
      <c r="J124" s="9" t="s">
        <v>7844</v>
      </c>
      <c r="K124" s="9" t="s">
        <v>7845</v>
      </c>
      <c r="L124" s="9" t="s">
        <v>7846</v>
      </c>
      <c r="M124" s="6"/>
      <c r="O124" s="4" t="s">
        <v>7847</v>
      </c>
      <c r="P124" s="7">
        <v>14580.0</v>
      </c>
      <c r="Q124" s="6" t="s">
        <v>171</v>
      </c>
      <c r="R124" s="6" t="s">
        <v>32</v>
      </c>
      <c r="S124" s="6">
        <v>7.169462731E9</v>
      </c>
      <c r="T124" s="6" t="s">
        <v>172</v>
      </c>
    </row>
    <row r="125" ht="15.75" hidden="1" customHeight="1">
      <c r="A125" s="10" t="s">
        <v>21</v>
      </c>
      <c r="C125" s="6" t="s">
        <v>80</v>
      </c>
      <c r="D125" s="11" t="s">
        <v>23</v>
      </c>
      <c r="E125" s="6" t="s">
        <v>7848</v>
      </c>
      <c r="F125" s="7" t="s">
        <v>7849</v>
      </c>
      <c r="G125" s="6">
        <v>1.0</v>
      </c>
      <c r="H125" s="8" t="s">
        <v>7850</v>
      </c>
      <c r="I125" s="12" t="str">
        <f t="shared" si="2"/>
        <v>S1 / Full print</v>
      </c>
      <c r="J125" s="9" t="s">
        <v>7851</v>
      </c>
      <c r="K125" s="9" t="s">
        <v>7852</v>
      </c>
      <c r="L125" s="9" t="s">
        <v>7853</v>
      </c>
      <c r="M125" s="6"/>
      <c r="O125" s="4" t="s">
        <v>7854</v>
      </c>
      <c r="P125" s="7">
        <v>64062.0</v>
      </c>
      <c r="Q125" s="6" t="s">
        <v>105</v>
      </c>
      <c r="R125" s="6" t="s">
        <v>32</v>
      </c>
      <c r="S125" s="6">
        <v>8.169162596E9</v>
      </c>
      <c r="T125" s="6" t="s">
        <v>106</v>
      </c>
    </row>
    <row r="126" ht="15.75" hidden="1" customHeight="1">
      <c r="A126" s="19" t="s">
        <v>48</v>
      </c>
      <c r="C126" s="6" t="s">
        <v>80</v>
      </c>
      <c r="D126" s="11" t="s">
        <v>23</v>
      </c>
      <c r="E126" s="6" t="s">
        <v>7855</v>
      </c>
      <c r="F126" s="7" t="s">
        <v>7849</v>
      </c>
      <c r="G126" s="6">
        <v>1.0</v>
      </c>
      <c r="H126" s="8" t="s">
        <v>7856</v>
      </c>
      <c r="I126" s="12" t="str">
        <f t="shared" si="2"/>
        <v>S1 / Full print</v>
      </c>
      <c r="J126" s="9" t="s">
        <v>7851</v>
      </c>
      <c r="K126" s="9" t="s">
        <v>7852</v>
      </c>
      <c r="L126" s="9" t="s">
        <v>7853</v>
      </c>
      <c r="M126" s="6"/>
      <c r="O126" s="4" t="s">
        <v>7854</v>
      </c>
      <c r="P126" s="7">
        <v>64062.0</v>
      </c>
      <c r="Q126" s="6" t="s">
        <v>105</v>
      </c>
      <c r="R126" s="6" t="s">
        <v>32</v>
      </c>
      <c r="S126" s="6">
        <v>8.169162596E9</v>
      </c>
      <c r="T126" s="6" t="s">
        <v>106</v>
      </c>
    </row>
    <row r="127" ht="15.75" hidden="1" customHeight="1">
      <c r="A127" s="20" t="s">
        <v>37</v>
      </c>
      <c r="C127" s="6" t="s">
        <v>22</v>
      </c>
      <c r="D127" s="11" t="s">
        <v>23</v>
      </c>
      <c r="E127" s="6" t="s">
        <v>7857</v>
      </c>
      <c r="F127" s="7" t="s">
        <v>7858</v>
      </c>
      <c r="G127" s="6">
        <v>1.0</v>
      </c>
      <c r="H127" s="8" t="s">
        <v>7859</v>
      </c>
      <c r="I127" s="12" t="str">
        <f t="shared" si="2"/>
        <v>HOODIE RAGLAN SLEEVE / S / All Print</v>
      </c>
      <c r="J127" s="26">
        <v>6.65092E17</v>
      </c>
      <c r="K127" s="9" t="s">
        <v>7860</v>
      </c>
      <c r="L127" s="9" t="s">
        <v>7861</v>
      </c>
      <c r="M127" s="6"/>
      <c r="O127" s="4" t="s">
        <v>7862</v>
      </c>
      <c r="P127" s="7">
        <v>48625.0</v>
      </c>
      <c r="Q127" s="6" t="s">
        <v>403</v>
      </c>
      <c r="R127" s="6" t="s">
        <v>32</v>
      </c>
      <c r="S127" s="6">
        <v>9.898024047E9</v>
      </c>
      <c r="T127" s="6" t="s">
        <v>404</v>
      </c>
    </row>
    <row r="128" ht="15.75" hidden="1" customHeight="1">
      <c r="A128" s="20" t="s">
        <v>37</v>
      </c>
      <c r="C128" s="6" t="s">
        <v>22</v>
      </c>
      <c r="D128" s="11" t="s">
        <v>23</v>
      </c>
      <c r="E128" s="6" t="s">
        <v>7863</v>
      </c>
      <c r="F128" s="7" t="s">
        <v>7864</v>
      </c>
      <c r="G128" s="6">
        <v>1.0</v>
      </c>
      <c r="H128" s="8" t="s">
        <v>7865</v>
      </c>
      <c r="I128" s="23" t="s">
        <v>7866</v>
      </c>
      <c r="J128" s="9" t="s">
        <v>3730</v>
      </c>
      <c r="K128" s="9" t="s">
        <v>7867</v>
      </c>
      <c r="L128" s="9" t="s">
        <v>7868</v>
      </c>
      <c r="M128" s="6"/>
      <c r="O128" s="4" t="s">
        <v>3858</v>
      </c>
      <c r="P128" s="7">
        <v>11738.0</v>
      </c>
      <c r="Q128" s="6" t="s">
        <v>171</v>
      </c>
      <c r="R128" s="6" t="s">
        <v>32</v>
      </c>
      <c r="S128" s="6">
        <v>6.313791099E9</v>
      </c>
      <c r="T128" s="6" t="s">
        <v>172</v>
      </c>
    </row>
    <row r="129" ht="15.75" hidden="1" customHeight="1">
      <c r="A129" s="10" t="s">
        <v>271</v>
      </c>
      <c r="C129" s="6" t="s">
        <v>22</v>
      </c>
      <c r="D129" s="11" t="s">
        <v>23</v>
      </c>
      <c r="E129" s="6" t="s">
        <v>7869</v>
      </c>
      <c r="F129" s="7" t="s">
        <v>7870</v>
      </c>
      <c r="G129" s="6">
        <v>2.0</v>
      </c>
      <c r="H129" s="8" t="s">
        <v>7871</v>
      </c>
      <c r="I129" s="12" t="str">
        <f t="shared" ref="I129:I137" si="3">RIGHT(H129,LEN(H129) - (FIND("-",H129) + 1))</f>
        <v>M / All Print</v>
      </c>
      <c r="J129" s="9" t="s">
        <v>769</v>
      </c>
      <c r="K129" s="9" t="s">
        <v>7872</v>
      </c>
      <c r="L129" s="9" t="s">
        <v>7873</v>
      </c>
      <c r="M129" s="6"/>
      <c r="O129" s="4" t="s">
        <v>4298</v>
      </c>
      <c r="P129" s="7">
        <v>51546.0</v>
      </c>
      <c r="Q129" s="6" t="s">
        <v>629</v>
      </c>
      <c r="R129" s="6" t="s">
        <v>32</v>
      </c>
      <c r="S129" s="6">
        <v>7.122162648E9</v>
      </c>
      <c r="T129" s="6" t="s">
        <v>630</v>
      </c>
    </row>
    <row r="130" ht="15.75" hidden="1" customHeight="1">
      <c r="A130" s="20" t="s">
        <v>37</v>
      </c>
      <c r="C130" s="6" t="s">
        <v>22</v>
      </c>
      <c r="D130" s="11" t="s">
        <v>23</v>
      </c>
      <c r="E130" s="6" t="s">
        <v>7869</v>
      </c>
      <c r="F130" s="7" t="s">
        <v>7870</v>
      </c>
      <c r="G130" s="6">
        <v>1.0</v>
      </c>
      <c r="H130" s="8" t="s">
        <v>7874</v>
      </c>
      <c r="I130" s="12" t="str">
        <f t="shared" si="3"/>
        <v>2XL / Full print</v>
      </c>
      <c r="J130" s="9" t="s">
        <v>7875</v>
      </c>
      <c r="K130" s="9" t="s">
        <v>7872</v>
      </c>
      <c r="L130" s="9" t="s">
        <v>7873</v>
      </c>
      <c r="M130" s="6"/>
      <c r="O130" s="4" t="s">
        <v>4298</v>
      </c>
      <c r="P130" s="7">
        <v>51546.0</v>
      </c>
      <c r="Q130" s="6" t="s">
        <v>629</v>
      </c>
      <c r="R130" s="6" t="s">
        <v>32</v>
      </c>
      <c r="S130" s="6">
        <v>7.122162648E9</v>
      </c>
      <c r="T130" s="6" t="s">
        <v>630</v>
      </c>
    </row>
    <row r="131" ht="15.75" hidden="1" customHeight="1">
      <c r="A131" s="22" t="s">
        <v>181</v>
      </c>
      <c r="C131" s="6" t="s">
        <v>22</v>
      </c>
      <c r="D131" s="11" t="s">
        <v>23</v>
      </c>
      <c r="E131" s="6" t="s">
        <v>7876</v>
      </c>
      <c r="F131" s="7" t="s">
        <v>7877</v>
      </c>
      <c r="G131" s="6">
        <v>1.0</v>
      </c>
      <c r="H131" s="8" t="s">
        <v>7878</v>
      </c>
      <c r="I131" s="12" t="str">
        <f t="shared" si="3"/>
        <v>HOODIE RAGLAN SLEEVE / 2XL / All Print</v>
      </c>
      <c r="J131" s="9" t="s">
        <v>7879</v>
      </c>
      <c r="K131" s="9" t="s">
        <v>7880</v>
      </c>
      <c r="L131" s="9" t="s">
        <v>7881</v>
      </c>
      <c r="M131" s="6"/>
      <c r="O131" s="4" t="s">
        <v>7882</v>
      </c>
      <c r="P131" s="7">
        <v>30318.0</v>
      </c>
      <c r="Q131" s="6" t="s">
        <v>78</v>
      </c>
      <c r="R131" s="6" t="s">
        <v>32</v>
      </c>
      <c r="S131" s="6">
        <v>9.162560592E9</v>
      </c>
      <c r="T131" s="6" t="s">
        <v>79</v>
      </c>
    </row>
    <row r="132" ht="15.75" hidden="1" customHeight="1">
      <c r="A132" s="20" t="s">
        <v>37</v>
      </c>
      <c r="C132" s="6" t="s">
        <v>60</v>
      </c>
      <c r="D132" s="11" t="s">
        <v>23</v>
      </c>
      <c r="E132" s="6" t="s">
        <v>7883</v>
      </c>
      <c r="F132" s="7" t="s">
        <v>7884</v>
      </c>
      <c r="G132" s="6">
        <v>1.0</v>
      </c>
      <c r="H132" s="8" t="s">
        <v>7885</v>
      </c>
      <c r="I132" s="12" t="str">
        <f t="shared" si="3"/>
        <v>S / Full print</v>
      </c>
      <c r="J132" s="9" t="s">
        <v>7886</v>
      </c>
      <c r="K132" s="9" t="s">
        <v>7887</v>
      </c>
      <c r="L132" s="9" t="s">
        <v>7888</v>
      </c>
      <c r="M132" s="6"/>
      <c r="O132" s="4" t="s">
        <v>7889</v>
      </c>
      <c r="P132" s="7">
        <v>37031.0</v>
      </c>
      <c r="Q132" s="6" t="s">
        <v>31</v>
      </c>
      <c r="R132" s="6" t="s">
        <v>32</v>
      </c>
      <c r="S132" s="6">
        <v>6.154857898E9</v>
      </c>
      <c r="T132" s="6" t="s">
        <v>33</v>
      </c>
    </row>
    <row r="133" ht="15.75" hidden="1" customHeight="1">
      <c r="A133" s="10" t="s">
        <v>21</v>
      </c>
      <c r="C133" s="6" t="s">
        <v>22</v>
      </c>
      <c r="D133" s="11" t="s">
        <v>23</v>
      </c>
      <c r="E133" s="6" t="s">
        <v>7890</v>
      </c>
      <c r="F133" s="7" t="s">
        <v>7891</v>
      </c>
      <c r="G133" s="6">
        <v>1.0</v>
      </c>
      <c r="H133" s="8" t="s">
        <v>7892</v>
      </c>
      <c r="I133" s="12" t="str">
        <f t="shared" si="3"/>
        <v>hirt - M / Full Print</v>
      </c>
      <c r="J133" s="9" t="s">
        <v>7893</v>
      </c>
      <c r="K133" s="9" t="s">
        <v>7894</v>
      </c>
      <c r="L133" s="9" t="s">
        <v>7895</v>
      </c>
      <c r="M133" s="6"/>
      <c r="O133" s="4" t="s">
        <v>7896</v>
      </c>
      <c r="P133" s="7">
        <v>64804.0</v>
      </c>
      <c r="Q133" s="6" t="s">
        <v>105</v>
      </c>
      <c r="R133" s="6" t="s">
        <v>32</v>
      </c>
      <c r="S133" s="6">
        <v>4.173892083E9</v>
      </c>
      <c r="T133" s="6" t="s">
        <v>106</v>
      </c>
    </row>
    <row r="134" ht="15.75" hidden="1" customHeight="1">
      <c r="A134" s="20" t="s">
        <v>37</v>
      </c>
      <c r="C134" s="6" t="s">
        <v>123</v>
      </c>
      <c r="D134" s="11" t="s">
        <v>23</v>
      </c>
      <c r="E134" s="6" t="s">
        <v>7897</v>
      </c>
      <c r="F134" s="7" t="s">
        <v>7898</v>
      </c>
      <c r="G134" s="6">
        <v>1.0</v>
      </c>
      <c r="H134" s="8" t="s">
        <v>7899</v>
      </c>
      <c r="I134" s="12" t="str">
        <f t="shared" si="3"/>
        <v>60x80 IN</v>
      </c>
      <c r="J134" s="9" t="s">
        <v>7900</v>
      </c>
      <c r="K134" s="9" t="s">
        <v>7901</v>
      </c>
      <c r="L134" s="9" t="s">
        <v>7902</v>
      </c>
      <c r="M134" s="6"/>
      <c r="O134" s="4" t="s">
        <v>7903</v>
      </c>
      <c r="P134" s="7">
        <v>26101.0</v>
      </c>
      <c r="Q134" s="6" t="s">
        <v>1651</v>
      </c>
      <c r="R134" s="6" t="s">
        <v>32</v>
      </c>
      <c r="S134" s="6">
        <v>8.607051473E9</v>
      </c>
      <c r="T134" s="6" t="s">
        <v>1652</v>
      </c>
    </row>
    <row r="135" ht="15.75" hidden="1" customHeight="1">
      <c r="A135" s="20" t="s">
        <v>37</v>
      </c>
      <c r="C135" s="6" t="s">
        <v>22</v>
      </c>
      <c r="D135" s="11" t="s">
        <v>23</v>
      </c>
      <c r="E135" s="6" t="s">
        <v>7904</v>
      </c>
      <c r="F135" s="7" t="s">
        <v>7905</v>
      </c>
      <c r="G135" s="6">
        <v>1.0</v>
      </c>
      <c r="H135" s="8" t="s">
        <v>7906</v>
      </c>
      <c r="I135" s="12" t="str">
        <f t="shared" si="3"/>
        <v>HOODIE RAGLAN SLEEVE / M / All Print</v>
      </c>
      <c r="J135" s="9" t="s">
        <v>7907</v>
      </c>
      <c r="K135" s="9" t="s">
        <v>7908</v>
      </c>
      <c r="L135" s="9" t="s">
        <v>7909</v>
      </c>
      <c r="M135" s="6"/>
      <c r="O135" s="4" t="s">
        <v>1999</v>
      </c>
      <c r="P135" s="7">
        <v>98404.0</v>
      </c>
      <c r="Q135" s="6" t="s">
        <v>454</v>
      </c>
      <c r="R135" s="6" t="s">
        <v>32</v>
      </c>
      <c r="S135" s="6">
        <v>2.069627023E9</v>
      </c>
      <c r="T135" s="6" t="s">
        <v>455</v>
      </c>
    </row>
    <row r="136" ht="15.75" hidden="1" customHeight="1">
      <c r="A136" s="20" t="s">
        <v>37</v>
      </c>
      <c r="C136" s="6" t="s">
        <v>22</v>
      </c>
      <c r="D136" s="11" t="s">
        <v>23</v>
      </c>
      <c r="E136" s="6" t="s">
        <v>7910</v>
      </c>
      <c r="F136" s="7" t="s">
        <v>7911</v>
      </c>
      <c r="G136" s="6">
        <v>1.0</v>
      </c>
      <c r="H136" s="8" t="s">
        <v>7912</v>
      </c>
      <c r="I136" s="12" t="str">
        <f t="shared" si="3"/>
        <v>S / Black</v>
      </c>
      <c r="J136" s="9" t="s">
        <v>7913</v>
      </c>
      <c r="K136" s="9" t="s">
        <v>7914</v>
      </c>
      <c r="L136" s="9" t="s">
        <v>7915</v>
      </c>
      <c r="M136" s="6"/>
      <c r="O136" s="4" t="s">
        <v>7916</v>
      </c>
      <c r="P136" s="7">
        <v>94937.0</v>
      </c>
      <c r="Q136" s="6" t="s">
        <v>268</v>
      </c>
      <c r="R136" s="6" t="s">
        <v>32</v>
      </c>
      <c r="S136" s="6">
        <v>4.157176322E9</v>
      </c>
      <c r="T136" s="6" t="s">
        <v>269</v>
      </c>
    </row>
    <row r="137" ht="15.75" hidden="1" customHeight="1">
      <c r="A137" s="20" t="s">
        <v>37</v>
      </c>
      <c r="C137" s="6" t="s">
        <v>22</v>
      </c>
      <c r="D137" s="11" t="s">
        <v>23</v>
      </c>
      <c r="E137" s="6" t="s">
        <v>7910</v>
      </c>
      <c r="F137" s="7" t="s">
        <v>7911</v>
      </c>
      <c r="G137" s="6">
        <v>1.0</v>
      </c>
      <c r="H137" s="8" t="s">
        <v>7917</v>
      </c>
      <c r="I137" s="12" t="str">
        <f t="shared" si="3"/>
        <v>M / Black</v>
      </c>
      <c r="J137" s="9" t="s">
        <v>7913</v>
      </c>
      <c r="K137" s="9" t="s">
        <v>7914</v>
      </c>
      <c r="L137" s="9" t="s">
        <v>7915</v>
      </c>
      <c r="M137" s="6"/>
      <c r="O137" s="4" t="s">
        <v>7916</v>
      </c>
      <c r="P137" s="7">
        <v>94937.0</v>
      </c>
      <c r="Q137" s="6" t="s">
        <v>268</v>
      </c>
      <c r="R137" s="6" t="s">
        <v>32</v>
      </c>
      <c r="S137" s="6">
        <v>4.157176322E9</v>
      </c>
      <c r="T137" s="6" t="s">
        <v>269</v>
      </c>
    </row>
    <row r="138" ht="15.75" hidden="1" customHeight="1">
      <c r="A138" s="22" t="s">
        <v>181</v>
      </c>
      <c r="C138" s="6" t="s">
        <v>123</v>
      </c>
      <c r="D138" s="11" t="s">
        <v>23</v>
      </c>
      <c r="E138" s="6" t="s">
        <v>7918</v>
      </c>
      <c r="F138" s="7" t="s">
        <v>7919</v>
      </c>
      <c r="G138" s="6">
        <v>1.0</v>
      </c>
      <c r="H138" s="8" t="s">
        <v>7920</v>
      </c>
      <c r="I138" s="23" t="s">
        <v>7921</v>
      </c>
      <c r="J138" s="9" t="s">
        <v>7922</v>
      </c>
      <c r="K138" s="9" t="s">
        <v>7923</v>
      </c>
      <c r="L138" s="9" t="s">
        <v>7924</v>
      </c>
      <c r="M138" s="6"/>
      <c r="O138" s="4" t="s">
        <v>3483</v>
      </c>
      <c r="P138" s="7">
        <v>47302.0</v>
      </c>
      <c r="Q138" s="6" t="s">
        <v>190</v>
      </c>
      <c r="R138" s="6" t="s">
        <v>32</v>
      </c>
      <c r="S138" s="6">
        <v>7.657294224E9</v>
      </c>
      <c r="T138" s="6" t="s">
        <v>191</v>
      </c>
    </row>
    <row r="139" ht="15.75" hidden="1" customHeight="1">
      <c r="A139" s="21" t="s">
        <v>428</v>
      </c>
      <c r="C139" s="6" t="s">
        <v>123</v>
      </c>
      <c r="D139" s="11" t="s">
        <v>23</v>
      </c>
      <c r="E139" s="6" t="s">
        <v>7918</v>
      </c>
      <c r="F139" s="7" t="s">
        <v>7919</v>
      </c>
      <c r="G139" s="6">
        <v>1.0</v>
      </c>
      <c r="H139" s="8" t="s">
        <v>7925</v>
      </c>
      <c r="I139" s="12" t="str">
        <f t="shared" ref="I139:I178" si="4">RIGHT(H139,LEN(H139) - (FIND("-",H139) + 1))</f>
        <v>16X24in</v>
      </c>
      <c r="J139" s="9" t="s">
        <v>7926</v>
      </c>
      <c r="K139" s="9" t="s">
        <v>7923</v>
      </c>
      <c r="L139" s="9" t="s">
        <v>7924</v>
      </c>
      <c r="M139" s="6"/>
      <c r="O139" s="4" t="s">
        <v>3483</v>
      </c>
      <c r="P139" s="7">
        <v>47302.0</v>
      </c>
      <c r="Q139" s="6" t="s">
        <v>190</v>
      </c>
      <c r="R139" s="6" t="s">
        <v>32</v>
      </c>
      <c r="S139" s="6">
        <v>7.657294224E9</v>
      </c>
      <c r="T139" s="6" t="s">
        <v>191</v>
      </c>
    </row>
    <row r="140" ht="15.75" hidden="1" customHeight="1">
      <c r="A140" s="19" t="s">
        <v>892</v>
      </c>
      <c r="C140" s="6" t="s">
        <v>80</v>
      </c>
      <c r="D140" s="11" t="s">
        <v>23</v>
      </c>
      <c r="E140" s="6" t="s">
        <v>7927</v>
      </c>
      <c r="F140" s="7" t="s">
        <v>7928</v>
      </c>
      <c r="G140" s="6">
        <v>1.0</v>
      </c>
      <c r="H140" s="8" t="s">
        <v>4036</v>
      </c>
      <c r="I140" s="12" t="str">
        <f t="shared" si="4"/>
        <v>One size / All print</v>
      </c>
      <c r="J140" s="9" t="s">
        <v>4037</v>
      </c>
      <c r="K140" s="9" t="s">
        <v>7929</v>
      </c>
      <c r="L140" s="9" t="s">
        <v>7930</v>
      </c>
      <c r="M140" s="6"/>
      <c r="O140" s="4" t="s">
        <v>2825</v>
      </c>
      <c r="P140" s="7">
        <v>22827.0</v>
      </c>
      <c r="Q140" s="6" t="s">
        <v>389</v>
      </c>
      <c r="R140" s="6" t="s">
        <v>32</v>
      </c>
      <c r="S140" s="6">
        <v>5.408606409E9</v>
      </c>
      <c r="T140" s="6" t="s">
        <v>390</v>
      </c>
    </row>
    <row r="141" ht="15.75" hidden="1" customHeight="1">
      <c r="A141" s="20" t="s">
        <v>37</v>
      </c>
      <c r="C141" s="6" t="s">
        <v>60</v>
      </c>
      <c r="D141" s="11" t="s">
        <v>23</v>
      </c>
      <c r="E141" s="6" t="s">
        <v>7931</v>
      </c>
      <c r="F141" s="7" t="s">
        <v>7932</v>
      </c>
      <c r="G141" s="6">
        <v>1.0</v>
      </c>
      <c r="H141" s="8" t="s">
        <v>7933</v>
      </c>
      <c r="I141" s="12" t="str">
        <f t="shared" si="4"/>
        <v>20 oz / All print</v>
      </c>
      <c r="J141" s="9" t="s">
        <v>1716</v>
      </c>
      <c r="K141" s="9" t="s">
        <v>7934</v>
      </c>
      <c r="L141" s="9" t="s">
        <v>7935</v>
      </c>
      <c r="M141" s="6"/>
      <c r="O141" s="4" t="s">
        <v>7936</v>
      </c>
      <c r="P141" s="7">
        <v>29420.0</v>
      </c>
      <c r="Q141" s="6" t="s">
        <v>56</v>
      </c>
      <c r="R141" s="6" t="s">
        <v>32</v>
      </c>
      <c r="S141" s="6" t="s">
        <v>7937</v>
      </c>
      <c r="T141" s="6" t="s">
        <v>57</v>
      </c>
    </row>
    <row r="142" ht="15.75" hidden="1" customHeight="1">
      <c r="A142" s="22" t="s">
        <v>181</v>
      </c>
      <c r="C142" s="6" t="s">
        <v>60</v>
      </c>
      <c r="D142" s="11" t="s">
        <v>23</v>
      </c>
      <c r="E142" s="6" t="s">
        <v>7938</v>
      </c>
      <c r="F142" s="7" t="s">
        <v>7939</v>
      </c>
      <c r="G142" s="6">
        <v>1.0</v>
      </c>
      <c r="H142" s="8" t="s">
        <v>7940</v>
      </c>
      <c r="I142" s="12" t="str">
        <f t="shared" si="4"/>
        <v>US King</v>
      </c>
      <c r="J142" s="9" t="s">
        <v>826</v>
      </c>
      <c r="K142" s="9" t="s">
        <v>7941</v>
      </c>
      <c r="L142" s="9" t="s">
        <v>7942</v>
      </c>
      <c r="M142" s="6"/>
      <c r="O142" s="4" t="s">
        <v>7943</v>
      </c>
      <c r="P142" s="7">
        <v>33967.0</v>
      </c>
      <c r="Q142" s="6" t="s">
        <v>68</v>
      </c>
      <c r="R142" s="6" t="s">
        <v>32</v>
      </c>
      <c r="S142" s="6">
        <v>2.393576845E9</v>
      </c>
      <c r="T142" s="6" t="s">
        <v>69</v>
      </c>
    </row>
    <row r="143" ht="15.75" customHeight="1">
      <c r="A143" s="22" t="s">
        <v>216</v>
      </c>
      <c r="C143" s="6" t="s">
        <v>80</v>
      </c>
      <c r="D143" s="11" t="s">
        <v>23</v>
      </c>
      <c r="E143" s="6" t="s">
        <v>7944</v>
      </c>
      <c r="F143" s="7" t="s">
        <v>7945</v>
      </c>
      <c r="G143" s="6">
        <v>1.0</v>
      </c>
      <c r="H143" s="8" t="s">
        <v>7946</v>
      </c>
      <c r="I143" s="12" t="str">
        <f t="shared" si="4"/>
        <v>Unisex Joggers / M / His Queen</v>
      </c>
      <c r="J143" s="9" t="s">
        <v>7947</v>
      </c>
      <c r="K143" s="9" t="s">
        <v>7948</v>
      </c>
      <c r="L143" s="9">
        <v>7524.0</v>
      </c>
      <c r="M143" s="6" t="s">
        <v>7949</v>
      </c>
      <c r="O143" s="4" t="s">
        <v>7950</v>
      </c>
      <c r="P143" s="7">
        <v>36582.0</v>
      </c>
      <c r="Q143" s="6" t="s">
        <v>140</v>
      </c>
      <c r="R143" s="6" t="s">
        <v>32</v>
      </c>
      <c r="S143" s="6">
        <v>2.514015042E9</v>
      </c>
      <c r="T143" s="6" t="s">
        <v>141</v>
      </c>
    </row>
    <row r="144" ht="15.75" hidden="1" customHeight="1">
      <c r="A144" s="20" t="s">
        <v>37</v>
      </c>
      <c r="C144" s="6" t="s">
        <v>22</v>
      </c>
      <c r="D144" s="11" t="s">
        <v>23</v>
      </c>
      <c r="E144" s="6" t="s">
        <v>7951</v>
      </c>
      <c r="F144" s="7" t="s">
        <v>7952</v>
      </c>
      <c r="G144" s="6">
        <v>1.0</v>
      </c>
      <c r="H144" s="8" t="s">
        <v>7953</v>
      </c>
      <c r="I144" s="12" t="str">
        <f t="shared" si="4"/>
        <v>HOODIE RAGLAN SLEEVE / M / All Print</v>
      </c>
      <c r="J144" s="9" t="s">
        <v>7954</v>
      </c>
      <c r="K144" s="9" t="s">
        <v>7955</v>
      </c>
      <c r="L144" s="9" t="s">
        <v>7956</v>
      </c>
      <c r="M144" s="6"/>
      <c r="O144" s="4" t="s">
        <v>7957</v>
      </c>
      <c r="P144" s="7">
        <v>49266.0</v>
      </c>
      <c r="Q144" s="6" t="s">
        <v>403</v>
      </c>
      <c r="R144" s="6" t="s">
        <v>32</v>
      </c>
      <c r="S144" s="6">
        <v>5.174252393E9</v>
      </c>
      <c r="T144" s="6" t="s">
        <v>404</v>
      </c>
    </row>
    <row r="145" ht="15.75" hidden="1" customHeight="1">
      <c r="A145" s="20" t="s">
        <v>37</v>
      </c>
      <c r="C145" s="6" t="s">
        <v>22</v>
      </c>
      <c r="D145" s="11" t="s">
        <v>23</v>
      </c>
      <c r="E145" s="6" t="s">
        <v>7951</v>
      </c>
      <c r="F145" s="7" t="s">
        <v>7952</v>
      </c>
      <c r="G145" s="6">
        <v>1.0</v>
      </c>
      <c r="H145" s="8" t="s">
        <v>7958</v>
      </c>
      <c r="I145" s="12" t="str">
        <f t="shared" si="4"/>
        <v>HOODIE RAGLAN SLEEVE / L / All Print</v>
      </c>
      <c r="J145" s="9" t="s">
        <v>7208</v>
      </c>
      <c r="K145" s="9" t="s">
        <v>7955</v>
      </c>
      <c r="L145" s="9" t="s">
        <v>7956</v>
      </c>
      <c r="M145" s="6"/>
      <c r="O145" s="4" t="s">
        <v>7957</v>
      </c>
      <c r="P145" s="7">
        <v>49266.0</v>
      </c>
      <c r="Q145" s="6" t="s">
        <v>403</v>
      </c>
      <c r="R145" s="6" t="s">
        <v>32</v>
      </c>
      <c r="S145" s="6">
        <v>5.174252393E9</v>
      </c>
      <c r="T145" s="6" t="s">
        <v>404</v>
      </c>
    </row>
    <row r="146" ht="15.75" hidden="1" customHeight="1">
      <c r="A146" s="20" t="s">
        <v>37</v>
      </c>
      <c r="C146" s="6" t="s">
        <v>22</v>
      </c>
      <c r="D146" s="11" t="s">
        <v>23</v>
      </c>
      <c r="E146" s="6" t="s">
        <v>7959</v>
      </c>
      <c r="F146" s="7" t="s">
        <v>7960</v>
      </c>
      <c r="G146" s="6">
        <v>1.0</v>
      </c>
      <c r="H146" s="8" t="s">
        <v>7961</v>
      </c>
      <c r="I146" s="12" t="str">
        <f t="shared" si="4"/>
        <v>AOP UNISEX HOODIE / L / All Print</v>
      </c>
      <c r="J146" s="9" t="s">
        <v>5634</v>
      </c>
      <c r="K146" s="9" t="s">
        <v>7962</v>
      </c>
      <c r="L146" s="9" t="s">
        <v>7963</v>
      </c>
      <c r="M146" s="6"/>
      <c r="O146" s="4" t="s">
        <v>7964</v>
      </c>
      <c r="P146" s="7">
        <v>13669.0</v>
      </c>
      <c r="Q146" s="6" t="s">
        <v>171</v>
      </c>
      <c r="R146" s="6" t="s">
        <v>32</v>
      </c>
      <c r="S146" s="6">
        <v>3.158546499E9</v>
      </c>
      <c r="T146" s="6" t="s">
        <v>172</v>
      </c>
    </row>
    <row r="147" ht="15.75" hidden="1" customHeight="1">
      <c r="A147" s="22" t="s">
        <v>181</v>
      </c>
      <c r="C147" s="6" t="s">
        <v>22</v>
      </c>
      <c r="D147" s="11" t="s">
        <v>23</v>
      </c>
      <c r="E147" s="6" t="s">
        <v>7965</v>
      </c>
      <c r="F147" s="7" t="s">
        <v>7966</v>
      </c>
      <c r="G147" s="6">
        <v>1.0</v>
      </c>
      <c r="H147" s="8" t="s">
        <v>5526</v>
      </c>
      <c r="I147" s="12" t="str">
        <f t="shared" si="4"/>
        <v>hirt 3d #181221h - XL / Full Print</v>
      </c>
      <c r="J147" s="9" t="s">
        <v>5518</v>
      </c>
      <c r="K147" s="9" t="s">
        <v>7967</v>
      </c>
      <c r="L147" s="9" t="s">
        <v>7968</v>
      </c>
      <c r="M147" s="6"/>
      <c r="O147" s="4" t="s">
        <v>7969</v>
      </c>
      <c r="P147" s="7">
        <v>68505.0</v>
      </c>
      <c r="Q147" s="6" t="s">
        <v>1064</v>
      </c>
      <c r="R147" s="6" t="s">
        <v>32</v>
      </c>
      <c r="S147" s="6">
        <v>4.02570996E9</v>
      </c>
      <c r="T147" s="6" t="s">
        <v>1065</v>
      </c>
    </row>
    <row r="148" ht="15.75" hidden="1" customHeight="1">
      <c r="A148" s="22" t="s">
        <v>181</v>
      </c>
      <c r="C148" s="6" t="s">
        <v>22</v>
      </c>
      <c r="D148" s="11" t="s">
        <v>23</v>
      </c>
      <c r="E148" s="6" t="s">
        <v>7965</v>
      </c>
      <c r="F148" s="7" t="s">
        <v>7966</v>
      </c>
      <c r="G148" s="6">
        <v>1.0</v>
      </c>
      <c r="H148" s="8" t="s">
        <v>5525</v>
      </c>
      <c r="I148" s="12" t="str">
        <f t="shared" si="4"/>
        <v>hirt 3d #181221h - L / Full Print</v>
      </c>
      <c r="J148" s="9" t="s">
        <v>5518</v>
      </c>
      <c r="K148" s="9" t="s">
        <v>7967</v>
      </c>
      <c r="L148" s="9" t="s">
        <v>7968</v>
      </c>
      <c r="M148" s="6"/>
      <c r="O148" s="4" t="s">
        <v>7969</v>
      </c>
      <c r="P148" s="7">
        <v>68505.0</v>
      </c>
      <c r="Q148" s="6" t="s">
        <v>1064</v>
      </c>
      <c r="R148" s="6" t="s">
        <v>32</v>
      </c>
      <c r="S148" s="6">
        <v>4.02570996E9</v>
      </c>
      <c r="T148" s="6" t="s">
        <v>1065</v>
      </c>
    </row>
    <row r="149" ht="15.75" hidden="1" customHeight="1">
      <c r="A149" s="19" t="s">
        <v>7970</v>
      </c>
      <c r="C149" s="6" t="s">
        <v>22</v>
      </c>
      <c r="D149" s="11" t="s">
        <v>23</v>
      </c>
      <c r="E149" s="6" t="s">
        <v>7971</v>
      </c>
      <c r="F149" s="7" t="s">
        <v>7972</v>
      </c>
      <c r="G149" s="6">
        <v>1.0</v>
      </c>
      <c r="H149" s="8" t="s">
        <v>7973</v>
      </c>
      <c r="I149" s="12" t="str">
        <f t="shared" si="4"/>
        <v>AOP Unisex Raglan Zip Hoodie / 2XL / All print</v>
      </c>
      <c r="J149" s="9" t="s">
        <v>723</v>
      </c>
      <c r="K149" s="9" t="s">
        <v>7974</v>
      </c>
      <c r="L149" s="9" t="s">
        <v>7975</v>
      </c>
      <c r="M149" s="6"/>
      <c r="O149" s="4" t="s">
        <v>7976</v>
      </c>
      <c r="P149" s="7">
        <v>44321.0</v>
      </c>
      <c r="Q149" s="6" t="s">
        <v>46</v>
      </c>
      <c r="R149" s="6" t="s">
        <v>32</v>
      </c>
      <c r="S149" s="6">
        <v>3.303046181E9</v>
      </c>
      <c r="T149" s="6" t="s">
        <v>47</v>
      </c>
    </row>
    <row r="150" ht="15.75" hidden="1" customHeight="1">
      <c r="A150" s="20" t="s">
        <v>37</v>
      </c>
      <c r="C150" s="6" t="s">
        <v>123</v>
      </c>
      <c r="D150" s="11" t="s">
        <v>23</v>
      </c>
      <c r="E150" s="6" t="s">
        <v>7977</v>
      </c>
      <c r="F150" s="7" t="s">
        <v>6634</v>
      </c>
      <c r="G150" s="6">
        <v>1.0</v>
      </c>
      <c r="H150" s="8" t="s">
        <v>7978</v>
      </c>
      <c r="I150" s="12" t="str">
        <f t="shared" si="4"/>
        <v>12X18in / All print</v>
      </c>
      <c r="J150" s="9" t="s">
        <v>7979</v>
      </c>
      <c r="K150" s="9" t="s">
        <v>6637</v>
      </c>
      <c r="L150" s="9" t="s">
        <v>6638</v>
      </c>
      <c r="M150" s="6"/>
      <c r="O150" s="4" t="s">
        <v>6639</v>
      </c>
      <c r="P150" s="7">
        <v>70785.0</v>
      </c>
      <c r="Q150" s="6" t="s">
        <v>201</v>
      </c>
      <c r="R150" s="6" t="s">
        <v>32</v>
      </c>
      <c r="S150" s="6">
        <v>2.25347467E9</v>
      </c>
      <c r="T150" s="6" t="s">
        <v>202</v>
      </c>
    </row>
    <row r="151" ht="15.75" hidden="1" customHeight="1">
      <c r="A151" s="20" t="s">
        <v>37</v>
      </c>
      <c r="C151" s="6" t="s">
        <v>60</v>
      </c>
      <c r="D151" s="11" t="s">
        <v>23</v>
      </c>
      <c r="E151" s="6" t="s">
        <v>7980</v>
      </c>
      <c r="F151" s="7" t="s">
        <v>7981</v>
      </c>
      <c r="G151" s="6">
        <v>1.0</v>
      </c>
      <c r="H151" s="8" t="s">
        <v>7982</v>
      </c>
      <c r="I151" s="12" t="str">
        <f t="shared" si="4"/>
        <v>S / All Print</v>
      </c>
      <c r="J151" s="9" t="s">
        <v>7983</v>
      </c>
      <c r="K151" s="9" t="s">
        <v>7984</v>
      </c>
      <c r="L151" s="9" t="s">
        <v>7985</v>
      </c>
      <c r="M151" s="6"/>
      <c r="O151" s="4" t="s">
        <v>4553</v>
      </c>
      <c r="P151" s="7">
        <v>31406.0</v>
      </c>
      <c r="Q151" s="6" t="s">
        <v>78</v>
      </c>
      <c r="R151" s="6" t="s">
        <v>32</v>
      </c>
      <c r="S151" s="6">
        <v>9.802530602E9</v>
      </c>
      <c r="T151" s="6" t="s">
        <v>79</v>
      </c>
    </row>
    <row r="152" ht="15.75" hidden="1" customHeight="1">
      <c r="A152" s="20" t="s">
        <v>37</v>
      </c>
      <c r="C152" s="6" t="s">
        <v>22</v>
      </c>
      <c r="D152" s="11" t="s">
        <v>23</v>
      </c>
      <c r="E152" s="6" t="s">
        <v>7986</v>
      </c>
      <c r="F152" s="7" t="s">
        <v>7987</v>
      </c>
      <c r="G152" s="6">
        <v>1.0</v>
      </c>
      <c r="H152" s="8" t="s">
        <v>7988</v>
      </c>
      <c r="I152" s="12" t="str">
        <f t="shared" si="4"/>
        <v>Shorts / 2XL / Full Print</v>
      </c>
      <c r="J152" s="9" t="s">
        <v>7989</v>
      </c>
      <c r="K152" s="9" t="s">
        <v>7990</v>
      </c>
      <c r="L152" s="9" t="s">
        <v>7991</v>
      </c>
      <c r="M152" s="6"/>
      <c r="O152" s="4" t="s">
        <v>7992</v>
      </c>
      <c r="P152" s="7">
        <v>56241.0</v>
      </c>
      <c r="Q152" s="6" t="s">
        <v>537</v>
      </c>
      <c r="R152" s="6" t="s">
        <v>32</v>
      </c>
      <c r="S152" s="6">
        <v>7.013880854E9</v>
      </c>
      <c r="T152" s="6" t="s">
        <v>538</v>
      </c>
    </row>
    <row r="153" ht="15.75" hidden="1" customHeight="1">
      <c r="A153" s="20" t="s">
        <v>37</v>
      </c>
      <c r="C153" s="6" t="s">
        <v>22</v>
      </c>
      <c r="D153" s="11" t="s">
        <v>23</v>
      </c>
      <c r="E153" s="6" t="s">
        <v>7986</v>
      </c>
      <c r="F153" s="7" t="s">
        <v>7987</v>
      </c>
      <c r="G153" s="6">
        <v>1.0</v>
      </c>
      <c r="H153" s="8" t="s">
        <v>7993</v>
      </c>
      <c r="I153" s="12" t="str">
        <f t="shared" si="4"/>
        <v>Shorts / 2XL / Full Print</v>
      </c>
      <c r="J153" s="9" t="s">
        <v>7994</v>
      </c>
      <c r="K153" s="9" t="s">
        <v>7990</v>
      </c>
      <c r="L153" s="9" t="s">
        <v>7991</v>
      </c>
      <c r="M153" s="6"/>
      <c r="O153" s="4" t="s">
        <v>7992</v>
      </c>
      <c r="P153" s="7">
        <v>56241.0</v>
      </c>
      <c r="Q153" s="6" t="s">
        <v>537</v>
      </c>
      <c r="R153" s="6" t="s">
        <v>32</v>
      </c>
      <c r="S153" s="6">
        <v>7.013880854E9</v>
      </c>
      <c r="T153" s="6" t="s">
        <v>538</v>
      </c>
    </row>
    <row r="154" ht="15.75" hidden="1" customHeight="1">
      <c r="A154" s="19" t="s">
        <v>48</v>
      </c>
      <c r="C154" s="6" t="s">
        <v>22</v>
      </c>
      <c r="D154" s="11" t="s">
        <v>23</v>
      </c>
      <c r="E154" s="6" t="s">
        <v>7995</v>
      </c>
      <c r="F154" s="7" t="s">
        <v>7996</v>
      </c>
      <c r="G154" s="6">
        <v>1.0</v>
      </c>
      <c r="H154" s="8" t="s">
        <v>7997</v>
      </c>
      <c r="I154" s="12" t="str">
        <f t="shared" si="4"/>
        <v>AOP Unisex Raglan Hoodie / 3XL / All print</v>
      </c>
      <c r="J154" s="9" t="s">
        <v>3052</v>
      </c>
      <c r="K154" s="9" t="s">
        <v>7998</v>
      </c>
      <c r="L154" s="6" t="s">
        <v>7999</v>
      </c>
      <c r="N154" s="4"/>
      <c r="O154" s="7" t="s">
        <v>8000</v>
      </c>
      <c r="P154" s="6">
        <v>44408.0</v>
      </c>
      <c r="Q154" s="6" t="s">
        <v>46</v>
      </c>
      <c r="R154" s="6" t="s">
        <v>32</v>
      </c>
      <c r="S154" s="6">
        <v>3.306922449E9</v>
      </c>
    </row>
    <row r="155" ht="15.75" hidden="1" customHeight="1">
      <c r="A155" s="19" t="s">
        <v>70</v>
      </c>
      <c r="C155" s="6" t="s">
        <v>22</v>
      </c>
      <c r="D155" s="11" t="s">
        <v>23</v>
      </c>
      <c r="E155" s="6" t="s">
        <v>8001</v>
      </c>
      <c r="F155" s="7" t="s">
        <v>8002</v>
      </c>
      <c r="G155" s="6">
        <v>1.0</v>
      </c>
      <c r="H155" s="8" t="s">
        <v>8003</v>
      </c>
      <c r="I155" s="12" t="str">
        <f t="shared" si="4"/>
        <v>AOP Unisex Raglan Hoodie / XL / All Print</v>
      </c>
      <c r="J155" s="9" t="s">
        <v>8004</v>
      </c>
      <c r="K155" s="9" t="s">
        <v>8005</v>
      </c>
      <c r="L155" s="6" t="s">
        <v>8006</v>
      </c>
      <c r="N155" s="4"/>
      <c r="O155" s="7" t="s">
        <v>8007</v>
      </c>
      <c r="P155" s="6">
        <v>71351.0</v>
      </c>
      <c r="Q155" s="6" t="s">
        <v>201</v>
      </c>
      <c r="R155" s="6" t="s">
        <v>32</v>
      </c>
      <c r="S155" s="6">
        <v>3.187532314E9</v>
      </c>
    </row>
    <row r="156" ht="15.75" hidden="1" customHeight="1">
      <c r="A156" s="19" t="s">
        <v>70</v>
      </c>
      <c r="C156" s="6" t="s">
        <v>22</v>
      </c>
      <c r="D156" s="11" t="s">
        <v>23</v>
      </c>
      <c r="E156" s="6" t="s">
        <v>8008</v>
      </c>
      <c r="F156" s="7" t="s">
        <v>8009</v>
      </c>
      <c r="G156" s="6">
        <v>1.0</v>
      </c>
      <c r="H156" s="8" t="s">
        <v>8010</v>
      </c>
      <c r="I156" s="12" t="str">
        <f t="shared" si="4"/>
        <v>Joggers #V - AOP Unisex Raglan Hoodie / M / All Print</v>
      </c>
      <c r="J156" s="9" t="s">
        <v>8011</v>
      </c>
      <c r="K156" s="9" t="s">
        <v>8012</v>
      </c>
      <c r="L156" s="6" t="s">
        <v>8013</v>
      </c>
      <c r="N156" s="4"/>
      <c r="O156" s="7" t="s">
        <v>8014</v>
      </c>
      <c r="P156" s="6">
        <v>6513.0</v>
      </c>
      <c r="Q156" s="6" t="s">
        <v>845</v>
      </c>
      <c r="R156" s="6" t="s">
        <v>32</v>
      </c>
      <c r="S156" s="6">
        <v>1.2034300751E10</v>
      </c>
    </row>
    <row r="157" ht="15.75" hidden="1" customHeight="1">
      <c r="A157" s="19" t="s">
        <v>70</v>
      </c>
      <c r="C157" s="6" t="s">
        <v>22</v>
      </c>
      <c r="D157" s="11" t="s">
        <v>23</v>
      </c>
      <c r="E157" s="6" t="s">
        <v>8008</v>
      </c>
      <c r="F157" s="7" t="s">
        <v>8009</v>
      </c>
      <c r="G157" s="6">
        <v>1.0</v>
      </c>
      <c r="H157" s="8" t="s">
        <v>8015</v>
      </c>
      <c r="I157" s="12" t="str">
        <f t="shared" si="4"/>
        <v>Joggers #V - AOP Unisex Raglan Hoodie / S / All Print</v>
      </c>
      <c r="J157" s="9" t="s">
        <v>8016</v>
      </c>
      <c r="K157" s="9" t="s">
        <v>8012</v>
      </c>
      <c r="L157" s="6" t="s">
        <v>8013</v>
      </c>
      <c r="N157" s="4"/>
      <c r="O157" s="7" t="s">
        <v>8014</v>
      </c>
      <c r="P157" s="6">
        <v>6513.0</v>
      </c>
      <c r="Q157" s="6" t="s">
        <v>845</v>
      </c>
      <c r="R157" s="6" t="s">
        <v>32</v>
      </c>
      <c r="S157" s="6">
        <v>1.2034300751E10</v>
      </c>
    </row>
    <row r="158" ht="15.75" hidden="1" customHeight="1">
      <c r="A158" s="21" t="s">
        <v>173</v>
      </c>
      <c r="C158" s="6" t="s">
        <v>22</v>
      </c>
      <c r="D158" s="25" t="s">
        <v>8017</v>
      </c>
      <c r="E158" s="6" t="s">
        <v>8018</v>
      </c>
      <c r="F158" s="7" t="s">
        <v>8019</v>
      </c>
      <c r="G158" s="6">
        <v>1.0</v>
      </c>
      <c r="H158" s="8" t="s">
        <v>8020</v>
      </c>
      <c r="I158" s="12" t="str">
        <f t="shared" si="4"/>
        <v>1pcs / All print</v>
      </c>
      <c r="J158" s="9" t="s">
        <v>8021</v>
      </c>
      <c r="K158" s="9" t="s">
        <v>8022</v>
      </c>
      <c r="L158" s="6" t="s">
        <v>8023</v>
      </c>
      <c r="N158" s="4"/>
      <c r="O158" s="7" t="s">
        <v>8024</v>
      </c>
      <c r="P158" s="6">
        <v>4043.0</v>
      </c>
      <c r="Q158" s="6" t="s">
        <v>1697</v>
      </c>
      <c r="R158" s="6" t="s">
        <v>32</v>
      </c>
      <c r="S158" s="6">
        <v>2.075023405E9</v>
      </c>
    </row>
    <row r="159" ht="15.75" hidden="1" customHeight="1">
      <c r="A159" s="22" t="s">
        <v>181</v>
      </c>
      <c r="C159" s="6" t="s">
        <v>22</v>
      </c>
      <c r="D159" s="11" t="s">
        <v>23</v>
      </c>
      <c r="E159" s="6" t="s">
        <v>8025</v>
      </c>
      <c r="F159" s="7" t="s">
        <v>8026</v>
      </c>
      <c r="G159" s="6">
        <v>2.0</v>
      </c>
      <c r="H159" s="8" t="s">
        <v>8027</v>
      </c>
      <c r="I159" s="12" t="str">
        <f t="shared" si="4"/>
        <v>hirt - hoodie 3D #121121h - AOP Unisex Raglan Zip Hoodie / L / All print</v>
      </c>
      <c r="J159" s="9" t="s">
        <v>352</v>
      </c>
      <c r="K159" s="9" t="s">
        <v>8028</v>
      </c>
      <c r="L159" s="6" t="s">
        <v>8029</v>
      </c>
      <c r="N159" s="4"/>
      <c r="O159" s="7" t="s">
        <v>8030</v>
      </c>
      <c r="P159" s="6">
        <v>98338.0</v>
      </c>
      <c r="Q159" s="6" t="s">
        <v>454</v>
      </c>
      <c r="R159" s="6" t="s">
        <v>32</v>
      </c>
      <c r="S159" s="6">
        <v>1.2533418693E10</v>
      </c>
    </row>
    <row r="160" ht="15.75" hidden="1" customHeight="1">
      <c r="A160" s="27" t="s">
        <v>37</v>
      </c>
      <c r="C160" s="6" t="s">
        <v>22</v>
      </c>
      <c r="D160" s="11" t="s">
        <v>23</v>
      </c>
      <c r="E160" s="6" t="s">
        <v>8031</v>
      </c>
      <c r="F160" s="7" t="s">
        <v>8032</v>
      </c>
      <c r="G160" s="6">
        <v>1.0</v>
      </c>
      <c r="H160" s="8" t="s">
        <v>8033</v>
      </c>
      <c r="I160" s="12" t="str">
        <f t="shared" si="4"/>
        <v>hirt 3D #KV - L / Full Print</v>
      </c>
      <c r="J160" s="9" t="s">
        <v>4684</v>
      </c>
      <c r="K160" s="9" t="s">
        <v>8034</v>
      </c>
      <c r="L160" s="6" t="s">
        <v>8035</v>
      </c>
      <c r="N160" s="4"/>
      <c r="O160" s="7" t="s">
        <v>8036</v>
      </c>
      <c r="P160" s="6">
        <v>67701.0</v>
      </c>
      <c r="Q160" s="6" t="s">
        <v>508</v>
      </c>
      <c r="R160" s="6" t="s">
        <v>32</v>
      </c>
      <c r="S160" s="6">
        <v>7.854434785E9</v>
      </c>
    </row>
    <row r="161" ht="15.75" hidden="1" customHeight="1">
      <c r="A161" s="19" t="s">
        <v>70</v>
      </c>
      <c r="C161" s="6" t="s">
        <v>22</v>
      </c>
      <c r="D161" s="11" t="s">
        <v>23</v>
      </c>
      <c r="E161" s="6" t="s">
        <v>8037</v>
      </c>
      <c r="F161" s="7" t="s">
        <v>8038</v>
      </c>
      <c r="G161" s="6">
        <v>1.0</v>
      </c>
      <c r="H161" s="8" t="s">
        <v>8039</v>
      </c>
      <c r="I161" s="12" t="str">
        <f t="shared" si="4"/>
        <v>AOP UNISEX HOODIE / XL / All Print</v>
      </c>
      <c r="J161" s="9" t="s">
        <v>2075</v>
      </c>
      <c r="K161" s="9" t="s">
        <v>8040</v>
      </c>
      <c r="L161" s="6" t="s">
        <v>8041</v>
      </c>
      <c r="N161" s="4"/>
      <c r="O161" s="7" t="s">
        <v>8042</v>
      </c>
      <c r="P161" s="6">
        <v>72023.0</v>
      </c>
      <c r="Q161" s="6" t="s">
        <v>310</v>
      </c>
      <c r="R161" s="6" t="s">
        <v>32</v>
      </c>
      <c r="S161" s="6">
        <v>5.012869496E9</v>
      </c>
    </row>
    <row r="162" ht="15.75" hidden="1" customHeight="1">
      <c r="A162" s="27" t="s">
        <v>37</v>
      </c>
      <c r="C162" s="6" t="s">
        <v>22</v>
      </c>
      <c r="D162" s="11" t="s">
        <v>23</v>
      </c>
      <c r="E162" s="6" t="s">
        <v>8043</v>
      </c>
      <c r="F162" s="7" t="s">
        <v>8044</v>
      </c>
      <c r="G162" s="6">
        <v>1.0</v>
      </c>
      <c r="H162" s="8" t="s">
        <v>8045</v>
      </c>
      <c r="I162" s="12" t="str">
        <f t="shared" si="4"/>
        <v>hirt #KV - 3XL / Black</v>
      </c>
      <c r="J162" s="9" t="s">
        <v>8046</v>
      </c>
      <c r="K162" s="9" t="s">
        <v>8047</v>
      </c>
      <c r="L162" s="6" t="s">
        <v>8048</v>
      </c>
      <c r="N162" s="4"/>
      <c r="O162" s="7" t="s">
        <v>8049</v>
      </c>
      <c r="P162" s="6">
        <v>29568.0</v>
      </c>
      <c r="Q162" s="6" t="s">
        <v>56</v>
      </c>
      <c r="R162" s="6" t="s">
        <v>32</v>
      </c>
      <c r="S162" s="6" t="s">
        <v>8050</v>
      </c>
    </row>
    <row r="163" ht="15.75" hidden="1" customHeight="1">
      <c r="A163" s="10" t="s">
        <v>21</v>
      </c>
      <c r="C163" s="6" t="s">
        <v>22</v>
      </c>
      <c r="D163" s="11" t="s">
        <v>23</v>
      </c>
      <c r="E163" s="6" t="s">
        <v>8051</v>
      </c>
      <c r="F163" s="7" t="s">
        <v>8052</v>
      </c>
      <c r="G163" s="6">
        <v>1.0</v>
      </c>
      <c r="H163" s="8" t="s">
        <v>5766</v>
      </c>
      <c r="I163" s="12" t="str">
        <f t="shared" si="4"/>
        <v>HOODIE RAGLAN SLEEVE / XL / All print</v>
      </c>
      <c r="J163" s="9" t="s">
        <v>5767</v>
      </c>
      <c r="K163" s="9" t="s">
        <v>8053</v>
      </c>
      <c r="L163" s="6" t="s">
        <v>8054</v>
      </c>
      <c r="M163" s="4">
        <v>212.0</v>
      </c>
      <c r="N163" s="4"/>
      <c r="O163" s="7" t="s">
        <v>8055</v>
      </c>
      <c r="P163" s="6">
        <v>51501.0</v>
      </c>
      <c r="Q163" s="6" t="s">
        <v>629</v>
      </c>
      <c r="R163" s="6" t="s">
        <v>32</v>
      </c>
      <c r="S163" s="6">
        <v>7.853137101E9</v>
      </c>
    </row>
    <row r="164" ht="15.75" hidden="1" customHeight="1">
      <c r="A164" s="10" t="s">
        <v>21</v>
      </c>
      <c r="C164" s="6" t="s">
        <v>22</v>
      </c>
      <c r="D164" s="11" t="s">
        <v>23</v>
      </c>
      <c r="E164" s="6" t="s">
        <v>8051</v>
      </c>
      <c r="F164" s="7" t="s">
        <v>8052</v>
      </c>
      <c r="G164" s="6">
        <v>1.0</v>
      </c>
      <c r="H164" s="8" t="s">
        <v>5766</v>
      </c>
      <c r="I164" s="12" t="str">
        <f t="shared" si="4"/>
        <v>HOODIE RAGLAN SLEEVE / XL / All print</v>
      </c>
      <c r="J164" s="9" t="s">
        <v>5767</v>
      </c>
      <c r="K164" s="9" t="s">
        <v>8053</v>
      </c>
      <c r="L164" s="6" t="s">
        <v>8054</v>
      </c>
      <c r="M164" s="4">
        <v>212.0</v>
      </c>
      <c r="N164" s="4"/>
      <c r="O164" s="7" t="s">
        <v>8055</v>
      </c>
      <c r="P164" s="6">
        <v>51501.0</v>
      </c>
      <c r="Q164" s="6" t="s">
        <v>629</v>
      </c>
      <c r="R164" s="6" t="s">
        <v>32</v>
      </c>
      <c r="S164" s="6">
        <v>7.853137101E9</v>
      </c>
    </row>
    <row r="165" ht="15.75" hidden="1" customHeight="1">
      <c r="A165" s="10" t="s">
        <v>21</v>
      </c>
      <c r="C165" s="6" t="s">
        <v>22</v>
      </c>
      <c r="D165" s="11" t="s">
        <v>23</v>
      </c>
      <c r="E165" s="6" t="s">
        <v>8051</v>
      </c>
      <c r="F165" s="7" t="s">
        <v>8052</v>
      </c>
      <c r="G165" s="6">
        <v>1.0</v>
      </c>
      <c r="H165" s="8" t="s">
        <v>8056</v>
      </c>
      <c r="I165" s="12" t="str">
        <f t="shared" si="4"/>
        <v>HOODIE RAGLAN SLEEVE / S / All Print</v>
      </c>
      <c r="J165" s="9" t="s">
        <v>8057</v>
      </c>
      <c r="K165" s="9" t="s">
        <v>8053</v>
      </c>
      <c r="L165" s="6" t="s">
        <v>8054</v>
      </c>
      <c r="M165" s="4">
        <v>212.0</v>
      </c>
      <c r="N165" s="4"/>
      <c r="O165" s="7" t="s">
        <v>8055</v>
      </c>
      <c r="P165" s="6">
        <v>51501.0</v>
      </c>
      <c r="Q165" s="6" t="s">
        <v>629</v>
      </c>
      <c r="R165" s="6" t="s">
        <v>32</v>
      </c>
      <c r="S165" s="6">
        <v>7.853137101E9</v>
      </c>
    </row>
    <row r="166" ht="15.75" hidden="1" customHeight="1">
      <c r="A166" s="21" t="s">
        <v>173</v>
      </c>
      <c r="C166" s="6" t="s">
        <v>22</v>
      </c>
      <c r="D166" s="11" t="s">
        <v>23</v>
      </c>
      <c r="E166" s="6" t="s">
        <v>8058</v>
      </c>
      <c r="F166" s="7" t="s">
        <v>7996</v>
      </c>
      <c r="G166" s="6">
        <v>1.0</v>
      </c>
      <c r="H166" s="8" t="s">
        <v>8059</v>
      </c>
      <c r="I166" s="12" t="str">
        <f t="shared" si="4"/>
        <v>UNISEX HOODIE ZIP-UP / 3XL / All Print</v>
      </c>
      <c r="J166" s="9" t="s">
        <v>8060</v>
      </c>
      <c r="K166" s="9" t="s">
        <v>7998</v>
      </c>
      <c r="L166" s="6" t="s">
        <v>7999</v>
      </c>
      <c r="N166" s="4"/>
      <c r="O166" s="7" t="s">
        <v>8000</v>
      </c>
      <c r="P166" s="6">
        <v>44408.0</v>
      </c>
      <c r="Q166" s="6" t="s">
        <v>46</v>
      </c>
      <c r="R166" s="6" t="s">
        <v>32</v>
      </c>
      <c r="S166" s="6">
        <v>3.306922449E9</v>
      </c>
    </row>
    <row r="167" ht="15.75" hidden="1" customHeight="1">
      <c r="A167" s="19" t="s">
        <v>48</v>
      </c>
      <c r="C167" s="6" t="s">
        <v>80</v>
      </c>
      <c r="D167" s="11" t="s">
        <v>23</v>
      </c>
      <c r="E167" s="6" t="s">
        <v>8061</v>
      </c>
      <c r="F167" s="7" t="s">
        <v>8062</v>
      </c>
      <c r="G167" s="6">
        <v>1.0</v>
      </c>
      <c r="H167" s="8" t="s">
        <v>8063</v>
      </c>
      <c r="I167" s="12" t="str">
        <f t="shared" si="4"/>
        <v>Joggers #v - AOP Unisex Joggers / L / All Print</v>
      </c>
      <c r="J167" s="9" t="s">
        <v>743</v>
      </c>
      <c r="K167" s="9" t="s">
        <v>8064</v>
      </c>
      <c r="L167" s="6" t="s">
        <v>8065</v>
      </c>
      <c r="M167" s="4">
        <v>91.0</v>
      </c>
      <c r="N167" s="4"/>
      <c r="O167" s="7" t="s">
        <v>8066</v>
      </c>
      <c r="P167" s="6">
        <v>85716.0</v>
      </c>
      <c r="Q167" s="6" t="s">
        <v>419</v>
      </c>
      <c r="R167" s="6" t="s">
        <v>32</v>
      </c>
      <c r="S167" s="6" t="s">
        <v>8067</v>
      </c>
    </row>
    <row r="168" ht="15.75" hidden="1" customHeight="1">
      <c r="A168" s="19" t="s">
        <v>48</v>
      </c>
      <c r="C168" s="6" t="s">
        <v>80</v>
      </c>
      <c r="D168" s="11" t="s">
        <v>23</v>
      </c>
      <c r="E168" s="6" t="s">
        <v>8061</v>
      </c>
      <c r="F168" s="7" t="s">
        <v>8062</v>
      </c>
      <c r="G168" s="6">
        <v>1.0</v>
      </c>
      <c r="H168" s="8" t="s">
        <v>8068</v>
      </c>
      <c r="I168" s="12" t="str">
        <f t="shared" si="4"/>
        <v>Joggers #v - AOP Unisex Raglan Hoodie / L / All Print</v>
      </c>
      <c r="J168" s="9" t="s">
        <v>738</v>
      </c>
      <c r="K168" s="9" t="s">
        <v>8064</v>
      </c>
      <c r="L168" s="6" t="s">
        <v>8065</v>
      </c>
      <c r="M168" s="4">
        <v>91.0</v>
      </c>
      <c r="N168" s="4"/>
      <c r="O168" s="7" t="s">
        <v>8066</v>
      </c>
      <c r="P168" s="6">
        <v>85716.0</v>
      </c>
      <c r="Q168" s="6" t="s">
        <v>419</v>
      </c>
      <c r="R168" s="6" t="s">
        <v>32</v>
      </c>
      <c r="S168" s="6" t="s">
        <v>8067</v>
      </c>
    </row>
    <row r="169" ht="15.75" hidden="1" customHeight="1">
      <c r="A169" s="19" t="s">
        <v>70</v>
      </c>
      <c r="C169" s="6" t="s">
        <v>22</v>
      </c>
      <c r="D169" s="11" t="s">
        <v>23</v>
      </c>
      <c r="E169" s="6" t="s">
        <v>8069</v>
      </c>
      <c r="F169" s="7" t="s">
        <v>8070</v>
      </c>
      <c r="G169" s="6">
        <v>1.0</v>
      </c>
      <c r="H169" s="8" t="s">
        <v>7824</v>
      </c>
      <c r="I169" s="12" t="str">
        <f t="shared" si="4"/>
        <v>AOP UNISEX HOODIE / L / Black</v>
      </c>
      <c r="J169" s="9" t="s">
        <v>74</v>
      </c>
      <c r="K169" s="9" t="s">
        <v>8071</v>
      </c>
      <c r="L169" s="6" t="s">
        <v>8072</v>
      </c>
      <c r="N169" s="4"/>
      <c r="O169" s="7" t="s">
        <v>8073</v>
      </c>
      <c r="P169" s="6">
        <v>37214.0</v>
      </c>
      <c r="Q169" s="6" t="s">
        <v>31</v>
      </c>
      <c r="R169" s="6" t="s">
        <v>32</v>
      </c>
      <c r="S169" s="6">
        <f>16157124934</f>
        <v>16157124934</v>
      </c>
    </row>
    <row r="170" ht="15.75" hidden="1" customHeight="1">
      <c r="A170" s="27" t="s">
        <v>37</v>
      </c>
      <c r="C170" s="6" t="s">
        <v>22</v>
      </c>
      <c r="D170" s="11" t="s">
        <v>23</v>
      </c>
      <c r="E170" s="6" t="s">
        <v>8074</v>
      </c>
      <c r="F170" s="7" t="s">
        <v>8075</v>
      </c>
      <c r="G170" s="6">
        <v>1.0</v>
      </c>
      <c r="H170" s="8" t="s">
        <v>8076</v>
      </c>
      <c r="I170" s="12" t="str">
        <f t="shared" si="4"/>
        <v>HOODIE RAGLAN SLEEVE / 2XL / All Print</v>
      </c>
      <c r="J170" s="9" t="s">
        <v>8077</v>
      </c>
      <c r="K170" s="9" t="s">
        <v>8078</v>
      </c>
      <c r="L170" s="6" t="s">
        <v>8079</v>
      </c>
      <c r="N170" s="4"/>
      <c r="O170" s="7" t="s">
        <v>8080</v>
      </c>
      <c r="P170" s="6">
        <v>82007.0</v>
      </c>
      <c r="Q170" s="6" t="s">
        <v>1666</v>
      </c>
      <c r="R170" s="6" t="s">
        <v>32</v>
      </c>
      <c r="S170" s="6">
        <v>3.074210776E9</v>
      </c>
    </row>
    <row r="171" ht="15.75" hidden="1" customHeight="1">
      <c r="A171" s="19" t="s">
        <v>48</v>
      </c>
      <c r="C171" s="6" t="s">
        <v>22</v>
      </c>
      <c r="D171" s="11" t="s">
        <v>23</v>
      </c>
      <c r="E171" s="6" t="s">
        <v>8081</v>
      </c>
      <c r="F171" s="7" t="s">
        <v>8082</v>
      </c>
      <c r="G171" s="6">
        <v>1.0</v>
      </c>
      <c r="H171" s="8" t="s">
        <v>8083</v>
      </c>
      <c r="I171" s="12" t="str">
        <f t="shared" si="4"/>
        <v>HOODIE RAGLAN SLEEVE / L / All Print</v>
      </c>
      <c r="J171" s="9" t="s">
        <v>2401</v>
      </c>
      <c r="K171" s="9" t="s">
        <v>8084</v>
      </c>
      <c r="L171" s="6" t="s">
        <v>8085</v>
      </c>
      <c r="M171" s="4">
        <v>198.0</v>
      </c>
      <c r="N171" s="4"/>
      <c r="O171" s="7" t="s">
        <v>8086</v>
      </c>
      <c r="P171" s="6">
        <v>77619.0</v>
      </c>
      <c r="Q171" s="6" t="s">
        <v>131</v>
      </c>
      <c r="R171" s="6" t="s">
        <v>32</v>
      </c>
      <c r="S171" s="6">
        <v>4.097944287E9</v>
      </c>
    </row>
    <row r="172" ht="15.75" hidden="1" customHeight="1">
      <c r="A172" s="19" t="s">
        <v>70</v>
      </c>
      <c r="C172" s="6" t="s">
        <v>22</v>
      </c>
      <c r="D172" s="11" t="s">
        <v>23</v>
      </c>
      <c r="E172" s="6" t="s">
        <v>8087</v>
      </c>
      <c r="F172" s="7" t="s">
        <v>8088</v>
      </c>
      <c r="G172" s="6">
        <v>1.0</v>
      </c>
      <c r="H172" s="8" t="s">
        <v>8089</v>
      </c>
      <c r="I172" s="12" t="str">
        <f t="shared" si="4"/>
        <v>Joggers #251021V - AOP Unisex Raglan Hoodie / XL / All Print</v>
      </c>
      <c r="J172" s="9" t="s">
        <v>8090</v>
      </c>
      <c r="K172" s="9" t="s">
        <v>8091</v>
      </c>
      <c r="L172" s="6" t="s">
        <v>8092</v>
      </c>
      <c r="N172" s="4"/>
      <c r="O172" s="7" t="s">
        <v>1326</v>
      </c>
      <c r="P172" s="6">
        <v>92501.0</v>
      </c>
      <c r="Q172" s="6" t="s">
        <v>268</v>
      </c>
      <c r="R172" s="6" t="s">
        <v>32</v>
      </c>
      <c r="S172" s="6">
        <v>9.518803393E9</v>
      </c>
    </row>
    <row r="173" ht="15.75" hidden="1" customHeight="1">
      <c r="A173" s="27" t="s">
        <v>37</v>
      </c>
      <c r="C173" s="6" t="s">
        <v>22</v>
      </c>
      <c r="D173" s="11" t="s">
        <v>23</v>
      </c>
      <c r="E173" s="6" t="s">
        <v>8093</v>
      </c>
      <c r="F173" s="7" t="s">
        <v>8094</v>
      </c>
      <c r="G173" s="6">
        <v>1.0</v>
      </c>
      <c r="H173" s="8" t="s">
        <v>1306</v>
      </c>
      <c r="I173" s="12" t="str">
        <f t="shared" si="4"/>
        <v>AOP UNISEX HOODIE / 4XL / All Print</v>
      </c>
      <c r="J173" s="9" t="s">
        <v>1307</v>
      </c>
      <c r="K173" s="9" t="s">
        <v>8095</v>
      </c>
      <c r="L173" s="6" t="s">
        <v>8096</v>
      </c>
      <c r="M173" s="4">
        <v>2.0</v>
      </c>
      <c r="N173" s="4"/>
      <c r="O173" s="7" t="s">
        <v>8097</v>
      </c>
      <c r="P173" s="6">
        <v>2122.0</v>
      </c>
      <c r="Q173" s="6" t="s">
        <v>301</v>
      </c>
      <c r="R173" s="6" t="s">
        <v>32</v>
      </c>
      <c r="S173" s="6">
        <v>8.573858245E9</v>
      </c>
    </row>
    <row r="174" ht="15.75" customHeight="1">
      <c r="A174" s="21" t="s">
        <v>97</v>
      </c>
      <c r="C174" s="6" t="s">
        <v>22</v>
      </c>
      <c r="D174" s="11" t="s">
        <v>23</v>
      </c>
      <c r="E174" s="6" t="s">
        <v>8093</v>
      </c>
      <c r="F174" s="7" t="s">
        <v>8094</v>
      </c>
      <c r="G174" s="6">
        <v>1.0</v>
      </c>
      <c r="H174" s="8" t="s">
        <v>8098</v>
      </c>
      <c r="I174" s="12" t="str">
        <f t="shared" si="4"/>
        <v>HOODIE RAGLAN SLEEVE / 4XL / All Print</v>
      </c>
      <c r="J174" s="9" t="s">
        <v>8099</v>
      </c>
      <c r="K174" s="9" t="s">
        <v>8095</v>
      </c>
      <c r="L174" s="6" t="s">
        <v>8096</v>
      </c>
      <c r="M174" s="4">
        <v>2.0</v>
      </c>
      <c r="N174" s="4"/>
      <c r="O174" s="7" t="s">
        <v>8097</v>
      </c>
      <c r="P174" s="6">
        <v>2122.0</v>
      </c>
      <c r="Q174" s="6" t="s">
        <v>301</v>
      </c>
      <c r="R174" s="6" t="s">
        <v>32</v>
      </c>
      <c r="S174" s="6">
        <v>8.573858245E9</v>
      </c>
    </row>
    <row r="175" ht="15.75" hidden="1" customHeight="1">
      <c r="A175" s="10" t="s">
        <v>21</v>
      </c>
      <c r="C175" s="6" t="s">
        <v>22</v>
      </c>
      <c r="D175" s="11" t="s">
        <v>23</v>
      </c>
      <c r="E175" s="6" t="s">
        <v>8093</v>
      </c>
      <c r="F175" s="7" t="s">
        <v>8094</v>
      </c>
      <c r="G175" s="6">
        <v>1.0</v>
      </c>
      <c r="H175" s="8" t="s">
        <v>8100</v>
      </c>
      <c r="I175" s="12" t="str">
        <f t="shared" si="4"/>
        <v>AOP Unisex Raglan Hoodie / 4XL / All print</v>
      </c>
      <c r="J175" s="9" t="s">
        <v>4603</v>
      </c>
      <c r="K175" s="9" t="s">
        <v>8095</v>
      </c>
      <c r="L175" s="6" t="s">
        <v>8096</v>
      </c>
      <c r="M175" s="4">
        <v>2.0</v>
      </c>
      <c r="N175" s="4"/>
      <c r="O175" s="7" t="s">
        <v>8097</v>
      </c>
      <c r="P175" s="6">
        <v>2122.0</v>
      </c>
      <c r="Q175" s="6" t="s">
        <v>301</v>
      </c>
      <c r="R175" s="6" t="s">
        <v>32</v>
      </c>
      <c r="S175" s="6">
        <v>8.573858245E9</v>
      </c>
    </row>
    <row r="176" ht="15.75" hidden="1" customHeight="1">
      <c r="A176" s="10" t="s">
        <v>21</v>
      </c>
      <c r="C176" s="6" t="s">
        <v>22</v>
      </c>
      <c r="D176" s="11" t="s">
        <v>23</v>
      </c>
      <c r="E176" s="6" t="s">
        <v>8093</v>
      </c>
      <c r="F176" s="7" t="s">
        <v>8094</v>
      </c>
      <c r="G176" s="6">
        <v>1.0</v>
      </c>
      <c r="H176" s="8" t="s">
        <v>8101</v>
      </c>
      <c r="I176" s="12" t="str">
        <f t="shared" si="4"/>
        <v>AOP Unisex Raglan Hoodie / 4XL / All print</v>
      </c>
      <c r="J176" s="9" t="s">
        <v>4603</v>
      </c>
      <c r="K176" s="9" t="s">
        <v>8095</v>
      </c>
      <c r="L176" s="6" t="s">
        <v>8096</v>
      </c>
      <c r="M176" s="4">
        <v>2.0</v>
      </c>
      <c r="N176" s="4"/>
      <c r="O176" s="7" t="s">
        <v>8097</v>
      </c>
      <c r="P176" s="6">
        <v>2122.0</v>
      </c>
      <c r="Q176" s="6" t="s">
        <v>301</v>
      </c>
      <c r="R176" s="6" t="s">
        <v>32</v>
      </c>
      <c r="S176" s="6">
        <v>8.573858245E9</v>
      </c>
    </row>
    <row r="177" ht="15.75" hidden="1" customHeight="1">
      <c r="A177" s="27" t="s">
        <v>37</v>
      </c>
      <c r="C177" s="6" t="s">
        <v>22</v>
      </c>
      <c r="D177" s="11" t="s">
        <v>23</v>
      </c>
      <c r="E177" s="6" t="s">
        <v>8102</v>
      </c>
      <c r="F177" s="7" t="s">
        <v>8103</v>
      </c>
      <c r="G177" s="6">
        <v>1.0</v>
      </c>
      <c r="H177" s="8" t="s">
        <v>8104</v>
      </c>
      <c r="I177" s="12" t="str">
        <f t="shared" si="4"/>
        <v>AOP Unisex Raglan Hoodie / 2XL / All print</v>
      </c>
      <c r="J177" s="9" t="s">
        <v>716</v>
      </c>
      <c r="K177" s="9" t="s">
        <v>8105</v>
      </c>
      <c r="L177" s="6" t="s">
        <v>8106</v>
      </c>
      <c r="N177" s="4"/>
      <c r="O177" s="7" t="s">
        <v>4494</v>
      </c>
      <c r="P177" s="6">
        <v>99502.0</v>
      </c>
      <c r="Q177" s="6" t="s">
        <v>1302</v>
      </c>
      <c r="R177" s="6" t="s">
        <v>32</v>
      </c>
      <c r="S177" s="6">
        <v>9.07330497E9</v>
      </c>
    </row>
    <row r="178" ht="15.75" hidden="1" customHeight="1">
      <c r="A178" s="21" t="s">
        <v>173</v>
      </c>
      <c r="C178" s="6" t="s">
        <v>22</v>
      </c>
      <c r="D178" s="11" t="s">
        <v>23</v>
      </c>
      <c r="E178" s="6" t="s">
        <v>8102</v>
      </c>
      <c r="F178" s="7" t="s">
        <v>8103</v>
      </c>
      <c r="G178" s="6">
        <v>1.0</v>
      </c>
      <c r="H178" s="8" t="s">
        <v>8107</v>
      </c>
      <c r="I178" s="12" t="str">
        <f t="shared" si="4"/>
        <v>hirt 3D - 2XL / Full Print</v>
      </c>
      <c r="J178" s="9" t="s">
        <v>8108</v>
      </c>
      <c r="K178" s="9" t="s">
        <v>8105</v>
      </c>
      <c r="L178" s="6" t="s">
        <v>8106</v>
      </c>
      <c r="N178" s="4"/>
      <c r="O178" s="7" t="s">
        <v>4494</v>
      </c>
      <c r="P178" s="6">
        <v>99502.0</v>
      </c>
      <c r="Q178" s="6" t="s">
        <v>1302</v>
      </c>
      <c r="R178" s="6" t="s">
        <v>32</v>
      </c>
      <c r="S178" s="6">
        <v>9.07330497E9</v>
      </c>
    </row>
    <row r="179" ht="15.75" hidden="1" customHeight="1">
      <c r="A179" s="46"/>
      <c r="B179" s="46"/>
      <c r="C179" s="47"/>
      <c r="D179" s="47"/>
      <c r="E179" s="47"/>
      <c r="F179" s="48"/>
      <c r="G179" s="47"/>
      <c r="H179" s="49"/>
      <c r="I179" s="50"/>
      <c r="J179" s="50"/>
      <c r="K179" s="50"/>
      <c r="L179" s="47"/>
      <c r="M179" s="46"/>
      <c r="N179" s="46"/>
      <c r="O179" s="48"/>
      <c r="P179" s="47"/>
      <c r="Q179" s="47"/>
      <c r="R179" s="47"/>
      <c r="S179" s="47"/>
      <c r="T179" s="46"/>
      <c r="U179" s="46"/>
      <c r="V179" s="46"/>
      <c r="W179" s="46"/>
      <c r="X179" s="46"/>
      <c r="Y179" s="46"/>
      <c r="Z179" s="46"/>
      <c r="AA179" s="46"/>
    </row>
    <row r="180" ht="15.75" hidden="1" customHeight="1">
      <c r="A180" s="4"/>
      <c r="C180" s="6"/>
      <c r="D180" s="6"/>
      <c r="E180" s="6"/>
      <c r="F180" s="7"/>
      <c r="G180" s="6"/>
      <c r="H180" s="8"/>
      <c r="I180" s="9"/>
      <c r="J180" s="9"/>
      <c r="K180" s="9"/>
      <c r="L180" s="6"/>
      <c r="N180" s="4"/>
      <c r="O180" s="7"/>
      <c r="P180" s="6"/>
      <c r="Q180" s="6"/>
      <c r="R180" s="6"/>
      <c r="S180" s="6"/>
    </row>
    <row r="181" ht="15.75" hidden="1" customHeight="1">
      <c r="A181" s="4"/>
      <c r="C181" s="6"/>
      <c r="D181" s="6"/>
      <c r="E181" s="6"/>
      <c r="F181" s="7"/>
      <c r="G181" s="6"/>
      <c r="H181" s="8"/>
      <c r="I181" s="9"/>
      <c r="J181" s="9"/>
      <c r="K181" s="9"/>
      <c r="L181" s="6"/>
      <c r="N181" s="4"/>
      <c r="O181" s="7"/>
      <c r="P181" s="6"/>
      <c r="Q181" s="6"/>
      <c r="R181" s="6"/>
      <c r="S181" s="6"/>
    </row>
    <row r="182" ht="15.75" hidden="1" customHeight="1">
      <c r="A182" s="4"/>
      <c r="C182" s="6"/>
      <c r="D182" s="6"/>
      <c r="E182" s="6"/>
      <c r="F182" s="7"/>
      <c r="G182" s="6"/>
      <c r="H182" s="8"/>
      <c r="I182" s="9"/>
      <c r="J182" s="9"/>
      <c r="K182" s="9"/>
      <c r="L182" s="6"/>
      <c r="N182" s="4"/>
      <c r="O182" s="7"/>
      <c r="P182" s="6"/>
      <c r="Q182" s="6"/>
      <c r="R182" s="6"/>
      <c r="S182" s="6"/>
    </row>
    <row r="183" ht="15.75" hidden="1" customHeight="1">
      <c r="A183" s="4"/>
      <c r="B183" s="45">
        <v>44578.0</v>
      </c>
      <c r="C183" s="6"/>
      <c r="D183" s="6"/>
      <c r="E183" s="6"/>
      <c r="F183" s="7"/>
      <c r="G183" s="6"/>
      <c r="H183" s="8"/>
      <c r="I183" s="9"/>
      <c r="J183" s="9"/>
      <c r="K183" s="9"/>
      <c r="L183" s="6"/>
      <c r="N183" s="4"/>
      <c r="O183" s="7"/>
      <c r="P183" s="6"/>
      <c r="Q183" s="6"/>
      <c r="R183" s="6"/>
      <c r="S183" s="6"/>
    </row>
    <row r="184" ht="15.75" hidden="1" customHeight="1">
      <c r="A184" s="18" t="s">
        <v>37</v>
      </c>
      <c r="C184" s="6" t="s">
        <v>22</v>
      </c>
      <c r="D184" s="11" t="s">
        <v>23</v>
      </c>
      <c r="E184" s="6" t="s">
        <v>8109</v>
      </c>
      <c r="F184" s="7" t="s">
        <v>8110</v>
      </c>
      <c r="G184" s="6">
        <v>1.0</v>
      </c>
      <c r="H184" s="8" t="s">
        <v>7005</v>
      </c>
      <c r="I184" s="12" t="str">
        <f t="shared" ref="I184:I239" si="5">RIGHT(H184,LEN(H184) - (FIND("-",H184) + 1))</f>
        <v>HOODIE RAGLAN SLEEVE / 2XL / All print</v>
      </c>
      <c r="J184" s="9" t="s">
        <v>7006</v>
      </c>
      <c r="K184" s="9" t="s">
        <v>8111</v>
      </c>
      <c r="L184" s="9" t="s">
        <v>8112</v>
      </c>
      <c r="M184" s="6"/>
      <c r="O184" s="4" t="s">
        <v>5630</v>
      </c>
      <c r="P184" s="7">
        <v>73069.0</v>
      </c>
      <c r="Q184" s="6" t="s">
        <v>149</v>
      </c>
      <c r="R184" s="6" t="s">
        <v>32</v>
      </c>
      <c r="S184" s="6" t="s">
        <v>8113</v>
      </c>
      <c r="T184" s="6" t="s">
        <v>150</v>
      </c>
    </row>
    <row r="185" ht="15.75" hidden="1" customHeight="1">
      <c r="A185" s="27" t="s">
        <v>37</v>
      </c>
      <c r="C185" s="6" t="s">
        <v>22</v>
      </c>
      <c r="D185" s="11" t="s">
        <v>23</v>
      </c>
      <c r="E185" s="6" t="s">
        <v>8114</v>
      </c>
      <c r="F185" s="7" t="s">
        <v>8115</v>
      </c>
      <c r="G185" s="6">
        <v>1.0</v>
      </c>
      <c r="H185" s="8" t="s">
        <v>8116</v>
      </c>
      <c r="I185" s="12" t="str">
        <f t="shared" si="5"/>
        <v>hirt 3D #KV - M / Full Print</v>
      </c>
      <c r="J185" s="9" t="s">
        <v>8117</v>
      </c>
      <c r="K185" s="9" t="s">
        <v>8118</v>
      </c>
      <c r="L185" s="9" t="s">
        <v>8119</v>
      </c>
      <c r="M185" s="6"/>
      <c r="O185" s="4" t="s">
        <v>8120</v>
      </c>
      <c r="P185" s="7">
        <v>77318.0</v>
      </c>
      <c r="Q185" s="6" t="s">
        <v>131</v>
      </c>
      <c r="R185" s="6" t="s">
        <v>32</v>
      </c>
      <c r="S185" s="6">
        <v>1.8327312044E10</v>
      </c>
      <c r="T185" s="6" t="s">
        <v>132</v>
      </c>
    </row>
    <row r="186" ht="15.75" hidden="1" customHeight="1">
      <c r="A186" s="18" t="s">
        <v>915</v>
      </c>
      <c r="C186" s="6" t="s">
        <v>22</v>
      </c>
      <c r="D186" s="11" t="s">
        <v>23</v>
      </c>
      <c r="E186" s="6" t="s">
        <v>8121</v>
      </c>
      <c r="F186" s="7" t="s">
        <v>8122</v>
      </c>
      <c r="G186" s="6">
        <v>1.0</v>
      </c>
      <c r="H186" s="8" t="s">
        <v>8123</v>
      </c>
      <c r="I186" s="12" t="str">
        <f t="shared" si="5"/>
        <v>All print / 32 inches</v>
      </c>
      <c r="J186" s="26">
        <v>1.0E15</v>
      </c>
      <c r="K186" s="9" t="s">
        <v>8124</v>
      </c>
      <c r="L186" s="9" t="s">
        <v>8125</v>
      </c>
      <c r="M186" s="6"/>
      <c r="O186" s="4" t="s">
        <v>8126</v>
      </c>
      <c r="P186" s="7">
        <v>27970.0</v>
      </c>
      <c r="Q186" s="6" t="s">
        <v>225</v>
      </c>
      <c r="R186" s="6" t="s">
        <v>32</v>
      </c>
      <c r="S186" s="6">
        <v>2.527910501E9</v>
      </c>
      <c r="T186" s="6" t="s">
        <v>226</v>
      </c>
    </row>
    <row r="187" ht="15.75" hidden="1" customHeight="1">
      <c r="A187" s="22" t="s">
        <v>181</v>
      </c>
      <c r="C187" s="6" t="s">
        <v>22</v>
      </c>
      <c r="D187" s="11" t="s">
        <v>23</v>
      </c>
      <c r="E187" s="6" t="s">
        <v>8121</v>
      </c>
      <c r="F187" s="7" t="s">
        <v>8122</v>
      </c>
      <c r="G187" s="6">
        <v>1.0</v>
      </c>
      <c r="H187" s="8" t="s">
        <v>8127</v>
      </c>
      <c r="I187" s="12" t="str">
        <f t="shared" si="5"/>
        <v>All print / 32 inches / Spare Tire Cover with Print On Demand</v>
      </c>
      <c r="J187" s="26">
        <v>1.0E15</v>
      </c>
      <c r="K187" s="9" t="s">
        <v>8124</v>
      </c>
      <c r="L187" s="9" t="s">
        <v>8125</v>
      </c>
      <c r="M187" s="6"/>
      <c r="O187" s="4" t="s">
        <v>8126</v>
      </c>
      <c r="P187" s="7">
        <v>27970.0</v>
      </c>
      <c r="Q187" s="6" t="s">
        <v>225</v>
      </c>
      <c r="R187" s="6" t="s">
        <v>32</v>
      </c>
      <c r="S187" s="6">
        <v>2.527910501E9</v>
      </c>
      <c r="T187" s="6" t="s">
        <v>226</v>
      </c>
    </row>
    <row r="188" ht="15.75" hidden="1" customHeight="1">
      <c r="A188" s="22" t="s">
        <v>293</v>
      </c>
      <c r="C188" s="6" t="s">
        <v>80</v>
      </c>
      <c r="D188" s="11" t="s">
        <v>23</v>
      </c>
      <c r="E188" s="6" t="s">
        <v>8128</v>
      </c>
      <c r="F188" s="7" t="s">
        <v>8129</v>
      </c>
      <c r="G188" s="6">
        <v>1.0</v>
      </c>
      <c r="H188" s="8" t="s">
        <v>8130</v>
      </c>
      <c r="I188" s="12" t="str">
        <f t="shared" si="5"/>
        <v>One size / All print</v>
      </c>
      <c r="J188" s="9" t="s">
        <v>8131</v>
      </c>
      <c r="K188" s="9" t="s">
        <v>8132</v>
      </c>
      <c r="L188" s="9" t="s">
        <v>8133</v>
      </c>
      <c r="M188" s="6"/>
      <c r="O188" s="4" t="s">
        <v>8134</v>
      </c>
      <c r="P188" s="7">
        <v>16843.0</v>
      </c>
      <c r="Q188" s="6" t="s">
        <v>284</v>
      </c>
      <c r="R188" s="6" t="s">
        <v>32</v>
      </c>
      <c r="S188" s="6">
        <v>1.814768739E10</v>
      </c>
      <c r="T188" s="6" t="s">
        <v>285</v>
      </c>
    </row>
    <row r="189" ht="15.75" hidden="1" customHeight="1">
      <c r="A189" s="22" t="s">
        <v>1470</v>
      </c>
      <c r="C189" s="6" t="s">
        <v>22</v>
      </c>
      <c r="D189" s="11" t="s">
        <v>23</v>
      </c>
      <c r="E189" s="6" t="s">
        <v>8135</v>
      </c>
      <c r="F189" s="7" t="s">
        <v>8136</v>
      </c>
      <c r="G189" s="6">
        <v>1.0</v>
      </c>
      <c r="H189" s="8" t="s">
        <v>8137</v>
      </c>
      <c r="I189" s="12" t="str">
        <f t="shared" si="5"/>
        <v>AOP UNISEX HOODIE / 4XL / All Print</v>
      </c>
      <c r="J189" s="9" t="s">
        <v>8138</v>
      </c>
      <c r="K189" s="9" t="s">
        <v>8139</v>
      </c>
      <c r="L189" s="9" t="s">
        <v>8140</v>
      </c>
      <c r="M189" s="6"/>
      <c r="O189" s="4" t="s">
        <v>8141</v>
      </c>
      <c r="P189" s="7">
        <v>48124.0</v>
      </c>
      <c r="Q189" s="6" t="s">
        <v>403</v>
      </c>
      <c r="R189" s="6" t="s">
        <v>32</v>
      </c>
      <c r="S189" s="6">
        <v>1.3133038832E10</v>
      </c>
      <c r="T189" s="6" t="s">
        <v>404</v>
      </c>
    </row>
    <row r="190" ht="15.75" hidden="1" customHeight="1">
      <c r="A190" s="27" t="s">
        <v>37</v>
      </c>
      <c r="C190" s="6" t="s">
        <v>22</v>
      </c>
      <c r="D190" s="11" t="s">
        <v>23</v>
      </c>
      <c r="E190" s="6" t="s">
        <v>8142</v>
      </c>
      <c r="F190" s="7" t="s">
        <v>8143</v>
      </c>
      <c r="G190" s="6">
        <v>1.0</v>
      </c>
      <c r="H190" s="8" t="s">
        <v>8144</v>
      </c>
      <c r="I190" s="12" t="str">
        <f t="shared" si="5"/>
        <v>HOODIE RAGLAN SLEEVE ZIP-UP / 3XL / All Print</v>
      </c>
      <c r="J190" s="9" t="s">
        <v>8145</v>
      </c>
      <c r="K190" s="9" t="s">
        <v>8146</v>
      </c>
      <c r="L190" s="9" t="s">
        <v>8147</v>
      </c>
      <c r="M190" s="6"/>
      <c r="O190" s="4" t="s">
        <v>8148</v>
      </c>
      <c r="P190" s="7">
        <v>87002.0</v>
      </c>
      <c r="Q190" s="6" t="s">
        <v>599</v>
      </c>
      <c r="R190" s="6" t="s">
        <v>32</v>
      </c>
      <c r="S190" s="6">
        <v>7.206450106E9</v>
      </c>
      <c r="T190" s="6" t="s">
        <v>600</v>
      </c>
    </row>
    <row r="191" ht="15.75" hidden="1" customHeight="1">
      <c r="A191" s="19" t="s">
        <v>48</v>
      </c>
      <c r="C191" s="6" t="s">
        <v>22</v>
      </c>
      <c r="D191" s="11" t="s">
        <v>23</v>
      </c>
      <c r="E191" s="6" t="s">
        <v>8149</v>
      </c>
      <c r="F191" s="7" t="s">
        <v>8150</v>
      </c>
      <c r="G191" s="6">
        <v>1.0</v>
      </c>
      <c r="H191" s="8" t="s">
        <v>8151</v>
      </c>
      <c r="I191" s="12" t="str">
        <f t="shared" si="5"/>
        <v>AOP Unisex Raglan Hoodie / XL / All Print</v>
      </c>
      <c r="J191" s="9" t="s">
        <v>8152</v>
      </c>
      <c r="K191" s="9" t="s">
        <v>8153</v>
      </c>
      <c r="L191" s="9" t="s">
        <v>8154</v>
      </c>
      <c r="M191" s="6"/>
      <c r="O191" s="4" t="s">
        <v>8155</v>
      </c>
      <c r="P191" s="7">
        <v>85225.0</v>
      </c>
      <c r="Q191" s="6" t="s">
        <v>419</v>
      </c>
      <c r="R191" s="6" t="s">
        <v>32</v>
      </c>
      <c r="S191" s="6">
        <v>4.806458322E9</v>
      </c>
      <c r="T191" s="6" t="s">
        <v>420</v>
      </c>
    </row>
    <row r="192" ht="15.75" hidden="1" customHeight="1">
      <c r="A192" s="18" t="s">
        <v>259</v>
      </c>
      <c r="C192" s="6" t="s">
        <v>22</v>
      </c>
      <c r="D192" s="11" t="s">
        <v>23</v>
      </c>
      <c r="E192" s="6" t="s">
        <v>8156</v>
      </c>
      <c r="F192" s="7" t="s">
        <v>8157</v>
      </c>
      <c r="G192" s="6">
        <v>2.0</v>
      </c>
      <c r="H192" s="8" t="s">
        <v>8158</v>
      </c>
      <c r="I192" s="12" t="str">
        <f t="shared" si="5"/>
        <v>2XL / Full Print</v>
      </c>
      <c r="J192" s="9" t="s">
        <v>8159</v>
      </c>
      <c r="K192" s="9" t="s">
        <v>8160</v>
      </c>
      <c r="L192" s="9" t="s">
        <v>8161</v>
      </c>
      <c r="M192" s="6" t="s">
        <v>8162</v>
      </c>
      <c r="O192" s="4" t="s">
        <v>8163</v>
      </c>
      <c r="P192" s="7">
        <v>48034.0</v>
      </c>
      <c r="Q192" s="6" t="s">
        <v>403</v>
      </c>
      <c r="R192" s="6" t="s">
        <v>32</v>
      </c>
      <c r="S192" s="6" t="s">
        <v>8164</v>
      </c>
      <c r="T192" s="6" t="s">
        <v>404</v>
      </c>
    </row>
    <row r="193" ht="15.75" hidden="1" customHeight="1">
      <c r="A193" s="27" t="s">
        <v>37</v>
      </c>
      <c r="C193" s="6" t="s">
        <v>22</v>
      </c>
      <c r="D193" s="11" t="s">
        <v>23</v>
      </c>
      <c r="E193" s="6" t="s">
        <v>8165</v>
      </c>
      <c r="F193" s="7" t="s">
        <v>8166</v>
      </c>
      <c r="G193" s="6">
        <v>1.0</v>
      </c>
      <c r="H193" s="8" t="s">
        <v>8167</v>
      </c>
      <c r="I193" s="12" t="str">
        <f t="shared" si="5"/>
        <v>hirt 3D #KV - 2XL / Full Print</v>
      </c>
      <c r="J193" s="9" t="s">
        <v>8168</v>
      </c>
      <c r="K193" s="9" t="s">
        <v>8169</v>
      </c>
      <c r="L193" s="9" t="s">
        <v>8170</v>
      </c>
      <c r="M193" s="6">
        <v>112.0</v>
      </c>
      <c r="O193" s="4" t="s">
        <v>2966</v>
      </c>
      <c r="P193" s="7">
        <v>33193.0</v>
      </c>
      <c r="Q193" s="6" t="s">
        <v>68</v>
      </c>
      <c r="R193" s="6" t="s">
        <v>32</v>
      </c>
      <c r="S193" s="6">
        <v>7.865235258E9</v>
      </c>
      <c r="T193" s="6" t="s">
        <v>69</v>
      </c>
    </row>
    <row r="194" ht="15.75" hidden="1" customHeight="1">
      <c r="A194" s="22" t="s">
        <v>181</v>
      </c>
      <c r="C194" s="6" t="s">
        <v>22</v>
      </c>
      <c r="D194" s="11" t="s">
        <v>23</v>
      </c>
      <c r="E194" s="6" t="s">
        <v>8171</v>
      </c>
      <c r="F194" s="7" t="s">
        <v>8172</v>
      </c>
      <c r="G194" s="6">
        <v>1.0</v>
      </c>
      <c r="H194" s="8" t="s">
        <v>8173</v>
      </c>
      <c r="I194" s="12" t="str">
        <f t="shared" si="5"/>
        <v>All print / 32 inches</v>
      </c>
      <c r="J194" s="26">
        <v>1.0E15</v>
      </c>
      <c r="K194" s="9" t="s">
        <v>8174</v>
      </c>
      <c r="L194" s="9" t="s">
        <v>8175</v>
      </c>
      <c r="M194" s="6"/>
      <c r="O194" s="4" t="s">
        <v>8176</v>
      </c>
      <c r="P194" s="7">
        <v>46158.0</v>
      </c>
      <c r="Q194" s="6" t="s">
        <v>190</v>
      </c>
      <c r="R194" s="6" t="s">
        <v>32</v>
      </c>
      <c r="S194" s="6">
        <v>3.172133342E9</v>
      </c>
      <c r="T194" s="6" t="s">
        <v>191</v>
      </c>
    </row>
    <row r="195" ht="15.75" hidden="1" customHeight="1">
      <c r="A195" s="18" t="s">
        <v>259</v>
      </c>
      <c r="C195" s="6" t="s">
        <v>22</v>
      </c>
      <c r="D195" s="11" t="s">
        <v>23</v>
      </c>
      <c r="E195" s="6" t="s">
        <v>8177</v>
      </c>
      <c r="F195" s="7" t="s">
        <v>8178</v>
      </c>
      <c r="G195" s="6">
        <v>1.0</v>
      </c>
      <c r="H195" s="8" t="s">
        <v>8179</v>
      </c>
      <c r="I195" s="12" t="str">
        <f t="shared" si="5"/>
        <v>L / All Print</v>
      </c>
      <c r="J195" s="9" t="s">
        <v>769</v>
      </c>
      <c r="K195" s="9" t="s">
        <v>8180</v>
      </c>
      <c r="L195" s="9" t="s">
        <v>8181</v>
      </c>
      <c r="M195" s="6"/>
      <c r="O195" s="4" t="s">
        <v>8182</v>
      </c>
      <c r="P195" s="7">
        <v>55367.0</v>
      </c>
      <c r="Q195" s="6" t="s">
        <v>537</v>
      </c>
      <c r="R195" s="6" t="s">
        <v>32</v>
      </c>
      <c r="S195" s="6" t="s">
        <v>8183</v>
      </c>
      <c r="T195" s="6" t="s">
        <v>538</v>
      </c>
    </row>
    <row r="196" ht="15.75" hidden="1" customHeight="1">
      <c r="A196" s="18" t="s">
        <v>259</v>
      </c>
      <c r="C196" s="6" t="s">
        <v>22</v>
      </c>
      <c r="D196" s="11" t="s">
        <v>23</v>
      </c>
      <c r="E196" s="6" t="s">
        <v>8177</v>
      </c>
      <c r="F196" s="7" t="s">
        <v>8178</v>
      </c>
      <c r="G196" s="6">
        <v>1.0</v>
      </c>
      <c r="H196" s="8" t="s">
        <v>8184</v>
      </c>
      <c r="I196" s="12" t="str">
        <f t="shared" si="5"/>
        <v>L / Full Print</v>
      </c>
      <c r="J196" s="9" t="s">
        <v>8185</v>
      </c>
      <c r="K196" s="9" t="s">
        <v>8180</v>
      </c>
      <c r="L196" s="9" t="s">
        <v>8181</v>
      </c>
      <c r="M196" s="6"/>
      <c r="O196" s="4" t="s">
        <v>8182</v>
      </c>
      <c r="P196" s="7">
        <v>55367.0</v>
      </c>
      <c r="Q196" s="6" t="s">
        <v>537</v>
      </c>
      <c r="R196" s="6" t="s">
        <v>32</v>
      </c>
      <c r="S196" s="6" t="s">
        <v>8183</v>
      </c>
      <c r="T196" s="6" t="s">
        <v>538</v>
      </c>
    </row>
    <row r="197" ht="15.75" hidden="1" customHeight="1">
      <c r="A197" s="27" t="s">
        <v>37</v>
      </c>
      <c r="C197" s="6" t="s">
        <v>22</v>
      </c>
      <c r="D197" s="11" t="s">
        <v>23</v>
      </c>
      <c r="E197" s="6" t="s">
        <v>8177</v>
      </c>
      <c r="F197" s="7" t="s">
        <v>8178</v>
      </c>
      <c r="G197" s="6">
        <v>1.0</v>
      </c>
      <c r="H197" s="8" t="s">
        <v>8186</v>
      </c>
      <c r="I197" s="12" t="str">
        <f t="shared" si="5"/>
        <v>HOODIE RAGLAN SLEEVE / L / All Print</v>
      </c>
      <c r="J197" s="9" t="s">
        <v>8187</v>
      </c>
      <c r="K197" s="9" t="s">
        <v>8180</v>
      </c>
      <c r="L197" s="9" t="s">
        <v>8181</v>
      </c>
      <c r="M197" s="6"/>
      <c r="O197" s="4" t="s">
        <v>8182</v>
      </c>
      <c r="P197" s="7">
        <v>55367.0</v>
      </c>
      <c r="Q197" s="6" t="s">
        <v>537</v>
      </c>
      <c r="R197" s="6" t="s">
        <v>32</v>
      </c>
      <c r="S197" s="6" t="s">
        <v>8183</v>
      </c>
      <c r="T197" s="6" t="s">
        <v>538</v>
      </c>
    </row>
    <row r="198" ht="15.75" hidden="1" customHeight="1">
      <c r="A198" s="19" t="s">
        <v>70</v>
      </c>
      <c r="C198" s="6" t="s">
        <v>22</v>
      </c>
      <c r="D198" s="11" t="s">
        <v>23</v>
      </c>
      <c r="E198" s="6" t="s">
        <v>8177</v>
      </c>
      <c r="F198" s="7" t="s">
        <v>8178</v>
      </c>
      <c r="G198" s="6">
        <v>1.0</v>
      </c>
      <c r="H198" s="8" t="s">
        <v>8188</v>
      </c>
      <c r="I198" s="12" t="str">
        <f t="shared" si="5"/>
        <v>L / All Print</v>
      </c>
      <c r="J198" s="9" t="s">
        <v>5802</v>
      </c>
      <c r="K198" s="9" t="s">
        <v>8180</v>
      </c>
      <c r="L198" s="9" t="s">
        <v>8181</v>
      </c>
      <c r="M198" s="6"/>
      <c r="O198" s="4" t="s">
        <v>8182</v>
      </c>
      <c r="P198" s="7">
        <v>55367.0</v>
      </c>
      <c r="Q198" s="6" t="s">
        <v>537</v>
      </c>
      <c r="R198" s="6" t="s">
        <v>32</v>
      </c>
      <c r="S198" s="6" t="s">
        <v>8183</v>
      </c>
      <c r="T198" s="6" t="s">
        <v>538</v>
      </c>
    </row>
    <row r="199" ht="15.75" hidden="1" customHeight="1">
      <c r="A199" s="19" t="s">
        <v>48</v>
      </c>
      <c r="C199" s="6" t="s">
        <v>80</v>
      </c>
      <c r="D199" s="11" t="s">
        <v>23</v>
      </c>
      <c r="E199" s="6" t="s">
        <v>8189</v>
      </c>
      <c r="F199" s="7" t="s">
        <v>8190</v>
      </c>
      <c r="G199" s="6">
        <v>1.0</v>
      </c>
      <c r="H199" s="8" t="s">
        <v>8191</v>
      </c>
      <c r="I199" s="12" t="str">
        <f t="shared" si="5"/>
        <v>jogger #v - Fleece hoodie / Full print / 2XL</v>
      </c>
      <c r="J199" s="9" t="s">
        <v>86</v>
      </c>
      <c r="K199" s="9" t="s">
        <v>8192</v>
      </c>
      <c r="L199" s="9" t="s">
        <v>8193</v>
      </c>
      <c r="M199" s="6"/>
      <c r="O199" s="4" t="s">
        <v>4467</v>
      </c>
      <c r="P199" s="7">
        <v>60426.0</v>
      </c>
      <c r="Q199" s="6" t="s">
        <v>114</v>
      </c>
      <c r="R199" s="6" t="s">
        <v>32</v>
      </c>
      <c r="S199" s="6">
        <v>7.739375151E9</v>
      </c>
      <c r="T199" s="6" t="s">
        <v>115</v>
      </c>
    </row>
    <row r="200" ht="15.75" hidden="1" customHeight="1">
      <c r="A200" s="19" t="s">
        <v>48</v>
      </c>
      <c r="C200" s="6" t="s">
        <v>80</v>
      </c>
      <c r="D200" s="11" t="s">
        <v>23</v>
      </c>
      <c r="E200" s="6" t="s">
        <v>8189</v>
      </c>
      <c r="F200" s="7" t="s">
        <v>8190</v>
      </c>
      <c r="G200" s="6">
        <v>1.0</v>
      </c>
      <c r="H200" s="8" t="s">
        <v>8194</v>
      </c>
      <c r="I200" s="12" t="str">
        <f t="shared" si="5"/>
        <v>jogger #v - Jogger / Full print / 2XL</v>
      </c>
      <c r="J200" s="9" t="s">
        <v>86</v>
      </c>
      <c r="K200" s="9" t="s">
        <v>8192</v>
      </c>
      <c r="L200" s="9" t="s">
        <v>8193</v>
      </c>
      <c r="M200" s="6"/>
      <c r="O200" s="4" t="s">
        <v>4467</v>
      </c>
      <c r="P200" s="7">
        <v>60426.0</v>
      </c>
      <c r="Q200" s="6" t="s">
        <v>114</v>
      </c>
      <c r="R200" s="6" t="s">
        <v>32</v>
      </c>
      <c r="S200" s="6">
        <v>7.739375151E9</v>
      </c>
      <c r="T200" s="6" t="s">
        <v>115</v>
      </c>
    </row>
    <row r="201" ht="15.75" hidden="1" customHeight="1">
      <c r="A201" s="19" t="s">
        <v>48</v>
      </c>
      <c r="C201" s="25" t="s">
        <v>80</v>
      </c>
      <c r="D201" s="11" t="s">
        <v>23</v>
      </c>
      <c r="E201" s="25" t="s">
        <v>8189</v>
      </c>
      <c r="F201" s="7" t="s">
        <v>8190</v>
      </c>
      <c r="G201" s="6">
        <v>1.0</v>
      </c>
      <c r="H201" s="8" t="s">
        <v>8195</v>
      </c>
      <c r="I201" s="12" t="str">
        <f t="shared" si="5"/>
        <v>AOP Unisex Raglan Hoodie / 2XL / All print</v>
      </c>
      <c r="J201" s="9" t="s">
        <v>237</v>
      </c>
      <c r="K201" s="9" t="s">
        <v>8192</v>
      </c>
      <c r="L201" s="9" t="s">
        <v>8193</v>
      </c>
      <c r="M201" s="6"/>
      <c r="O201" s="4" t="s">
        <v>4467</v>
      </c>
      <c r="P201" s="7">
        <v>60426.0</v>
      </c>
      <c r="Q201" s="6" t="s">
        <v>114</v>
      </c>
      <c r="R201" s="6" t="s">
        <v>32</v>
      </c>
      <c r="S201" s="6">
        <v>7.739375151E9</v>
      </c>
      <c r="T201" s="6" t="s">
        <v>115</v>
      </c>
    </row>
    <row r="202" ht="15.75" hidden="1" customHeight="1">
      <c r="A202" s="19" t="s">
        <v>48</v>
      </c>
      <c r="C202" s="6" t="s">
        <v>22</v>
      </c>
      <c r="D202" s="11" t="s">
        <v>23</v>
      </c>
      <c r="E202" s="6" t="s">
        <v>8196</v>
      </c>
      <c r="F202" s="7" t="s">
        <v>8190</v>
      </c>
      <c r="G202" s="6">
        <v>1.0</v>
      </c>
      <c r="H202" s="8" t="s">
        <v>8197</v>
      </c>
      <c r="I202" s="12" t="str">
        <f t="shared" si="5"/>
        <v>joggers 3D #v - AOP Unisex Raglan Hoodie / L / All Print</v>
      </c>
      <c r="J202" s="9" t="s">
        <v>3143</v>
      </c>
      <c r="K202" s="9" t="s">
        <v>8192</v>
      </c>
      <c r="L202" s="9" t="s">
        <v>8193</v>
      </c>
      <c r="M202" s="6"/>
      <c r="O202" s="4" t="s">
        <v>4467</v>
      </c>
      <c r="P202" s="7">
        <v>60426.0</v>
      </c>
      <c r="Q202" s="6" t="s">
        <v>114</v>
      </c>
      <c r="R202" s="6" t="s">
        <v>32</v>
      </c>
      <c r="S202" s="6">
        <v>7.739375151E9</v>
      </c>
      <c r="T202" s="6" t="s">
        <v>115</v>
      </c>
    </row>
    <row r="203" ht="15.75" customHeight="1">
      <c r="A203" s="10" t="s">
        <v>162</v>
      </c>
      <c r="C203" s="6" t="s">
        <v>22</v>
      </c>
      <c r="D203" s="11" t="s">
        <v>23</v>
      </c>
      <c r="E203" s="6" t="s">
        <v>8198</v>
      </c>
      <c r="F203" s="7" t="s">
        <v>8199</v>
      </c>
      <c r="G203" s="6">
        <v>1.0</v>
      </c>
      <c r="H203" s="8" t="s">
        <v>8200</v>
      </c>
      <c r="I203" s="12" t="str">
        <f t="shared" si="5"/>
        <v>All print / 30 inches / Spare Tire Cover with Print On Demand</v>
      </c>
      <c r="J203" s="9" t="s">
        <v>8201</v>
      </c>
      <c r="K203" s="9" t="s">
        <v>8202</v>
      </c>
      <c r="L203" s="9" t="s">
        <v>8203</v>
      </c>
      <c r="M203" s="6"/>
      <c r="O203" s="4" t="s">
        <v>907</v>
      </c>
      <c r="P203" s="7">
        <v>55976.0</v>
      </c>
      <c r="Q203" s="6" t="s">
        <v>537</v>
      </c>
      <c r="R203" s="6" t="s">
        <v>32</v>
      </c>
      <c r="S203" s="6">
        <v>2.184818411E9</v>
      </c>
      <c r="T203" s="6" t="s">
        <v>538</v>
      </c>
    </row>
    <row r="204" ht="15.75" hidden="1" customHeight="1">
      <c r="A204" s="18" t="s">
        <v>259</v>
      </c>
      <c r="C204" s="6" t="s">
        <v>22</v>
      </c>
      <c r="D204" s="11" t="s">
        <v>23</v>
      </c>
      <c r="E204" s="6" t="s">
        <v>8204</v>
      </c>
      <c r="F204" s="7" t="s">
        <v>8205</v>
      </c>
      <c r="G204" s="6">
        <v>1.0</v>
      </c>
      <c r="H204" s="8" t="s">
        <v>8206</v>
      </c>
      <c r="I204" s="12" t="str">
        <f t="shared" si="5"/>
        <v>3XL / Full Print</v>
      </c>
      <c r="J204" s="9" t="s">
        <v>8207</v>
      </c>
      <c r="K204" s="9" t="s">
        <v>8208</v>
      </c>
      <c r="L204" s="9" t="s">
        <v>8209</v>
      </c>
      <c r="M204" s="6"/>
      <c r="O204" s="4" t="s">
        <v>8210</v>
      </c>
      <c r="P204" s="7">
        <v>80620.0</v>
      </c>
      <c r="Q204" s="6" t="s">
        <v>1215</v>
      </c>
      <c r="R204" s="6" t="s">
        <v>32</v>
      </c>
      <c r="S204" s="6">
        <v>9.703716137E9</v>
      </c>
      <c r="T204" s="6" t="s">
        <v>1216</v>
      </c>
    </row>
    <row r="205" ht="15.75" hidden="1" customHeight="1">
      <c r="A205" s="18" t="s">
        <v>915</v>
      </c>
      <c r="C205" s="6" t="s">
        <v>22</v>
      </c>
      <c r="D205" s="11" t="s">
        <v>23</v>
      </c>
      <c r="E205" s="6" t="s">
        <v>8211</v>
      </c>
      <c r="F205" s="7" t="s">
        <v>8212</v>
      </c>
      <c r="G205" s="6">
        <v>1.0</v>
      </c>
      <c r="H205" s="8" t="s">
        <v>8213</v>
      </c>
      <c r="I205" s="12" t="str">
        <f t="shared" si="5"/>
        <v>HOODIE RAGLAN SLEEVE / XL / All print</v>
      </c>
      <c r="J205" s="9" t="s">
        <v>8214</v>
      </c>
      <c r="K205" s="9" t="s">
        <v>8215</v>
      </c>
      <c r="L205" s="9" t="s">
        <v>8216</v>
      </c>
      <c r="M205" s="6"/>
      <c r="O205" s="4" t="s">
        <v>8217</v>
      </c>
      <c r="P205" s="7">
        <v>25414.0</v>
      </c>
      <c r="Q205" s="6" t="s">
        <v>1651</v>
      </c>
      <c r="R205" s="6" t="s">
        <v>32</v>
      </c>
      <c r="S205" s="6">
        <v>7.186645449E9</v>
      </c>
      <c r="T205" s="6" t="s">
        <v>1652</v>
      </c>
    </row>
    <row r="206" ht="15.75" hidden="1" customHeight="1">
      <c r="A206" s="10" t="s">
        <v>1781</v>
      </c>
      <c r="C206" s="6" t="s">
        <v>123</v>
      </c>
      <c r="D206" s="11" t="s">
        <v>23</v>
      </c>
      <c r="E206" s="6" t="s">
        <v>8218</v>
      </c>
      <c r="F206" s="7" t="s">
        <v>8219</v>
      </c>
      <c r="G206" s="6">
        <v>1.0</v>
      </c>
      <c r="H206" s="8" t="s">
        <v>8220</v>
      </c>
      <c r="I206" s="12" t="str">
        <f t="shared" si="5"/>
        <v>16X24in</v>
      </c>
      <c r="J206" s="9" t="s">
        <v>8221</v>
      </c>
      <c r="K206" s="9" t="s">
        <v>8222</v>
      </c>
      <c r="L206" s="9" t="s">
        <v>8223</v>
      </c>
      <c r="M206" s="6"/>
      <c r="O206" s="4" t="s">
        <v>8224</v>
      </c>
      <c r="P206" s="7">
        <v>76028.0</v>
      </c>
      <c r="Q206" s="6" t="s">
        <v>131</v>
      </c>
      <c r="R206" s="6" t="s">
        <v>32</v>
      </c>
      <c r="S206" s="6">
        <v>2.103265359E9</v>
      </c>
      <c r="T206" s="6" t="s">
        <v>132</v>
      </c>
    </row>
    <row r="207" ht="15.75" hidden="1" customHeight="1">
      <c r="A207" s="22" t="s">
        <v>293</v>
      </c>
      <c r="C207" s="6" t="s">
        <v>80</v>
      </c>
      <c r="D207" s="11" t="s">
        <v>23</v>
      </c>
      <c r="E207" s="6" t="s">
        <v>8225</v>
      </c>
      <c r="F207" s="7" t="s">
        <v>8226</v>
      </c>
      <c r="G207" s="6">
        <v>1.0</v>
      </c>
      <c r="H207" s="8" t="s">
        <v>8227</v>
      </c>
      <c r="I207" s="12" t="str">
        <f t="shared" si="5"/>
        <v>Men / 11 / Black</v>
      </c>
      <c r="J207" s="9" t="s">
        <v>1094</v>
      </c>
      <c r="K207" s="9" t="s">
        <v>8228</v>
      </c>
      <c r="L207" s="9" t="s">
        <v>8229</v>
      </c>
      <c r="M207" s="6"/>
      <c r="O207" s="4" t="s">
        <v>8230</v>
      </c>
      <c r="P207" s="7">
        <v>78640.0</v>
      </c>
      <c r="Q207" s="6" t="s">
        <v>131</v>
      </c>
      <c r="R207" s="6" t="s">
        <v>32</v>
      </c>
      <c r="S207" s="6" t="s">
        <v>8231</v>
      </c>
      <c r="T207" s="6" t="s">
        <v>132</v>
      </c>
    </row>
    <row r="208" ht="15.75" hidden="1" customHeight="1">
      <c r="A208" s="19" t="s">
        <v>456</v>
      </c>
      <c r="C208" s="6" t="s">
        <v>22</v>
      </c>
      <c r="D208" s="11" t="s">
        <v>23</v>
      </c>
      <c r="E208" s="6" t="s">
        <v>8232</v>
      </c>
      <c r="F208" s="7" t="s">
        <v>8233</v>
      </c>
      <c r="G208" s="6">
        <v>1.0</v>
      </c>
      <c r="H208" s="8" t="s">
        <v>8234</v>
      </c>
      <c r="I208" s="12" t="str">
        <f t="shared" si="5"/>
        <v>AOP Unisex Raglan Hoodie / L / All print</v>
      </c>
      <c r="J208" s="9" t="s">
        <v>3328</v>
      </c>
      <c r="K208" s="9" t="s">
        <v>8235</v>
      </c>
      <c r="L208" s="9" t="s">
        <v>8236</v>
      </c>
      <c r="M208" s="6"/>
      <c r="O208" s="4" t="s">
        <v>1502</v>
      </c>
      <c r="P208" s="7">
        <v>80911.0</v>
      </c>
      <c r="Q208" s="6" t="s">
        <v>1215</v>
      </c>
      <c r="R208" s="6" t="s">
        <v>32</v>
      </c>
      <c r="S208" s="6">
        <v>7.19985072E9</v>
      </c>
      <c r="T208" s="6" t="s">
        <v>1216</v>
      </c>
    </row>
    <row r="209" ht="15.75" hidden="1" customHeight="1">
      <c r="A209" s="19" t="s">
        <v>48</v>
      </c>
      <c r="C209" s="6" t="s">
        <v>123</v>
      </c>
      <c r="D209" s="11" t="s">
        <v>23</v>
      </c>
      <c r="E209" s="6" t="s">
        <v>8237</v>
      </c>
      <c r="F209" s="7" t="s">
        <v>8238</v>
      </c>
      <c r="G209" s="6">
        <v>1.0</v>
      </c>
      <c r="H209" s="8" t="s">
        <v>8239</v>
      </c>
      <c r="I209" s="12" t="str">
        <f t="shared" si="5"/>
        <v>24X36in</v>
      </c>
      <c r="J209" s="9" t="s">
        <v>177</v>
      </c>
      <c r="K209" s="9" t="s">
        <v>8240</v>
      </c>
      <c r="L209" s="9" t="s">
        <v>8241</v>
      </c>
      <c r="M209" s="6"/>
      <c r="O209" s="4" t="s">
        <v>8242</v>
      </c>
      <c r="P209" s="7">
        <v>94901.0</v>
      </c>
      <c r="Q209" s="6" t="s">
        <v>268</v>
      </c>
      <c r="R209" s="6" t="s">
        <v>32</v>
      </c>
      <c r="S209" s="6">
        <v>4.155153215E9</v>
      </c>
      <c r="T209" s="6" t="s">
        <v>269</v>
      </c>
    </row>
    <row r="210" ht="15.75" hidden="1" customHeight="1">
      <c r="A210" s="19" t="s">
        <v>48</v>
      </c>
      <c r="C210" s="6" t="s">
        <v>22</v>
      </c>
      <c r="D210" s="11" t="s">
        <v>23</v>
      </c>
      <c r="E210" s="6" t="s">
        <v>8243</v>
      </c>
      <c r="F210" s="7" t="s">
        <v>8244</v>
      </c>
      <c r="G210" s="6">
        <v>1.0</v>
      </c>
      <c r="H210" s="8" t="s">
        <v>8245</v>
      </c>
      <c r="I210" s="12" t="str">
        <f t="shared" si="5"/>
        <v>HOODIE RAGLAN SLEEVE / S / All Print</v>
      </c>
      <c r="J210" s="9" t="s">
        <v>8246</v>
      </c>
      <c r="K210" s="9" t="s">
        <v>8247</v>
      </c>
      <c r="L210" s="6" t="s">
        <v>8248</v>
      </c>
      <c r="N210" s="4"/>
      <c r="O210" s="7" t="s">
        <v>2443</v>
      </c>
      <c r="P210" s="6">
        <v>30506.0</v>
      </c>
      <c r="Q210" s="6" t="s">
        <v>78</v>
      </c>
      <c r="R210" s="6" t="s">
        <v>32</v>
      </c>
      <c r="S210" s="6">
        <v>6.784376105E9</v>
      </c>
      <c r="T210" s="4" t="s">
        <v>79</v>
      </c>
    </row>
    <row r="211" ht="15.75" hidden="1" customHeight="1">
      <c r="A211" s="19" t="s">
        <v>48</v>
      </c>
      <c r="C211" s="6" t="s">
        <v>22</v>
      </c>
      <c r="D211" s="11" t="s">
        <v>23</v>
      </c>
      <c r="E211" s="6" t="s">
        <v>8249</v>
      </c>
      <c r="F211" s="7" t="s">
        <v>8250</v>
      </c>
      <c r="G211" s="6">
        <v>1.0</v>
      </c>
      <c r="H211" s="8" t="s">
        <v>2258</v>
      </c>
      <c r="I211" s="12" t="str">
        <f t="shared" si="5"/>
        <v>hirt #v - 2XL / Full print</v>
      </c>
      <c r="J211" s="9" t="s">
        <v>2259</v>
      </c>
      <c r="K211" s="9" t="s">
        <v>8251</v>
      </c>
      <c r="L211" s="6" t="s">
        <v>8252</v>
      </c>
      <c r="N211" s="4"/>
      <c r="O211" s="7" t="s">
        <v>8253</v>
      </c>
      <c r="P211" s="6">
        <v>60085.0</v>
      </c>
      <c r="Q211" s="6" t="s">
        <v>114</v>
      </c>
      <c r="R211" s="6" t="s">
        <v>32</v>
      </c>
      <c r="S211" s="6">
        <v>2.243813733E9</v>
      </c>
      <c r="T211" s="4" t="s">
        <v>115</v>
      </c>
    </row>
    <row r="212" ht="15.75" hidden="1" customHeight="1">
      <c r="A212" s="22" t="s">
        <v>181</v>
      </c>
      <c r="C212" s="6" t="s">
        <v>80</v>
      </c>
      <c r="D212" s="11" t="s">
        <v>23</v>
      </c>
      <c r="E212" s="6" t="s">
        <v>8254</v>
      </c>
      <c r="F212" s="7" t="s">
        <v>8255</v>
      </c>
      <c r="G212" s="6">
        <v>1.0</v>
      </c>
      <c r="H212" s="8" t="s">
        <v>8256</v>
      </c>
      <c r="I212" s="12" t="str">
        <f t="shared" si="5"/>
        <v>XL / Full Print</v>
      </c>
      <c r="J212" s="9" t="s">
        <v>8257</v>
      </c>
      <c r="K212" s="9" t="s">
        <v>8258</v>
      </c>
      <c r="L212" s="6" t="s">
        <v>8259</v>
      </c>
      <c r="N212" s="4"/>
      <c r="O212" s="7" t="s">
        <v>171</v>
      </c>
      <c r="P212" s="6">
        <v>10065.0</v>
      </c>
      <c r="Q212" s="6" t="s">
        <v>171</v>
      </c>
      <c r="R212" s="6" t="s">
        <v>32</v>
      </c>
      <c r="S212" s="6">
        <v>2.123710646E9</v>
      </c>
      <c r="T212" s="4" t="s">
        <v>172</v>
      </c>
    </row>
    <row r="213" ht="15.75" hidden="1" customHeight="1">
      <c r="A213" s="19" t="s">
        <v>70</v>
      </c>
      <c r="C213" s="6" t="s">
        <v>80</v>
      </c>
      <c r="D213" s="11" t="s">
        <v>23</v>
      </c>
      <c r="E213" s="6" t="s">
        <v>8254</v>
      </c>
      <c r="F213" s="7" t="s">
        <v>8255</v>
      </c>
      <c r="G213" s="6">
        <v>1.0</v>
      </c>
      <c r="H213" s="8" t="s">
        <v>8260</v>
      </c>
      <c r="I213" s="12" t="str">
        <f t="shared" si="5"/>
        <v>Men / 10 / White</v>
      </c>
      <c r="J213" s="9" t="s">
        <v>1094</v>
      </c>
      <c r="K213" s="9" t="s">
        <v>8258</v>
      </c>
      <c r="L213" s="6" t="s">
        <v>8259</v>
      </c>
      <c r="N213" s="4"/>
      <c r="O213" s="7" t="s">
        <v>171</v>
      </c>
      <c r="P213" s="6">
        <v>10065.0</v>
      </c>
      <c r="Q213" s="6" t="s">
        <v>171</v>
      </c>
      <c r="R213" s="6" t="s">
        <v>32</v>
      </c>
      <c r="S213" s="6">
        <v>2.123710646E9</v>
      </c>
      <c r="T213" s="4" t="s">
        <v>172</v>
      </c>
    </row>
    <row r="214" ht="15.75" hidden="1" customHeight="1">
      <c r="A214" s="22" t="s">
        <v>181</v>
      </c>
      <c r="C214" s="6" t="s">
        <v>22</v>
      </c>
      <c r="D214" s="11" t="s">
        <v>23</v>
      </c>
      <c r="E214" s="6" t="s">
        <v>8261</v>
      </c>
      <c r="F214" s="7" t="s">
        <v>8262</v>
      </c>
      <c r="G214" s="6">
        <v>1.0</v>
      </c>
      <c r="H214" s="8" t="s">
        <v>8263</v>
      </c>
      <c r="I214" s="12" t="str">
        <f t="shared" si="5"/>
        <v>hirt - Unisex Short Sleeve Classic Tee / Black / XL</v>
      </c>
      <c r="J214" s="9" t="s">
        <v>8264</v>
      </c>
      <c r="K214" s="9" t="s">
        <v>8265</v>
      </c>
      <c r="L214" s="6" t="s">
        <v>8266</v>
      </c>
      <c r="N214" s="4"/>
      <c r="O214" s="7" t="s">
        <v>6302</v>
      </c>
      <c r="P214" s="6">
        <v>32547.0</v>
      </c>
      <c r="Q214" s="6" t="s">
        <v>68</v>
      </c>
      <c r="R214" s="6" t="s">
        <v>32</v>
      </c>
      <c r="S214" s="6">
        <v>8.506100097E9</v>
      </c>
      <c r="T214" s="4" t="s">
        <v>69</v>
      </c>
    </row>
    <row r="215" ht="15.75" hidden="1" customHeight="1">
      <c r="A215" s="18" t="s">
        <v>259</v>
      </c>
      <c r="C215" s="6" t="s">
        <v>22</v>
      </c>
      <c r="D215" s="11" t="s">
        <v>23</v>
      </c>
      <c r="E215" s="6" t="s">
        <v>8267</v>
      </c>
      <c r="F215" s="7" t="s">
        <v>8268</v>
      </c>
      <c r="G215" s="6">
        <v>1.0</v>
      </c>
      <c r="H215" s="8" t="s">
        <v>8269</v>
      </c>
      <c r="I215" s="12" t="str">
        <f t="shared" si="5"/>
        <v>HOODIE RAGLAN SLEEVE / S / All Print</v>
      </c>
      <c r="J215" s="9" t="s">
        <v>8270</v>
      </c>
      <c r="K215" s="9" t="s">
        <v>8271</v>
      </c>
      <c r="L215" s="6" t="s">
        <v>8272</v>
      </c>
      <c r="N215" s="4"/>
      <c r="O215" s="7" t="s">
        <v>8273</v>
      </c>
      <c r="P215" s="6" t="s">
        <v>8274</v>
      </c>
      <c r="Q215" s="6" t="s">
        <v>8275</v>
      </c>
      <c r="R215" s="6" t="s">
        <v>476</v>
      </c>
      <c r="S215" s="6">
        <v>5.063970693E9</v>
      </c>
      <c r="T215" s="4" t="s">
        <v>8276</v>
      </c>
    </row>
    <row r="216" ht="15.75" hidden="1" customHeight="1">
      <c r="A216" s="18" t="s">
        <v>259</v>
      </c>
      <c r="C216" s="6" t="s">
        <v>22</v>
      </c>
      <c r="D216" s="11" t="s">
        <v>23</v>
      </c>
      <c r="E216" s="6" t="s">
        <v>8267</v>
      </c>
      <c r="F216" s="7" t="s">
        <v>8268</v>
      </c>
      <c r="G216" s="6">
        <v>1.0</v>
      </c>
      <c r="H216" s="8" t="s">
        <v>8277</v>
      </c>
      <c r="I216" s="12" t="str">
        <f t="shared" si="5"/>
        <v>HOODIE RAGLAN SLEEVE / M / All Print</v>
      </c>
      <c r="J216" s="9" t="s">
        <v>4564</v>
      </c>
      <c r="K216" s="9" t="s">
        <v>8271</v>
      </c>
      <c r="L216" s="6" t="s">
        <v>8272</v>
      </c>
      <c r="N216" s="4"/>
      <c r="O216" s="7" t="s">
        <v>8273</v>
      </c>
      <c r="P216" s="6" t="s">
        <v>8274</v>
      </c>
      <c r="Q216" s="6" t="s">
        <v>8275</v>
      </c>
      <c r="R216" s="6" t="s">
        <v>476</v>
      </c>
      <c r="S216" s="6">
        <v>5.063970693E9</v>
      </c>
      <c r="T216" s="4" t="s">
        <v>8276</v>
      </c>
    </row>
    <row r="217" ht="15.75" hidden="1" customHeight="1">
      <c r="A217" s="18" t="s">
        <v>37</v>
      </c>
      <c r="C217" s="6" t="s">
        <v>22</v>
      </c>
      <c r="D217" s="11" t="s">
        <v>23</v>
      </c>
      <c r="E217" s="6" t="s">
        <v>8278</v>
      </c>
      <c r="F217" s="7" t="s">
        <v>8279</v>
      </c>
      <c r="G217" s="6">
        <v>1.0</v>
      </c>
      <c r="H217" s="8" t="s">
        <v>8280</v>
      </c>
      <c r="I217" s="12" t="str">
        <f t="shared" si="5"/>
        <v>HOODIE RAGLAN SLEEVE ZIP-UP / M / All Print</v>
      </c>
      <c r="J217" s="9" t="s">
        <v>8281</v>
      </c>
      <c r="K217" s="9" t="s">
        <v>8282</v>
      </c>
      <c r="L217" s="6" t="s">
        <v>8283</v>
      </c>
      <c r="N217" s="4"/>
      <c r="O217" s="7" t="s">
        <v>8284</v>
      </c>
      <c r="P217" s="6">
        <v>27521.0</v>
      </c>
      <c r="Q217" s="6" t="s">
        <v>225</v>
      </c>
      <c r="R217" s="6" t="s">
        <v>32</v>
      </c>
      <c r="S217" s="6">
        <v>9.106586073E9</v>
      </c>
      <c r="T217" s="4" t="s">
        <v>226</v>
      </c>
    </row>
    <row r="218" ht="15.75" hidden="1" customHeight="1">
      <c r="A218" s="10" t="s">
        <v>21</v>
      </c>
      <c r="C218" s="6" t="s">
        <v>22</v>
      </c>
      <c r="D218" s="11" t="s">
        <v>23</v>
      </c>
      <c r="E218" s="6" t="s">
        <v>8285</v>
      </c>
      <c r="F218" s="7" t="s">
        <v>8286</v>
      </c>
      <c r="G218" s="6">
        <v>1.0</v>
      </c>
      <c r="H218" s="8" t="s">
        <v>8287</v>
      </c>
      <c r="I218" s="12" t="str">
        <f t="shared" si="5"/>
        <v>Legging 3D #l - HOODIE RAGLAN SLEEVE / XL / All Print</v>
      </c>
      <c r="J218" s="9" t="s">
        <v>8288</v>
      </c>
      <c r="K218" s="9" t="s">
        <v>8289</v>
      </c>
      <c r="L218" s="6" t="s">
        <v>8290</v>
      </c>
      <c r="N218" s="4"/>
      <c r="O218" s="7" t="s">
        <v>8291</v>
      </c>
      <c r="P218" s="6">
        <v>82935.0</v>
      </c>
      <c r="Q218" s="6" t="s">
        <v>1666</v>
      </c>
      <c r="R218" s="6" t="s">
        <v>32</v>
      </c>
      <c r="S218" s="6">
        <v>3.072120979E9</v>
      </c>
      <c r="T218" s="4" t="s">
        <v>1667</v>
      </c>
    </row>
    <row r="219" ht="15.75" hidden="1" customHeight="1">
      <c r="A219" s="21" t="s">
        <v>192</v>
      </c>
      <c r="C219" s="6" t="s">
        <v>60</v>
      </c>
      <c r="D219" s="11" t="s">
        <v>23</v>
      </c>
      <c r="E219" s="6" t="s">
        <v>8292</v>
      </c>
      <c r="F219" s="7" t="s">
        <v>8293</v>
      </c>
      <c r="G219" s="6">
        <v>1.0</v>
      </c>
      <c r="H219" s="8" t="s">
        <v>790</v>
      </c>
      <c r="I219" s="12" t="str">
        <f t="shared" si="5"/>
        <v>M / Black</v>
      </c>
      <c r="J219" s="9" t="s">
        <v>786</v>
      </c>
      <c r="K219" s="9" t="s">
        <v>8294</v>
      </c>
      <c r="L219" s="6" t="s">
        <v>8295</v>
      </c>
      <c r="N219" s="4"/>
      <c r="O219" s="7" t="s">
        <v>8296</v>
      </c>
      <c r="P219" s="6">
        <v>2910.0</v>
      </c>
      <c r="Q219" s="6" t="s">
        <v>4179</v>
      </c>
      <c r="R219" s="6" t="s">
        <v>32</v>
      </c>
      <c r="S219" s="6">
        <v>4.013391062E9</v>
      </c>
      <c r="T219" s="4" t="s">
        <v>4180</v>
      </c>
    </row>
    <row r="220" ht="15.75" hidden="1" customHeight="1">
      <c r="A220" s="21" t="s">
        <v>192</v>
      </c>
      <c r="C220" s="6" t="s">
        <v>60</v>
      </c>
      <c r="D220" s="11" t="s">
        <v>23</v>
      </c>
      <c r="E220" s="6" t="s">
        <v>8292</v>
      </c>
      <c r="F220" s="7" t="s">
        <v>8293</v>
      </c>
      <c r="G220" s="6">
        <v>1.0</v>
      </c>
      <c r="H220" s="8" t="s">
        <v>8297</v>
      </c>
      <c r="I220" s="12" t="str">
        <f t="shared" si="5"/>
        <v>M / Brown</v>
      </c>
      <c r="J220" s="9" t="s">
        <v>786</v>
      </c>
      <c r="K220" s="9" t="s">
        <v>8294</v>
      </c>
      <c r="L220" s="6" t="s">
        <v>8295</v>
      </c>
      <c r="N220" s="4"/>
      <c r="O220" s="7" t="s">
        <v>8296</v>
      </c>
      <c r="P220" s="6">
        <v>2910.0</v>
      </c>
      <c r="Q220" s="6" t="s">
        <v>4179</v>
      </c>
      <c r="R220" s="6" t="s">
        <v>32</v>
      </c>
      <c r="S220" s="6">
        <v>4.013391062E9</v>
      </c>
      <c r="T220" s="4" t="s">
        <v>4180</v>
      </c>
    </row>
    <row r="221" ht="15.75" hidden="1" customHeight="1">
      <c r="A221" s="22" t="s">
        <v>181</v>
      </c>
      <c r="C221" s="6" t="s">
        <v>123</v>
      </c>
      <c r="D221" s="11" t="s">
        <v>23</v>
      </c>
      <c r="E221" s="6" t="s">
        <v>8298</v>
      </c>
      <c r="F221" s="7" t="s">
        <v>8299</v>
      </c>
      <c r="G221" s="6">
        <v>1.0</v>
      </c>
      <c r="H221" s="8" t="s">
        <v>587</v>
      </c>
      <c r="I221" s="12" t="str">
        <f t="shared" si="5"/>
        <v>16X24in / Full print</v>
      </c>
      <c r="J221" s="9" t="s">
        <v>588</v>
      </c>
      <c r="K221" s="9" t="s">
        <v>8300</v>
      </c>
      <c r="L221" s="6" t="s">
        <v>8301</v>
      </c>
      <c r="N221" s="4"/>
      <c r="O221" s="7" t="s">
        <v>8302</v>
      </c>
      <c r="P221" s="6">
        <v>60446.0</v>
      </c>
      <c r="Q221" s="6" t="s">
        <v>114</v>
      </c>
      <c r="R221" s="6" t="s">
        <v>32</v>
      </c>
      <c r="S221" s="6">
        <v>7.087749921E9</v>
      </c>
      <c r="T221" s="4" t="s">
        <v>115</v>
      </c>
    </row>
    <row r="222" ht="15.75" hidden="1" customHeight="1">
      <c r="A222" s="21" t="s">
        <v>8303</v>
      </c>
      <c r="C222" s="6" t="s">
        <v>22</v>
      </c>
      <c r="D222" s="11" t="s">
        <v>23</v>
      </c>
      <c r="E222" s="6" t="s">
        <v>8304</v>
      </c>
      <c r="F222" s="7" t="s">
        <v>8305</v>
      </c>
      <c r="G222" s="6">
        <v>1.0</v>
      </c>
      <c r="H222" s="8" t="s">
        <v>8306</v>
      </c>
      <c r="I222" s="12" t="str">
        <f t="shared" si="5"/>
        <v>HOODIE RAGLAN SLEEVE ZIP-UP / M / All Print</v>
      </c>
      <c r="J222" s="9" t="s">
        <v>8307</v>
      </c>
      <c r="K222" s="9" t="s">
        <v>8308</v>
      </c>
      <c r="L222" s="6" t="s">
        <v>8309</v>
      </c>
      <c r="N222" s="4"/>
      <c r="O222" s="7" t="s">
        <v>8310</v>
      </c>
      <c r="P222" s="6">
        <v>1007.0</v>
      </c>
      <c r="Q222" s="6" t="s">
        <v>301</v>
      </c>
      <c r="R222" s="6" t="s">
        <v>32</v>
      </c>
      <c r="S222" s="6">
        <v>1.3528715773E10</v>
      </c>
      <c r="T222" s="4" t="s">
        <v>302</v>
      </c>
    </row>
    <row r="223" ht="15.75" hidden="1" customHeight="1">
      <c r="A223" s="19" t="s">
        <v>48</v>
      </c>
      <c r="C223" s="6" t="s">
        <v>22</v>
      </c>
      <c r="D223" s="11" t="s">
        <v>23</v>
      </c>
      <c r="E223" s="6" t="s">
        <v>8304</v>
      </c>
      <c r="F223" s="7" t="s">
        <v>8305</v>
      </c>
      <c r="G223" s="6">
        <v>1.0</v>
      </c>
      <c r="H223" s="8" t="s">
        <v>8311</v>
      </c>
      <c r="I223" s="12" t="str">
        <f t="shared" si="5"/>
        <v>HOODIE RAGLAN SLEEVE / S / All Print</v>
      </c>
      <c r="J223" s="9" t="s">
        <v>8312</v>
      </c>
      <c r="K223" s="9" t="s">
        <v>8308</v>
      </c>
      <c r="L223" s="6" t="s">
        <v>8309</v>
      </c>
      <c r="N223" s="4"/>
      <c r="O223" s="7" t="s">
        <v>8310</v>
      </c>
      <c r="P223" s="6">
        <v>1007.0</v>
      </c>
      <c r="Q223" s="6" t="s">
        <v>301</v>
      </c>
      <c r="R223" s="6" t="s">
        <v>32</v>
      </c>
      <c r="S223" s="6">
        <v>1.3528715773E10</v>
      </c>
      <c r="T223" s="4" t="s">
        <v>302</v>
      </c>
    </row>
    <row r="224" ht="15.75" hidden="1" customHeight="1">
      <c r="A224" s="10" t="s">
        <v>21</v>
      </c>
      <c r="C224" s="6" t="s">
        <v>22</v>
      </c>
      <c r="D224" s="11" t="s">
        <v>23</v>
      </c>
      <c r="E224" s="6" t="s">
        <v>8313</v>
      </c>
      <c r="F224" s="7" t="s">
        <v>8314</v>
      </c>
      <c r="G224" s="6">
        <v>1.0</v>
      </c>
      <c r="H224" s="8" t="s">
        <v>8315</v>
      </c>
      <c r="I224" s="12" t="str">
        <f t="shared" si="5"/>
        <v>HOODIE RAGLAN SLEEVE / S / All Print</v>
      </c>
      <c r="J224" s="9" t="s">
        <v>8316</v>
      </c>
      <c r="K224" s="9" t="s">
        <v>8317</v>
      </c>
      <c r="L224" s="6" t="s">
        <v>8318</v>
      </c>
      <c r="N224" s="4"/>
      <c r="O224" s="7" t="s">
        <v>8319</v>
      </c>
      <c r="P224" s="6">
        <v>97034.0</v>
      </c>
      <c r="Q224" s="6" t="s">
        <v>1038</v>
      </c>
      <c r="R224" s="6" t="s">
        <v>32</v>
      </c>
      <c r="S224" s="6">
        <v>5.035395002E9</v>
      </c>
      <c r="T224" s="4" t="s">
        <v>1039</v>
      </c>
    </row>
    <row r="225" ht="15.75" hidden="1" customHeight="1">
      <c r="A225" s="18" t="s">
        <v>37</v>
      </c>
      <c r="C225" s="6" t="s">
        <v>22</v>
      </c>
      <c r="D225" s="11" t="s">
        <v>23</v>
      </c>
      <c r="E225" s="6" t="s">
        <v>8320</v>
      </c>
      <c r="F225" s="7" t="s">
        <v>8321</v>
      </c>
      <c r="G225" s="6">
        <v>1.0</v>
      </c>
      <c r="H225" s="8" t="s">
        <v>8322</v>
      </c>
      <c r="I225" s="12" t="str">
        <f t="shared" si="5"/>
        <v>HOODIE RAGLAN SLEEVE / L / All Print</v>
      </c>
      <c r="J225" s="9" t="s">
        <v>8323</v>
      </c>
      <c r="K225" s="9" t="s">
        <v>8324</v>
      </c>
      <c r="L225" s="6" t="s">
        <v>8325</v>
      </c>
      <c r="N225" s="4"/>
      <c r="O225" s="7" t="s">
        <v>8326</v>
      </c>
      <c r="P225" s="6">
        <v>71854.0</v>
      </c>
      <c r="Q225" s="6" t="s">
        <v>310</v>
      </c>
      <c r="R225" s="6" t="s">
        <v>32</v>
      </c>
      <c r="S225" s="6">
        <v>9.032597879E9</v>
      </c>
      <c r="T225" s="4" t="s">
        <v>311</v>
      </c>
    </row>
    <row r="226" ht="15.75" hidden="1" customHeight="1">
      <c r="A226" s="19" t="s">
        <v>70</v>
      </c>
      <c r="C226" s="6" t="s">
        <v>80</v>
      </c>
      <c r="D226" s="11" t="s">
        <v>23</v>
      </c>
      <c r="E226" s="6" t="s">
        <v>8327</v>
      </c>
      <c r="F226" s="7" t="s">
        <v>8328</v>
      </c>
      <c r="G226" s="6">
        <v>1.0</v>
      </c>
      <c r="H226" s="8" t="s">
        <v>8329</v>
      </c>
      <c r="I226" s="12" t="str">
        <f t="shared" si="5"/>
        <v>2XL / Full Print</v>
      </c>
      <c r="J226" s="9" t="s">
        <v>8330</v>
      </c>
      <c r="K226" s="9" t="s">
        <v>8331</v>
      </c>
      <c r="L226" s="6" t="s">
        <v>8332</v>
      </c>
      <c r="N226" s="4"/>
      <c r="O226" s="7" t="s">
        <v>8333</v>
      </c>
      <c r="P226" s="6">
        <v>56176.0</v>
      </c>
      <c r="Q226" s="6" t="s">
        <v>537</v>
      </c>
      <c r="R226" s="6" t="s">
        <v>32</v>
      </c>
      <c r="S226" s="6">
        <f t="shared" ref="S226:S231" si="6">15078481799</f>
        <v>15078481799</v>
      </c>
      <c r="T226" s="4" t="s">
        <v>538</v>
      </c>
    </row>
    <row r="227" ht="15.75" hidden="1" customHeight="1">
      <c r="A227" s="19" t="s">
        <v>70</v>
      </c>
      <c r="C227" s="6" t="s">
        <v>80</v>
      </c>
      <c r="D227" s="11" t="s">
        <v>23</v>
      </c>
      <c r="E227" s="6" t="s">
        <v>8327</v>
      </c>
      <c r="F227" s="7" t="s">
        <v>8328</v>
      </c>
      <c r="G227" s="6">
        <v>1.0</v>
      </c>
      <c r="H227" s="8" t="s">
        <v>5870</v>
      </c>
      <c r="I227" s="12" t="str">
        <f t="shared" si="5"/>
        <v>M / Full Print</v>
      </c>
      <c r="J227" s="9" t="s">
        <v>5871</v>
      </c>
      <c r="K227" s="9" t="s">
        <v>8331</v>
      </c>
      <c r="L227" s="6" t="s">
        <v>8332</v>
      </c>
      <c r="N227" s="4"/>
      <c r="O227" s="7" t="s">
        <v>8333</v>
      </c>
      <c r="P227" s="6">
        <v>56176.0</v>
      </c>
      <c r="Q227" s="6" t="s">
        <v>537</v>
      </c>
      <c r="R227" s="6" t="s">
        <v>32</v>
      </c>
      <c r="S227" s="6">
        <f t="shared" si="6"/>
        <v>15078481799</v>
      </c>
      <c r="T227" s="4" t="s">
        <v>538</v>
      </c>
    </row>
    <row r="228" ht="15.75" hidden="1" customHeight="1">
      <c r="A228" s="19" t="s">
        <v>70</v>
      </c>
      <c r="C228" s="6" t="s">
        <v>80</v>
      </c>
      <c r="D228" s="11" t="s">
        <v>23</v>
      </c>
      <c r="E228" s="6" t="s">
        <v>8327</v>
      </c>
      <c r="F228" s="7" t="s">
        <v>8328</v>
      </c>
      <c r="G228" s="6">
        <v>1.0</v>
      </c>
      <c r="H228" s="8" t="s">
        <v>8334</v>
      </c>
      <c r="I228" s="12" t="str">
        <f t="shared" si="5"/>
        <v>4XL / Full Print</v>
      </c>
      <c r="J228" s="9" t="s">
        <v>8335</v>
      </c>
      <c r="K228" s="9" t="s">
        <v>8331</v>
      </c>
      <c r="L228" s="6" t="s">
        <v>8332</v>
      </c>
      <c r="N228" s="4"/>
      <c r="O228" s="7" t="s">
        <v>8333</v>
      </c>
      <c r="P228" s="6">
        <v>56176.0</v>
      </c>
      <c r="Q228" s="6" t="s">
        <v>537</v>
      </c>
      <c r="R228" s="6" t="s">
        <v>32</v>
      </c>
      <c r="S228" s="6">
        <f t="shared" si="6"/>
        <v>15078481799</v>
      </c>
      <c r="T228" s="4" t="s">
        <v>538</v>
      </c>
    </row>
    <row r="229" ht="15.75" hidden="1" customHeight="1">
      <c r="A229" s="19" t="s">
        <v>70</v>
      </c>
      <c r="C229" s="6" t="s">
        <v>80</v>
      </c>
      <c r="D229" s="11" t="s">
        <v>23</v>
      </c>
      <c r="E229" s="6" t="s">
        <v>8327</v>
      </c>
      <c r="F229" s="7" t="s">
        <v>8328</v>
      </c>
      <c r="G229" s="6">
        <v>1.0</v>
      </c>
      <c r="H229" s="8" t="s">
        <v>8336</v>
      </c>
      <c r="I229" s="12" t="str">
        <f t="shared" si="5"/>
        <v>XL / Full Print</v>
      </c>
      <c r="J229" s="9" t="s">
        <v>8337</v>
      </c>
      <c r="K229" s="9" t="s">
        <v>8331</v>
      </c>
      <c r="L229" s="6" t="s">
        <v>8332</v>
      </c>
      <c r="N229" s="4"/>
      <c r="O229" s="7" t="s">
        <v>8333</v>
      </c>
      <c r="P229" s="6">
        <v>56176.0</v>
      </c>
      <c r="Q229" s="6" t="s">
        <v>537</v>
      </c>
      <c r="R229" s="6" t="s">
        <v>32</v>
      </c>
      <c r="S229" s="6">
        <f t="shared" si="6"/>
        <v>15078481799</v>
      </c>
      <c r="T229" s="4" t="s">
        <v>538</v>
      </c>
    </row>
    <row r="230" ht="15.75" hidden="1" customHeight="1">
      <c r="A230" s="19" t="s">
        <v>70</v>
      </c>
      <c r="C230" s="6" t="s">
        <v>80</v>
      </c>
      <c r="D230" s="11" t="s">
        <v>23</v>
      </c>
      <c r="E230" s="6" t="s">
        <v>8327</v>
      </c>
      <c r="F230" s="7" t="s">
        <v>8328</v>
      </c>
      <c r="G230" s="6">
        <v>1.0</v>
      </c>
      <c r="H230" s="8" t="s">
        <v>8336</v>
      </c>
      <c r="I230" s="12" t="str">
        <f t="shared" si="5"/>
        <v>XL / Full Print</v>
      </c>
      <c r="J230" s="9" t="s">
        <v>8337</v>
      </c>
      <c r="K230" s="9" t="s">
        <v>8331</v>
      </c>
      <c r="L230" s="6" t="s">
        <v>8332</v>
      </c>
      <c r="N230" s="4"/>
      <c r="O230" s="7" t="s">
        <v>8333</v>
      </c>
      <c r="P230" s="6">
        <v>56176.0</v>
      </c>
      <c r="Q230" s="6" t="s">
        <v>537</v>
      </c>
      <c r="R230" s="6" t="s">
        <v>32</v>
      </c>
      <c r="S230" s="6">
        <f t="shared" si="6"/>
        <v>15078481799</v>
      </c>
      <c r="T230" s="4" t="s">
        <v>538</v>
      </c>
    </row>
    <row r="231" ht="15.75" hidden="1" customHeight="1">
      <c r="A231" s="19" t="s">
        <v>70</v>
      </c>
      <c r="C231" s="6" t="s">
        <v>80</v>
      </c>
      <c r="D231" s="11" t="s">
        <v>23</v>
      </c>
      <c r="E231" s="6" t="s">
        <v>8327</v>
      </c>
      <c r="F231" s="7" t="s">
        <v>8328</v>
      </c>
      <c r="G231" s="6">
        <v>1.0</v>
      </c>
      <c r="H231" s="8" t="s">
        <v>8336</v>
      </c>
      <c r="I231" s="12" t="str">
        <f t="shared" si="5"/>
        <v>XL / Full Print</v>
      </c>
      <c r="J231" s="9" t="s">
        <v>8337</v>
      </c>
      <c r="K231" s="9" t="s">
        <v>8331</v>
      </c>
      <c r="L231" s="6" t="s">
        <v>8332</v>
      </c>
      <c r="N231" s="4"/>
      <c r="O231" s="7" t="s">
        <v>8333</v>
      </c>
      <c r="P231" s="6">
        <v>56176.0</v>
      </c>
      <c r="Q231" s="6" t="s">
        <v>537</v>
      </c>
      <c r="R231" s="6" t="s">
        <v>32</v>
      </c>
      <c r="S231" s="6">
        <f t="shared" si="6"/>
        <v>15078481799</v>
      </c>
      <c r="T231" s="4" t="s">
        <v>538</v>
      </c>
    </row>
    <row r="232" ht="15.75" hidden="1" customHeight="1">
      <c r="A232" s="19" t="s">
        <v>48</v>
      </c>
      <c r="C232" s="6" t="s">
        <v>22</v>
      </c>
      <c r="D232" s="11" t="s">
        <v>23</v>
      </c>
      <c r="E232" s="6" t="s">
        <v>8338</v>
      </c>
      <c r="F232" s="7" t="s">
        <v>8339</v>
      </c>
      <c r="G232" s="6">
        <v>1.0</v>
      </c>
      <c r="H232" s="8" t="s">
        <v>8340</v>
      </c>
      <c r="I232" s="12" t="str">
        <f t="shared" si="5"/>
        <v>AOP Unisex Raglan Hoodie / M / Black</v>
      </c>
      <c r="J232" s="9" t="s">
        <v>8341</v>
      </c>
      <c r="K232" s="9" t="s">
        <v>8342</v>
      </c>
      <c r="L232" s="6" t="s">
        <v>8343</v>
      </c>
      <c r="N232" s="4"/>
      <c r="O232" s="7" t="s">
        <v>1317</v>
      </c>
      <c r="P232" s="6">
        <v>84120.0</v>
      </c>
      <c r="Q232" s="6" t="s">
        <v>1318</v>
      </c>
      <c r="R232" s="6" t="s">
        <v>32</v>
      </c>
      <c r="S232" s="6">
        <v>1.8015541217E10</v>
      </c>
      <c r="T232" s="4" t="s">
        <v>1319</v>
      </c>
    </row>
    <row r="233" ht="15.75" hidden="1" customHeight="1">
      <c r="A233" s="19" t="s">
        <v>70</v>
      </c>
      <c r="C233" s="6" t="s">
        <v>22</v>
      </c>
      <c r="D233" s="11" t="s">
        <v>23</v>
      </c>
      <c r="E233" s="6" t="s">
        <v>8344</v>
      </c>
      <c r="F233" s="7" t="s">
        <v>8345</v>
      </c>
      <c r="G233" s="6">
        <v>2.0</v>
      </c>
      <c r="H233" s="8" t="s">
        <v>8346</v>
      </c>
      <c r="I233" s="12" t="str">
        <f t="shared" si="5"/>
        <v>AOP UNISEX HOODIE / L / All Print</v>
      </c>
      <c r="J233" s="9" t="s">
        <v>8347</v>
      </c>
      <c r="K233" s="9" t="s">
        <v>8348</v>
      </c>
      <c r="L233" s="6" t="s">
        <v>8349</v>
      </c>
      <c r="N233" s="4"/>
      <c r="O233" s="7" t="s">
        <v>8350</v>
      </c>
      <c r="P233" s="6">
        <v>83442.0</v>
      </c>
      <c r="Q233" s="6" t="s">
        <v>346</v>
      </c>
      <c r="R233" s="6" t="s">
        <v>32</v>
      </c>
      <c r="S233" s="6">
        <v>3.609264382E9</v>
      </c>
      <c r="T233" s="4" t="s">
        <v>347</v>
      </c>
    </row>
    <row r="234" ht="15.75" hidden="1" customHeight="1">
      <c r="A234" s="10" t="s">
        <v>21</v>
      </c>
      <c r="C234" s="6" t="s">
        <v>22</v>
      </c>
      <c r="D234" s="11" t="s">
        <v>23</v>
      </c>
      <c r="E234" s="6" t="s">
        <v>8351</v>
      </c>
      <c r="F234" s="7" t="s">
        <v>8352</v>
      </c>
      <c r="G234" s="6">
        <v>1.0</v>
      </c>
      <c r="H234" s="8" t="s">
        <v>8353</v>
      </c>
      <c r="I234" s="12" t="str">
        <f t="shared" si="5"/>
        <v>HOODIE RAGLAN SLEEVE / XL / All Print</v>
      </c>
      <c r="J234" s="9" t="s">
        <v>8354</v>
      </c>
      <c r="K234" s="9" t="s">
        <v>8355</v>
      </c>
      <c r="L234" s="6" t="s">
        <v>8356</v>
      </c>
      <c r="N234" s="4"/>
      <c r="O234" s="7" t="s">
        <v>8357</v>
      </c>
      <c r="P234" s="6">
        <v>97030.0</v>
      </c>
      <c r="Q234" s="6" t="s">
        <v>1038</v>
      </c>
      <c r="R234" s="6" t="s">
        <v>32</v>
      </c>
      <c r="S234" s="6">
        <v>5.038490795E9</v>
      </c>
      <c r="T234" s="4" t="s">
        <v>1039</v>
      </c>
    </row>
    <row r="235" ht="15.75" hidden="1" customHeight="1">
      <c r="A235" s="19" t="s">
        <v>70</v>
      </c>
      <c r="C235" s="6" t="s">
        <v>22</v>
      </c>
      <c r="D235" s="11" t="s">
        <v>23</v>
      </c>
      <c r="E235" s="6" t="s">
        <v>8351</v>
      </c>
      <c r="F235" s="7" t="s">
        <v>8352</v>
      </c>
      <c r="G235" s="6">
        <v>1.0</v>
      </c>
      <c r="H235" s="8" t="s">
        <v>8358</v>
      </c>
      <c r="I235" s="12" t="str">
        <f t="shared" si="5"/>
        <v>hirt - Hoodie - Joggers 3D #71221V - AOP Unisex Raglan Hoodie / XL / All Print</v>
      </c>
      <c r="J235" s="9" t="s">
        <v>6000</v>
      </c>
      <c r="K235" s="9" t="s">
        <v>8355</v>
      </c>
      <c r="L235" s="6" t="s">
        <v>8356</v>
      </c>
      <c r="N235" s="4"/>
      <c r="O235" s="7" t="s">
        <v>8357</v>
      </c>
      <c r="P235" s="6">
        <v>97030.0</v>
      </c>
      <c r="Q235" s="6" t="s">
        <v>1038</v>
      </c>
      <c r="R235" s="6" t="s">
        <v>32</v>
      </c>
      <c r="S235" s="6">
        <v>5.038490795E9</v>
      </c>
      <c r="T235" s="4" t="s">
        <v>1039</v>
      </c>
    </row>
    <row r="236" ht="15.75" hidden="1" customHeight="1">
      <c r="A236" s="18" t="s">
        <v>37</v>
      </c>
      <c r="C236" s="6" t="s">
        <v>22</v>
      </c>
      <c r="D236" s="11" t="s">
        <v>23</v>
      </c>
      <c r="E236" s="6" t="s">
        <v>8359</v>
      </c>
      <c r="F236" s="7" t="s">
        <v>8360</v>
      </c>
      <c r="G236" s="6">
        <v>1.0</v>
      </c>
      <c r="H236" s="8" t="s">
        <v>8361</v>
      </c>
      <c r="I236" s="12" t="str">
        <f t="shared" si="5"/>
        <v>HOODIE RAGLAN SLEEVE / L / All Print</v>
      </c>
      <c r="J236" s="9" t="s">
        <v>2401</v>
      </c>
      <c r="K236" s="9" t="s">
        <v>8362</v>
      </c>
      <c r="L236" s="6" t="s">
        <v>8363</v>
      </c>
      <c r="N236" s="4"/>
      <c r="O236" s="7" t="s">
        <v>518</v>
      </c>
      <c r="P236" s="6">
        <v>72034.0</v>
      </c>
      <c r="Q236" s="6" t="s">
        <v>310</v>
      </c>
      <c r="R236" s="6" t="s">
        <v>32</v>
      </c>
      <c r="S236" s="6">
        <v>5.01743028E9</v>
      </c>
      <c r="T236" s="4" t="s">
        <v>311</v>
      </c>
    </row>
    <row r="237" ht="15.75" hidden="1" customHeight="1">
      <c r="A237" s="18" t="s">
        <v>37</v>
      </c>
      <c r="C237" s="6" t="s">
        <v>22</v>
      </c>
      <c r="D237" s="11" t="s">
        <v>23</v>
      </c>
      <c r="E237" s="6" t="s">
        <v>8359</v>
      </c>
      <c r="F237" s="7" t="s">
        <v>8360</v>
      </c>
      <c r="G237" s="6">
        <v>1.0</v>
      </c>
      <c r="H237" s="8" t="s">
        <v>8364</v>
      </c>
      <c r="I237" s="12" t="str">
        <f t="shared" si="5"/>
        <v>HOODIE RAGLAN SLEEVE / L / All Print</v>
      </c>
      <c r="J237" s="9" t="s">
        <v>8365</v>
      </c>
      <c r="K237" s="9" t="s">
        <v>8362</v>
      </c>
      <c r="L237" s="6" t="s">
        <v>8363</v>
      </c>
      <c r="N237" s="4"/>
      <c r="O237" s="7" t="s">
        <v>518</v>
      </c>
      <c r="P237" s="6">
        <v>72034.0</v>
      </c>
      <c r="Q237" s="6" t="s">
        <v>310</v>
      </c>
      <c r="R237" s="6" t="s">
        <v>32</v>
      </c>
      <c r="S237" s="6">
        <v>5.01743028E9</v>
      </c>
      <c r="T237" s="4" t="s">
        <v>311</v>
      </c>
    </row>
    <row r="238" ht="15.75" hidden="1" customHeight="1">
      <c r="A238" s="21" t="s">
        <v>173</v>
      </c>
      <c r="C238" s="6" t="s">
        <v>22</v>
      </c>
      <c r="D238" s="11" t="s">
        <v>23</v>
      </c>
      <c r="E238" s="6" t="s">
        <v>8359</v>
      </c>
      <c r="F238" s="7" t="s">
        <v>8360</v>
      </c>
      <c r="G238" s="6">
        <v>1.0</v>
      </c>
      <c r="H238" s="8" t="s">
        <v>8366</v>
      </c>
      <c r="I238" s="12" t="str">
        <f t="shared" si="5"/>
        <v>AOP Unisex Raglan Hoodie / L / All print</v>
      </c>
      <c r="J238" s="9" t="s">
        <v>8367</v>
      </c>
      <c r="K238" s="9" t="s">
        <v>8362</v>
      </c>
      <c r="L238" s="6" t="s">
        <v>8363</v>
      </c>
      <c r="N238" s="4"/>
      <c r="O238" s="7" t="s">
        <v>518</v>
      </c>
      <c r="P238" s="6">
        <v>72034.0</v>
      </c>
      <c r="Q238" s="6" t="s">
        <v>310</v>
      </c>
      <c r="R238" s="6" t="s">
        <v>32</v>
      </c>
      <c r="S238" s="6">
        <v>5.01743028E9</v>
      </c>
      <c r="T238" s="4" t="s">
        <v>311</v>
      </c>
    </row>
    <row r="239" ht="15.75" hidden="1" customHeight="1">
      <c r="A239" s="21" t="s">
        <v>173</v>
      </c>
      <c r="C239" s="6" t="s">
        <v>22</v>
      </c>
      <c r="D239" s="11" t="s">
        <v>23</v>
      </c>
      <c r="E239" s="6" t="s">
        <v>8359</v>
      </c>
      <c r="F239" s="7" t="s">
        <v>8360</v>
      </c>
      <c r="G239" s="6">
        <v>1.0</v>
      </c>
      <c r="H239" s="8" t="s">
        <v>8366</v>
      </c>
      <c r="I239" s="12" t="str">
        <f t="shared" si="5"/>
        <v>AOP Unisex Raglan Hoodie / L / All print</v>
      </c>
      <c r="J239" s="9" t="s">
        <v>8367</v>
      </c>
      <c r="K239" s="9" t="s">
        <v>8362</v>
      </c>
      <c r="L239" s="6" t="s">
        <v>8363</v>
      </c>
      <c r="N239" s="4"/>
      <c r="O239" s="7" t="s">
        <v>518</v>
      </c>
      <c r="P239" s="6">
        <v>72034.0</v>
      </c>
      <c r="Q239" s="6" t="s">
        <v>310</v>
      </c>
      <c r="R239" s="6" t="s">
        <v>32</v>
      </c>
      <c r="S239" s="6">
        <v>5.01743028E9</v>
      </c>
      <c r="T239" s="4" t="s">
        <v>311</v>
      </c>
    </row>
    <row r="240" ht="15.75" hidden="1" customHeight="1">
      <c r="A240" s="40"/>
      <c r="B240" s="40"/>
      <c r="C240" s="41"/>
      <c r="D240" s="41"/>
      <c r="E240" s="41"/>
      <c r="F240" s="42"/>
      <c r="G240" s="41"/>
      <c r="H240" s="43"/>
      <c r="I240" s="44"/>
      <c r="J240" s="44"/>
      <c r="K240" s="44"/>
      <c r="L240" s="41"/>
      <c r="M240" s="40"/>
      <c r="N240" s="40"/>
      <c r="O240" s="42"/>
      <c r="P240" s="41"/>
      <c r="Q240" s="41"/>
      <c r="R240" s="41"/>
      <c r="S240" s="41"/>
      <c r="T240" s="40"/>
      <c r="U240" s="40"/>
      <c r="V240" s="40"/>
      <c r="W240" s="40"/>
      <c r="X240" s="40"/>
      <c r="Y240" s="40"/>
      <c r="Z240" s="40"/>
      <c r="AA240" s="40"/>
    </row>
    <row r="241" ht="15.75" hidden="1" customHeight="1">
      <c r="A241" s="4"/>
      <c r="C241" s="6"/>
      <c r="D241" s="6"/>
      <c r="E241" s="6"/>
      <c r="F241" s="7"/>
      <c r="G241" s="6"/>
      <c r="H241" s="8"/>
      <c r="I241" s="9"/>
      <c r="J241" s="9"/>
      <c r="K241" s="9"/>
      <c r="L241" s="6"/>
      <c r="N241" s="4"/>
      <c r="O241" s="7"/>
      <c r="P241" s="6"/>
      <c r="Q241" s="6"/>
      <c r="R241" s="6"/>
      <c r="S241" s="6"/>
    </row>
    <row r="242" ht="15.75" hidden="1" customHeight="1">
      <c r="A242" s="4"/>
      <c r="C242" s="6"/>
      <c r="D242" s="6"/>
      <c r="E242" s="6"/>
      <c r="F242" s="7"/>
      <c r="G242" s="6"/>
      <c r="H242" s="8"/>
      <c r="I242" s="9"/>
      <c r="J242" s="9"/>
      <c r="K242" s="9"/>
      <c r="L242" s="6"/>
      <c r="N242" s="4"/>
      <c r="O242" s="7"/>
      <c r="P242" s="6"/>
      <c r="Q242" s="6"/>
      <c r="R242" s="6"/>
      <c r="S242" s="6"/>
    </row>
    <row r="243" ht="15.75" hidden="1" customHeight="1">
      <c r="A243" s="4"/>
      <c r="B243" s="45">
        <v>44579.0</v>
      </c>
      <c r="C243" s="6"/>
      <c r="D243" s="6"/>
      <c r="E243" s="6"/>
      <c r="F243" s="7"/>
      <c r="G243" s="6"/>
      <c r="H243" s="8"/>
      <c r="I243" s="9"/>
      <c r="J243" s="9"/>
      <c r="K243" s="9"/>
      <c r="L243" s="6"/>
      <c r="N243" s="4"/>
      <c r="O243" s="7"/>
      <c r="P243" s="6"/>
      <c r="Q243" s="6"/>
      <c r="R243" s="6"/>
      <c r="S243" s="6"/>
    </row>
    <row r="244" ht="15.75" hidden="1" customHeight="1">
      <c r="A244" s="10" t="s">
        <v>21</v>
      </c>
      <c r="C244" s="6" t="s">
        <v>22</v>
      </c>
      <c r="D244" s="11" t="s">
        <v>23</v>
      </c>
      <c r="E244" s="6" t="s">
        <v>8368</v>
      </c>
      <c r="F244" s="7" t="s">
        <v>8369</v>
      </c>
      <c r="G244" s="6">
        <v>1.0</v>
      </c>
      <c r="H244" s="8" t="s">
        <v>8370</v>
      </c>
      <c r="I244" s="12" t="str">
        <f t="shared" ref="I244:I307" si="7">RIGHT(H244,LEN(H244) - (FIND("-",H244) + 1))</f>
        <v>HOODIE RAGLAN SLEEVE / 2XL / All print</v>
      </c>
      <c r="J244" s="9" t="s">
        <v>5767</v>
      </c>
      <c r="K244" s="9" t="s">
        <v>8371</v>
      </c>
      <c r="L244" s="6" t="s">
        <v>8372</v>
      </c>
      <c r="N244" s="4"/>
      <c r="O244" s="7" t="s">
        <v>8373</v>
      </c>
      <c r="P244" s="6">
        <v>95338.0</v>
      </c>
      <c r="Q244" s="6" t="s">
        <v>268</v>
      </c>
      <c r="R244" s="6" t="s">
        <v>32</v>
      </c>
      <c r="S244" s="6">
        <v>2.093762411E9</v>
      </c>
    </row>
    <row r="245" ht="15.75" hidden="1" customHeight="1">
      <c r="A245" s="10" t="s">
        <v>21</v>
      </c>
      <c r="C245" s="6" t="s">
        <v>22</v>
      </c>
      <c r="D245" s="11" t="s">
        <v>23</v>
      </c>
      <c r="E245" s="6" t="s">
        <v>8374</v>
      </c>
      <c r="F245" s="7" t="s">
        <v>8375</v>
      </c>
      <c r="G245" s="6">
        <v>1.0</v>
      </c>
      <c r="H245" s="8" t="s">
        <v>8376</v>
      </c>
      <c r="I245" s="12" t="str">
        <f t="shared" si="7"/>
        <v>AOP Unisex Raglan Hoodie / L / All print</v>
      </c>
      <c r="J245" s="9" t="s">
        <v>3328</v>
      </c>
      <c r="K245" s="9" t="s">
        <v>8377</v>
      </c>
      <c r="L245" s="6" t="s">
        <v>8378</v>
      </c>
      <c r="M245" s="4" t="s">
        <v>8379</v>
      </c>
      <c r="N245" s="4"/>
      <c r="O245" s="7" t="s">
        <v>8380</v>
      </c>
      <c r="P245" s="6">
        <v>91977.0</v>
      </c>
      <c r="Q245" s="6" t="s">
        <v>268</v>
      </c>
      <c r="R245" s="6" t="s">
        <v>32</v>
      </c>
      <c r="S245" s="6">
        <v>6.195776132E9</v>
      </c>
    </row>
    <row r="246" ht="15.75" hidden="1" customHeight="1">
      <c r="A246" s="10" t="s">
        <v>21</v>
      </c>
      <c r="C246" s="6" t="s">
        <v>22</v>
      </c>
      <c r="D246" s="11" t="s">
        <v>23</v>
      </c>
      <c r="E246" s="6" t="s">
        <v>8381</v>
      </c>
      <c r="F246" s="7" t="s">
        <v>8375</v>
      </c>
      <c r="G246" s="6">
        <v>1.0</v>
      </c>
      <c r="H246" s="8" t="s">
        <v>8382</v>
      </c>
      <c r="I246" s="12" t="str">
        <f t="shared" si="7"/>
        <v>AOP Unisex Raglan Hoodie / M / All print</v>
      </c>
      <c r="J246" s="9" t="s">
        <v>3328</v>
      </c>
      <c r="K246" s="9" t="s">
        <v>8377</v>
      </c>
      <c r="L246" s="6" t="s">
        <v>8378</v>
      </c>
      <c r="M246" s="4" t="s">
        <v>8379</v>
      </c>
      <c r="N246" s="4"/>
      <c r="O246" s="7" t="s">
        <v>8380</v>
      </c>
      <c r="P246" s="6">
        <v>91977.0</v>
      </c>
      <c r="Q246" s="6" t="s">
        <v>268</v>
      </c>
      <c r="R246" s="6" t="s">
        <v>32</v>
      </c>
      <c r="S246" s="6">
        <v>6.195776132E9</v>
      </c>
    </row>
    <row r="247" ht="15.75" hidden="1" customHeight="1">
      <c r="A247" s="19" t="s">
        <v>48</v>
      </c>
      <c r="C247" s="6" t="s">
        <v>80</v>
      </c>
      <c r="D247" s="11" t="s">
        <v>23</v>
      </c>
      <c r="E247" s="6" t="s">
        <v>8383</v>
      </c>
      <c r="F247" s="7" t="s">
        <v>8384</v>
      </c>
      <c r="G247" s="6">
        <v>1.0</v>
      </c>
      <c r="H247" s="8" t="s">
        <v>8385</v>
      </c>
      <c r="I247" s="12" t="str">
        <f t="shared" si="7"/>
        <v>Men / 10 / Black</v>
      </c>
      <c r="J247" s="9" t="s">
        <v>8386</v>
      </c>
      <c r="K247" s="9" t="s">
        <v>8387</v>
      </c>
      <c r="L247" s="6" t="s">
        <v>8388</v>
      </c>
      <c r="N247" s="4"/>
      <c r="O247" s="7" t="s">
        <v>3648</v>
      </c>
      <c r="P247" s="6">
        <v>64134.0</v>
      </c>
      <c r="Q247" s="6" t="s">
        <v>105</v>
      </c>
      <c r="R247" s="6" t="s">
        <v>32</v>
      </c>
      <c r="S247" s="6" t="s">
        <v>8389</v>
      </c>
    </row>
    <row r="248" ht="15.75" hidden="1" customHeight="1">
      <c r="A248" s="22" t="s">
        <v>293</v>
      </c>
      <c r="C248" s="6" t="s">
        <v>80</v>
      </c>
      <c r="D248" s="11" t="s">
        <v>23</v>
      </c>
      <c r="E248" s="6" t="s">
        <v>8383</v>
      </c>
      <c r="F248" s="7" t="s">
        <v>8384</v>
      </c>
      <c r="G248" s="6">
        <v>1.0</v>
      </c>
      <c r="H248" s="8" t="s">
        <v>8390</v>
      </c>
      <c r="I248" s="12" t="str">
        <f t="shared" si="7"/>
        <v>Joggers #291021H - AOP Unisex Joggers / L / All Print</v>
      </c>
      <c r="J248" s="9" t="s">
        <v>8391</v>
      </c>
      <c r="K248" s="9" t="s">
        <v>8387</v>
      </c>
      <c r="L248" s="6" t="s">
        <v>8388</v>
      </c>
      <c r="N248" s="4"/>
      <c r="O248" s="7" t="s">
        <v>3648</v>
      </c>
      <c r="P248" s="6">
        <v>64134.0</v>
      </c>
      <c r="Q248" s="6" t="s">
        <v>105</v>
      </c>
      <c r="R248" s="6" t="s">
        <v>32</v>
      </c>
      <c r="S248" s="6" t="s">
        <v>8389</v>
      </c>
    </row>
    <row r="249" ht="15.75" hidden="1" customHeight="1">
      <c r="A249" s="22" t="s">
        <v>293</v>
      </c>
      <c r="C249" s="6" t="s">
        <v>80</v>
      </c>
      <c r="D249" s="11" t="s">
        <v>23</v>
      </c>
      <c r="E249" s="6" t="s">
        <v>8383</v>
      </c>
      <c r="F249" s="7" t="s">
        <v>8384</v>
      </c>
      <c r="G249" s="6">
        <v>1.0</v>
      </c>
      <c r="H249" s="8" t="s">
        <v>8392</v>
      </c>
      <c r="I249" s="12" t="str">
        <f t="shared" si="7"/>
        <v>Joggers #291021H - AOP Unisex Raglan Hoodie / L / All Print</v>
      </c>
      <c r="J249" s="9" t="s">
        <v>8393</v>
      </c>
      <c r="K249" s="9" t="s">
        <v>8387</v>
      </c>
      <c r="L249" s="6" t="s">
        <v>8388</v>
      </c>
      <c r="N249" s="4"/>
      <c r="O249" s="7" t="s">
        <v>3648</v>
      </c>
      <c r="P249" s="6">
        <v>64134.0</v>
      </c>
      <c r="Q249" s="6" t="s">
        <v>105</v>
      </c>
      <c r="R249" s="6" t="s">
        <v>32</v>
      </c>
      <c r="S249" s="6" t="s">
        <v>8389</v>
      </c>
    </row>
    <row r="250" ht="15.75" hidden="1" customHeight="1">
      <c r="A250" s="19" t="s">
        <v>48</v>
      </c>
      <c r="C250" s="6" t="s">
        <v>123</v>
      </c>
      <c r="D250" s="11" t="s">
        <v>23</v>
      </c>
      <c r="E250" s="6" t="s">
        <v>8394</v>
      </c>
      <c r="F250" s="7" t="s">
        <v>8395</v>
      </c>
      <c r="G250" s="6">
        <v>1.0</v>
      </c>
      <c r="H250" s="8" t="s">
        <v>8396</v>
      </c>
      <c r="I250" s="12" t="str">
        <f t="shared" si="7"/>
        <v>16X24in</v>
      </c>
      <c r="J250" s="9" t="s">
        <v>6378</v>
      </c>
      <c r="K250" s="9" t="s">
        <v>8397</v>
      </c>
      <c r="L250" s="6" t="s">
        <v>8398</v>
      </c>
      <c r="N250" s="4"/>
      <c r="O250" s="7" t="s">
        <v>3842</v>
      </c>
      <c r="P250" s="6">
        <v>89121.0</v>
      </c>
      <c r="Q250" s="6" t="s">
        <v>2701</v>
      </c>
      <c r="R250" s="6" t="s">
        <v>32</v>
      </c>
      <c r="S250" s="6">
        <v>3.236674401E9</v>
      </c>
    </row>
    <row r="251" ht="15.75" hidden="1" customHeight="1">
      <c r="A251" s="27" t="s">
        <v>37</v>
      </c>
      <c r="C251" s="6" t="s">
        <v>22</v>
      </c>
      <c r="D251" s="11" t="s">
        <v>23</v>
      </c>
      <c r="E251" s="6" t="s">
        <v>8399</v>
      </c>
      <c r="F251" s="7" t="s">
        <v>8400</v>
      </c>
      <c r="G251" s="6">
        <v>1.0</v>
      </c>
      <c r="H251" s="8" t="s">
        <v>8401</v>
      </c>
      <c r="I251" s="12" t="str">
        <f t="shared" si="7"/>
        <v>hirt Hoodie Zip up Legging Cap #KV - Unisex Hoodie Zip Up / L / Full Print</v>
      </c>
      <c r="J251" s="9" t="s">
        <v>3730</v>
      </c>
      <c r="K251" s="9" t="s">
        <v>8402</v>
      </c>
      <c r="L251" s="6" t="s">
        <v>8403</v>
      </c>
      <c r="N251" s="4"/>
      <c r="O251" s="7" t="s">
        <v>8404</v>
      </c>
      <c r="P251" s="6">
        <v>44691.0</v>
      </c>
      <c r="Q251" s="6" t="s">
        <v>46</v>
      </c>
      <c r="R251" s="6" t="s">
        <v>32</v>
      </c>
      <c r="S251" s="6">
        <v>3.30465193E9</v>
      </c>
    </row>
    <row r="252" ht="15.75" customHeight="1">
      <c r="A252" s="22" t="s">
        <v>216</v>
      </c>
      <c r="C252" s="6" t="s">
        <v>22</v>
      </c>
      <c r="D252" s="11" t="s">
        <v>23</v>
      </c>
      <c r="E252" s="6" t="s">
        <v>8399</v>
      </c>
      <c r="F252" s="7" t="s">
        <v>8400</v>
      </c>
      <c r="G252" s="6">
        <v>1.0</v>
      </c>
      <c r="H252" s="8" t="s">
        <v>8405</v>
      </c>
      <c r="I252" s="12" t="str">
        <f t="shared" si="7"/>
        <v>L / Full Print</v>
      </c>
      <c r="J252" s="9" t="s">
        <v>8406</v>
      </c>
      <c r="K252" s="9" t="s">
        <v>8402</v>
      </c>
      <c r="L252" s="6" t="s">
        <v>8403</v>
      </c>
      <c r="N252" s="4"/>
      <c r="O252" s="7" t="s">
        <v>8404</v>
      </c>
      <c r="P252" s="6">
        <v>44691.0</v>
      </c>
      <c r="Q252" s="6" t="s">
        <v>46</v>
      </c>
      <c r="R252" s="6" t="s">
        <v>32</v>
      </c>
      <c r="S252" s="6">
        <v>3.30465193E9</v>
      </c>
    </row>
    <row r="253" ht="15.75" hidden="1" customHeight="1">
      <c r="A253" s="19" t="s">
        <v>48</v>
      </c>
      <c r="C253" s="6" t="s">
        <v>22</v>
      </c>
      <c r="D253" s="11" t="s">
        <v>23</v>
      </c>
      <c r="E253" s="6" t="s">
        <v>8399</v>
      </c>
      <c r="F253" s="7" t="s">
        <v>8400</v>
      </c>
      <c r="G253" s="6">
        <v>1.0</v>
      </c>
      <c r="H253" s="8" t="s">
        <v>8407</v>
      </c>
      <c r="I253" s="12" t="str">
        <f t="shared" si="7"/>
        <v>Legging 3D - LEGGING / L / All Print</v>
      </c>
      <c r="J253" s="9" t="s">
        <v>8408</v>
      </c>
      <c r="K253" s="9" t="s">
        <v>8402</v>
      </c>
      <c r="L253" s="6" t="s">
        <v>8403</v>
      </c>
      <c r="N253" s="4"/>
      <c r="O253" s="7" t="s">
        <v>8404</v>
      </c>
      <c r="P253" s="6">
        <v>44691.0</v>
      </c>
      <c r="Q253" s="6" t="s">
        <v>46</v>
      </c>
      <c r="R253" s="6" t="s">
        <v>32</v>
      </c>
      <c r="S253" s="6">
        <v>3.30465193E9</v>
      </c>
    </row>
    <row r="254" ht="15.75" hidden="1" customHeight="1">
      <c r="A254" s="19" t="s">
        <v>70</v>
      </c>
      <c r="C254" s="6" t="s">
        <v>22</v>
      </c>
      <c r="D254" s="11" t="s">
        <v>23</v>
      </c>
      <c r="E254" s="6" t="s">
        <v>8409</v>
      </c>
      <c r="F254" s="7" t="s">
        <v>8410</v>
      </c>
      <c r="G254" s="6">
        <v>1.0</v>
      </c>
      <c r="H254" s="8" t="s">
        <v>8411</v>
      </c>
      <c r="I254" s="12" t="str">
        <f t="shared" si="7"/>
        <v>hirt #V - XL / Full Print</v>
      </c>
      <c r="J254" s="9" t="s">
        <v>8412</v>
      </c>
      <c r="K254" s="9" t="s">
        <v>8413</v>
      </c>
      <c r="L254" s="6" t="s">
        <v>8414</v>
      </c>
      <c r="N254" s="4"/>
      <c r="O254" s="7" t="s">
        <v>8014</v>
      </c>
      <c r="P254" s="6">
        <v>6512.0</v>
      </c>
      <c r="Q254" s="6" t="s">
        <v>845</v>
      </c>
      <c r="R254" s="6" t="s">
        <v>32</v>
      </c>
      <c r="S254" s="6">
        <f>12032757858</f>
        <v>12032757858</v>
      </c>
    </row>
    <row r="255" ht="15.75" customHeight="1">
      <c r="A255" s="19" t="s">
        <v>528</v>
      </c>
      <c r="C255" s="6" t="s">
        <v>22</v>
      </c>
      <c r="D255" s="11" t="s">
        <v>23</v>
      </c>
      <c r="E255" s="6" t="s">
        <v>8415</v>
      </c>
      <c r="F255" s="7" t="s">
        <v>8416</v>
      </c>
      <c r="G255" s="6">
        <v>1.0</v>
      </c>
      <c r="H255" s="8" t="s">
        <v>8417</v>
      </c>
      <c r="I255" s="12" t="str">
        <f t="shared" si="7"/>
        <v>HOODIE RAGLAN SLEEVE / 2XL / All Print</v>
      </c>
      <c r="J255" s="9" t="s">
        <v>101</v>
      </c>
      <c r="K255" s="9" t="s">
        <v>8418</v>
      </c>
      <c r="L255" s="6" t="s">
        <v>8419</v>
      </c>
      <c r="M255" s="4" t="s">
        <v>8420</v>
      </c>
      <c r="N255" s="4"/>
      <c r="O255" s="7" t="s">
        <v>7943</v>
      </c>
      <c r="P255" s="6">
        <v>33913.0</v>
      </c>
      <c r="Q255" s="6" t="s">
        <v>68</v>
      </c>
      <c r="R255" s="6" t="s">
        <v>32</v>
      </c>
      <c r="S255" s="6">
        <v>2.392290687E9</v>
      </c>
    </row>
    <row r="256" ht="15.75" hidden="1" customHeight="1">
      <c r="A256" s="27" t="s">
        <v>37</v>
      </c>
      <c r="C256" s="6" t="s">
        <v>80</v>
      </c>
      <c r="D256" s="11" t="s">
        <v>23</v>
      </c>
      <c r="E256" s="6" t="s">
        <v>8421</v>
      </c>
      <c r="F256" s="7" t="s">
        <v>8422</v>
      </c>
      <c r="G256" s="6">
        <v>1.0</v>
      </c>
      <c r="H256" s="8" t="s">
        <v>8423</v>
      </c>
      <c r="I256" s="12" t="str">
        <f t="shared" si="7"/>
        <v>All print / 14 x 14 inch</v>
      </c>
      <c r="J256" s="9" t="s">
        <v>8424</v>
      </c>
      <c r="K256" s="9" t="s">
        <v>8425</v>
      </c>
      <c r="L256" s="6" t="s">
        <v>8426</v>
      </c>
      <c r="N256" s="4"/>
      <c r="O256" s="7" t="s">
        <v>8427</v>
      </c>
      <c r="P256" s="6">
        <v>61554.0</v>
      </c>
      <c r="Q256" s="6" t="s">
        <v>114</v>
      </c>
      <c r="R256" s="6" t="s">
        <v>32</v>
      </c>
      <c r="S256" s="6">
        <v>6.182071036E9</v>
      </c>
    </row>
    <row r="257" ht="15.75" hidden="1" customHeight="1">
      <c r="A257" s="18" t="s">
        <v>259</v>
      </c>
      <c r="C257" s="6" t="s">
        <v>22</v>
      </c>
      <c r="D257" s="11" t="s">
        <v>23</v>
      </c>
      <c r="E257" s="6" t="s">
        <v>8428</v>
      </c>
      <c r="F257" s="7" t="s">
        <v>8429</v>
      </c>
      <c r="G257" s="6">
        <v>1.0</v>
      </c>
      <c r="H257" s="8" t="s">
        <v>8430</v>
      </c>
      <c r="I257" s="12" t="str">
        <f t="shared" si="7"/>
        <v>Legging 3D - HOODIE RAGLAN SLEEVE / M / All Print</v>
      </c>
      <c r="J257" s="9" t="s">
        <v>8431</v>
      </c>
      <c r="K257" s="9" t="s">
        <v>8432</v>
      </c>
      <c r="L257" s="6" t="s">
        <v>8433</v>
      </c>
      <c r="N257" s="4"/>
      <c r="O257" s="7" t="s">
        <v>8434</v>
      </c>
      <c r="P257" s="6">
        <v>73008.0</v>
      </c>
      <c r="Q257" s="6" t="s">
        <v>149</v>
      </c>
      <c r="R257" s="6" t="s">
        <v>32</v>
      </c>
      <c r="S257" s="6">
        <v>4.058859561E9</v>
      </c>
    </row>
    <row r="258" ht="15.75" hidden="1" customHeight="1">
      <c r="A258" s="18" t="s">
        <v>259</v>
      </c>
      <c r="C258" s="6" t="s">
        <v>22</v>
      </c>
      <c r="D258" s="11" t="s">
        <v>23</v>
      </c>
      <c r="E258" s="6" t="s">
        <v>8428</v>
      </c>
      <c r="F258" s="7" t="s">
        <v>8429</v>
      </c>
      <c r="G258" s="6">
        <v>1.0</v>
      </c>
      <c r="H258" s="8" t="s">
        <v>8435</v>
      </c>
      <c r="I258" s="12" t="str">
        <f t="shared" si="7"/>
        <v>Legging 3D - LEGGING / M / All Print</v>
      </c>
      <c r="J258" s="9" t="s">
        <v>8436</v>
      </c>
      <c r="K258" s="9" t="s">
        <v>8432</v>
      </c>
      <c r="L258" s="6" t="s">
        <v>8433</v>
      </c>
      <c r="N258" s="4"/>
      <c r="O258" s="7" t="s">
        <v>8434</v>
      </c>
      <c r="P258" s="6">
        <v>73008.0</v>
      </c>
      <c r="Q258" s="6" t="s">
        <v>149</v>
      </c>
      <c r="R258" s="6" t="s">
        <v>32</v>
      </c>
      <c r="S258" s="6">
        <v>4.058859561E9</v>
      </c>
    </row>
    <row r="259" ht="15.75" hidden="1" customHeight="1">
      <c r="A259" s="22" t="s">
        <v>181</v>
      </c>
      <c r="C259" s="6" t="s">
        <v>123</v>
      </c>
      <c r="D259" s="11" t="s">
        <v>23</v>
      </c>
      <c r="E259" s="6" t="s">
        <v>8437</v>
      </c>
      <c r="F259" s="7" t="s">
        <v>8438</v>
      </c>
      <c r="G259" s="6">
        <v>1.0</v>
      </c>
      <c r="H259" s="8" t="s">
        <v>8439</v>
      </c>
      <c r="I259" s="12" t="str">
        <f t="shared" si="7"/>
        <v>24X36in / Full Print</v>
      </c>
      <c r="J259" s="9" t="s">
        <v>8440</v>
      </c>
      <c r="K259" s="9" t="s">
        <v>8441</v>
      </c>
      <c r="L259" s="6" t="s">
        <v>8442</v>
      </c>
      <c r="N259" s="4"/>
      <c r="O259" s="7" t="s">
        <v>8443</v>
      </c>
      <c r="P259" s="6">
        <v>33428.0</v>
      </c>
      <c r="Q259" s="6" t="s">
        <v>68</v>
      </c>
      <c r="R259" s="6" t="s">
        <v>32</v>
      </c>
      <c r="S259" s="6">
        <v>9.543481966E9</v>
      </c>
    </row>
    <row r="260" ht="15.75" hidden="1" customHeight="1">
      <c r="A260" s="22" t="s">
        <v>181</v>
      </c>
      <c r="C260" s="6" t="s">
        <v>80</v>
      </c>
      <c r="D260" s="11" t="s">
        <v>23</v>
      </c>
      <c r="E260" s="6" t="s">
        <v>8444</v>
      </c>
      <c r="F260" s="7" t="s">
        <v>8445</v>
      </c>
      <c r="G260" s="6">
        <v>2.0</v>
      </c>
      <c r="H260" s="8" t="s">
        <v>8446</v>
      </c>
      <c r="I260" s="12" t="str">
        <f t="shared" si="7"/>
        <v>XL / RED</v>
      </c>
      <c r="J260" s="9" t="s">
        <v>5665</v>
      </c>
      <c r="K260" s="9" t="s">
        <v>8447</v>
      </c>
      <c r="L260" s="6" t="s">
        <v>8448</v>
      </c>
      <c r="M260" s="4" t="s">
        <v>8449</v>
      </c>
      <c r="N260" s="4"/>
      <c r="O260" s="7" t="s">
        <v>492</v>
      </c>
      <c r="P260" s="6">
        <v>32277.0</v>
      </c>
      <c r="Q260" s="6" t="s">
        <v>68</v>
      </c>
      <c r="R260" s="6" t="s">
        <v>32</v>
      </c>
      <c r="S260" s="6">
        <v>4.80955755E9</v>
      </c>
    </row>
    <row r="261" ht="15.75" hidden="1" customHeight="1">
      <c r="A261" s="19" t="s">
        <v>48</v>
      </c>
      <c r="C261" s="6" t="s">
        <v>22</v>
      </c>
      <c r="D261" s="11" t="s">
        <v>23</v>
      </c>
      <c r="E261" s="6" t="s">
        <v>8450</v>
      </c>
      <c r="F261" s="7" t="s">
        <v>8451</v>
      </c>
      <c r="G261" s="6">
        <v>2.0</v>
      </c>
      <c r="H261" s="8" t="s">
        <v>8452</v>
      </c>
      <c r="I261" s="12" t="str">
        <f t="shared" si="7"/>
        <v>M / Full Print</v>
      </c>
      <c r="J261" s="9" t="s">
        <v>8453</v>
      </c>
      <c r="K261" s="9" t="s">
        <v>8454</v>
      </c>
      <c r="L261" s="6" t="s">
        <v>8455</v>
      </c>
      <c r="N261" s="4"/>
      <c r="O261" s="7" t="s">
        <v>8456</v>
      </c>
      <c r="P261" s="6">
        <v>66736.0</v>
      </c>
      <c r="Q261" s="6" t="s">
        <v>508</v>
      </c>
      <c r="R261" s="6" t="s">
        <v>32</v>
      </c>
      <c r="S261" s="6">
        <v>8.019284092E9</v>
      </c>
    </row>
    <row r="262" ht="15.75" hidden="1" customHeight="1">
      <c r="A262" s="19" t="s">
        <v>48</v>
      </c>
      <c r="C262" s="6" t="s">
        <v>22</v>
      </c>
      <c r="D262" s="11" t="s">
        <v>23</v>
      </c>
      <c r="E262" s="6" t="s">
        <v>8457</v>
      </c>
      <c r="F262" s="7" t="s">
        <v>8458</v>
      </c>
      <c r="G262" s="6">
        <v>1.0</v>
      </c>
      <c r="H262" s="8" t="s">
        <v>8459</v>
      </c>
      <c r="I262" s="12" t="str">
        <f t="shared" si="7"/>
        <v>A black king was born in Hoodie - Joggers #v - AOP Unisex Raglan Hoodie / 4XL / All Print</v>
      </c>
      <c r="J262" s="9" t="s">
        <v>8460</v>
      </c>
      <c r="K262" s="9" t="s">
        <v>8461</v>
      </c>
      <c r="L262" s="6" t="s">
        <v>8462</v>
      </c>
      <c r="N262" s="4"/>
      <c r="O262" s="7" t="s">
        <v>2545</v>
      </c>
      <c r="P262" s="6">
        <v>35211.0</v>
      </c>
      <c r="Q262" s="6" t="s">
        <v>140</v>
      </c>
      <c r="R262" s="6" t="s">
        <v>32</v>
      </c>
      <c r="S262" s="6">
        <v>2.052224336E9</v>
      </c>
    </row>
    <row r="263" ht="15.75" hidden="1" customHeight="1">
      <c r="A263" s="19" t="s">
        <v>48</v>
      </c>
      <c r="C263" s="6" t="s">
        <v>22</v>
      </c>
      <c r="D263" s="11" t="s">
        <v>23</v>
      </c>
      <c r="E263" s="6" t="s">
        <v>8463</v>
      </c>
      <c r="F263" s="7" t="s">
        <v>8464</v>
      </c>
      <c r="G263" s="6">
        <v>1.0</v>
      </c>
      <c r="H263" s="8" t="s">
        <v>8465</v>
      </c>
      <c r="I263" s="12" t="str">
        <f t="shared" si="7"/>
        <v>AOP Unisex Raglan Hoodie / S / Full print</v>
      </c>
      <c r="J263" s="9" t="s">
        <v>8466</v>
      </c>
      <c r="K263" s="9" t="s">
        <v>8467</v>
      </c>
      <c r="L263" s="6" t="s">
        <v>8468</v>
      </c>
      <c r="M263" s="4" t="s">
        <v>8469</v>
      </c>
      <c r="N263" s="4"/>
      <c r="O263" s="7" t="s">
        <v>8470</v>
      </c>
      <c r="P263" s="6">
        <v>13126.0</v>
      </c>
      <c r="Q263" s="6" t="s">
        <v>171</v>
      </c>
      <c r="R263" s="6" t="s">
        <v>32</v>
      </c>
      <c r="S263" s="6">
        <f>13159207929</f>
        <v>13159207929</v>
      </c>
    </row>
    <row r="264" ht="15.75" hidden="1" customHeight="1">
      <c r="A264" s="27" t="s">
        <v>37</v>
      </c>
      <c r="C264" s="6" t="s">
        <v>22</v>
      </c>
      <c r="D264" s="11" t="s">
        <v>23</v>
      </c>
      <c r="E264" s="6" t="s">
        <v>8471</v>
      </c>
      <c r="F264" s="7" t="s">
        <v>8472</v>
      </c>
      <c r="G264" s="6">
        <v>1.0</v>
      </c>
      <c r="H264" s="8" t="s">
        <v>8473</v>
      </c>
      <c r="I264" s="12" t="str">
        <f t="shared" si="7"/>
        <v>AOP Unisex Raglan Hoodie / 5XL / All print</v>
      </c>
      <c r="J264" s="9" t="s">
        <v>8474</v>
      </c>
      <c r="K264" s="9" t="s">
        <v>8475</v>
      </c>
      <c r="L264" s="6" t="s">
        <v>8476</v>
      </c>
      <c r="M264" s="4" t="s">
        <v>8477</v>
      </c>
      <c r="N264" s="4"/>
      <c r="O264" s="7" t="s">
        <v>8478</v>
      </c>
      <c r="P264" s="6">
        <v>39213.0</v>
      </c>
      <c r="Q264" s="6" t="s">
        <v>1048</v>
      </c>
      <c r="R264" s="6" t="s">
        <v>32</v>
      </c>
      <c r="S264" s="6">
        <v>6.013318067E9</v>
      </c>
    </row>
    <row r="265" ht="15.75" hidden="1" customHeight="1">
      <c r="A265" s="10" t="s">
        <v>21</v>
      </c>
      <c r="C265" s="6" t="s">
        <v>22</v>
      </c>
      <c r="D265" s="11" t="s">
        <v>23</v>
      </c>
      <c r="E265" s="6" t="s">
        <v>8479</v>
      </c>
      <c r="F265" s="7" t="s">
        <v>8480</v>
      </c>
      <c r="G265" s="6">
        <v>1.0</v>
      </c>
      <c r="H265" s="8" t="s">
        <v>8481</v>
      </c>
      <c r="I265" s="12" t="str">
        <f t="shared" si="7"/>
        <v>hirt - hoodie 3D #l - UNISEX T-SHIRT 3D / M / All print</v>
      </c>
      <c r="J265" s="9" t="s">
        <v>289</v>
      </c>
      <c r="K265" s="9" t="s">
        <v>8482</v>
      </c>
      <c r="L265" s="6" t="s">
        <v>8483</v>
      </c>
      <c r="N265" s="4"/>
      <c r="O265" s="7" t="s">
        <v>3385</v>
      </c>
      <c r="P265" s="6">
        <v>92316.0</v>
      </c>
      <c r="Q265" s="6" t="s">
        <v>268</v>
      </c>
      <c r="R265" s="6" t="s">
        <v>32</v>
      </c>
      <c r="S265" s="6">
        <v>9.09764421E8</v>
      </c>
    </row>
    <row r="266" ht="15.75" hidden="1" customHeight="1">
      <c r="A266" s="10" t="s">
        <v>21</v>
      </c>
      <c r="C266" s="6" t="s">
        <v>22</v>
      </c>
      <c r="D266" s="11" t="s">
        <v>23</v>
      </c>
      <c r="E266" s="6" t="s">
        <v>8479</v>
      </c>
      <c r="F266" s="7" t="s">
        <v>8480</v>
      </c>
      <c r="G266" s="6">
        <v>1.0</v>
      </c>
      <c r="H266" s="8" t="s">
        <v>5979</v>
      </c>
      <c r="I266" s="12" t="str">
        <f t="shared" si="7"/>
        <v>hirt - hoodie 3D #l - UNISEX T-SHIRT 3D / L / All print</v>
      </c>
      <c r="J266" s="9" t="s">
        <v>1780</v>
      </c>
      <c r="K266" s="9" t="s">
        <v>8482</v>
      </c>
      <c r="L266" s="6" t="s">
        <v>8483</v>
      </c>
      <c r="N266" s="4"/>
      <c r="O266" s="7" t="s">
        <v>3385</v>
      </c>
      <c r="P266" s="6">
        <v>92316.0</v>
      </c>
      <c r="Q266" s="6" t="s">
        <v>268</v>
      </c>
      <c r="R266" s="6" t="s">
        <v>32</v>
      </c>
      <c r="S266" s="6">
        <v>9.09764421E8</v>
      </c>
    </row>
    <row r="267" ht="15.75" customHeight="1">
      <c r="A267" s="22" t="s">
        <v>216</v>
      </c>
      <c r="C267" s="6" t="s">
        <v>22</v>
      </c>
      <c r="D267" s="11" t="s">
        <v>23</v>
      </c>
      <c r="E267" s="6" t="s">
        <v>8484</v>
      </c>
      <c r="F267" s="7" t="s">
        <v>8485</v>
      </c>
      <c r="G267" s="6">
        <v>1.0</v>
      </c>
      <c r="H267" s="8" t="s">
        <v>3428</v>
      </c>
      <c r="I267" s="12" t="str">
        <f t="shared" si="7"/>
        <v>HOODIE RAGLAN SLEEVE / L / All Print</v>
      </c>
      <c r="J267" s="9" t="s">
        <v>533</v>
      </c>
      <c r="K267" s="9" t="s">
        <v>8486</v>
      </c>
      <c r="L267" s="6" t="s">
        <v>8487</v>
      </c>
      <c r="N267" s="4"/>
      <c r="O267" s="7" t="s">
        <v>6579</v>
      </c>
      <c r="P267" s="6">
        <v>1540.0</v>
      </c>
      <c r="Q267" s="6" t="s">
        <v>301</v>
      </c>
      <c r="R267" s="6" t="s">
        <v>32</v>
      </c>
      <c r="S267" s="6">
        <v>5.089875716E9</v>
      </c>
    </row>
    <row r="268" ht="15.75" hidden="1" customHeight="1">
      <c r="A268" s="22" t="s">
        <v>293</v>
      </c>
      <c r="C268" s="6" t="s">
        <v>22</v>
      </c>
      <c r="D268" s="11" t="s">
        <v>23</v>
      </c>
      <c r="E268" s="6" t="s">
        <v>8484</v>
      </c>
      <c r="F268" s="7" t="s">
        <v>8485</v>
      </c>
      <c r="G268" s="6">
        <v>1.0</v>
      </c>
      <c r="H268" s="8" t="s">
        <v>8488</v>
      </c>
      <c r="I268" s="12" t="str">
        <f t="shared" si="7"/>
        <v>AOP UNISEX HOODIE / XL / All Print</v>
      </c>
      <c r="J268" s="9" t="s">
        <v>8489</v>
      </c>
      <c r="K268" s="9" t="s">
        <v>8486</v>
      </c>
      <c r="L268" s="6" t="s">
        <v>8487</v>
      </c>
      <c r="N268" s="4"/>
      <c r="O268" s="7" t="s">
        <v>6579</v>
      </c>
      <c r="P268" s="6">
        <v>1540.0</v>
      </c>
      <c r="Q268" s="6" t="s">
        <v>301</v>
      </c>
      <c r="R268" s="6" t="s">
        <v>32</v>
      </c>
      <c r="S268" s="6">
        <v>5.089875716E9</v>
      </c>
    </row>
    <row r="269" ht="15.75" hidden="1" customHeight="1">
      <c r="A269" s="22" t="s">
        <v>181</v>
      </c>
      <c r="C269" s="6" t="s">
        <v>22</v>
      </c>
      <c r="D269" s="11" t="s">
        <v>23</v>
      </c>
      <c r="E269" s="6" t="s">
        <v>8490</v>
      </c>
      <c r="F269" s="7" t="s">
        <v>8491</v>
      </c>
      <c r="G269" s="6">
        <v>1.0</v>
      </c>
      <c r="H269" s="8" t="s">
        <v>8492</v>
      </c>
      <c r="I269" s="12" t="str">
        <f t="shared" si="7"/>
        <v>hirt - hoodie 3D #121121h - UNISEX T-SHIRT 3D / 4XL / All print</v>
      </c>
      <c r="J269" s="9" t="s">
        <v>4603</v>
      </c>
      <c r="K269" s="9" t="s">
        <v>8493</v>
      </c>
      <c r="L269" s="6" t="s">
        <v>8494</v>
      </c>
      <c r="M269" s="4">
        <v>178.0</v>
      </c>
      <c r="N269" s="4"/>
      <c r="O269" s="7" t="s">
        <v>3842</v>
      </c>
      <c r="P269" s="6">
        <v>89115.0</v>
      </c>
      <c r="Q269" s="6" t="s">
        <v>2701</v>
      </c>
      <c r="R269" s="6" t="s">
        <v>32</v>
      </c>
      <c r="S269" s="6">
        <v>5.415617255E9</v>
      </c>
    </row>
    <row r="270" ht="15.75" hidden="1" customHeight="1">
      <c r="A270" s="22" t="s">
        <v>181</v>
      </c>
      <c r="C270" s="6" t="s">
        <v>22</v>
      </c>
      <c r="D270" s="11" t="s">
        <v>23</v>
      </c>
      <c r="E270" s="6" t="s">
        <v>8490</v>
      </c>
      <c r="F270" s="7" t="s">
        <v>8491</v>
      </c>
      <c r="G270" s="6">
        <v>1.0</v>
      </c>
      <c r="H270" s="8" t="s">
        <v>6862</v>
      </c>
      <c r="I270" s="12" t="str">
        <f t="shared" si="7"/>
        <v>hirt - hoodie 3D #121121h - UNISEX T-SHIRT 3D / 3XL / All print</v>
      </c>
      <c r="J270" s="9" t="s">
        <v>731</v>
      </c>
      <c r="K270" s="9" t="s">
        <v>8493</v>
      </c>
      <c r="L270" s="6" t="s">
        <v>8494</v>
      </c>
      <c r="M270" s="4">
        <v>178.0</v>
      </c>
      <c r="N270" s="4"/>
      <c r="O270" s="7" t="s">
        <v>3842</v>
      </c>
      <c r="P270" s="6">
        <v>89115.0</v>
      </c>
      <c r="Q270" s="6" t="s">
        <v>2701</v>
      </c>
      <c r="R270" s="6" t="s">
        <v>32</v>
      </c>
      <c r="S270" s="6">
        <v>5.415617255E9</v>
      </c>
    </row>
    <row r="271" ht="15.75" customHeight="1">
      <c r="A271" s="19" t="s">
        <v>528</v>
      </c>
      <c r="C271" s="6" t="s">
        <v>22</v>
      </c>
      <c r="D271" s="25" t="s">
        <v>7690</v>
      </c>
      <c r="E271" s="6" t="s">
        <v>8495</v>
      </c>
      <c r="F271" s="7" t="s">
        <v>8496</v>
      </c>
      <c r="G271" s="6">
        <v>1.0</v>
      </c>
      <c r="H271" s="8" t="s">
        <v>8497</v>
      </c>
      <c r="I271" s="12" t="str">
        <f t="shared" si="7"/>
        <v>All print / 30 inches / Spare Tire Cover with Print On Demand</v>
      </c>
      <c r="J271" s="9" t="s">
        <v>8498</v>
      </c>
      <c r="K271" s="9" t="s">
        <v>8499</v>
      </c>
      <c r="L271" s="6" t="s">
        <v>8500</v>
      </c>
      <c r="N271" s="4"/>
      <c r="O271" s="7" t="s">
        <v>8501</v>
      </c>
      <c r="P271" s="6">
        <v>57785.0</v>
      </c>
      <c r="Q271" s="6" t="s">
        <v>1173</v>
      </c>
      <c r="R271" s="6" t="s">
        <v>32</v>
      </c>
      <c r="S271" s="6">
        <v>6.054902605E9</v>
      </c>
    </row>
    <row r="272" ht="15.75" hidden="1" customHeight="1">
      <c r="A272" s="22" t="s">
        <v>181</v>
      </c>
      <c r="C272" s="6" t="s">
        <v>22</v>
      </c>
      <c r="D272" s="11" t="s">
        <v>23</v>
      </c>
      <c r="E272" s="6" t="s">
        <v>8502</v>
      </c>
      <c r="F272" s="7" t="s">
        <v>8503</v>
      </c>
      <c r="G272" s="6">
        <v>1.0</v>
      </c>
      <c r="H272" s="8" t="s">
        <v>8504</v>
      </c>
      <c r="I272" s="12" t="str">
        <f t="shared" si="7"/>
        <v>AOP Unisex Raglan Hoodie / M / All print</v>
      </c>
      <c r="J272" s="9" t="s">
        <v>3622</v>
      </c>
      <c r="K272" s="9" t="s">
        <v>8505</v>
      </c>
      <c r="L272" s="6" t="s">
        <v>8506</v>
      </c>
      <c r="M272" s="4" t="s">
        <v>8507</v>
      </c>
      <c r="N272" s="4"/>
      <c r="O272" s="7" t="s">
        <v>8508</v>
      </c>
      <c r="P272" s="6">
        <v>89502.0</v>
      </c>
      <c r="Q272" s="6" t="s">
        <v>2701</v>
      </c>
      <c r="R272" s="6" t="s">
        <v>32</v>
      </c>
      <c r="S272" s="6">
        <v>7.754759411E9</v>
      </c>
    </row>
    <row r="273" ht="15.75" hidden="1" customHeight="1">
      <c r="A273" s="27" t="s">
        <v>37</v>
      </c>
      <c r="C273" s="6" t="s">
        <v>80</v>
      </c>
      <c r="D273" s="11" t="s">
        <v>23</v>
      </c>
      <c r="E273" s="6" t="s">
        <v>8509</v>
      </c>
      <c r="F273" s="7" t="s">
        <v>8510</v>
      </c>
      <c r="G273" s="6">
        <v>1.0</v>
      </c>
      <c r="H273" s="8" t="s">
        <v>4283</v>
      </c>
      <c r="I273" s="12" t="str">
        <f t="shared" si="7"/>
        <v>One size / All print</v>
      </c>
      <c r="J273" s="9" t="s">
        <v>4284</v>
      </c>
      <c r="K273" s="9" t="s">
        <v>8511</v>
      </c>
      <c r="L273" s="6" t="s">
        <v>8512</v>
      </c>
      <c r="N273" s="4"/>
      <c r="O273" s="7" t="s">
        <v>8513</v>
      </c>
      <c r="P273" s="6">
        <v>77418.0</v>
      </c>
      <c r="Q273" s="6" t="s">
        <v>131</v>
      </c>
      <c r="R273" s="6" t="s">
        <v>32</v>
      </c>
      <c r="S273" s="6">
        <v>1.9798775307E10</v>
      </c>
    </row>
    <row r="274" ht="15.75" hidden="1" customHeight="1">
      <c r="A274" s="19" t="s">
        <v>48</v>
      </c>
      <c r="C274" s="6" t="s">
        <v>22</v>
      </c>
      <c r="D274" s="11" t="s">
        <v>23</v>
      </c>
      <c r="E274" s="6" t="s">
        <v>8514</v>
      </c>
      <c r="F274" s="7" t="s">
        <v>8515</v>
      </c>
      <c r="G274" s="6">
        <v>1.0</v>
      </c>
      <c r="H274" s="8" t="s">
        <v>8516</v>
      </c>
      <c r="I274" s="12" t="str">
        <f t="shared" si="7"/>
        <v>A black king was born in Hoodie - Joggers #v - AOP Unisex Raglan Hoodie / M / All Print</v>
      </c>
      <c r="J274" s="9" t="s">
        <v>762</v>
      </c>
      <c r="K274" s="9" t="s">
        <v>8517</v>
      </c>
      <c r="L274" s="6" t="s">
        <v>8518</v>
      </c>
      <c r="N274" s="4"/>
      <c r="O274" s="7" t="s">
        <v>8519</v>
      </c>
      <c r="P274" s="6">
        <v>39661.0</v>
      </c>
      <c r="Q274" s="6" t="s">
        <v>1048</v>
      </c>
      <c r="R274" s="6" t="s">
        <v>32</v>
      </c>
      <c r="S274" s="6">
        <v>6.013840507E9</v>
      </c>
    </row>
    <row r="275" ht="15.75" hidden="1" customHeight="1">
      <c r="A275" s="27" t="s">
        <v>37</v>
      </c>
      <c r="C275" s="6" t="s">
        <v>22</v>
      </c>
      <c r="D275" s="11" t="s">
        <v>23</v>
      </c>
      <c r="E275" s="6" t="s">
        <v>8520</v>
      </c>
      <c r="F275" s="7" t="s">
        <v>8521</v>
      </c>
      <c r="G275" s="6">
        <v>1.0</v>
      </c>
      <c r="H275" s="8" t="s">
        <v>8522</v>
      </c>
      <c r="I275" s="12" t="str">
        <f t="shared" si="7"/>
        <v>HOODIE RAGLAN SLEEVE ZIP-UP / L / All Print</v>
      </c>
      <c r="J275" s="9" t="s">
        <v>8523</v>
      </c>
      <c r="K275" s="9" t="s">
        <v>8524</v>
      </c>
      <c r="L275" s="6" t="s">
        <v>8525</v>
      </c>
      <c r="M275" s="4" t="s">
        <v>8526</v>
      </c>
      <c r="N275" s="4"/>
      <c r="O275" s="7" t="s">
        <v>8527</v>
      </c>
      <c r="P275" s="6">
        <v>97386.0</v>
      </c>
      <c r="Q275" s="6" t="s">
        <v>1038</v>
      </c>
      <c r="R275" s="6" t="s">
        <v>32</v>
      </c>
      <c r="S275" s="6">
        <v>5.416027173E9</v>
      </c>
    </row>
    <row r="276" ht="15.75" hidden="1" customHeight="1">
      <c r="A276" s="27" t="s">
        <v>37</v>
      </c>
      <c r="C276" s="6" t="s">
        <v>123</v>
      </c>
      <c r="D276" s="11" t="s">
        <v>23</v>
      </c>
      <c r="E276" s="6" t="s">
        <v>8528</v>
      </c>
      <c r="F276" s="7" t="s">
        <v>8529</v>
      </c>
      <c r="G276" s="6">
        <v>1.0</v>
      </c>
      <c r="H276" s="8" t="s">
        <v>8530</v>
      </c>
      <c r="I276" s="12" t="str">
        <f t="shared" si="7"/>
        <v>12X18in / All print</v>
      </c>
      <c r="J276" s="9" t="s">
        <v>7979</v>
      </c>
      <c r="K276" s="9" t="s">
        <v>8531</v>
      </c>
      <c r="L276" s="6" t="s">
        <v>8532</v>
      </c>
      <c r="N276" s="4"/>
      <c r="O276" s="7" t="s">
        <v>8533</v>
      </c>
      <c r="P276" s="6">
        <v>37066.0</v>
      </c>
      <c r="Q276" s="6" t="s">
        <v>31</v>
      </c>
      <c r="R276" s="6" t="s">
        <v>32</v>
      </c>
      <c r="S276" s="6">
        <v>6.15513564E9</v>
      </c>
    </row>
    <row r="277" ht="15.75" hidden="1" customHeight="1">
      <c r="A277" s="10" t="s">
        <v>21</v>
      </c>
      <c r="C277" s="6" t="s">
        <v>22</v>
      </c>
      <c r="D277" s="11" t="s">
        <v>23</v>
      </c>
      <c r="E277" s="6" t="s">
        <v>8534</v>
      </c>
      <c r="F277" s="7" t="s">
        <v>8535</v>
      </c>
      <c r="G277" s="6">
        <v>1.0</v>
      </c>
      <c r="H277" s="8" t="s">
        <v>8536</v>
      </c>
      <c r="I277" s="12" t="str">
        <f t="shared" si="7"/>
        <v>AOP Unisex Raglan Hoodie / XL / All print</v>
      </c>
      <c r="J277" s="9" t="s">
        <v>7022</v>
      </c>
      <c r="K277" s="9" t="s">
        <v>8537</v>
      </c>
      <c r="L277" s="6" t="s">
        <v>8538</v>
      </c>
      <c r="N277" s="4"/>
      <c r="O277" s="7" t="s">
        <v>8539</v>
      </c>
      <c r="P277" s="6">
        <v>20706.0</v>
      </c>
      <c r="Q277" s="6" t="s">
        <v>248</v>
      </c>
      <c r="R277" s="6" t="s">
        <v>32</v>
      </c>
      <c r="S277" s="6">
        <v>2.409883791E9</v>
      </c>
    </row>
    <row r="278" ht="15.75" hidden="1" customHeight="1">
      <c r="A278" s="10" t="s">
        <v>21</v>
      </c>
      <c r="C278" s="6" t="s">
        <v>22</v>
      </c>
      <c r="D278" s="11" t="s">
        <v>23</v>
      </c>
      <c r="E278" s="6" t="s">
        <v>8534</v>
      </c>
      <c r="F278" s="7" t="s">
        <v>8535</v>
      </c>
      <c r="G278" s="6">
        <v>1.0</v>
      </c>
      <c r="H278" s="8" t="s">
        <v>8540</v>
      </c>
      <c r="I278" s="12" t="str">
        <f t="shared" si="7"/>
        <v>AOP Unisex Raglan Hoodie / M / All print</v>
      </c>
      <c r="J278" s="9" t="s">
        <v>7022</v>
      </c>
      <c r="K278" s="9" t="s">
        <v>8537</v>
      </c>
      <c r="L278" s="6" t="s">
        <v>8538</v>
      </c>
      <c r="N278" s="4"/>
      <c r="O278" s="7" t="s">
        <v>8539</v>
      </c>
      <c r="P278" s="6">
        <v>20706.0</v>
      </c>
      <c r="Q278" s="6" t="s">
        <v>248</v>
      </c>
      <c r="R278" s="6" t="s">
        <v>32</v>
      </c>
      <c r="S278" s="6">
        <v>2.409883791E9</v>
      </c>
    </row>
    <row r="279" ht="15.75" hidden="1" customHeight="1">
      <c r="A279" s="10" t="s">
        <v>21</v>
      </c>
      <c r="C279" s="6" t="s">
        <v>22</v>
      </c>
      <c r="D279" s="11" t="s">
        <v>23</v>
      </c>
      <c r="E279" s="6" t="s">
        <v>8541</v>
      </c>
      <c r="F279" s="7" t="s">
        <v>8542</v>
      </c>
      <c r="G279" s="6">
        <v>1.0</v>
      </c>
      <c r="H279" s="8" t="s">
        <v>4799</v>
      </c>
      <c r="I279" s="12" t="str">
        <f t="shared" si="7"/>
        <v>HOODIE RAGLAN SLEEVE / XL / All Print</v>
      </c>
      <c r="J279" s="9" t="s">
        <v>306</v>
      </c>
      <c r="K279" s="9" t="s">
        <v>8543</v>
      </c>
      <c r="L279" s="6" t="s">
        <v>8544</v>
      </c>
      <c r="N279" s="4"/>
      <c r="O279" s="7" t="s">
        <v>6543</v>
      </c>
      <c r="P279" s="6">
        <v>47720.0</v>
      </c>
      <c r="Q279" s="6" t="s">
        <v>190</v>
      </c>
      <c r="R279" s="6" t="s">
        <v>32</v>
      </c>
      <c r="S279" s="6" t="s">
        <v>8545</v>
      </c>
    </row>
    <row r="280" ht="15.75" hidden="1" customHeight="1">
      <c r="A280" s="27" t="s">
        <v>37</v>
      </c>
      <c r="C280" s="6" t="s">
        <v>22</v>
      </c>
      <c r="D280" s="11" t="s">
        <v>23</v>
      </c>
      <c r="E280" s="6" t="s">
        <v>8546</v>
      </c>
      <c r="F280" s="7" t="s">
        <v>8547</v>
      </c>
      <c r="G280" s="6">
        <v>1.0</v>
      </c>
      <c r="H280" s="8" t="s">
        <v>8548</v>
      </c>
      <c r="I280" s="12" t="str">
        <f t="shared" si="7"/>
        <v>M / Full Print</v>
      </c>
      <c r="J280" s="9" t="s">
        <v>8549</v>
      </c>
      <c r="K280" s="9" t="s">
        <v>8550</v>
      </c>
      <c r="L280" s="6" t="s">
        <v>8551</v>
      </c>
      <c r="N280" s="4"/>
      <c r="O280" s="7" t="s">
        <v>8552</v>
      </c>
      <c r="P280" s="6">
        <v>1568.0</v>
      </c>
      <c r="Q280" s="6" t="s">
        <v>301</v>
      </c>
      <c r="R280" s="6" t="s">
        <v>32</v>
      </c>
      <c r="S280" s="6">
        <v>5.08529773E9</v>
      </c>
    </row>
    <row r="281" ht="15.75" hidden="1" customHeight="1">
      <c r="A281" s="18" t="s">
        <v>915</v>
      </c>
      <c r="C281" s="6" t="s">
        <v>80</v>
      </c>
      <c r="D281" s="11" t="s">
        <v>23</v>
      </c>
      <c r="E281" s="6" t="s">
        <v>8553</v>
      </c>
      <c r="F281" s="7" t="s">
        <v>8554</v>
      </c>
      <c r="G281" s="6">
        <v>1.0</v>
      </c>
      <c r="H281" s="8" t="s">
        <v>8555</v>
      </c>
      <c r="I281" s="12" t="str">
        <f t="shared" si="7"/>
        <v>2XL / Full Print</v>
      </c>
      <c r="J281" s="9" t="s">
        <v>1337</v>
      </c>
      <c r="K281" s="9" t="s">
        <v>8556</v>
      </c>
      <c r="L281" s="6" t="s">
        <v>8557</v>
      </c>
      <c r="N281" s="4"/>
      <c r="O281" s="7" t="s">
        <v>5310</v>
      </c>
      <c r="P281" s="6">
        <v>94015.0</v>
      </c>
      <c r="Q281" s="6" t="s">
        <v>268</v>
      </c>
      <c r="R281" s="6" t="s">
        <v>32</v>
      </c>
      <c r="S281" s="6">
        <v>6.502902028E9</v>
      </c>
    </row>
    <row r="282" ht="15.75" hidden="1" customHeight="1">
      <c r="A282" s="27" t="s">
        <v>37</v>
      </c>
      <c r="C282" s="6" t="s">
        <v>80</v>
      </c>
      <c r="D282" s="11" t="s">
        <v>23</v>
      </c>
      <c r="E282" s="6" t="s">
        <v>8553</v>
      </c>
      <c r="F282" s="7" t="s">
        <v>8554</v>
      </c>
      <c r="G282" s="6">
        <v>1.0</v>
      </c>
      <c r="H282" s="8" t="s">
        <v>8558</v>
      </c>
      <c r="I282" s="12" t="str">
        <f t="shared" si="7"/>
        <v>2XL / All print</v>
      </c>
      <c r="J282" s="9" t="s">
        <v>8559</v>
      </c>
      <c r="K282" s="9" t="s">
        <v>8556</v>
      </c>
      <c r="L282" s="6" t="s">
        <v>8557</v>
      </c>
      <c r="N282" s="4"/>
      <c r="O282" s="7" t="s">
        <v>5310</v>
      </c>
      <c r="P282" s="6">
        <v>94015.0</v>
      </c>
      <c r="Q282" s="6" t="s">
        <v>268</v>
      </c>
      <c r="R282" s="6" t="s">
        <v>32</v>
      </c>
      <c r="S282" s="6">
        <v>6.502902028E9</v>
      </c>
    </row>
    <row r="283" ht="15.75" hidden="1" customHeight="1">
      <c r="A283" s="10" t="s">
        <v>21</v>
      </c>
      <c r="C283" s="6" t="s">
        <v>22</v>
      </c>
      <c r="D283" s="11" t="s">
        <v>23</v>
      </c>
      <c r="E283" s="6" t="s">
        <v>8560</v>
      </c>
      <c r="F283" s="7" t="s">
        <v>8561</v>
      </c>
      <c r="G283" s="6">
        <v>1.0</v>
      </c>
      <c r="H283" s="8" t="s">
        <v>8562</v>
      </c>
      <c r="I283" s="12" t="str">
        <f t="shared" si="7"/>
        <v>HOODIE RAGLAN SLEEVE ZIP-UP / L / All Print</v>
      </c>
      <c r="J283" s="9" t="s">
        <v>1148</v>
      </c>
      <c r="K283" s="9" t="s">
        <v>8563</v>
      </c>
      <c r="L283" s="6" t="s">
        <v>8564</v>
      </c>
      <c r="N283" s="4"/>
      <c r="O283" s="7" t="s">
        <v>8565</v>
      </c>
      <c r="P283" s="6" t="s">
        <v>8566</v>
      </c>
      <c r="Q283" s="6" t="s">
        <v>567</v>
      </c>
      <c r="R283" s="6" t="s">
        <v>476</v>
      </c>
      <c r="S283" s="6">
        <v>5.142377783E9</v>
      </c>
    </row>
    <row r="284" ht="15.75" hidden="1" customHeight="1">
      <c r="A284" s="10" t="s">
        <v>21</v>
      </c>
      <c r="C284" s="6" t="s">
        <v>22</v>
      </c>
      <c r="D284" s="11" t="s">
        <v>23</v>
      </c>
      <c r="E284" s="6" t="s">
        <v>8560</v>
      </c>
      <c r="F284" s="7" t="s">
        <v>8561</v>
      </c>
      <c r="G284" s="6">
        <v>1.0</v>
      </c>
      <c r="H284" s="8" t="s">
        <v>8567</v>
      </c>
      <c r="I284" s="12" t="str">
        <f t="shared" si="7"/>
        <v>HOODIE RAGLAN SLEEVE ZIP-UP / XL / All Print</v>
      </c>
      <c r="J284" s="9" t="s">
        <v>1148</v>
      </c>
      <c r="K284" s="9" t="s">
        <v>8563</v>
      </c>
      <c r="L284" s="6" t="s">
        <v>8564</v>
      </c>
      <c r="N284" s="4"/>
      <c r="O284" s="7" t="s">
        <v>8565</v>
      </c>
      <c r="P284" s="6" t="s">
        <v>8566</v>
      </c>
      <c r="Q284" s="6" t="s">
        <v>567</v>
      </c>
      <c r="R284" s="6" t="s">
        <v>476</v>
      </c>
      <c r="S284" s="6">
        <v>5.142377783E9</v>
      </c>
    </row>
    <row r="285" ht="15.75" hidden="1" customHeight="1">
      <c r="A285" s="21" t="s">
        <v>876</v>
      </c>
      <c r="C285" s="6" t="s">
        <v>22</v>
      </c>
      <c r="D285" s="11" t="s">
        <v>23</v>
      </c>
      <c r="E285" s="6" t="s">
        <v>8568</v>
      </c>
      <c r="F285" s="7" t="s">
        <v>8569</v>
      </c>
      <c r="G285" s="6">
        <v>1.0</v>
      </c>
      <c r="H285" s="8" t="s">
        <v>8570</v>
      </c>
      <c r="I285" s="12" t="str">
        <f t="shared" si="7"/>
        <v>HOODIE RAGLAN SLEEVE / L / All Print</v>
      </c>
      <c r="J285" s="9" t="s">
        <v>8571</v>
      </c>
      <c r="K285" s="9" t="s">
        <v>8572</v>
      </c>
      <c r="L285" s="6" t="s">
        <v>8573</v>
      </c>
      <c r="N285" s="4"/>
      <c r="O285" s="7" t="s">
        <v>8574</v>
      </c>
      <c r="P285" s="6">
        <v>32726.0</v>
      </c>
      <c r="Q285" s="6" t="s">
        <v>68</v>
      </c>
      <c r="R285" s="6" t="s">
        <v>32</v>
      </c>
      <c r="S285" s="6">
        <v>3.523215114E9</v>
      </c>
    </row>
    <row r="286" ht="15.75" hidden="1" customHeight="1">
      <c r="A286" s="19" t="s">
        <v>48</v>
      </c>
      <c r="C286" s="6" t="s">
        <v>22</v>
      </c>
      <c r="D286" s="11" t="s">
        <v>23</v>
      </c>
      <c r="E286" s="6" t="s">
        <v>8575</v>
      </c>
      <c r="F286" s="7" t="s">
        <v>8576</v>
      </c>
      <c r="G286" s="6">
        <v>1.0</v>
      </c>
      <c r="H286" s="8" t="s">
        <v>8577</v>
      </c>
      <c r="I286" s="12" t="str">
        <f t="shared" si="7"/>
        <v>AOP Unisex Raglan Hoodie / 3XL / BROWN</v>
      </c>
      <c r="J286" s="9" t="s">
        <v>6149</v>
      </c>
      <c r="K286" s="9" t="s">
        <v>8578</v>
      </c>
      <c r="L286" s="6" t="s">
        <v>8579</v>
      </c>
      <c r="N286" s="4"/>
      <c r="O286" s="7" t="s">
        <v>8580</v>
      </c>
      <c r="P286" s="6">
        <v>60714.0</v>
      </c>
      <c r="Q286" s="6" t="s">
        <v>114</v>
      </c>
      <c r="R286" s="6" t="s">
        <v>32</v>
      </c>
      <c r="S286" s="6">
        <v>3.12315444E9</v>
      </c>
    </row>
    <row r="287" ht="15.75" hidden="1" customHeight="1">
      <c r="A287" s="19" t="s">
        <v>48</v>
      </c>
      <c r="C287" s="6" t="s">
        <v>22</v>
      </c>
      <c r="D287" s="11" t="s">
        <v>23</v>
      </c>
      <c r="E287" s="6" t="s">
        <v>8575</v>
      </c>
      <c r="F287" s="7" t="s">
        <v>8576</v>
      </c>
      <c r="G287" s="6">
        <v>1.0</v>
      </c>
      <c r="H287" s="8" t="s">
        <v>8581</v>
      </c>
      <c r="I287" s="12" t="str">
        <f t="shared" si="7"/>
        <v>AOP Unisex Raglan Hoodie / 3XL / All print</v>
      </c>
      <c r="J287" s="9" t="s">
        <v>716</v>
      </c>
      <c r="K287" s="9" t="s">
        <v>8578</v>
      </c>
      <c r="L287" s="6" t="s">
        <v>8579</v>
      </c>
      <c r="N287" s="4"/>
      <c r="O287" s="7" t="s">
        <v>8580</v>
      </c>
      <c r="P287" s="6">
        <v>60714.0</v>
      </c>
      <c r="Q287" s="6" t="s">
        <v>114</v>
      </c>
      <c r="R287" s="6" t="s">
        <v>32</v>
      </c>
      <c r="S287" s="6">
        <v>3.12315444E9</v>
      </c>
    </row>
    <row r="288" ht="15.75" hidden="1" customHeight="1">
      <c r="A288" s="27" t="s">
        <v>37</v>
      </c>
      <c r="C288" s="6" t="s">
        <v>22</v>
      </c>
      <c r="D288" s="11" t="s">
        <v>23</v>
      </c>
      <c r="E288" s="6" t="s">
        <v>8582</v>
      </c>
      <c r="F288" s="7" t="s">
        <v>8583</v>
      </c>
      <c r="G288" s="6">
        <v>1.0</v>
      </c>
      <c r="H288" s="8" t="s">
        <v>8584</v>
      </c>
      <c r="I288" s="12" t="str">
        <f t="shared" si="7"/>
        <v>AOP UNISEX HOODIE / M / All Print</v>
      </c>
      <c r="J288" s="9" t="s">
        <v>755</v>
      </c>
      <c r="K288" s="9" t="s">
        <v>8585</v>
      </c>
      <c r="L288" s="6" t="s">
        <v>8586</v>
      </c>
      <c r="N288" s="4"/>
      <c r="O288" s="7" t="s">
        <v>1989</v>
      </c>
      <c r="P288" s="6">
        <v>70816.0</v>
      </c>
      <c r="Q288" s="6" t="s">
        <v>201</v>
      </c>
      <c r="R288" s="6" t="s">
        <v>32</v>
      </c>
      <c r="S288" s="6">
        <v>2.252025959E9</v>
      </c>
    </row>
    <row r="289" ht="15.75" hidden="1" customHeight="1">
      <c r="A289" s="22" t="s">
        <v>181</v>
      </c>
      <c r="C289" s="6" t="s">
        <v>22</v>
      </c>
      <c r="D289" s="11" t="s">
        <v>23</v>
      </c>
      <c r="E289" s="6" t="s">
        <v>8587</v>
      </c>
      <c r="F289" s="7" t="s">
        <v>8588</v>
      </c>
      <c r="G289" s="6">
        <v>1.0</v>
      </c>
      <c r="H289" s="8" t="s">
        <v>5735</v>
      </c>
      <c r="I289" s="12" t="str">
        <f t="shared" si="7"/>
        <v>All print / 32 inches</v>
      </c>
      <c r="J289" s="9" t="s">
        <v>185</v>
      </c>
      <c r="K289" s="9" t="s">
        <v>8589</v>
      </c>
      <c r="L289" s="6" t="s">
        <v>8590</v>
      </c>
      <c r="N289" s="4"/>
      <c r="O289" s="7" t="s">
        <v>8591</v>
      </c>
      <c r="P289" s="6">
        <v>49013.0</v>
      </c>
      <c r="Q289" s="6" t="s">
        <v>403</v>
      </c>
      <c r="R289" s="6" t="s">
        <v>32</v>
      </c>
      <c r="S289" s="6">
        <v>2.697671378E9</v>
      </c>
    </row>
    <row r="290" ht="15.75" hidden="1" customHeight="1">
      <c r="A290" s="19" t="s">
        <v>48</v>
      </c>
      <c r="C290" s="6" t="s">
        <v>80</v>
      </c>
      <c r="D290" s="11" t="s">
        <v>23</v>
      </c>
      <c r="E290" s="6" t="s">
        <v>8592</v>
      </c>
      <c r="F290" s="7" t="s">
        <v>8593</v>
      </c>
      <c r="G290" s="6">
        <v>1.0</v>
      </c>
      <c r="H290" s="8" t="s">
        <v>4414</v>
      </c>
      <c r="I290" s="12" t="str">
        <f t="shared" si="7"/>
        <v>Fleece hoodie / S / Black</v>
      </c>
      <c r="J290" s="9" t="s">
        <v>4415</v>
      </c>
      <c r="K290" s="9" t="s">
        <v>8594</v>
      </c>
      <c r="L290" s="6" t="s">
        <v>8595</v>
      </c>
      <c r="M290" s="4" t="s">
        <v>8596</v>
      </c>
      <c r="N290" s="4"/>
      <c r="O290" s="7" t="s">
        <v>171</v>
      </c>
      <c r="P290" s="6">
        <v>10038.0</v>
      </c>
      <c r="Q290" s="6" t="s">
        <v>171</v>
      </c>
      <c r="R290" s="6" t="s">
        <v>32</v>
      </c>
      <c r="S290" s="6">
        <v>2.024593742E9</v>
      </c>
    </row>
    <row r="291" ht="15.75" hidden="1" customHeight="1">
      <c r="A291" s="27" t="s">
        <v>37</v>
      </c>
      <c r="C291" s="6" t="s">
        <v>22</v>
      </c>
      <c r="D291" s="11" t="s">
        <v>23</v>
      </c>
      <c r="E291" s="6" t="s">
        <v>8597</v>
      </c>
      <c r="F291" s="7" t="s">
        <v>8598</v>
      </c>
      <c r="G291" s="6">
        <v>1.0</v>
      </c>
      <c r="H291" s="8" t="s">
        <v>8599</v>
      </c>
      <c r="I291" s="12" t="str">
        <f t="shared" si="7"/>
        <v>3XL / Full Print</v>
      </c>
      <c r="J291" s="9" t="s">
        <v>8600</v>
      </c>
      <c r="K291" s="9" t="s">
        <v>8601</v>
      </c>
      <c r="L291" s="6" t="s">
        <v>8602</v>
      </c>
      <c r="N291" s="4"/>
      <c r="O291" s="7" t="s">
        <v>8603</v>
      </c>
      <c r="P291" s="6">
        <v>58401.0</v>
      </c>
      <c r="Q291" s="6" t="s">
        <v>5109</v>
      </c>
      <c r="R291" s="6" t="s">
        <v>32</v>
      </c>
      <c r="S291" s="6">
        <v>7.012699082E9</v>
      </c>
      <c r="T291" s="4" t="s">
        <v>5110</v>
      </c>
    </row>
    <row r="292" ht="15.75" hidden="1" customHeight="1">
      <c r="A292" s="19" t="s">
        <v>48</v>
      </c>
      <c r="C292" s="6" t="s">
        <v>80</v>
      </c>
      <c r="D292" s="11" t="s">
        <v>23</v>
      </c>
      <c r="E292" s="6" t="s">
        <v>8604</v>
      </c>
      <c r="F292" s="7" t="s">
        <v>8605</v>
      </c>
      <c r="G292" s="6">
        <v>1.0</v>
      </c>
      <c r="H292" s="8" t="s">
        <v>8606</v>
      </c>
      <c r="I292" s="12" t="str">
        <f t="shared" si="7"/>
        <v>XL / Full Print</v>
      </c>
      <c r="J292" s="9" t="s">
        <v>2115</v>
      </c>
      <c r="K292" s="9" t="s">
        <v>8607</v>
      </c>
      <c r="L292" s="6" t="s">
        <v>8608</v>
      </c>
      <c r="N292" s="4"/>
      <c r="O292" s="7" t="s">
        <v>8609</v>
      </c>
      <c r="P292" s="6">
        <v>77830.0</v>
      </c>
      <c r="Q292" s="6" t="s">
        <v>131</v>
      </c>
      <c r="R292" s="6" t="s">
        <v>32</v>
      </c>
      <c r="S292" s="6">
        <v>2.817325671E9</v>
      </c>
      <c r="T292" s="4" t="s">
        <v>132</v>
      </c>
    </row>
    <row r="293" ht="15.75" hidden="1" customHeight="1">
      <c r="A293" s="19" t="s">
        <v>48</v>
      </c>
      <c r="C293" s="6" t="s">
        <v>80</v>
      </c>
      <c r="D293" s="11" t="s">
        <v>23</v>
      </c>
      <c r="E293" s="6" t="s">
        <v>8604</v>
      </c>
      <c r="F293" s="7" t="s">
        <v>8605</v>
      </c>
      <c r="G293" s="6">
        <v>1.0</v>
      </c>
      <c r="H293" s="8" t="s">
        <v>8610</v>
      </c>
      <c r="I293" s="12" t="str">
        <f t="shared" si="7"/>
        <v>2XL / Full Print</v>
      </c>
      <c r="J293" s="9" t="s">
        <v>2115</v>
      </c>
      <c r="K293" s="9" t="s">
        <v>8607</v>
      </c>
      <c r="L293" s="6" t="s">
        <v>8608</v>
      </c>
      <c r="N293" s="4"/>
      <c r="O293" s="7" t="s">
        <v>8609</v>
      </c>
      <c r="P293" s="6">
        <v>77830.0</v>
      </c>
      <c r="Q293" s="6" t="s">
        <v>131</v>
      </c>
      <c r="R293" s="6" t="s">
        <v>32</v>
      </c>
      <c r="S293" s="6">
        <v>2.817325671E9</v>
      </c>
      <c r="T293" s="4" t="s">
        <v>132</v>
      </c>
    </row>
    <row r="294" ht="15.75" hidden="1" customHeight="1">
      <c r="A294" s="19" t="s">
        <v>48</v>
      </c>
      <c r="C294" s="6" t="s">
        <v>22</v>
      </c>
      <c r="D294" s="11" t="s">
        <v>23</v>
      </c>
      <c r="E294" s="6" t="s">
        <v>8611</v>
      </c>
      <c r="F294" s="7" t="s">
        <v>8612</v>
      </c>
      <c r="G294" s="6">
        <v>1.0</v>
      </c>
      <c r="H294" s="8" t="s">
        <v>8613</v>
      </c>
      <c r="I294" s="12" t="str">
        <f t="shared" si="7"/>
        <v>hirt - XL / Grey</v>
      </c>
      <c r="J294" s="9" t="s">
        <v>8614</v>
      </c>
      <c r="K294" s="9" t="s">
        <v>8615</v>
      </c>
      <c r="L294" s="6" t="s">
        <v>8616</v>
      </c>
      <c r="N294" s="4"/>
      <c r="O294" s="7" t="s">
        <v>1346</v>
      </c>
      <c r="P294" s="6">
        <v>61931.0</v>
      </c>
      <c r="Q294" s="6" t="s">
        <v>114</v>
      </c>
      <c r="R294" s="6" t="s">
        <v>32</v>
      </c>
      <c r="S294" s="6">
        <v>2.172730314E9</v>
      </c>
      <c r="T294" s="4" t="s">
        <v>115</v>
      </c>
    </row>
    <row r="295" ht="15.75" hidden="1" customHeight="1">
      <c r="A295" s="22" t="s">
        <v>181</v>
      </c>
      <c r="C295" s="6" t="s">
        <v>22</v>
      </c>
      <c r="D295" s="11" t="s">
        <v>23</v>
      </c>
      <c r="E295" s="6" t="s">
        <v>8617</v>
      </c>
      <c r="F295" s="7" t="s">
        <v>8618</v>
      </c>
      <c r="G295" s="6">
        <v>1.0</v>
      </c>
      <c r="H295" s="8" t="s">
        <v>8619</v>
      </c>
      <c r="I295" s="12" t="str">
        <f t="shared" si="7"/>
        <v>AOP Unisex Raglan Hoodie / S / All print</v>
      </c>
      <c r="J295" s="9" t="s">
        <v>8620</v>
      </c>
      <c r="K295" s="9" t="s">
        <v>8621</v>
      </c>
      <c r="L295" s="6" t="s">
        <v>8622</v>
      </c>
      <c r="M295" s="4" t="s">
        <v>8623</v>
      </c>
      <c r="N295" s="4"/>
      <c r="O295" s="7" t="s">
        <v>8624</v>
      </c>
      <c r="P295" s="6">
        <v>7660.0</v>
      </c>
      <c r="Q295" s="6" t="s">
        <v>257</v>
      </c>
      <c r="R295" s="6" t="s">
        <v>32</v>
      </c>
      <c r="S295" s="6">
        <v>2.016740078E9</v>
      </c>
      <c r="T295" s="4" t="s">
        <v>258</v>
      </c>
    </row>
    <row r="296" ht="15.75" customHeight="1">
      <c r="A296" s="10" t="s">
        <v>162</v>
      </c>
      <c r="C296" s="6" t="s">
        <v>80</v>
      </c>
      <c r="D296" s="11" t="s">
        <v>23</v>
      </c>
      <c r="E296" s="6" t="s">
        <v>8625</v>
      </c>
      <c r="F296" s="7" t="s">
        <v>8626</v>
      </c>
      <c r="G296" s="6">
        <v>1.0</v>
      </c>
      <c r="H296" s="8" t="s">
        <v>8627</v>
      </c>
      <c r="I296" s="12" t="str">
        <f t="shared" si="7"/>
        <v>Fleece hoodie / S / All print</v>
      </c>
      <c r="J296" s="9" t="s">
        <v>8628</v>
      </c>
      <c r="K296" s="9" t="s">
        <v>8629</v>
      </c>
      <c r="L296" s="6" t="s">
        <v>8630</v>
      </c>
      <c r="N296" s="4"/>
      <c r="O296" s="7" t="s">
        <v>8631</v>
      </c>
      <c r="P296" s="6">
        <v>46514.0</v>
      </c>
      <c r="Q296" s="6" t="s">
        <v>190</v>
      </c>
      <c r="R296" s="6" t="s">
        <v>32</v>
      </c>
      <c r="S296" s="6">
        <v>3.25277925E9</v>
      </c>
      <c r="T296" s="4" t="s">
        <v>191</v>
      </c>
    </row>
    <row r="297" ht="15.75" hidden="1" customHeight="1">
      <c r="A297" s="27" t="s">
        <v>37</v>
      </c>
      <c r="C297" s="6" t="s">
        <v>22</v>
      </c>
      <c r="D297" s="11" t="s">
        <v>23</v>
      </c>
      <c r="E297" s="6" t="s">
        <v>8632</v>
      </c>
      <c r="F297" s="7" t="s">
        <v>8633</v>
      </c>
      <c r="G297" s="6">
        <v>1.0</v>
      </c>
      <c r="H297" s="8" t="s">
        <v>8634</v>
      </c>
      <c r="I297" s="12" t="str">
        <f t="shared" si="7"/>
        <v>AOP Unisex Raglan Hoodie / 2XL / All Print</v>
      </c>
      <c r="J297" s="9" t="s">
        <v>1464</v>
      </c>
      <c r="K297" s="9" t="s">
        <v>8635</v>
      </c>
      <c r="L297" s="6" t="s">
        <v>8636</v>
      </c>
      <c r="N297" s="4"/>
      <c r="O297" s="7" t="s">
        <v>3842</v>
      </c>
      <c r="P297" s="6">
        <v>89143.0</v>
      </c>
      <c r="Q297" s="6" t="s">
        <v>2701</v>
      </c>
      <c r="R297" s="6" t="s">
        <v>32</v>
      </c>
      <c r="S297" s="6">
        <v>7.02606077E9</v>
      </c>
      <c r="T297" s="4" t="s">
        <v>2702</v>
      </c>
    </row>
    <row r="298" ht="15.75" hidden="1" customHeight="1">
      <c r="A298" s="27" t="s">
        <v>37</v>
      </c>
      <c r="C298" s="6" t="s">
        <v>22</v>
      </c>
      <c r="D298" s="11" t="s">
        <v>23</v>
      </c>
      <c r="E298" s="6" t="s">
        <v>8632</v>
      </c>
      <c r="F298" s="7" t="s">
        <v>8633</v>
      </c>
      <c r="G298" s="6">
        <v>1.0</v>
      </c>
      <c r="H298" s="8" t="s">
        <v>8637</v>
      </c>
      <c r="I298" s="12" t="str">
        <f t="shared" si="7"/>
        <v>AOP Unisex Raglan Hoodie / XL / All Print</v>
      </c>
      <c r="J298" s="9" t="s">
        <v>1464</v>
      </c>
      <c r="K298" s="9" t="s">
        <v>8635</v>
      </c>
      <c r="L298" s="6" t="s">
        <v>8636</v>
      </c>
      <c r="N298" s="4"/>
      <c r="O298" s="7" t="s">
        <v>3842</v>
      </c>
      <c r="P298" s="6">
        <v>89143.0</v>
      </c>
      <c r="Q298" s="6" t="s">
        <v>2701</v>
      </c>
      <c r="R298" s="6" t="s">
        <v>32</v>
      </c>
      <c r="S298" s="6">
        <v>7.02606077E9</v>
      </c>
      <c r="T298" s="4" t="s">
        <v>2702</v>
      </c>
    </row>
    <row r="299" ht="15.75" hidden="1" customHeight="1">
      <c r="A299" s="10" t="s">
        <v>21</v>
      </c>
      <c r="C299" s="6" t="s">
        <v>22</v>
      </c>
      <c r="D299" s="11" t="s">
        <v>23</v>
      </c>
      <c r="E299" s="6" t="s">
        <v>8638</v>
      </c>
      <c r="F299" s="7" t="s">
        <v>8639</v>
      </c>
      <c r="G299" s="6">
        <v>1.0</v>
      </c>
      <c r="H299" s="8" t="s">
        <v>6821</v>
      </c>
      <c r="I299" s="12" t="str">
        <f t="shared" si="7"/>
        <v>HOODIE RAGLAN SLEEVE / M / All Print</v>
      </c>
      <c r="J299" s="9" t="s">
        <v>6822</v>
      </c>
      <c r="K299" s="9" t="s">
        <v>8640</v>
      </c>
      <c r="L299" s="6" t="s">
        <v>8641</v>
      </c>
      <c r="N299" s="4"/>
      <c r="O299" s="7" t="s">
        <v>7089</v>
      </c>
      <c r="P299" s="6">
        <v>30110.0</v>
      </c>
      <c r="Q299" s="6" t="s">
        <v>78</v>
      </c>
      <c r="R299" s="6" t="s">
        <v>32</v>
      </c>
      <c r="S299" s="6">
        <v>7.708413777E9</v>
      </c>
      <c r="T299" s="4" t="s">
        <v>79</v>
      </c>
    </row>
    <row r="300" ht="15.75" hidden="1" customHeight="1">
      <c r="A300" s="10" t="s">
        <v>21</v>
      </c>
      <c r="C300" s="6" t="s">
        <v>22</v>
      </c>
      <c r="D300" s="11" t="s">
        <v>23</v>
      </c>
      <c r="E300" s="6" t="s">
        <v>8642</v>
      </c>
      <c r="F300" s="7" t="s">
        <v>8643</v>
      </c>
      <c r="G300" s="6">
        <v>1.0</v>
      </c>
      <c r="H300" s="8" t="s">
        <v>8644</v>
      </c>
      <c r="I300" s="12" t="str">
        <f t="shared" si="7"/>
        <v>AOP Unisex Raglan Hoodie / L / All print</v>
      </c>
      <c r="J300" s="9" t="s">
        <v>84</v>
      </c>
      <c r="K300" s="9" t="s">
        <v>8645</v>
      </c>
      <c r="L300" s="6" t="s">
        <v>8646</v>
      </c>
      <c r="N300" s="4"/>
      <c r="O300" s="7" t="s">
        <v>8647</v>
      </c>
      <c r="P300" s="6">
        <v>98937.0</v>
      </c>
      <c r="Q300" s="6" t="s">
        <v>454</v>
      </c>
      <c r="R300" s="6" t="s">
        <v>32</v>
      </c>
      <c r="S300" s="6" t="s">
        <v>8648</v>
      </c>
      <c r="T300" s="4" t="s">
        <v>455</v>
      </c>
    </row>
    <row r="301" ht="15.75" hidden="1" customHeight="1">
      <c r="A301" s="19" t="s">
        <v>48</v>
      </c>
      <c r="C301" s="6" t="s">
        <v>22</v>
      </c>
      <c r="D301" s="11" t="s">
        <v>23</v>
      </c>
      <c r="E301" s="6" t="s">
        <v>8642</v>
      </c>
      <c r="F301" s="7" t="s">
        <v>8643</v>
      </c>
      <c r="G301" s="6">
        <v>1.0</v>
      </c>
      <c r="H301" s="8" t="s">
        <v>8649</v>
      </c>
      <c r="I301" s="12" t="str">
        <f t="shared" si="7"/>
        <v>AOP Unisex Raglan Hoodie / 2XL / All print</v>
      </c>
      <c r="J301" s="9" t="s">
        <v>237</v>
      </c>
      <c r="K301" s="9" t="s">
        <v>8645</v>
      </c>
      <c r="L301" s="6" t="s">
        <v>8646</v>
      </c>
      <c r="N301" s="4"/>
      <c r="O301" s="7" t="s">
        <v>8647</v>
      </c>
      <c r="P301" s="6">
        <v>98937.0</v>
      </c>
      <c r="Q301" s="6" t="s">
        <v>454</v>
      </c>
      <c r="R301" s="6" t="s">
        <v>32</v>
      </c>
      <c r="S301" s="6" t="s">
        <v>8648</v>
      </c>
      <c r="T301" s="4" t="s">
        <v>455</v>
      </c>
    </row>
    <row r="302" ht="15.75" hidden="1" customHeight="1">
      <c r="A302" s="10" t="s">
        <v>21</v>
      </c>
      <c r="C302" s="6" t="s">
        <v>80</v>
      </c>
      <c r="D302" s="11" t="s">
        <v>23</v>
      </c>
      <c r="E302" s="6" t="s">
        <v>8650</v>
      </c>
      <c r="F302" s="7" t="s">
        <v>8651</v>
      </c>
      <c r="G302" s="6">
        <v>1.0</v>
      </c>
      <c r="H302" s="8" t="s">
        <v>5192</v>
      </c>
      <c r="I302" s="12" t="str">
        <f t="shared" si="7"/>
        <v>2XL / Full Print</v>
      </c>
      <c r="J302" s="9" t="s">
        <v>5193</v>
      </c>
      <c r="K302" s="9" t="s">
        <v>8652</v>
      </c>
      <c r="L302" s="6" t="s">
        <v>8653</v>
      </c>
      <c r="N302" s="4"/>
      <c r="O302" s="7" t="s">
        <v>8654</v>
      </c>
      <c r="P302" s="6">
        <v>45365.0</v>
      </c>
      <c r="Q302" s="6" t="s">
        <v>46</v>
      </c>
      <c r="R302" s="6" t="s">
        <v>32</v>
      </c>
      <c r="S302" s="6">
        <v>9.377265515E9</v>
      </c>
      <c r="T302" s="4" t="s">
        <v>47</v>
      </c>
    </row>
    <row r="303" ht="15.75" hidden="1" customHeight="1">
      <c r="A303" s="10" t="s">
        <v>21</v>
      </c>
      <c r="C303" s="6" t="s">
        <v>22</v>
      </c>
      <c r="D303" s="11" t="s">
        <v>23</v>
      </c>
      <c r="E303" s="6" t="s">
        <v>8655</v>
      </c>
      <c r="F303" s="7" t="s">
        <v>8656</v>
      </c>
      <c r="G303" s="6">
        <v>1.0</v>
      </c>
      <c r="H303" s="8" t="s">
        <v>8657</v>
      </c>
      <c r="I303" s="12" t="str">
        <f t="shared" si="7"/>
        <v>AOP Unisex Raglan Zip Hoodie / 4XL / All print</v>
      </c>
      <c r="J303" s="9" t="s">
        <v>7022</v>
      </c>
      <c r="K303" s="9" t="s">
        <v>8658</v>
      </c>
      <c r="L303" s="6" t="s">
        <v>8659</v>
      </c>
      <c r="N303" s="4"/>
      <c r="O303" s="7" t="s">
        <v>8660</v>
      </c>
      <c r="P303" s="6">
        <v>8094.0</v>
      </c>
      <c r="Q303" s="6" t="s">
        <v>257</v>
      </c>
      <c r="R303" s="6" t="s">
        <v>32</v>
      </c>
      <c r="S303" s="6">
        <v>8.562076646E9</v>
      </c>
      <c r="T303" s="4" t="s">
        <v>258</v>
      </c>
    </row>
    <row r="304" ht="15.75" hidden="1" customHeight="1">
      <c r="A304" s="13" t="s">
        <v>181</v>
      </c>
      <c r="B304" s="13"/>
      <c r="C304" s="14" t="s">
        <v>22</v>
      </c>
      <c r="D304" s="14" t="s">
        <v>34</v>
      </c>
      <c r="E304" s="14" t="s">
        <v>8661</v>
      </c>
      <c r="F304" s="15" t="s">
        <v>8618</v>
      </c>
      <c r="G304" s="14">
        <v>1.0</v>
      </c>
      <c r="H304" s="16" t="s">
        <v>8662</v>
      </c>
      <c r="I304" s="13" t="str">
        <f t="shared" si="7"/>
        <v>AOP Unisex Raglan Hoodie / XL / All print</v>
      </c>
      <c r="J304" s="17" t="s">
        <v>8663</v>
      </c>
      <c r="K304" s="17" t="s">
        <v>8621</v>
      </c>
      <c r="L304" s="14" t="s">
        <v>8622</v>
      </c>
      <c r="M304" s="13" t="s">
        <v>8664</v>
      </c>
      <c r="N304" s="13"/>
      <c r="O304" s="15" t="s">
        <v>8624</v>
      </c>
      <c r="P304" s="14">
        <v>7660.0</v>
      </c>
      <c r="Q304" s="14" t="s">
        <v>257</v>
      </c>
      <c r="R304" s="14" t="s">
        <v>32</v>
      </c>
      <c r="S304" s="14">
        <v>2.016740078E9</v>
      </c>
      <c r="T304" s="13" t="s">
        <v>258</v>
      </c>
      <c r="U304" s="13"/>
      <c r="V304" s="13"/>
      <c r="W304" s="13"/>
      <c r="X304" s="13"/>
      <c r="Y304" s="13"/>
      <c r="Z304" s="13"/>
      <c r="AA304" s="13"/>
    </row>
    <row r="305" ht="15.75" hidden="1" customHeight="1">
      <c r="A305" s="13" t="s">
        <v>181</v>
      </c>
      <c r="B305" s="13"/>
      <c r="C305" s="14" t="s">
        <v>22</v>
      </c>
      <c r="D305" s="14" t="s">
        <v>34</v>
      </c>
      <c r="E305" s="14" t="s">
        <v>8665</v>
      </c>
      <c r="F305" s="15" t="s">
        <v>8618</v>
      </c>
      <c r="G305" s="14">
        <v>1.0</v>
      </c>
      <c r="H305" s="16" t="s">
        <v>8662</v>
      </c>
      <c r="I305" s="13" t="str">
        <f t="shared" si="7"/>
        <v>AOP Unisex Raglan Hoodie / XL / All print</v>
      </c>
      <c r="J305" s="17" t="s">
        <v>8663</v>
      </c>
      <c r="K305" s="17" t="s">
        <v>8621</v>
      </c>
      <c r="L305" s="14" t="s">
        <v>8622</v>
      </c>
      <c r="M305" s="13" t="s">
        <v>8664</v>
      </c>
      <c r="N305" s="13"/>
      <c r="O305" s="15" t="s">
        <v>8624</v>
      </c>
      <c r="P305" s="14">
        <v>7660.0</v>
      </c>
      <c r="Q305" s="14" t="s">
        <v>257</v>
      </c>
      <c r="R305" s="14" t="s">
        <v>32</v>
      </c>
      <c r="S305" s="14">
        <v>2.016740078E9</v>
      </c>
      <c r="T305" s="13" t="s">
        <v>258</v>
      </c>
      <c r="U305" s="13"/>
      <c r="V305" s="13"/>
      <c r="W305" s="13"/>
      <c r="X305" s="13"/>
      <c r="Y305" s="13"/>
      <c r="Z305" s="13"/>
      <c r="AA305" s="13"/>
    </row>
    <row r="306" ht="15.75" hidden="1" customHeight="1">
      <c r="A306" s="13" t="s">
        <v>181</v>
      </c>
      <c r="B306" s="13"/>
      <c r="C306" s="14" t="s">
        <v>22</v>
      </c>
      <c r="D306" s="14" t="s">
        <v>34</v>
      </c>
      <c r="E306" s="14" t="s">
        <v>8666</v>
      </c>
      <c r="F306" s="15" t="s">
        <v>8618</v>
      </c>
      <c r="G306" s="14">
        <v>1.0</v>
      </c>
      <c r="H306" s="16" t="s">
        <v>8619</v>
      </c>
      <c r="I306" s="13" t="str">
        <f t="shared" si="7"/>
        <v>AOP Unisex Raglan Hoodie / S / All print</v>
      </c>
      <c r="J306" s="17" t="s">
        <v>8620</v>
      </c>
      <c r="K306" s="17" t="s">
        <v>8621</v>
      </c>
      <c r="L306" s="14" t="s">
        <v>8622</v>
      </c>
      <c r="M306" s="13" t="s">
        <v>8664</v>
      </c>
      <c r="N306" s="13"/>
      <c r="O306" s="15" t="s">
        <v>8624</v>
      </c>
      <c r="P306" s="14">
        <v>7660.0</v>
      </c>
      <c r="Q306" s="14" t="s">
        <v>257</v>
      </c>
      <c r="R306" s="14" t="s">
        <v>32</v>
      </c>
      <c r="S306" s="14">
        <v>2.016740078E9</v>
      </c>
      <c r="T306" s="13" t="s">
        <v>258</v>
      </c>
      <c r="U306" s="13"/>
      <c r="V306" s="13"/>
      <c r="W306" s="13"/>
      <c r="X306" s="13"/>
      <c r="Y306" s="13"/>
      <c r="Z306" s="13"/>
      <c r="AA306" s="13"/>
    </row>
    <row r="307" ht="15.75" hidden="1" customHeight="1">
      <c r="A307" s="22" t="s">
        <v>181</v>
      </c>
      <c r="C307" s="6" t="s">
        <v>22</v>
      </c>
      <c r="D307" s="11" t="s">
        <v>23</v>
      </c>
      <c r="E307" s="6" t="s">
        <v>8667</v>
      </c>
      <c r="F307" s="7" t="s">
        <v>8668</v>
      </c>
      <c r="G307" s="6">
        <v>1.0</v>
      </c>
      <c r="H307" s="8" t="s">
        <v>8669</v>
      </c>
      <c r="I307" s="12" t="str">
        <f t="shared" si="7"/>
        <v>HOODIE RAGLAN SLEEVE / 2XL / All Print</v>
      </c>
      <c r="J307" s="9" t="s">
        <v>8670</v>
      </c>
      <c r="K307" s="9" t="s">
        <v>8671</v>
      </c>
      <c r="L307" s="6" t="s">
        <v>8672</v>
      </c>
      <c r="N307" s="4"/>
      <c r="O307" s="7" t="s">
        <v>2893</v>
      </c>
      <c r="P307" s="6" t="s">
        <v>8673</v>
      </c>
      <c r="Q307" s="6" t="s">
        <v>475</v>
      </c>
      <c r="R307" s="6" t="s">
        <v>476</v>
      </c>
      <c r="S307" s="6">
        <v>2.89921828E9</v>
      </c>
      <c r="T307" s="4" t="s">
        <v>477</v>
      </c>
    </row>
    <row r="308" ht="15.75" hidden="1" customHeight="1">
      <c r="A308" s="46"/>
      <c r="B308" s="46"/>
      <c r="C308" s="47"/>
      <c r="D308" s="47"/>
      <c r="E308" s="47"/>
      <c r="F308" s="48"/>
      <c r="G308" s="47"/>
      <c r="H308" s="49"/>
      <c r="I308" s="50"/>
      <c r="J308" s="50"/>
      <c r="K308" s="50"/>
      <c r="L308" s="47"/>
      <c r="M308" s="46"/>
      <c r="N308" s="46"/>
      <c r="O308" s="48"/>
      <c r="P308" s="47"/>
      <c r="Q308" s="47"/>
      <c r="R308" s="47"/>
      <c r="S308" s="47"/>
      <c r="T308" s="46"/>
      <c r="U308" s="46"/>
      <c r="V308" s="46"/>
      <c r="W308" s="46"/>
      <c r="X308" s="46"/>
      <c r="Y308" s="46"/>
      <c r="Z308" s="46"/>
      <c r="AA308" s="46"/>
    </row>
    <row r="309" ht="15.75" hidden="1" customHeight="1">
      <c r="A309" s="4"/>
      <c r="C309" s="6"/>
      <c r="D309" s="6"/>
      <c r="E309" s="6"/>
      <c r="F309" s="7"/>
      <c r="G309" s="6"/>
      <c r="H309" s="8"/>
      <c r="I309" s="9"/>
      <c r="J309" s="9"/>
      <c r="K309" s="9"/>
      <c r="L309" s="6"/>
      <c r="N309" s="4"/>
      <c r="O309" s="7"/>
      <c r="P309" s="6"/>
      <c r="Q309" s="6"/>
      <c r="R309" s="6"/>
      <c r="S309" s="6"/>
    </row>
    <row r="310" ht="15.75" hidden="1" customHeight="1">
      <c r="A310" s="4"/>
      <c r="C310" s="6"/>
      <c r="D310" s="6"/>
      <c r="E310" s="6"/>
      <c r="F310" s="7"/>
      <c r="G310" s="6"/>
      <c r="H310" s="8"/>
      <c r="I310" s="9"/>
      <c r="J310" s="9"/>
      <c r="K310" s="9"/>
      <c r="L310" s="6"/>
      <c r="N310" s="4"/>
      <c r="O310" s="7"/>
      <c r="P310" s="6"/>
      <c r="Q310" s="6"/>
      <c r="R310" s="6"/>
      <c r="S310" s="6"/>
    </row>
    <row r="311" ht="15.75" hidden="1" customHeight="1">
      <c r="A311" s="4"/>
      <c r="C311" s="6"/>
      <c r="D311" s="6"/>
      <c r="E311" s="6"/>
      <c r="F311" s="7"/>
      <c r="G311" s="6"/>
      <c r="H311" s="8"/>
      <c r="I311" s="9"/>
      <c r="J311" s="9"/>
      <c r="K311" s="9"/>
      <c r="L311" s="6"/>
      <c r="N311" s="4"/>
      <c r="O311" s="7"/>
      <c r="P311" s="6"/>
      <c r="Q311" s="6"/>
      <c r="R311" s="6"/>
      <c r="S311" s="6"/>
    </row>
    <row r="312" ht="15.75" hidden="1" customHeight="1">
      <c r="A312" s="4"/>
      <c r="B312" s="45">
        <v>44580.0</v>
      </c>
      <c r="C312" s="6"/>
      <c r="D312" s="6"/>
      <c r="E312" s="6"/>
      <c r="F312" s="7"/>
      <c r="G312" s="6"/>
      <c r="H312" s="8"/>
      <c r="I312" s="9"/>
      <c r="J312" s="9"/>
      <c r="K312" s="9"/>
      <c r="L312" s="6"/>
      <c r="N312" s="4"/>
      <c r="O312" s="7"/>
      <c r="P312" s="6"/>
      <c r="Q312" s="6"/>
      <c r="R312" s="6"/>
      <c r="S312" s="6"/>
    </row>
    <row r="313" ht="15.75" hidden="1" customHeight="1">
      <c r="A313" s="21" t="s">
        <v>192</v>
      </c>
      <c r="C313" s="6" t="s">
        <v>22</v>
      </c>
      <c r="D313" s="11" t="s">
        <v>38</v>
      </c>
      <c r="E313" s="6" t="s">
        <v>8674</v>
      </c>
      <c r="F313" s="7" t="s">
        <v>8675</v>
      </c>
      <c r="G313" s="6">
        <v>2.0</v>
      </c>
      <c r="H313" s="8" t="s">
        <v>8676</v>
      </c>
      <c r="I313" s="12" t="str">
        <f t="shared" ref="I313:I331" si="8">RIGHT(H313,LEN(H313) - (FIND("-",H313) + 1))</f>
        <v>AOP UNISEX HOODIE / XL / All Print</v>
      </c>
      <c r="J313" s="9" t="s">
        <v>8677</v>
      </c>
      <c r="K313" s="9" t="s">
        <v>8678</v>
      </c>
      <c r="L313" s="9" t="s">
        <v>8679</v>
      </c>
      <c r="M313" s="6"/>
      <c r="O313" s="4" t="s">
        <v>8680</v>
      </c>
      <c r="P313" s="7">
        <v>15068.0</v>
      </c>
      <c r="Q313" s="6" t="s">
        <v>284</v>
      </c>
      <c r="R313" s="6" t="s">
        <v>32</v>
      </c>
      <c r="S313" s="6">
        <v>7.245943592E9</v>
      </c>
      <c r="T313" s="6" t="s">
        <v>285</v>
      </c>
    </row>
    <row r="314" ht="15.75" hidden="1" customHeight="1">
      <c r="A314" s="27" t="s">
        <v>37</v>
      </c>
      <c r="C314" s="6" t="s">
        <v>60</v>
      </c>
      <c r="D314" s="11" t="s">
        <v>4316</v>
      </c>
      <c r="E314" s="6" t="s">
        <v>8681</v>
      </c>
      <c r="F314" s="7" t="s">
        <v>8682</v>
      </c>
      <c r="G314" s="6">
        <v>1.0</v>
      </c>
      <c r="H314" s="8" t="s">
        <v>8683</v>
      </c>
      <c r="I314" s="12" t="str">
        <f t="shared" si="8"/>
        <v>XL / Brown</v>
      </c>
      <c r="J314" s="9" t="s">
        <v>800</v>
      </c>
      <c r="K314" s="9" t="s">
        <v>8684</v>
      </c>
      <c r="L314" s="9" t="s">
        <v>8685</v>
      </c>
      <c r="M314" s="6"/>
      <c r="O314" s="4" t="s">
        <v>8686</v>
      </c>
      <c r="P314" s="7">
        <v>98043.0</v>
      </c>
      <c r="Q314" s="6" t="s">
        <v>454</v>
      </c>
      <c r="R314" s="6" t="s">
        <v>32</v>
      </c>
      <c r="S314" s="6">
        <v>4.252480392E9</v>
      </c>
      <c r="T314" s="6" t="s">
        <v>455</v>
      </c>
    </row>
    <row r="315" ht="15.75" hidden="1" customHeight="1">
      <c r="A315" s="27" t="s">
        <v>37</v>
      </c>
      <c r="C315" s="6" t="s">
        <v>22</v>
      </c>
      <c r="D315" s="11" t="s">
        <v>23</v>
      </c>
      <c r="E315" s="6" t="s">
        <v>8687</v>
      </c>
      <c r="F315" s="7" t="s">
        <v>8688</v>
      </c>
      <c r="G315" s="6">
        <v>1.0</v>
      </c>
      <c r="H315" s="8" t="s">
        <v>2742</v>
      </c>
      <c r="I315" s="12" t="str">
        <f t="shared" si="8"/>
        <v>M / Full Print</v>
      </c>
      <c r="J315" s="9" t="s">
        <v>2743</v>
      </c>
      <c r="K315" s="9" t="s">
        <v>8689</v>
      </c>
      <c r="L315" s="9" t="s">
        <v>8690</v>
      </c>
      <c r="M315" s="6">
        <v>1321.0</v>
      </c>
      <c r="O315" s="4" t="s">
        <v>8691</v>
      </c>
      <c r="P315" s="7" t="s">
        <v>8692</v>
      </c>
      <c r="Q315" s="6" t="s">
        <v>8693</v>
      </c>
      <c r="R315" s="6" t="s">
        <v>476</v>
      </c>
      <c r="S315" s="6">
        <v>5.872240551E9</v>
      </c>
      <c r="T315" s="6" t="s">
        <v>8694</v>
      </c>
    </row>
    <row r="316" ht="15.75" hidden="1" customHeight="1">
      <c r="A316" s="19" t="s">
        <v>70</v>
      </c>
      <c r="C316" s="6" t="s">
        <v>80</v>
      </c>
      <c r="D316" s="11" t="s">
        <v>23</v>
      </c>
      <c r="E316" s="6" t="s">
        <v>8695</v>
      </c>
      <c r="F316" s="7" t="s">
        <v>8696</v>
      </c>
      <c r="G316" s="6">
        <v>2.0</v>
      </c>
      <c r="H316" s="8" t="s">
        <v>2086</v>
      </c>
      <c r="I316" s="12" t="str">
        <f t="shared" si="8"/>
        <v>L 19.5" x W 18.7" / All print</v>
      </c>
      <c r="J316" s="9" t="s">
        <v>2087</v>
      </c>
      <c r="K316" s="9" t="s">
        <v>8697</v>
      </c>
      <c r="L316" s="9" t="s">
        <v>8698</v>
      </c>
      <c r="M316" s="6" t="s">
        <v>8699</v>
      </c>
      <c r="O316" s="4" t="s">
        <v>8700</v>
      </c>
      <c r="P316" s="7">
        <v>7111.0</v>
      </c>
      <c r="Q316" s="6" t="s">
        <v>257</v>
      </c>
      <c r="R316" s="6" t="s">
        <v>32</v>
      </c>
      <c r="S316" s="6">
        <v>8.622158173E9</v>
      </c>
      <c r="T316" s="6" t="s">
        <v>258</v>
      </c>
    </row>
    <row r="317" ht="15.75" hidden="1" customHeight="1">
      <c r="A317" s="27" t="s">
        <v>37</v>
      </c>
      <c r="C317" s="6" t="s">
        <v>22</v>
      </c>
      <c r="D317" s="11" t="s">
        <v>23</v>
      </c>
      <c r="E317" s="6" t="s">
        <v>8701</v>
      </c>
      <c r="F317" s="7" t="s">
        <v>8702</v>
      </c>
      <c r="G317" s="6">
        <v>1.0</v>
      </c>
      <c r="H317" s="8" t="s">
        <v>8703</v>
      </c>
      <c r="I317" s="12" t="str">
        <f t="shared" si="8"/>
        <v>AOP UNISEX HOODIE / 2XL / All Print</v>
      </c>
      <c r="J317" s="9" t="s">
        <v>8704</v>
      </c>
      <c r="K317" s="9" t="s">
        <v>8705</v>
      </c>
      <c r="L317" s="9" t="s">
        <v>8706</v>
      </c>
      <c r="M317" s="6"/>
      <c r="O317" s="4" t="s">
        <v>8707</v>
      </c>
      <c r="P317" s="7">
        <v>70458.0</v>
      </c>
      <c r="Q317" s="6" t="s">
        <v>201</v>
      </c>
      <c r="R317" s="6" t="s">
        <v>32</v>
      </c>
      <c r="S317" s="6">
        <v>9.856359022E9</v>
      </c>
      <c r="T317" s="6" t="s">
        <v>202</v>
      </c>
    </row>
    <row r="318" ht="15.75" hidden="1" customHeight="1">
      <c r="A318" s="22" t="s">
        <v>181</v>
      </c>
      <c r="C318" s="6" t="s">
        <v>22</v>
      </c>
      <c r="D318" s="11" t="s">
        <v>23</v>
      </c>
      <c r="E318" s="6" t="s">
        <v>8708</v>
      </c>
      <c r="F318" s="7" t="s">
        <v>8668</v>
      </c>
      <c r="G318" s="6">
        <v>1.0</v>
      </c>
      <c r="H318" s="8" t="s">
        <v>8669</v>
      </c>
      <c r="I318" s="12" t="str">
        <f t="shared" si="8"/>
        <v>HOODIE RAGLAN SLEEVE / 2XL / All Print</v>
      </c>
      <c r="J318" s="9" t="s">
        <v>8670</v>
      </c>
      <c r="K318" s="9" t="s">
        <v>8671</v>
      </c>
      <c r="L318" s="9" t="s">
        <v>8672</v>
      </c>
      <c r="M318" s="6"/>
      <c r="O318" s="4" t="s">
        <v>2893</v>
      </c>
      <c r="P318" s="7" t="s">
        <v>8673</v>
      </c>
      <c r="Q318" s="6" t="s">
        <v>475</v>
      </c>
      <c r="R318" s="6" t="s">
        <v>476</v>
      </c>
      <c r="S318" s="6">
        <v>2.89921828E9</v>
      </c>
      <c r="T318" s="6" t="s">
        <v>477</v>
      </c>
    </row>
    <row r="319" ht="15.75" customHeight="1">
      <c r="A319" s="18" t="s">
        <v>671</v>
      </c>
      <c r="C319" s="6" t="s">
        <v>22</v>
      </c>
      <c r="D319" s="11" t="s">
        <v>23</v>
      </c>
      <c r="E319" s="6" t="s">
        <v>8709</v>
      </c>
      <c r="F319" s="7" t="s">
        <v>8710</v>
      </c>
      <c r="G319" s="6">
        <v>2.0</v>
      </c>
      <c r="H319" s="8" t="s">
        <v>8711</v>
      </c>
      <c r="I319" s="12" t="str">
        <f t="shared" si="8"/>
        <v>hirt 2D #Kv - M / Gold</v>
      </c>
      <c r="J319" s="9" t="s">
        <v>8712</v>
      </c>
      <c r="K319" s="9" t="s">
        <v>8713</v>
      </c>
      <c r="L319" s="9" t="s">
        <v>8714</v>
      </c>
      <c r="M319" s="6"/>
      <c r="O319" s="4" t="s">
        <v>8715</v>
      </c>
      <c r="P319" s="7">
        <v>33050.0</v>
      </c>
      <c r="Q319" s="6" t="s">
        <v>68</v>
      </c>
      <c r="R319" s="6" t="s">
        <v>32</v>
      </c>
      <c r="S319" s="6">
        <v>3.055879413E9</v>
      </c>
      <c r="T319" s="6" t="s">
        <v>69</v>
      </c>
    </row>
    <row r="320" ht="15.75" hidden="1" customHeight="1">
      <c r="A320" s="52" t="s">
        <v>37</v>
      </c>
      <c r="B320" s="13"/>
      <c r="C320" s="14" t="s">
        <v>22</v>
      </c>
      <c r="D320" s="14" t="s">
        <v>34</v>
      </c>
      <c r="E320" s="14" t="s">
        <v>8716</v>
      </c>
      <c r="F320" s="15" t="s">
        <v>8717</v>
      </c>
      <c r="G320" s="14">
        <v>1.0</v>
      </c>
      <c r="H320" s="16" t="s">
        <v>8718</v>
      </c>
      <c r="I320" s="13" t="str">
        <f t="shared" si="8"/>
        <v>HOODIE RAGLAN SLEEVE ZIP-UP / 5XL / All print</v>
      </c>
      <c r="J320" s="17" t="s">
        <v>8719</v>
      </c>
      <c r="K320" s="17" t="s">
        <v>8720</v>
      </c>
      <c r="L320" s="17" t="s">
        <v>8721</v>
      </c>
      <c r="M320" s="14"/>
      <c r="N320" s="13"/>
      <c r="O320" s="13" t="s">
        <v>8722</v>
      </c>
      <c r="P320" s="15">
        <v>85616.0</v>
      </c>
      <c r="Q320" s="14" t="s">
        <v>419</v>
      </c>
      <c r="R320" s="14" t="s">
        <v>32</v>
      </c>
      <c r="S320" s="14">
        <v>1.3197749492E10</v>
      </c>
      <c r="T320" s="14" t="s">
        <v>420</v>
      </c>
      <c r="U320" s="13"/>
      <c r="V320" s="13"/>
      <c r="W320" s="13"/>
      <c r="X320" s="13"/>
      <c r="Y320" s="13"/>
      <c r="Z320" s="13"/>
      <c r="AA320" s="13"/>
    </row>
    <row r="321" ht="15.75" hidden="1" customHeight="1">
      <c r="A321" s="19" t="s">
        <v>48</v>
      </c>
      <c r="C321" s="6" t="s">
        <v>22</v>
      </c>
      <c r="D321" s="11" t="s">
        <v>23</v>
      </c>
      <c r="E321" s="6" t="s">
        <v>8723</v>
      </c>
      <c r="F321" s="7" t="s">
        <v>8724</v>
      </c>
      <c r="G321" s="6">
        <v>1.0</v>
      </c>
      <c r="H321" s="8" t="s">
        <v>8725</v>
      </c>
      <c r="I321" s="12" t="str">
        <f t="shared" si="8"/>
        <v>L / Full Print</v>
      </c>
      <c r="J321" s="9" t="s">
        <v>1986</v>
      </c>
      <c r="K321" s="9" t="s">
        <v>8726</v>
      </c>
      <c r="L321" s="9" t="s">
        <v>8727</v>
      </c>
      <c r="M321" s="6"/>
      <c r="O321" s="4" t="s">
        <v>3883</v>
      </c>
      <c r="P321" s="7">
        <v>77581.0</v>
      </c>
      <c r="Q321" s="6" t="s">
        <v>131</v>
      </c>
      <c r="R321" s="6" t="s">
        <v>32</v>
      </c>
      <c r="S321" s="6">
        <v>2.816861831E9</v>
      </c>
      <c r="T321" s="6" t="s">
        <v>132</v>
      </c>
    </row>
    <row r="322" ht="15.75" hidden="1" customHeight="1">
      <c r="A322" s="22" t="s">
        <v>181</v>
      </c>
      <c r="C322" s="6" t="s">
        <v>22</v>
      </c>
      <c r="D322" s="11" t="s">
        <v>23</v>
      </c>
      <c r="E322" s="6" t="s">
        <v>8728</v>
      </c>
      <c r="F322" s="7" t="s">
        <v>8729</v>
      </c>
      <c r="G322" s="6">
        <v>1.0</v>
      </c>
      <c r="H322" s="8" t="s">
        <v>8504</v>
      </c>
      <c r="I322" s="12" t="str">
        <f t="shared" si="8"/>
        <v>AOP Unisex Raglan Hoodie / M / All print</v>
      </c>
      <c r="J322" s="26">
        <v>1.0E15</v>
      </c>
      <c r="K322" s="9" t="s">
        <v>8730</v>
      </c>
      <c r="L322" s="9" t="s">
        <v>8731</v>
      </c>
      <c r="M322" s="6"/>
      <c r="O322" s="4" t="s">
        <v>8732</v>
      </c>
      <c r="P322" s="7">
        <v>76401.0</v>
      </c>
      <c r="Q322" s="6" t="s">
        <v>131</v>
      </c>
      <c r="R322" s="6" t="s">
        <v>32</v>
      </c>
      <c r="S322" s="6">
        <v>2.54964402E9</v>
      </c>
      <c r="T322" s="6" t="s">
        <v>132</v>
      </c>
    </row>
    <row r="323" ht="15.75" hidden="1" customHeight="1">
      <c r="A323" s="10" t="s">
        <v>21</v>
      </c>
      <c r="C323" s="6" t="s">
        <v>22</v>
      </c>
      <c r="D323" s="11" t="s">
        <v>23</v>
      </c>
      <c r="E323" s="6" t="s">
        <v>8733</v>
      </c>
      <c r="F323" s="7" t="s">
        <v>8734</v>
      </c>
      <c r="G323" s="6">
        <v>1.0</v>
      </c>
      <c r="H323" s="8" t="s">
        <v>8735</v>
      </c>
      <c r="I323" s="12" t="str">
        <f t="shared" si="8"/>
        <v>HOODIE RAGLAN SLEEVE / 4XL / All Print</v>
      </c>
      <c r="J323" s="9" t="s">
        <v>306</v>
      </c>
      <c r="K323" s="9" t="s">
        <v>8736</v>
      </c>
      <c r="L323" s="9" t="s">
        <v>8737</v>
      </c>
      <c r="M323" s="6"/>
      <c r="O323" s="4" t="s">
        <v>8738</v>
      </c>
      <c r="P323" s="7">
        <v>65109.0</v>
      </c>
      <c r="Q323" s="6" t="s">
        <v>105</v>
      </c>
      <c r="R323" s="6" t="s">
        <v>32</v>
      </c>
      <c r="S323" s="6">
        <v>5.734187788E9</v>
      </c>
      <c r="T323" s="6" t="s">
        <v>106</v>
      </c>
    </row>
    <row r="324" ht="15.75" hidden="1" customHeight="1">
      <c r="A324" s="18" t="s">
        <v>37</v>
      </c>
      <c r="C324" s="6" t="s">
        <v>22</v>
      </c>
      <c r="D324" s="11" t="s">
        <v>23</v>
      </c>
      <c r="E324" s="6" t="s">
        <v>8739</v>
      </c>
      <c r="F324" s="7" t="s">
        <v>8740</v>
      </c>
      <c r="G324" s="6">
        <v>1.0</v>
      </c>
      <c r="H324" s="8" t="s">
        <v>8741</v>
      </c>
      <c r="I324" s="12" t="str">
        <f t="shared" si="8"/>
        <v>S / Full Print</v>
      </c>
      <c r="J324" s="9" t="s">
        <v>8742</v>
      </c>
      <c r="K324" s="9" t="s">
        <v>8743</v>
      </c>
      <c r="L324" s="9" t="s">
        <v>8744</v>
      </c>
      <c r="M324" s="6"/>
      <c r="O324" s="4" t="s">
        <v>8745</v>
      </c>
      <c r="P324" s="7">
        <v>60015.0</v>
      </c>
      <c r="Q324" s="6" t="s">
        <v>114</v>
      </c>
      <c r="R324" s="6" t="s">
        <v>32</v>
      </c>
      <c r="S324" s="6">
        <v>7.082881533E9</v>
      </c>
      <c r="T324" s="6" t="s">
        <v>115</v>
      </c>
    </row>
    <row r="325" ht="15.75" hidden="1" customHeight="1">
      <c r="A325" s="21" t="s">
        <v>2722</v>
      </c>
      <c r="C325" s="6" t="s">
        <v>22</v>
      </c>
      <c r="D325" s="11" t="s">
        <v>23</v>
      </c>
      <c r="E325" s="6" t="s">
        <v>8739</v>
      </c>
      <c r="F325" s="7" t="s">
        <v>8740</v>
      </c>
      <c r="G325" s="6">
        <v>1.0</v>
      </c>
      <c r="H325" s="8" t="s">
        <v>8746</v>
      </c>
      <c r="I325" s="12" t="str">
        <f t="shared" si="8"/>
        <v>S / Full Print</v>
      </c>
      <c r="J325" s="9" t="s">
        <v>8747</v>
      </c>
      <c r="K325" s="9" t="s">
        <v>8743</v>
      </c>
      <c r="L325" s="9" t="s">
        <v>8744</v>
      </c>
      <c r="M325" s="6"/>
      <c r="O325" s="4" t="s">
        <v>8745</v>
      </c>
      <c r="P325" s="7">
        <v>60015.0</v>
      </c>
      <c r="Q325" s="6" t="s">
        <v>114</v>
      </c>
      <c r="R325" s="6" t="s">
        <v>32</v>
      </c>
      <c r="S325" s="6">
        <v>7.082881533E9</v>
      </c>
      <c r="T325" s="6" t="s">
        <v>115</v>
      </c>
    </row>
    <row r="326" ht="15.75" hidden="1" customHeight="1">
      <c r="A326" s="19" t="s">
        <v>48</v>
      </c>
      <c r="C326" s="6" t="s">
        <v>22</v>
      </c>
      <c r="D326" s="11" t="s">
        <v>23</v>
      </c>
      <c r="E326" s="6" t="s">
        <v>8748</v>
      </c>
      <c r="F326" s="7" t="s">
        <v>8749</v>
      </c>
      <c r="G326" s="6">
        <v>1.0</v>
      </c>
      <c r="H326" s="8" t="s">
        <v>1617</v>
      </c>
      <c r="I326" s="12" t="str">
        <f t="shared" si="8"/>
        <v>Legging 3D #v - LEGGING / M / All Print</v>
      </c>
      <c r="J326" s="9" t="s">
        <v>1618</v>
      </c>
      <c r="K326" s="9" t="s">
        <v>8750</v>
      </c>
      <c r="L326" s="9" t="s">
        <v>8751</v>
      </c>
      <c r="M326" s="6"/>
      <c r="O326" s="4" t="s">
        <v>662</v>
      </c>
      <c r="P326" s="7">
        <v>21550.0</v>
      </c>
      <c r="Q326" s="6" t="s">
        <v>248</v>
      </c>
      <c r="R326" s="6" t="s">
        <v>32</v>
      </c>
      <c r="S326" s="6">
        <v>3.016165332E9</v>
      </c>
      <c r="T326" s="6" t="s">
        <v>249</v>
      </c>
    </row>
    <row r="327" ht="15.75" hidden="1" customHeight="1">
      <c r="A327" s="19" t="s">
        <v>48</v>
      </c>
      <c r="C327" s="6" t="s">
        <v>22</v>
      </c>
      <c r="D327" s="11" t="s">
        <v>838</v>
      </c>
      <c r="E327" s="6" t="s">
        <v>8748</v>
      </c>
      <c r="F327" s="7" t="s">
        <v>8749</v>
      </c>
      <c r="G327" s="6">
        <v>1.0</v>
      </c>
      <c r="H327" s="8" t="s">
        <v>8752</v>
      </c>
      <c r="I327" s="12" t="str">
        <f t="shared" si="8"/>
        <v>Legging 3D #v - HOODIE RAGLAN SLEEVE / S / All Print</v>
      </c>
      <c r="J327" s="9" t="s">
        <v>8753</v>
      </c>
      <c r="K327" s="9" t="s">
        <v>8750</v>
      </c>
      <c r="L327" s="9" t="s">
        <v>8751</v>
      </c>
      <c r="M327" s="6"/>
      <c r="O327" s="4" t="s">
        <v>662</v>
      </c>
      <c r="P327" s="7">
        <v>21550.0</v>
      </c>
      <c r="Q327" s="6" t="s">
        <v>248</v>
      </c>
      <c r="R327" s="6" t="s">
        <v>32</v>
      </c>
      <c r="S327" s="6">
        <v>3.016165332E9</v>
      </c>
      <c r="T327" s="6" t="s">
        <v>249</v>
      </c>
    </row>
    <row r="328" ht="15.75" hidden="1" customHeight="1">
      <c r="A328" s="22" t="s">
        <v>181</v>
      </c>
      <c r="C328" s="6" t="s">
        <v>22</v>
      </c>
      <c r="D328" s="11" t="s">
        <v>23</v>
      </c>
      <c r="E328" s="6" t="s">
        <v>8754</v>
      </c>
      <c r="F328" s="7" t="s">
        <v>8755</v>
      </c>
      <c r="G328" s="6">
        <v>1.0</v>
      </c>
      <c r="H328" s="8" t="s">
        <v>8756</v>
      </c>
      <c r="I328" s="12" t="str">
        <f t="shared" si="8"/>
        <v>HOODIE RAGLAN SLEEVE / L / All Print</v>
      </c>
      <c r="J328" s="9" t="s">
        <v>3506</v>
      </c>
      <c r="K328" s="9" t="s">
        <v>8757</v>
      </c>
      <c r="L328" s="9" t="s">
        <v>8758</v>
      </c>
      <c r="M328" s="6"/>
      <c r="O328" s="4" t="s">
        <v>5332</v>
      </c>
      <c r="P328" s="7">
        <v>17756.0</v>
      </c>
      <c r="Q328" s="6" t="s">
        <v>284</v>
      </c>
      <c r="R328" s="6" t="s">
        <v>32</v>
      </c>
      <c r="S328" s="6">
        <v>1.2722155303E10</v>
      </c>
      <c r="T328" s="6" t="s">
        <v>285</v>
      </c>
    </row>
    <row r="329" ht="15.75" hidden="1" customHeight="1">
      <c r="A329" s="27" t="s">
        <v>37</v>
      </c>
      <c r="C329" s="6" t="s">
        <v>22</v>
      </c>
      <c r="D329" s="11" t="s">
        <v>23</v>
      </c>
      <c r="E329" s="6" t="s">
        <v>8754</v>
      </c>
      <c r="F329" s="7" t="s">
        <v>8755</v>
      </c>
      <c r="G329" s="6">
        <v>1.0</v>
      </c>
      <c r="H329" s="8" t="s">
        <v>8759</v>
      </c>
      <c r="I329" s="12" t="str">
        <f t="shared" si="8"/>
        <v>HOODIE RAGLAN SLEEVE / S / All Print</v>
      </c>
      <c r="J329" s="9" t="s">
        <v>8760</v>
      </c>
      <c r="K329" s="9" t="s">
        <v>8757</v>
      </c>
      <c r="L329" s="9" t="s">
        <v>8758</v>
      </c>
      <c r="M329" s="6"/>
      <c r="O329" s="4" t="s">
        <v>5332</v>
      </c>
      <c r="P329" s="7">
        <v>17756.0</v>
      </c>
      <c r="Q329" s="6" t="s">
        <v>284</v>
      </c>
      <c r="R329" s="6" t="s">
        <v>32</v>
      </c>
      <c r="S329" s="6">
        <v>1.2722155303E10</v>
      </c>
      <c r="T329" s="6" t="s">
        <v>285</v>
      </c>
    </row>
    <row r="330" ht="15.75" hidden="1" customHeight="1">
      <c r="A330" s="19" t="s">
        <v>892</v>
      </c>
      <c r="C330" s="6" t="s">
        <v>22</v>
      </c>
      <c r="D330" s="11" t="s">
        <v>23</v>
      </c>
      <c r="E330" s="6" t="s">
        <v>8761</v>
      </c>
      <c r="F330" s="7" t="s">
        <v>8762</v>
      </c>
      <c r="G330" s="6">
        <v>1.0</v>
      </c>
      <c r="H330" s="8" t="s">
        <v>8763</v>
      </c>
      <c r="I330" s="12" t="str">
        <f t="shared" si="8"/>
        <v>Hoodie 3D #V - AOP UNISEX HOODIE / S / All Print</v>
      </c>
      <c r="J330" s="9" t="s">
        <v>8764</v>
      </c>
      <c r="K330" s="9" t="s">
        <v>8765</v>
      </c>
      <c r="L330" s="9" t="s">
        <v>8766</v>
      </c>
      <c r="M330" s="6"/>
      <c r="O330" s="4" t="s">
        <v>8767</v>
      </c>
      <c r="P330" s="7">
        <v>39466.0</v>
      </c>
      <c r="Q330" s="6" t="s">
        <v>1048</v>
      </c>
      <c r="R330" s="6" t="s">
        <v>32</v>
      </c>
      <c r="S330" s="6">
        <v>6.012154061E9</v>
      </c>
      <c r="T330" s="6" t="s">
        <v>1049</v>
      </c>
    </row>
    <row r="331" ht="15.75" hidden="1" customHeight="1">
      <c r="A331" s="19" t="s">
        <v>48</v>
      </c>
      <c r="C331" s="25" t="s">
        <v>80</v>
      </c>
      <c r="D331" s="11" t="s">
        <v>23</v>
      </c>
      <c r="E331" s="25" t="s">
        <v>8768</v>
      </c>
      <c r="F331" s="7" t="s">
        <v>8769</v>
      </c>
      <c r="G331" s="6">
        <v>1.0</v>
      </c>
      <c r="H331" s="8" t="s">
        <v>8770</v>
      </c>
      <c r="I331" s="12" t="str">
        <f t="shared" si="8"/>
        <v>Joggers #v - AOP Unisex Raglan Hoodie / 3XL / All Print</v>
      </c>
      <c r="J331" s="9" t="s">
        <v>8771</v>
      </c>
      <c r="K331" s="9" t="s">
        <v>8772</v>
      </c>
      <c r="L331" s="9" t="s">
        <v>8773</v>
      </c>
      <c r="M331" s="6" t="s">
        <v>5988</v>
      </c>
      <c r="O331" s="4" t="s">
        <v>8774</v>
      </c>
      <c r="P331" s="7">
        <v>93555.0</v>
      </c>
      <c r="Q331" s="6" t="s">
        <v>268</v>
      </c>
      <c r="R331" s="6" t="s">
        <v>32</v>
      </c>
      <c r="S331" s="6">
        <v>1.6572505998E10</v>
      </c>
      <c r="T331" s="6" t="s">
        <v>269</v>
      </c>
    </row>
    <row r="332" ht="15.75" hidden="1" customHeight="1">
      <c r="A332" s="19" t="s">
        <v>48</v>
      </c>
      <c r="C332" s="6" t="s">
        <v>80</v>
      </c>
      <c r="D332" s="11" t="s">
        <v>23</v>
      </c>
      <c r="E332" s="6" t="s">
        <v>8768</v>
      </c>
      <c r="F332" s="7" t="s">
        <v>8769</v>
      </c>
      <c r="G332" s="6">
        <v>1.0</v>
      </c>
      <c r="H332" s="8" t="s">
        <v>8775</v>
      </c>
      <c r="I332" s="23" t="s">
        <v>8776</v>
      </c>
      <c r="J332" s="9" t="s">
        <v>8771</v>
      </c>
      <c r="K332" s="9" t="s">
        <v>8772</v>
      </c>
      <c r="L332" s="9" t="s">
        <v>8773</v>
      </c>
      <c r="M332" s="6" t="s">
        <v>5988</v>
      </c>
      <c r="O332" s="4" t="s">
        <v>8774</v>
      </c>
      <c r="P332" s="7">
        <v>93555.0</v>
      </c>
      <c r="Q332" s="6" t="s">
        <v>268</v>
      </c>
      <c r="R332" s="6" t="s">
        <v>32</v>
      </c>
      <c r="S332" s="6">
        <v>1.6572505998E10</v>
      </c>
      <c r="T332" s="6" t="s">
        <v>269</v>
      </c>
    </row>
    <row r="333" ht="15.75" hidden="1" customHeight="1">
      <c r="A333" s="19" t="s">
        <v>48</v>
      </c>
      <c r="C333" s="6" t="s">
        <v>80</v>
      </c>
      <c r="D333" s="11" t="s">
        <v>23</v>
      </c>
      <c r="E333" s="6" t="s">
        <v>8768</v>
      </c>
      <c r="F333" s="7" t="s">
        <v>8769</v>
      </c>
      <c r="G333" s="6">
        <v>1.0</v>
      </c>
      <c r="H333" s="8" t="s">
        <v>8777</v>
      </c>
      <c r="I333" s="23" t="s">
        <v>8778</v>
      </c>
      <c r="J333" s="9" t="s">
        <v>8779</v>
      </c>
      <c r="K333" s="9" t="s">
        <v>8772</v>
      </c>
      <c r="L333" s="9" t="s">
        <v>8773</v>
      </c>
      <c r="M333" s="6" t="s">
        <v>5988</v>
      </c>
      <c r="O333" s="4" t="s">
        <v>8774</v>
      </c>
      <c r="P333" s="7">
        <v>93555.0</v>
      </c>
      <c r="Q333" s="6" t="s">
        <v>268</v>
      </c>
      <c r="R333" s="6" t="s">
        <v>32</v>
      </c>
      <c r="S333" s="6">
        <v>1.6572505998E10</v>
      </c>
      <c r="T333" s="6" t="s">
        <v>269</v>
      </c>
    </row>
    <row r="334" ht="15.75" hidden="1" customHeight="1">
      <c r="A334" s="19" t="s">
        <v>48</v>
      </c>
      <c r="C334" s="6" t="s">
        <v>80</v>
      </c>
      <c r="D334" s="11" t="s">
        <v>23</v>
      </c>
      <c r="E334" s="6" t="s">
        <v>8768</v>
      </c>
      <c r="F334" s="7" t="s">
        <v>8769</v>
      </c>
      <c r="G334" s="6">
        <v>1.0</v>
      </c>
      <c r="H334" s="8" t="s">
        <v>8780</v>
      </c>
      <c r="I334" s="12" t="str">
        <f t="shared" ref="I334:I393" si="9">RIGHT(H334,LEN(H334) - (FIND("-",H334) + 1))</f>
        <v>Joggers #v - AOP Unisex Joggers / 3XL / All Print</v>
      </c>
      <c r="J334" s="9" t="s">
        <v>8779</v>
      </c>
      <c r="K334" s="9" t="s">
        <v>8772</v>
      </c>
      <c r="L334" s="9" t="s">
        <v>8773</v>
      </c>
      <c r="M334" s="6" t="s">
        <v>5988</v>
      </c>
      <c r="O334" s="4" t="s">
        <v>8774</v>
      </c>
      <c r="P334" s="7">
        <v>93555.0</v>
      </c>
      <c r="Q334" s="6" t="s">
        <v>268</v>
      </c>
      <c r="R334" s="6" t="s">
        <v>32</v>
      </c>
      <c r="S334" s="6">
        <v>1.6572505998E10</v>
      </c>
      <c r="T334" s="6" t="s">
        <v>269</v>
      </c>
    </row>
    <row r="335" ht="15.75" hidden="1" customHeight="1">
      <c r="A335" s="10" t="s">
        <v>21</v>
      </c>
      <c r="C335" s="6" t="s">
        <v>22</v>
      </c>
      <c r="D335" s="11" t="s">
        <v>23</v>
      </c>
      <c r="E335" s="6" t="s">
        <v>8781</v>
      </c>
      <c r="F335" s="7" t="s">
        <v>8782</v>
      </c>
      <c r="G335" s="6">
        <v>1.0</v>
      </c>
      <c r="H335" s="8" t="s">
        <v>8783</v>
      </c>
      <c r="I335" s="12" t="str">
        <f t="shared" si="9"/>
        <v>hirt - hoodie 3D #l - AOP Unisex Raglan Hoodie / S / All print</v>
      </c>
      <c r="J335" s="9" t="s">
        <v>1690</v>
      </c>
      <c r="K335" s="9" t="s">
        <v>8784</v>
      </c>
      <c r="L335" s="9" t="s">
        <v>8785</v>
      </c>
      <c r="M335" s="6">
        <v>914.0</v>
      </c>
      <c r="O335" s="4" t="s">
        <v>837</v>
      </c>
      <c r="P335" s="7">
        <v>30265.0</v>
      </c>
      <c r="Q335" s="6" t="s">
        <v>78</v>
      </c>
      <c r="R335" s="6" t="s">
        <v>32</v>
      </c>
      <c r="S335" s="6">
        <v>2.054018681E9</v>
      </c>
      <c r="T335" s="6" t="s">
        <v>79</v>
      </c>
    </row>
    <row r="336" ht="15.75" hidden="1" customHeight="1">
      <c r="A336" s="21" t="s">
        <v>876</v>
      </c>
      <c r="C336" s="6" t="s">
        <v>22</v>
      </c>
      <c r="D336" s="11" t="s">
        <v>23</v>
      </c>
      <c r="E336" s="6" t="s">
        <v>8786</v>
      </c>
      <c r="F336" s="7" t="s">
        <v>8787</v>
      </c>
      <c r="G336" s="6">
        <v>1.0</v>
      </c>
      <c r="H336" s="8" t="s">
        <v>8788</v>
      </c>
      <c r="I336" s="12" t="str">
        <f t="shared" si="9"/>
        <v>L / Full Print</v>
      </c>
      <c r="J336" s="9" t="s">
        <v>8789</v>
      </c>
      <c r="K336" s="9" t="s">
        <v>8790</v>
      </c>
      <c r="L336" s="9" t="s">
        <v>8791</v>
      </c>
      <c r="M336" s="6"/>
      <c r="O336" s="4" t="s">
        <v>8792</v>
      </c>
      <c r="P336" s="7">
        <v>96740.0</v>
      </c>
      <c r="Q336" s="6" t="s">
        <v>951</v>
      </c>
      <c r="R336" s="6" t="s">
        <v>32</v>
      </c>
      <c r="S336" s="6" t="s">
        <v>8793</v>
      </c>
      <c r="T336" s="6" t="s">
        <v>952</v>
      </c>
    </row>
    <row r="337" ht="15.75" customHeight="1">
      <c r="A337" s="21" t="s">
        <v>97</v>
      </c>
      <c r="C337" s="6" t="s">
        <v>80</v>
      </c>
      <c r="D337" s="11" t="s">
        <v>23</v>
      </c>
      <c r="E337" s="6" t="s">
        <v>8794</v>
      </c>
      <c r="F337" s="7" t="s">
        <v>8795</v>
      </c>
      <c r="G337" s="6">
        <v>1.0</v>
      </c>
      <c r="H337" s="8" t="s">
        <v>8796</v>
      </c>
      <c r="I337" s="12" t="str">
        <f t="shared" si="9"/>
        <v>Women / 6 / BLACK</v>
      </c>
      <c r="J337" s="9" t="s">
        <v>8797</v>
      </c>
      <c r="K337" s="9" t="s">
        <v>8798</v>
      </c>
      <c r="L337" s="9" t="s">
        <v>8799</v>
      </c>
      <c r="M337" s="6">
        <v>1.0</v>
      </c>
      <c r="O337" s="4" t="s">
        <v>8800</v>
      </c>
      <c r="P337" s="7">
        <v>14482.0</v>
      </c>
      <c r="Q337" s="6" t="s">
        <v>171</v>
      </c>
      <c r="R337" s="6" t="s">
        <v>32</v>
      </c>
      <c r="S337" s="6">
        <v>1.5859105532E10</v>
      </c>
      <c r="T337" s="6" t="s">
        <v>172</v>
      </c>
    </row>
    <row r="338" ht="15.75" customHeight="1">
      <c r="A338" s="21" t="s">
        <v>97</v>
      </c>
      <c r="C338" s="6" t="s">
        <v>80</v>
      </c>
      <c r="D338" s="11" t="s">
        <v>23</v>
      </c>
      <c r="E338" s="6" t="s">
        <v>8801</v>
      </c>
      <c r="F338" s="7" t="s">
        <v>8802</v>
      </c>
      <c r="G338" s="6">
        <v>1.0</v>
      </c>
      <c r="H338" s="8" t="s">
        <v>8803</v>
      </c>
      <c r="I338" s="12" t="str">
        <f t="shared" si="9"/>
        <v>Men / 6 / BLACK</v>
      </c>
      <c r="J338" s="9" t="s">
        <v>8797</v>
      </c>
      <c r="K338" s="9" t="s">
        <v>8804</v>
      </c>
      <c r="L338" s="9" t="s">
        <v>8805</v>
      </c>
      <c r="M338" s="6"/>
      <c r="O338" s="4" t="s">
        <v>8806</v>
      </c>
      <c r="P338" s="7">
        <v>6118.0</v>
      </c>
      <c r="Q338" s="6" t="s">
        <v>845</v>
      </c>
      <c r="R338" s="6" t="s">
        <v>32</v>
      </c>
      <c r="S338" s="6">
        <v>8.609185273E9</v>
      </c>
      <c r="T338" s="6" t="s">
        <v>846</v>
      </c>
    </row>
    <row r="339" ht="15.75" hidden="1" customHeight="1">
      <c r="A339" s="27" t="s">
        <v>37</v>
      </c>
      <c r="C339" s="6" t="s">
        <v>80</v>
      </c>
      <c r="D339" s="11" t="s">
        <v>23</v>
      </c>
      <c r="E339" s="6" t="s">
        <v>8807</v>
      </c>
      <c r="F339" s="7" t="s">
        <v>8808</v>
      </c>
      <c r="G339" s="6">
        <v>1.0</v>
      </c>
      <c r="H339" s="8" t="s">
        <v>2668</v>
      </c>
      <c r="I339" s="12" t="str">
        <f t="shared" si="9"/>
        <v>One size / All print</v>
      </c>
      <c r="J339" s="9" t="s">
        <v>1118</v>
      </c>
      <c r="K339" s="9" t="s">
        <v>8809</v>
      </c>
      <c r="L339" s="9" t="s">
        <v>8810</v>
      </c>
      <c r="M339" s="6"/>
      <c r="O339" s="4" t="s">
        <v>2495</v>
      </c>
      <c r="P339" s="7">
        <v>79015.0</v>
      </c>
      <c r="Q339" s="6" t="s">
        <v>131</v>
      </c>
      <c r="R339" s="6" t="s">
        <v>32</v>
      </c>
      <c r="S339" s="6">
        <v>8.066733889E9</v>
      </c>
      <c r="T339" s="6" t="s">
        <v>132</v>
      </c>
    </row>
    <row r="340" ht="15.75" hidden="1" customHeight="1">
      <c r="A340" s="21" t="s">
        <v>782</v>
      </c>
      <c r="C340" s="6" t="s">
        <v>80</v>
      </c>
      <c r="D340" s="11" t="s">
        <v>23</v>
      </c>
      <c r="E340" s="6" t="s">
        <v>8807</v>
      </c>
      <c r="F340" s="7" t="s">
        <v>8808</v>
      </c>
      <c r="G340" s="6">
        <v>1.0</v>
      </c>
      <c r="H340" s="8" t="s">
        <v>8811</v>
      </c>
      <c r="I340" s="12" t="str">
        <f t="shared" si="9"/>
        <v>One size / All print</v>
      </c>
      <c r="J340" s="9" t="s">
        <v>8812</v>
      </c>
      <c r="K340" s="9" t="s">
        <v>8809</v>
      </c>
      <c r="L340" s="9" t="s">
        <v>8810</v>
      </c>
      <c r="M340" s="6"/>
      <c r="O340" s="4" t="s">
        <v>2495</v>
      </c>
      <c r="P340" s="7">
        <v>79015.0</v>
      </c>
      <c r="Q340" s="6" t="s">
        <v>131</v>
      </c>
      <c r="R340" s="6" t="s">
        <v>32</v>
      </c>
      <c r="S340" s="6">
        <v>8.066733889E9</v>
      </c>
      <c r="T340" s="6" t="s">
        <v>132</v>
      </c>
    </row>
    <row r="341" ht="15.75" hidden="1" customHeight="1">
      <c r="A341" s="19" t="s">
        <v>70</v>
      </c>
      <c r="C341" s="6" t="s">
        <v>80</v>
      </c>
      <c r="D341" s="11" t="s">
        <v>23</v>
      </c>
      <c r="E341" s="6" t="s">
        <v>8813</v>
      </c>
      <c r="F341" s="7" t="s">
        <v>8814</v>
      </c>
      <c r="G341" s="6">
        <v>1.0</v>
      </c>
      <c r="H341" s="8" t="s">
        <v>8815</v>
      </c>
      <c r="I341" s="12" t="str">
        <f t="shared" si="9"/>
        <v>2XL / Full Print</v>
      </c>
      <c r="J341" s="9" t="s">
        <v>8816</v>
      </c>
      <c r="K341" s="9" t="s">
        <v>8817</v>
      </c>
      <c r="L341" s="9" t="s">
        <v>8818</v>
      </c>
      <c r="M341" s="6"/>
      <c r="O341" s="4" t="s">
        <v>8819</v>
      </c>
      <c r="P341" s="7">
        <v>53095.0</v>
      </c>
      <c r="Q341" s="6" t="s">
        <v>158</v>
      </c>
      <c r="R341" s="6" t="s">
        <v>32</v>
      </c>
      <c r="S341" s="6">
        <v>9.205306155E9</v>
      </c>
      <c r="T341" s="6" t="s">
        <v>159</v>
      </c>
    </row>
    <row r="342" ht="15.75" hidden="1" customHeight="1">
      <c r="A342" s="19" t="s">
        <v>70</v>
      </c>
      <c r="C342" s="6" t="s">
        <v>80</v>
      </c>
      <c r="D342" s="11" t="s">
        <v>23</v>
      </c>
      <c r="E342" s="6" t="s">
        <v>8813</v>
      </c>
      <c r="F342" s="7" t="s">
        <v>8814</v>
      </c>
      <c r="G342" s="6">
        <v>1.0</v>
      </c>
      <c r="H342" s="8" t="s">
        <v>8815</v>
      </c>
      <c r="I342" s="12" t="str">
        <f t="shared" si="9"/>
        <v>2XL / Full Print</v>
      </c>
      <c r="J342" s="9" t="s">
        <v>8816</v>
      </c>
      <c r="K342" s="9" t="s">
        <v>8817</v>
      </c>
      <c r="L342" s="9" t="s">
        <v>8818</v>
      </c>
      <c r="M342" s="6"/>
      <c r="O342" s="4" t="s">
        <v>8819</v>
      </c>
      <c r="P342" s="7">
        <v>53095.0</v>
      </c>
      <c r="Q342" s="6" t="s">
        <v>158</v>
      </c>
      <c r="R342" s="6" t="s">
        <v>32</v>
      </c>
      <c r="S342" s="6">
        <v>9.205306155E9</v>
      </c>
      <c r="T342" s="6" t="s">
        <v>159</v>
      </c>
    </row>
    <row r="343" ht="15.75" hidden="1" customHeight="1">
      <c r="A343" s="19" t="s">
        <v>70</v>
      </c>
      <c r="C343" s="6" t="s">
        <v>80</v>
      </c>
      <c r="D343" s="11" t="s">
        <v>23</v>
      </c>
      <c r="E343" s="6" t="s">
        <v>8813</v>
      </c>
      <c r="F343" s="7" t="s">
        <v>8814</v>
      </c>
      <c r="G343" s="6">
        <v>1.0</v>
      </c>
      <c r="H343" s="8" t="s">
        <v>8820</v>
      </c>
      <c r="I343" s="12" t="str">
        <f t="shared" si="9"/>
        <v>M / Full Print</v>
      </c>
      <c r="J343" s="9" t="s">
        <v>8821</v>
      </c>
      <c r="K343" s="9" t="s">
        <v>8817</v>
      </c>
      <c r="L343" s="9" t="s">
        <v>8818</v>
      </c>
      <c r="M343" s="6"/>
      <c r="O343" s="4" t="s">
        <v>8819</v>
      </c>
      <c r="P343" s="7">
        <v>53095.0</v>
      </c>
      <c r="Q343" s="6" t="s">
        <v>158</v>
      </c>
      <c r="R343" s="6" t="s">
        <v>32</v>
      </c>
      <c r="S343" s="6">
        <v>9.205306155E9</v>
      </c>
      <c r="T343" s="6" t="s">
        <v>159</v>
      </c>
    </row>
    <row r="344" ht="15.75" hidden="1" customHeight="1">
      <c r="A344" s="19" t="s">
        <v>70</v>
      </c>
      <c r="C344" s="6" t="s">
        <v>80</v>
      </c>
      <c r="D344" s="11" t="s">
        <v>23</v>
      </c>
      <c r="E344" s="6" t="s">
        <v>8813</v>
      </c>
      <c r="F344" s="7" t="s">
        <v>8814</v>
      </c>
      <c r="G344" s="6">
        <v>1.0</v>
      </c>
      <c r="H344" s="8" t="s">
        <v>8820</v>
      </c>
      <c r="I344" s="12" t="str">
        <f t="shared" si="9"/>
        <v>M / Full Print</v>
      </c>
      <c r="J344" s="9" t="s">
        <v>8821</v>
      </c>
      <c r="K344" s="9" t="s">
        <v>8817</v>
      </c>
      <c r="L344" s="9" t="s">
        <v>8818</v>
      </c>
      <c r="M344" s="6"/>
      <c r="O344" s="4" t="s">
        <v>8819</v>
      </c>
      <c r="P344" s="7">
        <v>53095.0</v>
      </c>
      <c r="Q344" s="6" t="s">
        <v>158</v>
      </c>
      <c r="R344" s="6" t="s">
        <v>32</v>
      </c>
      <c r="S344" s="6">
        <v>9.205306155E9</v>
      </c>
      <c r="T344" s="6" t="s">
        <v>159</v>
      </c>
    </row>
    <row r="345" ht="15.75" hidden="1" customHeight="1">
      <c r="A345" s="22" t="s">
        <v>293</v>
      </c>
      <c r="C345" s="6" t="s">
        <v>80</v>
      </c>
      <c r="D345" s="11" t="s">
        <v>23</v>
      </c>
      <c r="E345" s="6" t="s">
        <v>8822</v>
      </c>
      <c r="F345" s="7" t="s">
        <v>8823</v>
      </c>
      <c r="G345" s="6">
        <v>1.0</v>
      </c>
      <c r="H345" s="8" t="s">
        <v>8824</v>
      </c>
      <c r="I345" s="12" t="str">
        <f t="shared" si="9"/>
        <v>3XL / Full Print</v>
      </c>
      <c r="J345" s="9" t="s">
        <v>8825</v>
      </c>
      <c r="K345" s="9" t="s">
        <v>8826</v>
      </c>
      <c r="L345" s="9" t="s">
        <v>8827</v>
      </c>
      <c r="M345" s="6"/>
      <c r="O345" s="4" t="s">
        <v>7589</v>
      </c>
      <c r="P345" s="7">
        <v>70364.0</v>
      </c>
      <c r="Q345" s="6" t="s">
        <v>201</v>
      </c>
      <c r="R345" s="6" t="s">
        <v>32</v>
      </c>
      <c r="S345" s="6">
        <v>1.315777615E10</v>
      </c>
      <c r="T345" s="6" t="s">
        <v>202</v>
      </c>
    </row>
    <row r="346" ht="15.75" hidden="1" customHeight="1">
      <c r="A346" s="21" t="s">
        <v>173</v>
      </c>
      <c r="C346" s="6" t="s">
        <v>80</v>
      </c>
      <c r="D346" s="11" t="s">
        <v>23</v>
      </c>
      <c r="E346" s="6" t="s">
        <v>8828</v>
      </c>
      <c r="F346" s="7" t="s">
        <v>8829</v>
      </c>
      <c r="G346" s="6">
        <v>1.0</v>
      </c>
      <c r="H346" s="8" t="s">
        <v>6249</v>
      </c>
      <c r="I346" s="12" t="str">
        <f t="shared" si="9"/>
        <v>Fleece Hoodie / L / All print</v>
      </c>
      <c r="J346" s="9" t="s">
        <v>2291</v>
      </c>
      <c r="K346" s="9" t="s">
        <v>8830</v>
      </c>
      <c r="L346" s="9" t="s">
        <v>8831</v>
      </c>
      <c r="M346" s="6">
        <v>8.0</v>
      </c>
      <c r="O346" s="4" t="s">
        <v>3324</v>
      </c>
      <c r="P346" s="7">
        <v>45248.0</v>
      </c>
      <c r="Q346" s="6" t="s">
        <v>46</v>
      </c>
      <c r="R346" s="6" t="s">
        <v>32</v>
      </c>
      <c r="S346" s="6">
        <v>5.135461696E9</v>
      </c>
      <c r="T346" s="6" t="s">
        <v>47</v>
      </c>
    </row>
    <row r="347" ht="15.75" hidden="1" customHeight="1">
      <c r="A347" s="19" t="s">
        <v>70</v>
      </c>
      <c r="C347" s="6" t="s">
        <v>22</v>
      </c>
      <c r="D347" s="11" t="s">
        <v>23</v>
      </c>
      <c r="E347" s="6" t="s">
        <v>8828</v>
      </c>
      <c r="F347" s="7" t="s">
        <v>8829</v>
      </c>
      <c r="G347" s="6">
        <v>1.0</v>
      </c>
      <c r="H347" s="8" t="s">
        <v>8832</v>
      </c>
      <c r="I347" s="12" t="str">
        <f t="shared" si="9"/>
        <v>Joggers #V - AOP Unisex Raglan Hoodie / L / All Print</v>
      </c>
      <c r="J347" s="9" t="s">
        <v>8833</v>
      </c>
      <c r="K347" s="9" t="s">
        <v>8830</v>
      </c>
      <c r="L347" s="9" t="s">
        <v>8831</v>
      </c>
      <c r="M347" s="6">
        <v>8.0</v>
      </c>
      <c r="O347" s="4" t="s">
        <v>3324</v>
      </c>
      <c r="P347" s="7">
        <v>45248.0</v>
      </c>
      <c r="Q347" s="6" t="s">
        <v>46</v>
      </c>
      <c r="R347" s="6" t="s">
        <v>32</v>
      </c>
      <c r="S347" s="6">
        <v>5.135461696E9</v>
      </c>
      <c r="T347" s="6" t="s">
        <v>47</v>
      </c>
    </row>
    <row r="348" ht="15.75" hidden="1" customHeight="1">
      <c r="A348" s="10" t="s">
        <v>21</v>
      </c>
      <c r="C348" s="6" t="s">
        <v>22</v>
      </c>
      <c r="D348" s="11" t="s">
        <v>23</v>
      </c>
      <c r="E348" s="6" t="s">
        <v>8834</v>
      </c>
      <c r="F348" s="7" t="s">
        <v>8835</v>
      </c>
      <c r="G348" s="6">
        <v>1.0</v>
      </c>
      <c r="H348" s="8" t="s">
        <v>2507</v>
      </c>
      <c r="I348" s="12" t="str">
        <f t="shared" si="9"/>
        <v>AOP Unisex Raglan Hoodie / S / All print</v>
      </c>
      <c r="J348" s="9" t="s">
        <v>2508</v>
      </c>
      <c r="K348" s="9" t="s">
        <v>8836</v>
      </c>
      <c r="L348" s="9" t="s">
        <v>8837</v>
      </c>
      <c r="M348" s="6"/>
      <c r="O348" s="4" t="s">
        <v>8838</v>
      </c>
      <c r="P348" s="7">
        <v>39556.0</v>
      </c>
      <c r="Q348" s="6" t="s">
        <v>1048</v>
      </c>
      <c r="R348" s="6" t="s">
        <v>32</v>
      </c>
      <c r="S348" s="6">
        <v>2.28216044E9</v>
      </c>
      <c r="T348" s="6" t="s">
        <v>1049</v>
      </c>
    </row>
    <row r="349" ht="15.75" customHeight="1">
      <c r="A349" s="10" t="s">
        <v>162</v>
      </c>
      <c r="C349" s="6" t="s">
        <v>22</v>
      </c>
      <c r="D349" s="11" t="s">
        <v>23</v>
      </c>
      <c r="E349" s="6" t="s">
        <v>8839</v>
      </c>
      <c r="F349" s="7" t="s">
        <v>8840</v>
      </c>
      <c r="G349" s="6">
        <v>1.0</v>
      </c>
      <c r="H349" s="8" t="s">
        <v>8841</v>
      </c>
      <c r="I349" s="12" t="str">
        <f t="shared" si="9"/>
        <v>All print / 32 inches / Spare Tire Cover with Print On Demand</v>
      </c>
      <c r="J349" s="26">
        <v>1.0E15</v>
      </c>
      <c r="K349" s="9" t="s">
        <v>8842</v>
      </c>
      <c r="L349" s="9" t="s">
        <v>8843</v>
      </c>
      <c r="M349" s="6"/>
      <c r="O349" s="4" t="s">
        <v>8844</v>
      </c>
      <c r="P349" s="7">
        <v>85331.0</v>
      </c>
      <c r="Q349" s="6" t="s">
        <v>419</v>
      </c>
      <c r="R349" s="6" t="s">
        <v>32</v>
      </c>
      <c r="S349" s="6">
        <v>6.026941501E9</v>
      </c>
      <c r="T349" s="6" t="s">
        <v>420</v>
      </c>
    </row>
    <row r="350" ht="15.75" hidden="1" customHeight="1">
      <c r="A350" s="13" t="s">
        <v>48</v>
      </c>
      <c r="B350" s="13"/>
      <c r="C350" s="14" t="s">
        <v>22</v>
      </c>
      <c r="D350" s="14" t="s">
        <v>8845</v>
      </c>
      <c r="E350" s="14" t="s">
        <v>8846</v>
      </c>
      <c r="F350" s="15" t="s">
        <v>8847</v>
      </c>
      <c r="G350" s="14">
        <v>2.0</v>
      </c>
      <c r="H350" s="16" t="s">
        <v>8848</v>
      </c>
      <c r="I350" s="13" t="str">
        <f t="shared" si="9"/>
        <v>HOODIE RAGLAN SLEEVE / S / All Print</v>
      </c>
      <c r="J350" s="51">
        <v>1.0E15</v>
      </c>
      <c r="K350" s="17" t="s">
        <v>8849</v>
      </c>
      <c r="L350" s="17" t="s">
        <v>8850</v>
      </c>
      <c r="M350" s="14" t="s">
        <v>8851</v>
      </c>
      <c r="N350" s="13"/>
      <c r="O350" s="13" t="s">
        <v>8852</v>
      </c>
      <c r="P350" s="15">
        <v>17233.0</v>
      </c>
      <c r="Q350" s="14" t="s">
        <v>284</v>
      </c>
      <c r="R350" s="14" t="s">
        <v>32</v>
      </c>
      <c r="S350" s="14">
        <v>7.178090338E9</v>
      </c>
      <c r="T350" s="14" t="s">
        <v>285</v>
      </c>
      <c r="U350" s="13"/>
      <c r="V350" s="13"/>
      <c r="W350" s="13"/>
      <c r="X350" s="13"/>
      <c r="Y350" s="13"/>
      <c r="Z350" s="13"/>
      <c r="AA350" s="13"/>
    </row>
    <row r="351" ht="15.75" hidden="1" customHeight="1">
      <c r="A351" s="19" t="s">
        <v>48</v>
      </c>
      <c r="C351" s="6" t="s">
        <v>22</v>
      </c>
      <c r="D351" s="11" t="s">
        <v>8853</v>
      </c>
      <c r="E351" s="6" t="s">
        <v>8846</v>
      </c>
      <c r="F351" s="7" t="s">
        <v>8847</v>
      </c>
      <c r="G351" s="6">
        <v>1.0</v>
      </c>
      <c r="H351" s="8" t="s">
        <v>8854</v>
      </c>
      <c r="I351" s="12" t="str">
        <f t="shared" si="9"/>
        <v>HOODIE RAGLAN SLEEVE / M / All Print</v>
      </c>
      <c r="J351" s="26">
        <v>1.0E15</v>
      </c>
      <c r="K351" s="9" t="s">
        <v>8849</v>
      </c>
      <c r="L351" s="9" t="s">
        <v>8850</v>
      </c>
      <c r="M351" s="6" t="s">
        <v>8851</v>
      </c>
      <c r="O351" s="4" t="s">
        <v>8852</v>
      </c>
      <c r="P351" s="7">
        <v>17233.0</v>
      </c>
      <c r="Q351" s="6" t="s">
        <v>284</v>
      </c>
      <c r="R351" s="6" t="s">
        <v>32</v>
      </c>
      <c r="S351" s="6">
        <v>7.178090338E9</v>
      </c>
      <c r="T351" s="6" t="s">
        <v>285</v>
      </c>
    </row>
    <row r="352" ht="15.75" hidden="1" customHeight="1">
      <c r="A352" s="22" t="s">
        <v>181</v>
      </c>
      <c r="C352" s="6" t="s">
        <v>80</v>
      </c>
      <c r="D352" s="11" t="s">
        <v>23</v>
      </c>
      <c r="E352" s="6" t="s">
        <v>8855</v>
      </c>
      <c r="F352" s="7" t="s">
        <v>8856</v>
      </c>
      <c r="G352" s="6">
        <v>1.0</v>
      </c>
      <c r="H352" s="8" t="s">
        <v>8857</v>
      </c>
      <c r="I352" s="12" t="str">
        <f t="shared" si="9"/>
        <v>Fleece hoodie / XL / Black Grey</v>
      </c>
      <c r="J352" s="9" t="s">
        <v>1746</v>
      </c>
      <c r="K352" s="9" t="s">
        <v>8858</v>
      </c>
      <c r="L352" s="9" t="s">
        <v>8859</v>
      </c>
      <c r="M352" s="6"/>
      <c r="O352" s="4" t="s">
        <v>8860</v>
      </c>
      <c r="P352" s="7">
        <v>30680.0</v>
      </c>
      <c r="Q352" s="6" t="s">
        <v>78</v>
      </c>
      <c r="R352" s="6" t="s">
        <v>32</v>
      </c>
      <c r="S352" s="6">
        <v>4.048314726E9</v>
      </c>
      <c r="T352" s="6" t="s">
        <v>79</v>
      </c>
    </row>
    <row r="353" ht="15.75" hidden="1" customHeight="1">
      <c r="A353" s="27" t="s">
        <v>37</v>
      </c>
      <c r="C353" s="6" t="s">
        <v>80</v>
      </c>
      <c r="D353" s="11" t="s">
        <v>23</v>
      </c>
      <c r="E353" s="6" t="s">
        <v>8861</v>
      </c>
      <c r="F353" s="7" t="s">
        <v>8862</v>
      </c>
      <c r="G353" s="6">
        <v>1.0</v>
      </c>
      <c r="H353" s="8" t="s">
        <v>8863</v>
      </c>
      <c r="I353" s="12" t="str">
        <f t="shared" si="9"/>
        <v>XL / All print</v>
      </c>
      <c r="J353" s="9" t="s">
        <v>8864</v>
      </c>
      <c r="K353" s="9" t="s">
        <v>8865</v>
      </c>
      <c r="L353" s="9" t="s">
        <v>8866</v>
      </c>
      <c r="M353" s="6">
        <v>343.0</v>
      </c>
      <c r="O353" s="4" t="s">
        <v>8867</v>
      </c>
      <c r="P353" s="7">
        <v>33322.0</v>
      </c>
      <c r="Q353" s="6" t="s">
        <v>68</v>
      </c>
      <c r="R353" s="6" t="s">
        <v>32</v>
      </c>
      <c r="S353" s="6">
        <v>9.549146417E9</v>
      </c>
      <c r="T353" s="6" t="s">
        <v>69</v>
      </c>
    </row>
    <row r="354" ht="15.75" customHeight="1">
      <c r="A354" s="22" t="s">
        <v>216</v>
      </c>
      <c r="C354" s="6" t="s">
        <v>22</v>
      </c>
      <c r="D354" s="11" t="s">
        <v>23</v>
      </c>
      <c r="E354" s="6" t="s">
        <v>8868</v>
      </c>
      <c r="F354" s="7" t="s">
        <v>8869</v>
      </c>
      <c r="G354" s="6">
        <v>1.0</v>
      </c>
      <c r="H354" s="8" t="s">
        <v>8870</v>
      </c>
      <c r="I354" s="12" t="str">
        <f t="shared" si="9"/>
        <v>Joggers 3D #181221Xh - AOP Unisex Raglan Hoodie / XL / All Print</v>
      </c>
      <c r="J354" s="9" t="s">
        <v>4384</v>
      </c>
      <c r="K354" s="9" t="s">
        <v>8871</v>
      </c>
      <c r="L354" s="9" t="s">
        <v>8872</v>
      </c>
      <c r="M354" s="6" t="s">
        <v>5456</v>
      </c>
      <c r="O354" s="4" t="s">
        <v>8873</v>
      </c>
      <c r="P354" s="7">
        <v>2119.0</v>
      </c>
      <c r="Q354" s="6" t="s">
        <v>301</v>
      </c>
      <c r="R354" s="6" t="s">
        <v>32</v>
      </c>
      <c r="S354" s="6">
        <v>8.572511087E9</v>
      </c>
      <c r="T354" s="6" t="s">
        <v>302</v>
      </c>
    </row>
    <row r="355" ht="15.75" hidden="1" customHeight="1">
      <c r="A355" s="27" t="s">
        <v>37</v>
      </c>
      <c r="C355" s="6" t="s">
        <v>22</v>
      </c>
      <c r="D355" s="11" t="s">
        <v>23</v>
      </c>
      <c r="E355" s="6" t="s">
        <v>8874</v>
      </c>
      <c r="F355" s="7" t="s">
        <v>8856</v>
      </c>
      <c r="G355" s="6">
        <v>1.0</v>
      </c>
      <c r="H355" s="8" t="s">
        <v>8875</v>
      </c>
      <c r="I355" s="12" t="str">
        <f t="shared" si="9"/>
        <v>HOODIE RAGLAN SLEEVE / M / All Print</v>
      </c>
      <c r="J355" s="9" t="s">
        <v>2991</v>
      </c>
      <c r="K355" s="9" t="s">
        <v>8858</v>
      </c>
      <c r="L355" s="9" t="s">
        <v>8859</v>
      </c>
      <c r="M355" s="6"/>
      <c r="O355" s="4" t="s">
        <v>8860</v>
      </c>
      <c r="P355" s="7">
        <v>30680.0</v>
      </c>
      <c r="Q355" s="6" t="s">
        <v>78</v>
      </c>
      <c r="R355" s="6" t="s">
        <v>32</v>
      </c>
      <c r="S355" s="6">
        <v>4.048314726E9</v>
      </c>
      <c r="T355" s="6" t="s">
        <v>79</v>
      </c>
    </row>
    <row r="356" ht="15.75" hidden="1" customHeight="1">
      <c r="A356" s="19" t="s">
        <v>70</v>
      </c>
      <c r="C356" s="6" t="s">
        <v>22</v>
      </c>
      <c r="D356" s="11" t="s">
        <v>23</v>
      </c>
      <c r="E356" s="6" t="s">
        <v>8876</v>
      </c>
      <c r="F356" s="7" t="s">
        <v>8877</v>
      </c>
      <c r="G356" s="6">
        <v>1.0</v>
      </c>
      <c r="H356" s="8" t="s">
        <v>8878</v>
      </c>
      <c r="I356" s="12" t="str">
        <f t="shared" si="9"/>
        <v>AOP UNISEX HOODIE / XL / All Print</v>
      </c>
      <c r="J356" s="9" t="s">
        <v>1002</v>
      </c>
      <c r="K356" s="9" t="s">
        <v>8879</v>
      </c>
      <c r="L356" s="9" t="s">
        <v>8880</v>
      </c>
      <c r="M356" s="6"/>
      <c r="O356" s="4" t="s">
        <v>1628</v>
      </c>
      <c r="P356" s="7">
        <v>43074.0</v>
      </c>
      <c r="Q356" s="6" t="s">
        <v>46</v>
      </c>
      <c r="R356" s="6" t="s">
        <v>32</v>
      </c>
      <c r="S356" s="6">
        <v>6.148008073E9</v>
      </c>
      <c r="T356" s="6" t="s">
        <v>47</v>
      </c>
    </row>
    <row r="357" ht="15.75" hidden="1" customHeight="1">
      <c r="A357" s="22" t="s">
        <v>181</v>
      </c>
      <c r="C357" s="6" t="s">
        <v>22</v>
      </c>
      <c r="D357" s="11" t="s">
        <v>23</v>
      </c>
      <c r="E357" s="6" t="s">
        <v>8881</v>
      </c>
      <c r="F357" s="7" t="s">
        <v>8882</v>
      </c>
      <c r="G357" s="6">
        <v>2.0</v>
      </c>
      <c r="H357" s="8" t="s">
        <v>3671</v>
      </c>
      <c r="I357" s="12" t="str">
        <f t="shared" si="9"/>
        <v>AOP Unisex Raglan Hoodie / L / All print</v>
      </c>
      <c r="J357" s="9" t="s">
        <v>1672</v>
      </c>
      <c r="K357" s="9" t="s">
        <v>8883</v>
      </c>
      <c r="L357" s="9" t="s">
        <v>8884</v>
      </c>
      <c r="M357" s="6"/>
      <c r="O357" s="4" t="s">
        <v>8885</v>
      </c>
      <c r="P357" s="7">
        <v>27921.0</v>
      </c>
      <c r="Q357" s="6" t="s">
        <v>225</v>
      </c>
      <c r="R357" s="6" t="s">
        <v>32</v>
      </c>
      <c r="S357" s="6">
        <v>2.52258733E9</v>
      </c>
      <c r="T357" s="6" t="s">
        <v>226</v>
      </c>
    </row>
    <row r="358" ht="15.75" hidden="1" customHeight="1">
      <c r="A358" s="22" t="s">
        <v>181</v>
      </c>
      <c r="C358" s="6" t="s">
        <v>22</v>
      </c>
      <c r="D358" s="11" t="s">
        <v>23</v>
      </c>
      <c r="E358" s="6" t="s">
        <v>8881</v>
      </c>
      <c r="F358" s="7" t="s">
        <v>8882</v>
      </c>
      <c r="G358" s="6">
        <v>1.0</v>
      </c>
      <c r="H358" s="8" t="s">
        <v>8886</v>
      </c>
      <c r="I358" s="12" t="str">
        <f t="shared" si="9"/>
        <v>AOP Unisex Raglan Hoodie / 2XL / All print</v>
      </c>
      <c r="J358" s="9" t="s">
        <v>8887</v>
      </c>
      <c r="K358" s="9" t="s">
        <v>8883</v>
      </c>
      <c r="L358" s="9" t="s">
        <v>8884</v>
      </c>
      <c r="M358" s="6"/>
      <c r="O358" s="4" t="s">
        <v>8885</v>
      </c>
      <c r="P358" s="7">
        <v>27921.0</v>
      </c>
      <c r="Q358" s="6" t="s">
        <v>225</v>
      </c>
      <c r="R358" s="6" t="s">
        <v>32</v>
      </c>
      <c r="S358" s="6">
        <v>2.52258733E9</v>
      </c>
      <c r="T358" s="6" t="s">
        <v>226</v>
      </c>
    </row>
    <row r="359" ht="15.75" hidden="1" customHeight="1">
      <c r="A359" s="22" t="s">
        <v>181</v>
      </c>
      <c r="C359" s="6" t="s">
        <v>22</v>
      </c>
      <c r="D359" s="11" t="s">
        <v>23</v>
      </c>
      <c r="E359" s="6" t="s">
        <v>8881</v>
      </c>
      <c r="F359" s="7" t="s">
        <v>8882</v>
      </c>
      <c r="G359" s="6">
        <v>3.0</v>
      </c>
      <c r="H359" s="8" t="s">
        <v>6916</v>
      </c>
      <c r="I359" s="12" t="str">
        <f t="shared" si="9"/>
        <v>AOP Unisex Raglan Hoodie / 3XL / All print</v>
      </c>
      <c r="J359" s="9" t="s">
        <v>3052</v>
      </c>
      <c r="K359" s="9" t="s">
        <v>8883</v>
      </c>
      <c r="L359" s="9" t="s">
        <v>8884</v>
      </c>
      <c r="M359" s="6"/>
      <c r="O359" s="4" t="s">
        <v>8885</v>
      </c>
      <c r="P359" s="7">
        <v>27921.0</v>
      </c>
      <c r="Q359" s="6" t="s">
        <v>225</v>
      </c>
      <c r="R359" s="6" t="s">
        <v>32</v>
      </c>
      <c r="S359" s="6">
        <v>2.52258733E9</v>
      </c>
      <c r="T359" s="6" t="s">
        <v>226</v>
      </c>
    </row>
    <row r="360" ht="15.75" customHeight="1">
      <c r="A360" s="22" t="s">
        <v>216</v>
      </c>
      <c r="C360" s="6" t="s">
        <v>22</v>
      </c>
      <c r="D360" s="11" t="s">
        <v>23</v>
      </c>
      <c r="E360" s="6" t="s">
        <v>8888</v>
      </c>
      <c r="F360" s="7" t="s">
        <v>8889</v>
      </c>
      <c r="G360" s="6">
        <v>1.0</v>
      </c>
      <c r="H360" s="8" t="s">
        <v>8890</v>
      </c>
      <c r="I360" s="12" t="str">
        <f t="shared" si="9"/>
        <v>HOODIE RAGLAN SLEEVE / 3XL / All Print</v>
      </c>
      <c r="J360" s="9" t="s">
        <v>1754</v>
      </c>
      <c r="K360" s="9" t="s">
        <v>8891</v>
      </c>
      <c r="L360" s="9" t="s">
        <v>8892</v>
      </c>
      <c r="M360" s="6"/>
      <c r="O360" s="4" t="s">
        <v>8893</v>
      </c>
      <c r="P360" s="7" t="s">
        <v>8894</v>
      </c>
      <c r="Q360" s="6" t="s">
        <v>567</v>
      </c>
      <c r="R360" s="6" t="s">
        <v>476</v>
      </c>
      <c r="S360" s="6" t="s">
        <v>8895</v>
      </c>
      <c r="T360" s="6" t="s">
        <v>568</v>
      </c>
    </row>
    <row r="361" ht="15.75" hidden="1" customHeight="1">
      <c r="A361" s="22" t="s">
        <v>181</v>
      </c>
      <c r="C361" s="6" t="s">
        <v>22</v>
      </c>
      <c r="D361" s="11" t="s">
        <v>23</v>
      </c>
      <c r="E361" s="6" t="s">
        <v>8896</v>
      </c>
      <c r="F361" s="7" t="s">
        <v>8897</v>
      </c>
      <c r="G361" s="6">
        <v>1.0</v>
      </c>
      <c r="H361" s="8" t="s">
        <v>8898</v>
      </c>
      <c r="I361" s="12" t="str">
        <f t="shared" si="9"/>
        <v>Hawaiian shirt / L / Full Print</v>
      </c>
      <c r="J361" s="26">
        <v>6.84187E17</v>
      </c>
      <c r="K361" s="9" t="s">
        <v>8899</v>
      </c>
      <c r="L361" s="9" t="s">
        <v>8900</v>
      </c>
      <c r="M361" s="6"/>
      <c r="O361" s="4" t="s">
        <v>8901</v>
      </c>
      <c r="P361" s="7">
        <v>6517.0</v>
      </c>
      <c r="Q361" s="6" t="s">
        <v>845</v>
      </c>
      <c r="R361" s="6" t="s">
        <v>32</v>
      </c>
      <c r="S361" s="6">
        <v>2.036054546E9</v>
      </c>
      <c r="T361" s="6" t="s">
        <v>846</v>
      </c>
    </row>
    <row r="362" ht="15.75" hidden="1" customHeight="1">
      <c r="A362" s="27" t="s">
        <v>37</v>
      </c>
      <c r="C362" s="6" t="s">
        <v>22</v>
      </c>
      <c r="D362" s="11" t="s">
        <v>23</v>
      </c>
      <c r="E362" s="6" t="s">
        <v>8902</v>
      </c>
      <c r="F362" s="7" t="s">
        <v>8903</v>
      </c>
      <c r="G362" s="6">
        <v>1.0</v>
      </c>
      <c r="H362" s="8" t="s">
        <v>8904</v>
      </c>
      <c r="I362" s="12" t="str">
        <f t="shared" si="9"/>
        <v>hirt 2D #KV - XL / Royal blue</v>
      </c>
      <c r="J362" s="9" t="s">
        <v>8905</v>
      </c>
      <c r="K362" s="9" t="s">
        <v>8906</v>
      </c>
      <c r="L362" s="9" t="s">
        <v>8907</v>
      </c>
      <c r="M362" s="6" t="s">
        <v>5988</v>
      </c>
      <c r="O362" s="4" t="s">
        <v>8908</v>
      </c>
      <c r="P362" s="7">
        <v>90280.0</v>
      </c>
      <c r="Q362" s="6" t="s">
        <v>268</v>
      </c>
      <c r="R362" s="6" t="s">
        <v>32</v>
      </c>
      <c r="S362" s="6">
        <v>3.236029324E9</v>
      </c>
      <c r="T362" s="6" t="s">
        <v>269</v>
      </c>
    </row>
    <row r="363" ht="15.75" hidden="1" customHeight="1">
      <c r="A363" s="27" t="s">
        <v>37</v>
      </c>
      <c r="C363" s="6" t="s">
        <v>22</v>
      </c>
      <c r="D363" s="11" t="s">
        <v>23</v>
      </c>
      <c r="E363" s="6" t="s">
        <v>8902</v>
      </c>
      <c r="F363" s="7" t="s">
        <v>8903</v>
      </c>
      <c r="G363" s="6">
        <v>1.0</v>
      </c>
      <c r="H363" s="8" t="s">
        <v>8909</v>
      </c>
      <c r="I363" s="12" t="str">
        <f t="shared" si="9"/>
        <v>hirt 2D #KV - M / Purple</v>
      </c>
      <c r="J363" s="9" t="s">
        <v>5209</v>
      </c>
      <c r="K363" s="9" t="s">
        <v>8906</v>
      </c>
      <c r="L363" s="9" t="s">
        <v>8907</v>
      </c>
      <c r="M363" s="6" t="s">
        <v>5988</v>
      </c>
      <c r="O363" s="4" t="s">
        <v>8908</v>
      </c>
      <c r="P363" s="7">
        <v>90280.0</v>
      </c>
      <c r="Q363" s="6" t="s">
        <v>268</v>
      </c>
      <c r="R363" s="6" t="s">
        <v>32</v>
      </c>
      <c r="S363" s="6">
        <v>3.236029324E9</v>
      </c>
      <c r="T363" s="6" t="s">
        <v>269</v>
      </c>
    </row>
    <row r="364" ht="15.75" hidden="1" customHeight="1">
      <c r="A364" s="22" t="s">
        <v>181</v>
      </c>
      <c r="C364" s="6" t="s">
        <v>22</v>
      </c>
      <c r="D364" s="11" t="s">
        <v>23</v>
      </c>
      <c r="E364" s="6" t="s">
        <v>8910</v>
      </c>
      <c r="F364" s="7" t="s">
        <v>8911</v>
      </c>
      <c r="G364" s="6">
        <v>1.0</v>
      </c>
      <c r="H364" s="8" t="s">
        <v>8173</v>
      </c>
      <c r="I364" s="12" t="str">
        <f t="shared" si="9"/>
        <v>All print / 32 inches</v>
      </c>
      <c r="J364" s="26">
        <v>1.0E15</v>
      </c>
      <c r="K364" s="9" t="s">
        <v>8912</v>
      </c>
      <c r="L364" s="9" t="s">
        <v>8913</v>
      </c>
      <c r="M364" s="6"/>
      <c r="O364" s="4" t="s">
        <v>8914</v>
      </c>
      <c r="P364" s="7">
        <v>32127.0</v>
      </c>
      <c r="Q364" s="6" t="s">
        <v>68</v>
      </c>
      <c r="R364" s="6" t="s">
        <v>32</v>
      </c>
      <c r="S364" s="6">
        <v>2.402983233E9</v>
      </c>
      <c r="T364" s="6" t="s">
        <v>69</v>
      </c>
    </row>
    <row r="365" ht="15.75" hidden="1" customHeight="1">
      <c r="A365" s="27" t="s">
        <v>37</v>
      </c>
      <c r="C365" s="6" t="s">
        <v>22</v>
      </c>
      <c r="D365" s="11" t="s">
        <v>23</v>
      </c>
      <c r="E365" s="6" t="s">
        <v>8915</v>
      </c>
      <c r="F365" s="7" t="s">
        <v>8916</v>
      </c>
      <c r="G365" s="6">
        <v>1.0</v>
      </c>
      <c r="H365" s="8" t="s">
        <v>8917</v>
      </c>
      <c r="I365" s="12" t="str">
        <f t="shared" si="9"/>
        <v>hirt #KV - 2XL / Full Print</v>
      </c>
      <c r="J365" s="9" t="s">
        <v>8918</v>
      </c>
      <c r="K365" s="9" t="s">
        <v>8919</v>
      </c>
      <c r="L365" s="9" t="s">
        <v>8920</v>
      </c>
      <c r="M365" s="6"/>
      <c r="O365" s="4" t="s">
        <v>8921</v>
      </c>
      <c r="P365" s="7">
        <v>53154.0</v>
      </c>
      <c r="Q365" s="6" t="s">
        <v>158</v>
      </c>
      <c r="R365" s="6" t="s">
        <v>32</v>
      </c>
      <c r="S365" s="6">
        <v>4.143742712E9</v>
      </c>
      <c r="T365" s="6" t="s">
        <v>159</v>
      </c>
    </row>
    <row r="366" ht="15.75" hidden="1" customHeight="1">
      <c r="A366" s="22" t="s">
        <v>181</v>
      </c>
      <c r="C366" s="6" t="s">
        <v>22</v>
      </c>
      <c r="D366" s="11" t="s">
        <v>8922</v>
      </c>
      <c r="E366" s="6" t="s">
        <v>8923</v>
      </c>
      <c r="F366" s="7" t="s">
        <v>8924</v>
      </c>
      <c r="G366" s="6">
        <v>2.0</v>
      </c>
      <c r="H366" s="8" t="s">
        <v>8925</v>
      </c>
      <c r="I366" s="12" t="str">
        <f t="shared" si="9"/>
        <v>AOP Unisex Raglan Hoodie / 2XL / Black</v>
      </c>
      <c r="J366" s="9" t="s">
        <v>8926</v>
      </c>
      <c r="K366" s="9" t="s">
        <v>8927</v>
      </c>
      <c r="L366" s="9" t="s">
        <v>8928</v>
      </c>
      <c r="M366" s="6"/>
      <c r="O366" s="4" t="s">
        <v>1666</v>
      </c>
      <c r="P366" s="7">
        <v>55092.0</v>
      </c>
      <c r="Q366" s="6" t="s">
        <v>537</v>
      </c>
      <c r="R366" s="6" t="s">
        <v>32</v>
      </c>
      <c r="S366" s="6">
        <v>6.513292996E9</v>
      </c>
      <c r="T366" s="6" t="s">
        <v>538</v>
      </c>
    </row>
    <row r="367" ht="15.75" hidden="1" customHeight="1">
      <c r="A367" s="22" t="s">
        <v>293</v>
      </c>
      <c r="C367" s="6" t="s">
        <v>60</v>
      </c>
      <c r="D367" s="11" t="s">
        <v>23</v>
      </c>
      <c r="E367" s="6" t="s">
        <v>8929</v>
      </c>
      <c r="F367" s="7" t="s">
        <v>8930</v>
      </c>
      <c r="G367" s="6">
        <v>1.0</v>
      </c>
      <c r="H367" s="8" t="s">
        <v>8931</v>
      </c>
      <c r="I367" s="12" t="str">
        <f t="shared" si="9"/>
        <v>US Queen</v>
      </c>
      <c r="J367" s="9" t="s">
        <v>826</v>
      </c>
      <c r="K367" s="9" t="s">
        <v>8932</v>
      </c>
      <c r="L367" s="9" t="s">
        <v>8933</v>
      </c>
      <c r="M367" s="6"/>
      <c r="O367" s="4" t="s">
        <v>8934</v>
      </c>
      <c r="P367" s="7" t="s">
        <v>8935</v>
      </c>
      <c r="Q367" s="6" t="s">
        <v>567</v>
      </c>
      <c r="R367" s="6" t="s">
        <v>476</v>
      </c>
      <c r="S367" s="6">
        <v>8.193545248E9</v>
      </c>
      <c r="T367" s="6" t="s">
        <v>568</v>
      </c>
    </row>
    <row r="368" ht="15.75" hidden="1" customHeight="1">
      <c r="A368" s="19" t="s">
        <v>48</v>
      </c>
      <c r="C368" s="6" t="s">
        <v>80</v>
      </c>
      <c r="D368" s="11" t="s">
        <v>23</v>
      </c>
      <c r="E368" s="6" t="s">
        <v>8936</v>
      </c>
      <c r="F368" s="7" t="s">
        <v>8937</v>
      </c>
      <c r="G368" s="6">
        <v>1.0</v>
      </c>
      <c r="H368" s="8" t="s">
        <v>8938</v>
      </c>
      <c r="I368" s="12" t="str">
        <f t="shared" si="9"/>
        <v>Fleece hoodie / Black / 2XL</v>
      </c>
      <c r="J368" s="9" t="s">
        <v>8939</v>
      </c>
      <c r="K368" s="9" t="s">
        <v>8940</v>
      </c>
      <c r="L368" s="9" t="s">
        <v>8941</v>
      </c>
      <c r="M368" s="6"/>
      <c r="O368" s="4" t="s">
        <v>2561</v>
      </c>
      <c r="P368" s="7">
        <v>37865.0</v>
      </c>
      <c r="Q368" s="6" t="s">
        <v>31</v>
      </c>
      <c r="R368" s="6" t="s">
        <v>32</v>
      </c>
      <c r="S368" s="6">
        <v>8.704762763E9</v>
      </c>
      <c r="T368" s="6" t="s">
        <v>33</v>
      </c>
    </row>
    <row r="369" ht="15.75" hidden="1" customHeight="1">
      <c r="A369" s="22" t="s">
        <v>293</v>
      </c>
      <c r="C369" s="6" t="s">
        <v>22</v>
      </c>
      <c r="D369" s="11" t="s">
        <v>23</v>
      </c>
      <c r="E369" s="6" t="s">
        <v>8942</v>
      </c>
      <c r="F369" s="7" t="s">
        <v>8943</v>
      </c>
      <c r="G369" s="6">
        <v>1.0</v>
      </c>
      <c r="H369" s="8" t="s">
        <v>8944</v>
      </c>
      <c r="I369" s="12" t="str">
        <f t="shared" si="9"/>
        <v>hirt 3D #11121H - XL / Full Print</v>
      </c>
      <c r="J369" s="9" t="s">
        <v>8945</v>
      </c>
      <c r="K369" s="9" t="s">
        <v>8946</v>
      </c>
      <c r="L369" s="9" t="s">
        <v>8947</v>
      </c>
      <c r="M369" s="6">
        <v>3.0</v>
      </c>
      <c r="O369" s="4" t="s">
        <v>4834</v>
      </c>
      <c r="P369" s="7">
        <v>48842.0</v>
      </c>
      <c r="Q369" s="6" t="s">
        <v>403</v>
      </c>
      <c r="R369" s="6" t="s">
        <v>32</v>
      </c>
      <c r="S369" s="6">
        <v>5.178199088E9</v>
      </c>
      <c r="T369" s="6" t="s">
        <v>404</v>
      </c>
    </row>
    <row r="370" ht="15.75" hidden="1" customHeight="1">
      <c r="A370" s="27" t="s">
        <v>37</v>
      </c>
      <c r="C370" s="6" t="s">
        <v>22</v>
      </c>
      <c r="D370" s="11" t="s">
        <v>23</v>
      </c>
      <c r="E370" s="6" t="s">
        <v>8948</v>
      </c>
      <c r="F370" s="7" t="s">
        <v>8949</v>
      </c>
      <c r="G370" s="6">
        <v>1.0</v>
      </c>
      <c r="H370" s="8" t="s">
        <v>8361</v>
      </c>
      <c r="I370" s="12" t="str">
        <f t="shared" si="9"/>
        <v>HOODIE RAGLAN SLEEVE / L / All Print</v>
      </c>
      <c r="J370" s="9" t="s">
        <v>2401</v>
      </c>
      <c r="K370" s="9" t="s">
        <v>8950</v>
      </c>
      <c r="L370" s="6" t="s">
        <v>8951</v>
      </c>
      <c r="N370" s="4"/>
      <c r="O370" s="7" t="s">
        <v>1757</v>
      </c>
      <c r="P370" s="6">
        <v>46037.0</v>
      </c>
      <c r="Q370" s="6" t="s">
        <v>190</v>
      </c>
      <c r="R370" s="6" t="s">
        <v>32</v>
      </c>
      <c r="S370" s="6">
        <v>3.178476669E9</v>
      </c>
      <c r="T370" s="4" t="s">
        <v>191</v>
      </c>
    </row>
    <row r="371" ht="15.75" hidden="1" customHeight="1">
      <c r="A371" s="19" t="s">
        <v>48</v>
      </c>
      <c r="C371" s="6" t="s">
        <v>22</v>
      </c>
      <c r="D371" s="11" t="s">
        <v>23</v>
      </c>
      <c r="E371" s="6" t="s">
        <v>8952</v>
      </c>
      <c r="F371" s="7" t="s">
        <v>8953</v>
      </c>
      <c r="G371" s="6">
        <v>1.0</v>
      </c>
      <c r="H371" s="8" t="s">
        <v>8954</v>
      </c>
      <c r="I371" s="12" t="str">
        <f t="shared" si="9"/>
        <v>AOP Unisex Raglan Hoodie / L / All print</v>
      </c>
      <c r="J371" s="9" t="s">
        <v>1780</v>
      </c>
      <c r="K371" s="9" t="s">
        <v>8955</v>
      </c>
      <c r="L371" s="6" t="s">
        <v>8956</v>
      </c>
      <c r="N371" s="4"/>
      <c r="O371" s="7" t="s">
        <v>8957</v>
      </c>
      <c r="P371" s="6">
        <v>98360.0</v>
      </c>
      <c r="Q371" s="6" t="s">
        <v>454</v>
      </c>
      <c r="R371" s="6" t="s">
        <v>32</v>
      </c>
      <c r="S371" s="6">
        <v>2.533302946E9</v>
      </c>
      <c r="T371" s="4" t="s">
        <v>455</v>
      </c>
    </row>
    <row r="372" ht="15.75" hidden="1" customHeight="1">
      <c r="A372" s="27" t="s">
        <v>37</v>
      </c>
      <c r="C372" s="6" t="s">
        <v>22</v>
      </c>
      <c r="D372" s="11" t="s">
        <v>23</v>
      </c>
      <c r="E372" s="6" t="s">
        <v>8958</v>
      </c>
      <c r="F372" s="7" t="s">
        <v>8959</v>
      </c>
      <c r="G372" s="6">
        <v>1.0</v>
      </c>
      <c r="H372" s="8" t="s">
        <v>8960</v>
      </c>
      <c r="I372" s="12" t="str">
        <f t="shared" si="9"/>
        <v>HOODIE RAGLAN SLEEVE ZIP-UP / 5XL / All Print</v>
      </c>
      <c r="J372" s="9" t="s">
        <v>8961</v>
      </c>
      <c r="K372" s="9" t="s">
        <v>8962</v>
      </c>
      <c r="L372" s="6" t="s">
        <v>8963</v>
      </c>
      <c r="N372" s="4"/>
      <c r="O372" s="7" t="s">
        <v>8964</v>
      </c>
      <c r="P372" s="6">
        <v>96792.0</v>
      </c>
      <c r="Q372" s="6" t="s">
        <v>951</v>
      </c>
      <c r="R372" s="6" t="s">
        <v>32</v>
      </c>
      <c r="S372" s="6">
        <v>8.084994316E9</v>
      </c>
      <c r="T372" s="4" t="s">
        <v>952</v>
      </c>
    </row>
    <row r="373" ht="15.75" hidden="1" customHeight="1">
      <c r="A373" s="27" t="s">
        <v>37</v>
      </c>
      <c r="C373" s="6" t="s">
        <v>22</v>
      </c>
      <c r="D373" s="11" t="s">
        <v>23</v>
      </c>
      <c r="E373" s="6" t="s">
        <v>8958</v>
      </c>
      <c r="F373" s="7" t="s">
        <v>8959</v>
      </c>
      <c r="G373" s="6">
        <v>1.0</v>
      </c>
      <c r="H373" s="8" t="s">
        <v>8965</v>
      </c>
      <c r="I373" s="12" t="str">
        <f t="shared" si="9"/>
        <v>HOODIE RAGLAN SLEEVE / 5XL / All Print</v>
      </c>
      <c r="J373" s="9" t="s">
        <v>8966</v>
      </c>
      <c r="K373" s="9" t="s">
        <v>8962</v>
      </c>
      <c r="L373" s="6" t="s">
        <v>8963</v>
      </c>
      <c r="N373" s="4"/>
      <c r="O373" s="7" t="s">
        <v>8964</v>
      </c>
      <c r="P373" s="6">
        <v>96792.0</v>
      </c>
      <c r="Q373" s="6" t="s">
        <v>951</v>
      </c>
      <c r="R373" s="6" t="s">
        <v>32</v>
      </c>
      <c r="S373" s="6">
        <v>8.084994316E9</v>
      </c>
      <c r="T373" s="4" t="s">
        <v>952</v>
      </c>
    </row>
    <row r="374" ht="15.75" hidden="1" customHeight="1">
      <c r="A374" s="27" t="s">
        <v>37</v>
      </c>
      <c r="C374" s="6" t="s">
        <v>22</v>
      </c>
      <c r="D374" s="11" t="s">
        <v>23</v>
      </c>
      <c r="E374" s="6" t="s">
        <v>8958</v>
      </c>
      <c r="F374" s="7" t="s">
        <v>8959</v>
      </c>
      <c r="G374" s="6">
        <v>1.0</v>
      </c>
      <c r="H374" s="8" t="s">
        <v>8967</v>
      </c>
      <c r="I374" s="12" t="str">
        <f t="shared" si="9"/>
        <v>UNISEX HOODIE ZIP-UP / 5XL / All Print</v>
      </c>
      <c r="J374" s="9" t="s">
        <v>8968</v>
      </c>
      <c r="K374" s="9" t="s">
        <v>8962</v>
      </c>
      <c r="L374" s="6" t="s">
        <v>8963</v>
      </c>
      <c r="N374" s="4"/>
      <c r="O374" s="7" t="s">
        <v>8964</v>
      </c>
      <c r="P374" s="6">
        <v>96792.0</v>
      </c>
      <c r="Q374" s="6" t="s">
        <v>951</v>
      </c>
      <c r="R374" s="6" t="s">
        <v>32</v>
      </c>
      <c r="S374" s="6">
        <v>8.084994316E9</v>
      </c>
      <c r="T374" s="4" t="s">
        <v>952</v>
      </c>
    </row>
    <row r="375" ht="15.75" hidden="1" customHeight="1">
      <c r="A375" s="21" t="s">
        <v>8969</v>
      </c>
      <c r="C375" s="6" t="s">
        <v>22</v>
      </c>
      <c r="D375" s="11" t="s">
        <v>23</v>
      </c>
      <c r="E375" s="6" t="s">
        <v>8970</v>
      </c>
      <c r="F375" s="7" t="s">
        <v>8971</v>
      </c>
      <c r="G375" s="6">
        <v>1.0</v>
      </c>
      <c r="H375" s="8" t="s">
        <v>8972</v>
      </c>
      <c r="I375" s="12" t="str">
        <f t="shared" si="9"/>
        <v>AOP Unisex Raglan Hoodie / XL / All print</v>
      </c>
      <c r="J375" s="9" t="s">
        <v>3084</v>
      </c>
      <c r="K375" s="9" t="s">
        <v>8973</v>
      </c>
      <c r="L375" s="6" t="s">
        <v>8974</v>
      </c>
      <c r="N375" s="4"/>
      <c r="O375" s="7" t="s">
        <v>8975</v>
      </c>
      <c r="P375" s="6">
        <v>61081.0</v>
      </c>
      <c r="Q375" s="6" t="s">
        <v>114</v>
      </c>
      <c r="R375" s="6" t="s">
        <v>32</v>
      </c>
      <c r="S375" s="6">
        <v>8.154410458E9</v>
      </c>
      <c r="T375" s="4" t="s">
        <v>115</v>
      </c>
    </row>
    <row r="376" ht="15.75" hidden="1" customHeight="1">
      <c r="A376" s="27" t="s">
        <v>37</v>
      </c>
      <c r="C376" s="6" t="s">
        <v>22</v>
      </c>
      <c r="D376" s="11" t="s">
        <v>23</v>
      </c>
      <c r="E376" s="6" t="s">
        <v>8976</v>
      </c>
      <c r="F376" s="7" t="s">
        <v>8977</v>
      </c>
      <c r="G376" s="6">
        <v>1.0</v>
      </c>
      <c r="H376" s="8" t="s">
        <v>8978</v>
      </c>
      <c r="I376" s="12" t="str">
        <f t="shared" si="9"/>
        <v>HOODIE RAGLAN SLEEVE / 2XL / All Print</v>
      </c>
      <c r="J376" s="9" t="s">
        <v>8979</v>
      </c>
      <c r="K376" s="9" t="s">
        <v>8980</v>
      </c>
      <c r="L376" s="6" t="s">
        <v>8981</v>
      </c>
      <c r="N376" s="4"/>
      <c r="O376" s="7" t="s">
        <v>8982</v>
      </c>
      <c r="P376" s="6">
        <v>92249.0</v>
      </c>
      <c r="Q376" s="6" t="s">
        <v>268</v>
      </c>
      <c r="R376" s="6" t="s">
        <v>32</v>
      </c>
      <c r="S376" s="6">
        <v>7.606550135E9</v>
      </c>
      <c r="T376" s="4" t="s">
        <v>269</v>
      </c>
    </row>
    <row r="377" ht="15.75" hidden="1" customHeight="1">
      <c r="A377" s="10" t="s">
        <v>21</v>
      </c>
      <c r="C377" s="6" t="s">
        <v>22</v>
      </c>
      <c r="D377" s="11" t="s">
        <v>23</v>
      </c>
      <c r="E377" s="6" t="s">
        <v>8983</v>
      </c>
      <c r="F377" s="7" t="s">
        <v>8984</v>
      </c>
      <c r="G377" s="6">
        <v>1.0</v>
      </c>
      <c r="H377" s="8" t="s">
        <v>8985</v>
      </c>
      <c r="I377" s="12" t="str">
        <f t="shared" si="9"/>
        <v>AOP Unisex Raglan Hoodie / L / All print</v>
      </c>
      <c r="J377" s="9" t="s">
        <v>8986</v>
      </c>
      <c r="K377" s="9" t="s">
        <v>8987</v>
      </c>
      <c r="L377" s="6" t="s">
        <v>8988</v>
      </c>
      <c r="N377" s="4"/>
      <c r="O377" s="7" t="s">
        <v>8989</v>
      </c>
      <c r="P377" s="6">
        <v>29810.0</v>
      </c>
      <c r="Q377" s="6" t="s">
        <v>56</v>
      </c>
      <c r="R377" s="6" t="s">
        <v>32</v>
      </c>
      <c r="S377" s="6">
        <v>8.036862805E9</v>
      </c>
      <c r="T377" s="4" t="s">
        <v>57</v>
      </c>
    </row>
    <row r="378" ht="15.75" hidden="1" customHeight="1">
      <c r="A378" s="19" t="s">
        <v>70</v>
      </c>
      <c r="C378" s="6" t="s">
        <v>80</v>
      </c>
      <c r="D378" s="11" t="s">
        <v>23</v>
      </c>
      <c r="E378" s="6" t="s">
        <v>8990</v>
      </c>
      <c r="F378" s="7" t="s">
        <v>8991</v>
      </c>
      <c r="G378" s="6">
        <v>1.0</v>
      </c>
      <c r="H378" s="8" t="s">
        <v>8992</v>
      </c>
      <c r="I378" s="12" t="str">
        <f t="shared" si="9"/>
        <v>Women / 9 / Black</v>
      </c>
      <c r="J378" s="9" t="s">
        <v>1094</v>
      </c>
      <c r="K378" s="9" t="s">
        <v>8993</v>
      </c>
      <c r="L378" s="6" t="s">
        <v>8994</v>
      </c>
      <c r="N378" s="4"/>
      <c r="O378" s="7" t="s">
        <v>8995</v>
      </c>
      <c r="P378" s="6">
        <v>32669.0</v>
      </c>
      <c r="Q378" s="6" t="s">
        <v>68</v>
      </c>
      <c r="R378" s="6" t="s">
        <v>32</v>
      </c>
      <c r="S378" s="6" t="s">
        <v>8996</v>
      </c>
      <c r="T378" s="4" t="s">
        <v>69</v>
      </c>
    </row>
    <row r="379" ht="15.75" hidden="1" customHeight="1">
      <c r="A379" s="19" t="s">
        <v>48</v>
      </c>
      <c r="C379" s="6" t="s">
        <v>22</v>
      </c>
      <c r="D379" s="11" t="s">
        <v>23</v>
      </c>
      <c r="E379" s="6" t="s">
        <v>8997</v>
      </c>
      <c r="F379" s="7" t="s">
        <v>8998</v>
      </c>
      <c r="G379" s="6">
        <v>1.0</v>
      </c>
      <c r="H379" s="8" t="s">
        <v>8775</v>
      </c>
      <c r="I379" s="12" t="str">
        <f t="shared" si="9"/>
        <v>A black king was born in Hoodie - Joggers #v - AOP Unisex Raglan Hoodie / 3XL / All Print</v>
      </c>
      <c r="J379" s="9" t="s">
        <v>8771</v>
      </c>
      <c r="K379" s="9" t="s">
        <v>8999</v>
      </c>
      <c r="L379" s="6" t="s">
        <v>9000</v>
      </c>
      <c r="N379" s="4"/>
      <c r="O379" s="7" t="s">
        <v>9001</v>
      </c>
      <c r="P379" s="6">
        <v>39648.0</v>
      </c>
      <c r="Q379" s="6" t="s">
        <v>1048</v>
      </c>
      <c r="R379" s="6" t="s">
        <v>32</v>
      </c>
      <c r="S379" s="6">
        <v>6.012658097E9</v>
      </c>
      <c r="T379" s="4" t="s">
        <v>1049</v>
      </c>
    </row>
    <row r="380" ht="15.75" hidden="1" customHeight="1">
      <c r="A380" s="22" t="s">
        <v>293</v>
      </c>
      <c r="C380" s="6" t="s">
        <v>22</v>
      </c>
      <c r="D380" s="11" t="s">
        <v>23</v>
      </c>
      <c r="E380" s="6" t="s">
        <v>9002</v>
      </c>
      <c r="F380" s="7" t="s">
        <v>9003</v>
      </c>
      <c r="G380" s="6">
        <v>1.0</v>
      </c>
      <c r="H380" s="8" t="s">
        <v>9004</v>
      </c>
      <c r="I380" s="12" t="str">
        <f t="shared" si="9"/>
        <v>hirt #14721H - XL / Full Print</v>
      </c>
      <c r="J380" s="9" t="s">
        <v>9005</v>
      </c>
      <c r="K380" s="9" t="s">
        <v>9006</v>
      </c>
      <c r="L380" s="6" t="s">
        <v>9007</v>
      </c>
      <c r="M380" s="4" t="s">
        <v>9008</v>
      </c>
      <c r="N380" s="4"/>
      <c r="O380" s="7" t="s">
        <v>9009</v>
      </c>
      <c r="P380" s="6">
        <v>98277.0</v>
      </c>
      <c r="Q380" s="6" t="s">
        <v>454</v>
      </c>
      <c r="R380" s="6" t="s">
        <v>32</v>
      </c>
      <c r="S380" s="6">
        <v>8.142891024E9</v>
      </c>
      <c r="T380" s="4" t="s">
        <v>455</v>
      </c>
    </row>
    <row r="381" ht="15.75" hidden="1" customHeight="1">
      <c r="A381" s="22" t="s">
        <v>181</v>
      </c>
      <c r="C381" s="6" t="s">
        <v>22</v>
      </c>
      <c r="D381" s="11" t="s">
        <v>23</v>
      </c>
      <c r="E381" s="6" t="s">
        <v>9002</v>
      </c>
      <c r="F381" s="7" t="s">
        <v>9003</v>
      </c>
      <c r="G381" s="6">
        <v>1.0</v>
      </c>
      <c r="H381" s="8" t="s">
        <v>9010</v>
      </c>
      <c r="I381" s="12" t="str">
        <f t="shared" si="9"/>
        <v>hirt #260721h - XL / Full print</v>
      </c>
      <c r="J381" s="9" t="s">
        <v>9011</v>
      </c>
      <c r="K381" s="9" t="s">
        <v>9006</v>
      </c>
      <c r="L381" s="6" t="s">
        <v>9007</v>
      </c>
      <c r="M381" s="4" t="s">
        <v>9008</v>
      </c>
      <c r="N381" s="4"/>
      <c r="O381" s="7" t="s">
        <v>9009</v>
      </c>
      <c r="P381" s="6">
        <v>98277.0</v>
      </c>
      <c r="Q381" s="6" t="s">
        <v>454</v>
      </c>
      <c r="R381" s="6" t="s">
        <v>32</v>
      </c>
      <c r="S381" s="6">
        <v>8.142891024E9</v>
      </c>
      <c r="T381" s="4" t="s">
        <v>455</v>
      </c>
    </row>
    <row r="382" ht="15.75" hidden="1" customHeight="1">
      <c r="A382" s="22" t="s">
        <v>293</v>
      </c>
      <c r="C382" s="6" t="s">
        <v>22</v>
      </c>
      <c r="D382" s="11" t="s">
        <v>23</v>
      </c>
      <c r="E382" s="6" t="s">
        <v>9002</v>
      </c>
      <c r="F382" s="7" t="s">
        <v>9003</v>
      </c>
      <c r="G382" s="6">
        <v>1.0</v>
      </c>
      <c r="H382" s="8" t="s">
        <v>9012</v>
      </c>
      <c r="I382" s="12" t="str">
        <f t="shared" si="9"/>
        <v>hirt - XL / Full Print</v>
      </c>
      <c r="J382" s="9" t="s">
        <v>6808</v>
      </c>
      <c r="K382" s="9" t="s">
        <v>9006</v>
      </c>
      <c r="L382" s="6" t="s">
        <v>9007</v>
      </c>
      <c r="M382" s="4" t="s">
        <v>9008</v>
      </c>
      <c r="N382" s="4"/>
      <c r="O382" s="7" t="s">
        <v>9009</v>
      </c>
      <c r="P382" s="6">
        <v>98277.0</v>
      </c>
      <c r="Q382" s="6" t="s">
        <v>454</v>
      </c>
      <c r="R382" s="6" t="s">
        <v>32</v>
      </c>
      <c r="S382" s="6">
        <v>8.142891024E9</v>
      </c>
      <c r="T382" s="4" t="s">
        <v>455</v>
      </c>
    </row>
    <row r="383" ht="15.75" hidden="1" customHeight="1">
      <c r="A383" s="27" t="s">
        <v>37</v>
      </c>
      <c r="C383" s="6" t="s">
        <v>22</v>
      </c>
      <c r="D383" s="11" t="s">
        <v>23</v>
      </c>
      <c r="E383" s="6" t="s">
        <v>9013</v>
      </c>
      <c r="F383" s="7" t="s">
        <v>9014</v>
      </c>
      <c r="G383" s="6">
        <v>1.0</v>
      </c>
      <c r="H383" s="8" t="s">
        <v>9015</v>
      </c>
      <c r="I383" s="12" t="str">
        <f t="shared" si="9"/>
        <v>Legging / S / ALL PRINT</v>
      </c>
      <c r="J383" s="9" t="s">
        <v>9016</v>
      </c>
      <c r="K383" s="9" t="s">
        <v>9017</v>
      </c>
      <c r="L383" s="6" t="s">
        <v>9018</v>
      </c>
      <c r="N383" s="4"/>
      <c r="O383" s="7" t="s">
        <v>9019</v>
      </c>
      <c r="P383" s="6">
        <v>59801.0</v>
      </c>
      <c r="Q383" s="6" t="s">
        <v>6572</v>
      </c>
      <c r="R383" s="6" t="s">
        <v>32</v>
      </c>
      <c r="S383" s="6">
        <v>4.062147247E9</v>
      </c>
      <c r="T383" s="4" t="s">
        <v>6573</v>
      </c>
    </row>
    <row r="384" ht="15.75" hidden="1" customHeight="1">
      <c r="A384" s="19" t="s">
        <v>48</v>
      </c>
      <c r="C384" s="6" t="s">
        <v>80</v>
      </c>
      <c r="D384" s="11" t="s">
        <v>23</v>
      </c>
      <c r="E384" s="6" t="s">
        <v>9020</v>
      </c>
      <c r="F384" s="7" t="s">
        <v>9021</v>
      </c>
      <c r="G384" s="6">
        <v>2.0</v>
      </c>
      <c r="H384" s="8" t="s">
        <v>9022</v>
      </c>
      <c r="I384" s="12" t="str">
        <f t="shared" si="9"/>
        <v>M / Full Print</v>
      </c>
      <c r="J384" s="9" t="s">
        <v>9023</v>
      </c>
      <c r="K384" s="9" t="s">
        <v>9024</v>
      </c>
      <c r="L384" s="6" t="s">
        <v>9025</v>
      </c>
      <c r="N384" s="4"/>
      <c r="O384" s="7" t="s">
        <v>9026</v>
      </c>
      <c r="P384" s="6">
        <v>14220.0</v>
      </c>
      <c r="Q384" s="6" t="s">
        <v>171</v>
      </c>
      <c r="R384" s="6" t="s">
        <v>32</v>
      </c>
      <c r="S384" s="6">
        <v>7.164919607E9</v>
      </c>
      <c r="T384" s="4" t="s">
        <v>172</v>
      </c>
    </row>
    <row r="385" ht="15.75" hidden="1" customHeight="1">
      <c r="A385" s="19" t="s">
        <v>48</v>
      </c>
      <c r="C385" s="6" t="s">
        <v>80</v>
      </c>
      <c r="D385" s="11" t="s">
        <v>23</v>
      </c>
      <c r="E385" s="6" t="s">
        <v>9020</v>
      </c>
      <c r="F385" s="7" t="s">
        <v>9021</v>
      </c>
      <c r="G385" s="6">
        <v>1.0</v>
      </c>
      <c r="H385" s="8" t="s">
        <v>9027</v>
      </c>
      <c r="I385" s="12" t="str">
        <f t="shared" si="9"/>
        <v>XL / Full Print</v>
      </c>
      <c r="J385" s="9" t="s">
        <v>9028</v>
      </c>
      <c r="K385" s="9" t="s">
        <v>9024</v>
      </c>
      <c r="L385" s="6" t="s">
        <v>9025</v>
      </c>
      <c r="N385" s="4"/>
      <c r="O385" s="7" t="s">
        <v>9026</v>
      </c>
      <c r="P385" s="6">
        <v>14220.0</v>
      </c>
      <c r="Q385" s="6" t="s">
        <v>171</v>
      </c>
      <c r="R385" s="6" t="s">
        <v>32</v>
      </c>
      <c r="S385" s="6">
        <v>7.164919607E9</v>
      </c>
      <c r="T385" s="4" t="s">
        <v>172</v>
      </c>
    </row>
    <row r="386" ht="15.75" hidden="1" customHeight="1">
      <c r="A386" s="19" t="s">
        <v>48</v>
      </c>
      <c r="C386" s="6" t="s">
        <v>80</v>
      </c>
      <c r="D386" s="11" t="s">
        <v>23</v>
      </c>
      <c r="E386" s="6" t="s">
        <v>9020</v>
      </c>
      <c r="F386" s="7" t="s">
        <v>9021</v>
      </c>
      <c r="G386" s="6">
        <v>1.0</v>
      </c>
      <c r="H386" s="8" t="s">
        <v>9029</v>
      </c>
      <c r="I386" s="12" t="str">
        <f t="shared" si="9"/>
        <v>2XL / Full Print</v>
      </c>
      <c r="J386" s="9" t="s">
        <v>9030</v>
      </c>
      <c r="K386" s="9" t="s">
        <v>9024</v>
      </c>
      <c r="L386" s="6" t="s">
        <v>9025</v>
      </c>
      <c r="N386" s="4"/>
      <c r="O386" s="7" t="s">
        <v>9026</v>
      </c>
      <c r="P386" s="6">
        <v>14220.0</v>
      </c>
      <c r="Q386" s="6" t="s">
        <v>171</v>
      </c>
      <c r="R386" s="6" t="s">
        <v>32</v>
      </c>
      <c r="S386" s="6">
        <v>7.164919607E9</v>
      </c>
      <c r="T386" s="4" t="s">
        <v>172</v>
      </c>
    </row>
    <row r="387" ht="15.75" customHeight="1">
      <c r="A387" s="10" t="s">
        <v>162</v>
      </c>
      <c r="C387" s="6" t="s">
        <v>80</v>
      </c>
      <c r="D387" s="11" t="s">
        <v>23</v>
      </c>
      <c r="E387" s="6" t="s">
        <v>9031</v>
      </c>
      <c r="F387" s="7" t="s">
        <v>9032</v>
      </c>
      <c r="G387" s="6">
        <v>1.0</v>
      </c>
      <c r="H387" s="8" t="s">
        <v>9033</v>
      </c>
      <c r="I387" s="12" t="str">
        <f t="shared" si="9"/>
        <v>Fleece hoodie / XL / All print</v>
      </c>
      <c r="J387" s="9" t="s">
        <v>82</v>
      </c>
      <c r="K387" s="9" t="s">
        <v>9034</v>
      </c>
      <c r="L387" s="6" t="s">
        <v>9035</v>
      </c>
      <c r="N387" s="4"/>
      <c r="O387" s="7" t="s">
        <v>3413</v>
      </c>
      <c r="P387" s="6">
        <v>80206.0</v>
      </c>
      <c r="Q387" s="6" t="s">
        <v>1215</v>
      </c>
      <c r="R387" s="6" t="s">
        <v>32</v>
      </c>
      <c r="S387" s="6">
        <v>7.202999462E9</v>
      </c>
      <c r="T387" s="4" t="s">
        <v>1216</v>
      </c>
    </row>
    <row r="388" ht="15.75" customHeight="1">
      <c r="A388" s="10" t="s">
        <v>162</v>
      </c>
      <c r="C388" s="6" t="s">
        <v>80</v>
      </c>
      <c r="D388" s="11" t="s">
        <v>23</v>
      </c>
      <c r="E388" s="6" t="s">
        <v>9031</v>
      </c>
      <c r="F388" s="7" t="s">
        <v>9032</v>
      </c>
      <c r="G388" s="6">
        <v>1.0</v>
      </c>
      <c r="H388" s="8" t="s">
        <v>9036</v>
      </c>
      <c r="I388" s="12" t="str">
        <f t="shared" si="9"/>
        <v>Fleece hoodie / XL / All print</v>
      </c>
      <c r="J388" s="9" t="s">
        <v>82</v>
      </c>
      <c r="K388" s="9" t="s">
        <v>9034</v>
      </c>
      <c r="L388" s="6" t="s">
        <v>9035</v>
      </c>
      <c r="N388" s="4"/>
      <c r="O388" s="7" t="s">
        <v>3413</v>
      </c>
      <c r="P388" s="6">
        <v>80206.0</v>
      </c>
      <c r="Q388" s="6" t="s">
        <v>1215</v>
      </c>
      <c r="R388" s="6" t="s">
        <v>32</v>
      </c>
      <c r="S388" s="6">
        <v>7.202999462E9</v>
      </c>
      <c r="T388" s="4" t="s">
        <v>1216</v>
      </c>
    </row>
    <row r="389" ht="15.75" hidden="1" customHeight="1">
      <c r="A389" s="22" t="s">
        <v>181</v>
      </c>
      <c r="C389" s="6" t="s">
        <v>22</v>
      </c>
      <c r="D389" s="11" t="s">
        <v>23</v>
      </c>
      <c r="E389" s="6" t="s">
        <v>9037</v>
      </c>
      <c r="F389" s="7" t="s">
        <v>9038</v>
      </c>
      <c r="G389" s="6">
        <v>1.0</v>
      </c>
      <c r="H389" s="8" t="s">
        <v>9039</v>
      </c>
      <c r="I389" s="12" t="str">
        <f t="shared" si="9"/>
        <v>legging 3D #101221h - HOODIE RAGLAN SLEEVE / XL / All Print</v>
      </c>
      <c r="J389" s="9" t="s">
        <v>3846</v>
      </c>
      <c r="K389" s="9" t="s">
        <v>9040</v>
      </c>
      <c r="L389" s="6" t="s">
        <v>9041</v>
      </c>
      <c r="N389" s="4"/>
      <c r="O389" s="7" t="s">
        <v>1559</v>
      </c>
      <c r="P389" s="6">
        <v>77083.0</v>
      </c>
      <c r="Q389" s="6" t="s">
        <v>131</v>
      </c>
      <c r="R389" s="6" t="s">
        <v>32</v>
      </c>
      <c r="S389" s="6">
        <v>8.325297842E9</v>
      </c>
      <c r="T389" s="4" t="s">
        <v>132</v>
      </c>
    </row>
    <row r="390" ht="15.75" hidden="1" customHeight="1">
      <c r="A390" s="19" t="s">
        <v>70</v>
      </c>
      <c r="C390" s="6" t="s">
        <v>22</v>
      </c>
      <c r="D390" s="11" t="s">
        <v>23</v>
      </c>
      <c r="E390" s="6" t="s">
        <v>9042</v>
      </c>
      <c r="F390" s="7" t="s">
        <v>9043</v>
      </c>
      <c r="G390" s="6">
        <v>1.0</v>
      </c>
      <c r="H390" s="8" t="s">
        <v>9044</v>
      </c>
      <c r="I390" s="12" t="str">
        <f t="shared" si="9"/>
        <v>AOP Unisex Raglan Hoodie / 2XL / All Print</v>
      </c>
      <c r="J390" s="9" t="s">
        <v>9045</v>
      </c>
      <c r="K390" s="9" t="s">
        <v>9046</v>
      </c>
      <c r="L390" s="6" t="s">
        <v>9047</v>
      </c>
      <c r="N390" s="4"/>
      <c r="O390" s="7" t="s">
        <v>9048</v>
      </c>
      <c r="P390" s="6">
        <v>46818.0</v>
      </c>
      <c r="Q390" s="6" t="s">
        <v>190</v>
      </c>
      <c r="R390" s="6" t="s">
        <v>32</v>
      </c>
      <c r="S390" s="6">
        <v>2.607972241E9</v>
      </c>
      <c r="T390" s="4" t="s">
        <v>191</v>
      </c>
    </row>
    <row r="391" ht="15.75" hidden="1" customHeight="1">
      <c r="A391" s="27" t="s">
        <v>37</v>
      </c>
      <c r="C391" s="6" t="s">
        <v>22</v>
      </c>
      <c r="D391" s="11" t="s">
        <v>23</v>
      </c>
      <c r="E391" s="6" t="s">
        <v>9049</v>
      </c>
      <c r="F391" s="7" t="s">
        <v>9050</v>
      </c>
      <c r="G391" s="6">
        <v>1.0</v>
      </c>
      <c r="H391" s="8" t="s">
        <v>9051</v>
      </c>
      <c r="I391" s="12" t="str">
        <f t="shared" si="9"/>
        <v>AOP Unisex Raglan Hoodie / XL / All print</v>
      </c>
      <c r="J391" s="9" t="s">
        <v>1732</v>
      </c>
      <c r="K391" s="9" t="s">
        <v>9052</v>
      </c>
      <c r="L391" s="6" t="s">
        <v>9053</v>
      </c>
      <c r="N391" s="4"/>
      <c r="O391" s="7" t="s">
        <v>9054</v>
      </c>
      <c r="P391" s="6">
        <v>92582.0</v>
      </c>
      <c r="Q391" s="6" t="s">
        <v>268</v>
      </c>
      <c r="R391" s="6" t="s">
        <v>32</v>
      </c>
      <c r="S391" s="6">
        <v>9.513170418E9</v>
      </c>
      <c r="T391" s="4" t="s">
        <v>269</v>
      </c>
    </row>
    <row r="392" ht="15.75" customHeight="1">
      <c r="A392" s="10" t="s">
        <v>162</v>
      </c>
      <c r="C392" s="6" t="s">
        <v>80</v>
      </c>
      <c r="D392" s="11" t="s">
        <v>23</v>
      </c>
      <c r="E392" s="6" t="s">
        <v>9055</v>
      </c>
      <c r="F392" s="7" t="s">
        <v>9056</v>
      </c>
      <c r="G392" s="6">
        <v>1.0</v>
      </c>
      <c r="H392" s="8" t="s">
        <v>9057</v>
      </c>
      <c r="I392" s="12" t="str">
        <f t="shared" si="9"/>
        <v>Men / 8 / All Print</v>
      </c>
      <c r="J392" s="9" t="s">
        <v>166</v>
      </c>
      <c r="K392" s="9" t="s">
        <v>9058</v>
      </c>
      <c r="L392" s="6" t="s">
        <v>9059</v>
      </c>
      <c r="N392" s="4"/>
      <c r="O392" s="7" t="s">
        <v>9060</v>
      </c>
      <c r="P392" s="6">
        <v>19026.0</v>
      </c>
      <c r="Q392" s="6" t="s">
        <v>284</v>
      </c>
      <c r="R392" s="6" t="s">
        <v>32</v>
      </c>
      <c r="S392" s="6">
        <v>2.679750661E9</v>
      </c>
      <c r="T392" s="4" t="s">
        <v>285</v>
      </c>
    </row>
    <row r="393" ht="15.75" hidden="1" customHeight="1">
      <c r="A393" s="27" t="s">
        <v>37</v>
      </c>
      <c r="C393" s="6" t="s">
        <v>22</v>
      </c>
      <c r="D393" s="11" t="s">
        <v>23</v>
      </c>
      <c r="E393" s="6" t="s">
        <v>9061</v>
      </c>
      <c r="F393" s="7" t="s">
        <v>9050</v>
      </c>
      <c r="G393" s="6">
        <v>1.0</v>
      </c>
      <c r="H393" s="8" t="s">
        <v>5486</v>
      </c>
      <c r="I393" s="12" t="str">
        <f t="shared" si="9"/>
        <v>hirt #KV - Unisex Short Sleeve Classic Tee / BLACK / XL</v>
      </c>
      <c r="J393" s="9" t="s">
        <v>5487</v>
      </c>
      <c r="K393" s="9" t="s">
        <v>9052</v>
      </c>
      <c r="L393" s="6" t="s">
        <v>9053</v>
      </c>
      <c r="N393" s="4"/>
      <c r="O393" s="7" t="s">
        <v>9054</v>
      </c>
      <c r="P393" s="6">
        <v>92582.0</v>
      </c>
      <c r="Q393" s="6" t="s">
        <v>268</v>
      </c>
      <c r="R393" s="6" t="s">
        <v>32</v>
      </c>
      <c r="S393" s="6">
        <v>9.513170418E9</v>
      </c>
      <c r="T393" s="4" t="s">
        <v>269</v>
      </c>
    </row>
    <row r="394" ht="15.75" hidden="1" customHeight="1">
      <c r="A394" s="40"/>
      <c r="B394" s="40"/>
      <c r="C394" s="41"/>
      <c r="D394" s="41"/>
      <c r="E394" s="41"/>
      <c r="F394" s="42"/>
      <c r="G394" s="41"/>
      <c r="H394" s="43"/>
      <c r="I394" s="44"/>
      <c r="J394" s="44"/>
      <c r="K394" s="44"/>
      <c r="L394" s="41"/>
      <c r="M394" s="40"/>
      <c r="N394" s="40"/>
      <c r="O394" s="42"/>
      <c r="P394" s="41"/>
      <c r="Q394" s="41"/>
      <c r="R394" s="41"/>
      <c r="S394" s="41"/>
      <c r="T394" s="40"/>
      <c r="U394" s="40"/>
      <c r="V394" s="40"/>
      <c r="W394" s="40"/>
      <c r="X394" s="40"/>
      <c r="Y394" s="40"/>
      <c r="Z394" s="40"/>
      <c r="AA394" s="40"/>
    </row>
    <row r="395" ht="15.75" hidden="1" customHeight="1">
      <c r="A395" s="4"/>
      <c r="C395" s="6"/>
      <c r="D395" s="6"/>
      <c r="E395" s="6"/>
      <c r="F395" s="7"/>
      <c r="G395" s="6"/>
      <c r="H395" s="8"/>
      <c r="I395" s="9"/>
      <c r="J395" s="9"/>
      <c r="K395" s="9"/>
      <c r="L395" s="6"/>
      <c r="N395" s="4"/>
      <c r="O395" s="7"/>
      <c r="P395" s="6"/>
      <c r="Q395" s="6"/>
      <c r="R395" s="6"/>
      <c r="S395" s="6"/>
    </row>
    <row r="396" ht="15.75" hidden="1" customHeight="1">
      <c r="A396" s="4"/>
      <c r="C396" s="6"/>
      <c r="D396" s="6"/>
      <c r="E396" s="6"/>
      <c r="F396" s="7"/>
      <c r="G396" s="6"/>
      <c r="H396" s="8"/>
      <c r="I396" s="9"/>
      <c r="J396" s="9"/>
      <c r="K396" s="9"/>
      <c r="L396" s="6"/>
      <c r="N396" s="4"/>
      <c r="O396" s="7"/>
      <c r="P396" s="6"/>
      <c r="Q396" s="6"/>
      <c r="R396" s="6"/>
      <c r="S396" s="6"/>
    </row>
    <row r="397" ht="15.75" hidden="1" customHeight="1">
      <c r="A397" s="4"/>
      <c r="C397" s="6"/>
      <c r="D397" s="6"/>
      <c r="E397" s="6"/>
      <c r="F397" s="7"/>
      <c r="G397" s="6"/>
      <c r="H397" s="8"/>
      <c r="I397" s="9"/>
      <c r="J397" s="9"/>
      <c r="K397" s="9"/>
      <c r="L397" s="6"/>
      <c r="N397" s="4"/>
      <c r="O397" s="7"/>
      <c r="P397" s="6"/>
      <c r="Q397" s="6"/>
      <c r="R397" s="6"/>
      <c r="S397" s="6"/>
    </row>
    <row r="398" ht="15.75" hidden="1" customHeight="1">
      <c r="A398" s="4"/>
      <c r="B398" s="45">
        <v>44581.0</v>
      </c>
      <c r="C398" s="6"/>
      <c r="D398" s="6"/>
      <c r="E398" s="6"/>
      <c r="F398" s="7"/>
      <c r="G398" s="6"/>
      <c r="H398" s="8"/>
      <c r="I398" s="9"/>
      <c r="J398" s="9"/>
      <c r="K398" s="9"/>
      <c r="L398" s="6"/>
      <c r="N398" s="4"/>
      <c r="O398" s="7"/>
      <c r="P398" s="6"/>
      <c r="Q398" s="6"/>
      <c r="R398" s="6"/>
      <c r="S398" s="6"/>
    </row>
    <row r="399" ht="15.75" hidden="1" customHeight="1">
      <c r="A399" s="27" t="s">
        <v>37</v>
      </c>
      <c r="C399" s="6" t="s">
        <v>22</v>
      </c>
      <c r="D399" s="11" t="s">
        <v>23</v>
      </c>
      <c r="E399" s="6" t="s">
        <v>9062</v>
      </c>
      <c r="F399" s="7" t="s">
        <v>9063</v>
      </c>
      <c r="G399" s="6">
        <v>1.0</v>
      </c>
      <c r="H399" s="8" t="s">
        <v>9064</v>
      </c>
      <c r="I399" s="12" t="str">
        <f t="shared" ref="I399:I481" si="10">RIGHT(H399,LEN(H399) - (FIND("-",H399) + 1))</f>
        <v>AOP UNISEX HOODIE / M / All Print</v>
      </c>
      <c r="J399" s="9" t="s">
        <v>9065</v>
      </c>
      <c r="K399" s="9" t="s">
        <v>9066</v>
      </c>
      <c r="L399" s="6" t="s">
        <v>9067</v>
      </c>
      <c r="N399" s="4"/>
      <c r="O399" s="7" t="s">
        <v>9068</v>
      </c>
      <c r="P399" s="6">
        <v>13329.0</v>
      </c>
      <c r="Q399" s="6" t="s">
        <v>171</v>
      </c>
      <c r="R399" s="6" t="s">
        <v>32</v>
      </c>
      <c r="S399" s="6">
        <v>3.158681519E9</v>
      </c>
      <c r="T399" s="4" t="s">
        <v>172</v>
      </c>
    </row>
    <row r="400" ht="15.75" hidden="1" customHeight="1">
      <c r="A400" s="27" t="s">
        <v>37</v>
      </c>
      <c r="C400" s="6" t="s">
        <v>60</v>
      </c>
      <c r="D400" s="11" t="s">
        <v>23</v>
      </c>
      <c r="E400" s="6" t="s">
        <v>9069</v>
      </c>
      <c r="F400" s="7" t="s">
        <v>9070</v>
      </c>
      <c r="G400" s="6">
        <v>1.0</v>
      </c>
      <c r="H400" s="8" t="s">
        <v>9071</v>
      </c>
      <c r="I400" s="12" t="str">
        <f t="shared" si="10"/>
        <v>All print / 20 oz</v>
      </c>
      <c r="J400" s="9" t="s">
        <v>9072</v>
      </c>
      <c r="K400" s="9" t="s">
        <v>9073</v>
      </c>
      <c r="L400" s="6" t="s">
        <v>9074</v>
      </c>
      <c r="M400" s="4">
        <v>214.0</v>
      </c>
      <c r="N400" s="4"/>
      <c r="O400" s="7" t="s">
        <v>9075</v>
      </c>
      <c r="P400" s="6">
        <v>34285.0</v>
      </c>
      <c r="Q400" s="6" t="s">
        <v>68</v>
      </c>
      <c r="R400" s="6" t="s">
        <v>32</v>
      </c>
      <c r="S400" s="6">
        <v>4.806503339E9</v>
      </c>
      <c r="T400" s="4" t="s">
        <v>69</v>
      </c>
    </row>
    <row r="401" ht="15.75" hidden="1" customHeight="1">
      <c r="A401" s="27" t="s">
        <v>37</v>
      </c>
      <c r="C401" s="6" t="s">
        <v>22</v>
      </c>
      <c r="D401" s="11" t="s">
        <v>23</v>
      </c>
      <c r="E401" s="6" t="s">
        <v>9076</v>
      </c>
      <c r="F401" s="7" t="s">
        <v>9077</v>
      </c>
      <c r="G401" s="6">
        <v>1.0</v>
      </c>
      <c r="H401" s="8" t="s">
        <v>9078</v>
      </c>
      <c r="I401" s="12" t="str">
        <f t="shared" si="10"/>
        <v>HOODIE RAGLAN SLEEVE ZIP-UP / 4XL / All Print</v>
      </c>
      <c r="J401" s="9" t="s">
        <v>9079</v>
      </c>
      <c r="K401" s="9" t="s">
        <v>9080</v>
      </c>
      <c r="L401" s="6" t="s">
        <v>9081</v>
      </c>
      <c r="N401" s="4"/>
      <c r="O401" s="7" t="s">
        <v>1688</v>
      </c>
      <c r="P401" s="6">
        <v>19140.0</v>
      </c>
      <c r="Q401" s="6" t="s">
        <v>284</v>
      </c>
      <c r="R401" s="6" t="s">
        <v>32</v>
      </c>
      <c r="S401" s="6">
        <v>2.676948464E9</v>
      </c>
      <c r="T401" s="4" t="s">
        <v>285</v>
      </c>
    </row>
    <row r="402" ht="15.75" hidden="1" customHeight="1">
      <c r="A402" s="27" t="s">
        <v>37</v>
      </c>
      <c r="C402" s="6" t="s">
        <v>22</v>
      </c>
      <c r="D402" s="11" t="s">
        <v>23</v>
      </c>
      <c r="E402" s="6" t="s">
        <v>9082</v>
      </c>
      <c r="F402" s="7" t="s">
        <v>9083</v>
      </c>
      <c r="G402" s="6">
        <v>1.0</v>
      </c>
      <c r="H402" s="8" t="s">
        <v>9084</v>
      </c>
      <c r="I402" s="12" t="str">
        <f t="shared" si="10"/>
        <v>HOODIE RAGLAN SLEEVE / 5XL / All Print</v>
      </c>
      <c r="J402" s="9" t="s">
        <v>4564</v>
      </c>
      <c r="K402" s="9" t="s">
        <v>9085</v>
      </c>
      <c r="L402" s="6" t="s">
        <v>9086</v>
      </c>
      <c r="M402" s="4" t="s">
        <v>9087</v>
      </c>
      <c r="N402" s="4"/>
      <c r="O402" s="7" t="s">
        <v>9088</v>
      </c>
      <c r="P402" s="6">
        <v>80301.0</v>
      </c>
      <c r="Q402" s="6" t="s">
        <v>1215</v>
      </c>
      <c r="R402" s="6" t="s">
        <v>32</v>
      </c>
      <c r="S402" s="6">
        <v>7.200505797E10</v>
      </c>
      <c r="T402" s="4" t="s">
        <v>1216</v>
      </c>
    </row>
    <row r="403" ht="15.75" hidden="1" customHeight="1">
      <c r="A403" s="19" t="s">
        <v>70</v>
      </c>
      <c r="C403" s="6" t="s">
        <v>22</v>
      </c>
      <c r="D403" s="11" t="s">
        <v>23</v>
      </c>
      <c r="E403" s="6" t="s">
        <v>9089</v>
      </c>
      <c r="F403" s="7" t="s">
        <v>9090</v>
      </c>
      <c r="G403" s="6">
        <v>1.0</v>
      </c>
      <c r="H403" s="8" t="s">
        <v>9091</v>
      </c>
      <c r="I403" s="12" t="str">
        <f t="shared" si="10"/>
        <v>AOP Unisex Raglan Hoodie / 5XL / All Print</v>
      </c>
      <c r="J403" s="9" t="s">
        <v>9092</v>
      </c>
      <c r="K403" s="9" t="s">
        <v>9093</v>
      </c>
      <c r="L403" s="6" t="s">
        <v>9094</v>
      </c>
      <c r="N403" s="4"/>
      <c r="O403" s="7" t="s">
        <v>2388</v>
      </c>
      <c r="P403" s="6">
        <v>87112.0</v>
      </c>
      <c r="Q403" s="6" t="s">
        <v>599</v>
      </c>
      <c r="R403" s="6" t="s">
        <v>32</v>
      </c>
      <c r="S403" s="6">
        <v>5.053040137E9</v>
      </c>
      <c r="T403" s="4" t="s">
        <v>600</v>
      </c>
    </row>
    <row r="404" ht="15.75" hidden="1" customHeight="1">
      <c r="A404" s="27" t="s">
        <v>37</v>
      </c>
      <c r="C404" s="6" t="s">
        <v>22</v>
      </c>
      <c r="D404" s="11" t="s">
        <v>23</v>
      </c>
      <c r="E404" s="6" t="s">
        <v>9095</v>
      </c>
      <c r="F404" s="7" t="s">
        <v>9096</v>
      </c>
      <c r="G404" s="6">
        <v>1.0</v>
      </c>
      <c r="H404" s="8" t="s">
        <v>9097</v>
      </c>
      <c r="I404" s="12" t="str">
        <f t="shared" si="10"/>
        <v>HOODIE RAGLAN SLEEVE / M / All Print</v>
      </c>
      <c r="J404" s="9" t="s">
        <v>9098</v>
      </c>
      <c r="K404" s="9" t="s">
        <v>9099</v>
      </c>
      <c r="L404" s="6" t="s">
        <v>9100</v>
      </c>
      <c r="N404" s="4"/>
      <c r="O404" s="7" t="s">
        <v>9101</v>
      </c>
      <c r="P404" s="6">
        <v>76458.0</v>
      </c>
      <c r="Q404" s="6" t="s">
        <v>131</v>
      </c>
      <c r="R404" s="6" t="s">
        <v>32</v>
      </c>
      <c r="S404" s="6">
        <v>8.179958787E9</v>
      </c>
      <c r="T404" s="4" t="s">
        <v>132</v>
      </c>
    </row>
    <row r="405" ht="15.75" hidden="1" customHeight="1">
      <c r="A405" s="19" t="s">
        <v>48</v>
      </c>
      <c r="C405" s="6" t="s">
        <v>22</v>
      </c>
      <c r="D405" s="11" t="s">
        <v>23</v>
      </c>
      <c r="E405" s="6" t="s">
        <v>9102</v>
      </c>
      <c r="F405" s="7" t="s">
        <v>1773</v>
      </c>
      <c r="G405" s="6">
        <v>1.0</v>
      </c>
      <c r="H405" s="8" t="s">
        <v>9103</v>
      </c>
      <c r="I405" s="12" t="str">
        <f t="shared" si="10"/>
        <v>AOP Unisex Raglan Hoodie / 2XL / All print</v>
      </c>
      <c r="J405" s="9" t="s">
        <v>3561</v>
      </c>
      <c r="K405" s="9" t="s">
        <v>1776</v>
      </c>
      <c r="L405" s="6" t="s">
        <v>1777</v>
      </c>
      <c r="N405" s="4"/>
      <c r="O405" s="7" t="s">
        <v>1778</v>
      </c>
      <c r="P405" s="6">
        <v>75126.0</v>
      </c>
      <c r="Q405" s="6" t="s">
        <v>131</v>
      </c>
      <c r="R405" s="6" t="s">
        <v>32</v>
      </c>
      <c r="S405" s="6">
        <v>9.035741277E9</v>
      </c>
      <c r="T405" s="4" t="s">
        <v>132</v>
      </c>
    </row>
    <row r="406" ht="15.75" hidden="1" customHeight="1">
      <c r="A406" s="19" t="s">
        <v>70</v>
      </c>
      <c r="C406" s="6" t="s">
        <v>80</v>
      </c>
      <c r="D406" s="11" t="s">
        <v>23</v>
      </c>
      <c r="E406" s="6" t="s">
        <v>9104</v>
      </c>
      <c r="F406" s="7" t="s">
        <v>9105</v>
      </c>
      <c r="G406" s="6">
        <v>1.0</v>
      </c>
      <c r="H406" s="8" t="s">
        <v>9106</v>
      </c>
      <c r="I406" s="12" t="str">
        <f t="shared" si="10"/>
        <v>XL / Full Print</v>
      </c>
      <c r="J406" s="9" t="s">
        <v>9107</v>
      </c>
      <c r="K406" s="9" t="s">
        <v>9108</v>
      </c>
      <c r="L406" s="6" t="s">
        <v>9109</v>
      </c>
      <c r="M406" s="4" t="s">
        <v>9110</v>
      </c>
      <c r="N406" s="4"/>
      <c r="O406" s="7" t="s">
        <v>9111</v>
      </c>
      <c r="P406" s="6">
        <v>70615.0</v>
      </c>
      <c r="Q406" s="6" t="s">
        <v>201</v>
      </c>
      <c r="R406" s="6" t="s">
        <v>32</v>
      </c>
      <c r="S406" s="6">
        <v>3.3788488876E10</v>
      </c>
      <c r="T406" s="4" t="s">
        <v>202</v>
      </c>
    </row>
    <row r="407" ht="15.75" hidden="1" customHeight="1">
      <c r="A407" s="19" t="s">
        <v>48</v>
      </c>
      <c r="C407" s="6" t="s">
        <v>123</v>
      </c>
      <c r="D407" s="11" t="s">
        <v>23</v>
      </c>
      <c r="E407" s="6" t="s">
        <v>9112</v>
      </c>
      <c r="F407" s="7" t="s">
        <v>9113</v>
      </c>
      <c r="G407" s="6">
        <v>1.0</v>
      </c>
      <c r="H407" s="8" t="s">
        <v>9114</v>
      </c>
      <c r="I407" s="12" t="str">
        <f t="shared" si="10"/>
        <v>12X18in</v>
      </c>
      <c r="J407" s="9" t="s">
        <v>3880</v>
      </c>
      <c r="K407" s="9" t="s">
        <v>9115</v>
      </c>
      <c r="L407" s="6" t="s">
        <v>9116</v>
      </c>
      <c r="N407" s="4"/>
      <c r="O407" s="7" t="s">
        <v>9117</v>
      </c>
      <c r="P407" s="6">
        <v>32640.0</v>
      </c>
      <c r="Q407" s="6" t="s">
        <v>68</v>
      </c>
      <c r="R407" s="6" t="s">
        <v>32</v>
      </c>
      <c r="S407" s="6">
        <v>3.522399573E9</v>
      </c>
      <c r="T407" s="4" t="s">
        <v>69</v>
      </c>
    </row>
    <row r="408" ht="15.75" hidden="1" customHeight="1">
      <c r="A408" s="22" t="s">
        <v>181</v>
      </c>
      <c r="C408" s="6" t="s">
        <v>22</v>
      </c>
      <c r="D408" s="11" t="s">
        <v>23</v>
      </c>
      <c r="E408" s="6" t="s">
        <v>9118</v>
      </c>
      <c r="F408" s="7" t="s">
        <v>9119</v>
      </c>
      <c r="G408" s="6">
        <v>1.0</v>
      </c>
      <c r="H408" s="8" t="s">
        <v>9120</v>
      </c>
      <c r="I408" s="12" t="str">
        <f t="shared" si="10"/>
        <v>Joggers #91221h - AOP Unisex Raglan Hoodie / L / All Print</v>
      </c>
      <c r="J408" s="9" t="s">
        <v>738</v>
      </c>
      <c r="K408" s="9" t="s">
        <v>9121</v>
      </c>
      <c r="L408" s="6" t="s">
        <v>9122</v>
      </c>
      <c r="M408" s="4" t="s">
        <v>9123</v>
      </c>
      <c r="N408" s="4"/>
      <c r="O408" s="7" t="s">
        <v>1559</v>
      </c>
      <c r="P408" s="6">
        <v>77057.0</v>
      </c>
      <c r="Q408" s="6" t="s">
        <v>131</v>
      </c>
      <c r="R408" s="6" t="s">
        <v>32</v>
      </c>
      <c r="S408" s="6">
        <v>7.138269615E9</v>
      </c>
      <c r="T408" s="4" t="s">
        <v>132</v>
      </c>
    </row>
    <row r="409" ht="15.75" hidden="1" customHeight="1">
      <c r="A409" s="10" t="s">
        <v>21</v>
      </c>
      <c r="C409" s="6" t="s">
        <v>22</v>
      </c>
      <c r="D409" s="11" t="s">
        <v>23</v>
      </c>
      <c r="E409" s="6" t="s">
        <v>9124</v>
      </c>
      <c r="F409" s="7" t="s">
        <v>9125</v>
      </c>
      <c r="G409" s="6">
        <v>1.0</v>
      </c>
      <c r="H409" s="8" t="s">
        <v>9126</v>
      </c>
      <c r="I409" s="12" t="str">
        <f t="shared" si="10"/>
        <v>hirt - hoodie 3D #221121l - AOP Unisex Raglan Zip Hoodie / L / All print</v>
      </c>
      <c r="J409" s="9" t="s">
        <v>352</v>
      </c>
      <c r="K409" s="9" t="s">
        <v>9127</v>
      </c>
      <c r="L409" s="6" t="s">
        <v>9128</v>
      </c>
      <c r="M409" s="4" t="s">
        <v>9129</v>
      </c>
      <c r="N409" s="4"/>
      <c r="O409" s="7" t="s">
        <v>4440</v>
      </c>
      <c r="P409" s="6">
        <v>23462.0</v>
      </c>
      <c r="Q409" s="6" t="s">
        <v>389</v>
      </c>
      <c r="R409" s="6" t="s">
        <v>32</v>
      </c>
      <c r="S409" s="6">
        <v>7.572700166E9</v>
      </c>
      <c r="T409" s="4" t="s">
        <v>390</v>
      </c>
    </row>
    <row r="410" ht="15.75" hidden="1" customHeight="1">
      <c r="A410" s="18" t="s">
        <v>259</v>
      </c>
      <c r="C410" s="6" t="s">
        <v>22</v>
      </c>
      <c r="D410" s="11" t="s">
        <v>23</v>
      </c>
      <c r="E410" s="6" t="s">
        <v>9130</v>
      </c>
      <c r="F410" s="7" t="s">
        <v>9131</v>
      </c>
      <c r="G410" s="6">
        <v>1.0</v>
      </c>
      <c r="H410" s="8" t="s">
        <v>9132</v>
      </c>
      <c r="I410" s="12" t="str">
        <f t="shared" si="10"/>
        <v>3XL / Full Print</v>
      </c>
      <c r="J410" s="9" t="s">
        <v>9133</v>
      </c>
      <c r="K410" s="9" t="s">
        <v>9134</v>
      </c>
      <c r="L410" s="6" t="s">
        <v>9135</v>
      </c>
      <c r="N410" s="4"/>
      <c r="O410" s="7" t="s">
        <v>9136</v>
      </c>
      <c r="P410" s="6">
        <v>32955.0</v>
      </c>
      <c r="Q410" s="6" t="s">
        <v>68</v>
      </c>
      <c r="R410" s="6" t="s">
        <v>32</v>
      </c>
      <c r="S410" s="6">
        <f t="shared" ref="S410:S411" si="11">13215010387</f>
        <v>13215010387</v>
      </c>
      <c r="T410" s="4" t="s">
        <v>69</v>
      </c>
    </row>
    <row r="411" ht="15.75" hidden="1" customHeight="1">
      <c r="A411" s="18" t="s">
        <v>259</v>
      </c>
      <c r="C411" s="6" t="s">
        <v>22</v>
      </c>
      <c r="D411" s="11" t="s">
        <v>23</v>
      </c>
      <c r="E411" s="6" t="s">
        <v>9130</v>
      </c>
      <c r="F411" s="7" t="s">
        <v>9131</v>
      </c>
      <c r="G411" s="6">
        <v>1.0</v>
      </c>
      <c r="H411" s="8" t="s">
        <v>9137</v>
      </c>
      <c r="I411" s="12" t="str">
        <f t="shared" si="10"/>
        <v>XL / Full Print</v>
      </c>
      <c r="J411" s="9" t="s">
        <v>9138</v>
      </c>
      <c r="K411" s="9" t="s">
        <v>9134</v>
      </c>
      <c r="L411" s="6" t="s">
        <v>9135</v>
      </c>
      <c r="N411" s="4"/>
      <c r="O411" s="7" t="s">
        <v>9136</v>
      </c>
      <c r="P411" s="6">
        <v>32955.0</v>
      </c>
      <c r="Q411" s="6" t="s">
        <v>68</v>
      </c>
      <c r="R411" s="6" t="s">
        <v>32</v>
      </c>
      <c r="S411" s="6">
        <f t="shared" si="11"/>
        <v>13215010387</v>
      </c>
      <c r="T411" s="4" t="s">
        <v>69</v>
      </c>
    </row>
    <row r="412" ht="15.75" hidden="1" customHeight="1">
      <c r="A412" s="19" t="s">
        <v>892</v>
      </c>
      <c r="C412" s="6" t="s">
        <v>80</v>
      </c>
      <c r="D412" s="11" t="s">
        <v>23</v>
      </c>
      <c r="E412" s="6" t="s">
        <v>9139</v>
      </c>
      <c r="F412" s="7" t="s">
        <v>9140</v>
      </c>
      <c r="G412" s="6">
        <v>1.0</v>
      </c>
      <c r="H412" s="8" t="s">
        <v>9141</v>
      </c>
      <c r="I412" s="12" t="str">
        <f t="shared" si="10"/>
        <v>One size / All print</v>
      </c>
      <c r="J412" s="9" t="s">
        <v>9142</v>
      </c>
      <c r="K412" s="9" t="s">
        <v>9143</v>
      </c>
      <c r="L412" s="6" t="s">
        <v>9144</v>
      </c>
      <c r="N412" s="4"/>
      <c r="O412" s="7" t="s">
        <v>9145</v>
      </c>
      <c r="P412" s="6">
        <v>36054.0</v>
      </c>
      <c r="Q412" s="6" t="s">
        <v>140</v>
      </c>
      <c r="R412" s="6" t="s">
        <v>32</v>
      </c>
      <c r="S412" s="6">
        <v>3.347995178E9</v>
      </c>
      <c r="T412" s="4" t="s">
        <v>141</v>
      </c>
    </row>
    <row r="413" ht="15.75" hidden="1" customHeight="1">
      <c r="A413" s="18" t="s">
        <v>259</v>
      </c>
      <c r="C413" s="6" t="s">
        <v>123</v>
      </c>
      <c r="D413" s="11" t="s">
        <v>23</v>
      </c>
      <c r="E413" s="6" t="s">
        <v>9146</v>
      </c>
      <c r="F413" s="7" t="s">
        <v>9147</v>
      </c>
      <c r="G413" s="6">
        <v>1.0</v>
      </c>
      <c r="H413" s="8" t="s">
        <v>1365</v>
      </c>
      <c r="I413" s="12" t="str">
        <f t="shared" si="10"/>
        <v>60x80 in</v>
      </c>
      <c r="J413" s="9" t="s">
        <v>127</v>
      </c>
      <c r="K413" s="9" t="s">
        <v>9148</v>
      </c>
      <c r="L413" s="6" t="s">
        <v>9149</v>
      </c>
      <c r="N413" s="4"/>
      <c r="O413" s="7" t="s">
        <v>9150</v>
      </c>
      <c r="P413" s="6">
        <v>13068.0</v>
      </c>
      <c r="Q413" s="6" t="s">
        <v>171</v>
      </c>
      <c r="R413" s="6" t="s">
        <v>32</v>
      </c>
      <c r="S413" s="6">
        <v>6.077654335E9</v>
      </c>
      <c r="T413" s="4" t="s">
        <v>172</v>
      </c>
    </row>
    <row r="414" ht="15.75" customHeight="1">
      <c r="A414" s="19" t="s">
        <v>528</v>
      </c>
      <c r="C414" s="6" t="s">
        <v>22</v>
      </c>
      <c r="D414" s="6" t="s">
        <v>23</v>
      </c>
      <c r="E414" s="6" t="s">
        <v>9151</v>
      </c>
      <c r="F414" s="7" t="s">
        <v>9152</v>
      </c>
      <c r="G414" s="6">
        <v>1.0</v>
      </c>
      <c r="H414" s="8" t="s">
        <v>9153</v>
      </c>
      <c r="I414" s="12" t="str">
        <f t="shared" si="10"/>
        <v>HOODIE RAGLAN SLEEVE / M / His Queen</v>
      </c>
      <c r="J414" s="9" t="s">
        <v>328</v>
      </c>
      <c r="K414" s="9" t="s">
        <v>5905</v>
      </c>
      <c r="L414" s="6" t="s">
        <v>9154</v>
      </c>
      <c r="M414" s="4" t="s">
        <v>9155</v>
      </c>
      <c r="N414" s="4"/>
      <c r="O414" s="7" t="s">
        <v>1559</v>
      </c>
      <c r="P414" s="6">
        <v>77056.0</v>
      </c>
      <c r="Q414" s="6" t="s">
        <v>131</v>
      </c>
      <c r="R414" s="6" t="s">
        <v>32</v>
      </c>
      <c r="S414" s="6">
        <v>3.462690771E9</v>
      </c>
      <c r="T414" s="4" t="s">
        <v>132</v>
      </c>
    </row>
    <row r="415" ht="15.75" customHeight="1">
      <c r="A415" s="19" t="s">
        <v>528</v>
      </c>
      <c r="C415" s="6" t="s">
        <v>22</v>
      </c>
      <c r="D415" s="6" t="s">
        <v>23</v>
      </c>
      <c r="E415" s="6" t="s">
        <v>9151</v>
      </c>
      <c r="F415" s="7" t="s">
        <v>9152</v>
      </c>
      <c r="G415" s="6">
        <v>1.0</v>
      </c>
      <c r="H415" s="8" t="s">
        <v>9156</v>
      </c>
      <c r="I415" s="12" t="str">
        <f t="shared" si="10"/>
        <v>HOODIE RAGLAN SLEEVE / M / Her King</v>
      </c>
      <c r="J415" s="9" t="s">
        <v>328</v>
      </c>
      <c r="K415" s="9" t="s">
        <v>5905</v>
      </c>
      <c r="L415" s="6" t="s">
        <v>9154</v>
      </c>
      <c r="M415" s="4" t="s">
        <v>9155</v>
      </c>
      <c r="N415" s="4"/>
      <c r="O415" s="7" t="s">
        <v>1559</v>
      </c>
      <c r="P415" s="6">
        <v>77056.0</v>
      </c>
      <c r="Q415" s="6" t="s">
        <v>131</v>
      </c>
      <c r="R415" s="6" t="s">
        <v>32</v>
      </c>
      <c r="S415" s="6">
        <v>3.462690771E9</v>
      </c>
      <c r="T415" s="4" t="s">
        <v>132</v>
      </c>
    </row>
    <row r="416" ht="15.75" hidden="1" customHeight="1">
      <c r="A416" s="27" t="s">
        <v>37</v>
      </c>
      <c r="C416" s="6" t="s">
        <v>22</v>
      </c>
      <c r="D416" s="11" t="s">
        <v>23</v>
      </c>
      <c r="E416" s="6" t="s">
        <v>9157</v>
      </c>
      <c r="F416" s="7" t="s">
        <v>9158</v>
      </c>
      <c r="G416" s="6">
        <v>2.0</v>
      </c>
      <c r="H416" s="8" t="s">
        <v>9159</v>
      </c>
      <c r="I416" s="12" t="str">
        <f t="shared" si="10"/>
        <v>hirt #KV - M / Full Print</v>
      </c>
      <c r="J416" s="9" t="s">
        <v>9160</v>
      </c>
      <c r="K416" s="9" t="s">
        <v>9161</v>
      </c>
      <c r="L416" s="6" t="s">
        <v>9162</v>
      </c>
      <c r="N416" s="4"/>
      <c r="O416" s="7" t="s">
        <v>9163</v>
      </c>
      <c r="P416" s="6">
        <v>7094.0</v>
      </c>
      <c r="Q416" s="6" t="s">
        <v>257</v>
      </c>
      <c r="R416" s="6" t="s">
        <v>32</v>
      </c>
      <c r="S416" s="6">
        <v>2.013191765E9</v>
      </c>
      <c r="T416" s="4" t="s">
        <v>258</v>
      </c>
    </row>
    <row r="417" ht="15.75" hidden="1" customHeight="1">
      <c r="A417" s="27" t="s">
        <v>37</v>
      </c>
      <c r="C417" s="6" t="s">
        <v>22</v>
      </c>
      <c r="D417" s="11" t="s">
        <v>23</v>
      </c>
      <c r="E417" s="6" t="s">
        <v>9164</v>
      </c>
      <c r="F417" s="7" t="s">
        <v>9165</v>
      </c>
      <c r="G417" s="6">
        <v>1.0</v>
      </c>
      <c r="H417" s="8" t="s">
        <v>9166</v>
      </c>
      <c r="I417" s="12" t="str">
        <f t="shared" si="10"/>
        <v>XL / Full Print</v>
      </c>
      <c r="J417" s="9" t="s">
        <v>9167</v>
      </c>
      <c r="K417" s="9" t="s">
        <v>9168</v>
      </c>
      <c r="L417" s="6" t="s">
        <v>9169</v>
      </c>
      <c r="N417" s="4"/>
      <c r="O417" s="7" t="s">
        <v>1742</v>
      </c>
      <c r="P417" s="6">
        <v>80526.0</v>
      </c>
      <c r="Q417" s="6" t="s">
        <v>1215</v>
      </c>
      <c r="R417" s="6" t="s">
        <v>32</v>
      </c>
      <c r="S417" s="6">
        <v>9.702234396E9</v>
      </c>
      <c r="T417" s="4" t="s">
        <v>1216</v>
      </c>
    </row>
    <row r="418" ht="15.75" hidden="1" customHeight="1">
      <c r="A418" s="19" t="s">
        <v>70</v>
      </c>
      <c r="C418" s="6" t="s">
        <v>22</v>
      </c>
      <c r="D418" s="11" t="s">
        <v>23</v>
      </c>
      <c r="E418" s="6" t="s">
        <v>9170</v>
      </c>
      <c r="F418" s="7" t="s">
        <v>9158</v>
      </c>
      <c r="G418" s="6">
        <v>2.0</v>
      </c>
      <c r="H418" s="8" t="s">
        <v>9171</v>
      </c>
      <c r="I418" s="12" t="str">
        <f t="shared" si="10"/>
        <v>hirt 3D - M / Full Print</v>
      </c>
      <c r="J418" s="9" t="s">
        <v>9172</v>
      </c>
      <c r="K418" s="9" t="s">
        <v>9161</v>
      </c>
      <c r="L418" s="6" t="s">
        <v>9162</v>
      </c>
      <c r="N418" s="4"/>
      <c r="O418" s="7" t="s">
        <v>9163</v>
      </c>
      <c r="P418" s="6">
        <v>7094.0</v>
      </c>
      <c r="Q418" s="6" t="s">
        <v>257</v>
      </c>
      <c r="R418" s="6" t="s">
        <v>32</v>
      </c>
      <c r="S418" s="6">
        <v>2.013191765E9</v>
      </c>
      <c r="T418" s="4" t="s">
        <v>258</v>
      </c>
    </row>
    <row r="419" ht="15.75" hidden="1" customHeight="1">
      <c r="A419" s="10" t="s">
        <v>21</v>
      </c>
      <c r="C419" s="6" t="s">
        <v>22</v>
      </c>
      <c r="D419" s="11" t="s">
        <v>23</v>
      </c>
      <c r="E419" s="6" t="s">
        <v>9173</v>
      </c>
      <c r="F419" s="7" t="s">
        <v>9174</v>
      </c>
      <c r="G419" s="6">
        <v>1.0</v>
      </c>
      <c r="H419" s="8" t="s">
        <v>9175</v>
      </c>
      <c r="I419" s="12" t="str">
        <f t="shared" si="10"/>
        <v>hirt - hoodie 3D #221221l - AOP Unisex Raglan Hoodie / M / All print</v>
      </c>
      <c r="J419" s="9" t="s">
        <v>289</v>
      </c>
      <c r="K419" s="9" t="s">
        <v>9176</v>
      </c>
      <c r="L419" s="6" t="s">
        <v>9177</v>
      </c>
      <c r="N419" s="4"/>
      <c r="O419" s="7" t="s">
        <v>9178</v>
      </c>
      <c r="P419" s="6">
        <v>19808.0</v>
      </c>
      <c r="Q419" s="6" t="s">
        <v>3510</v>
      </c>
      <c r="R419" s="6" t="s">
        <v>32</v>
      </c>
      <c r="S419" s="6">
        <v>6.10223533E9</v>
      </c>
      <c r="T419" s="4" t="s">
        <v>3511</v>
      </c>
    </row>
    <row r="420" ht="15.75" hidden="1" customHeight="1">
      <c r="A420" s="21" t="s">
        <v>173</v>
      </c>
      <c r="C420" s="6" t="s">
        <v>22</v>
      </c>
      <c r="D420" s="11" t="s">
        <v>23</v>
      </c>
      <c r="E420" s="6" t="s">
        <v>9173</v>
      </c>
      <c r="F420" s="7" t="s">
        <v>9174</v>
      </c>
      <c r="G420" s="6">
        <v>1.0</v>
      </c>
      <c r="H420" s="8" t="s">
        <v>9179</v>
      </c>
      <c r="I420" s="12" t="str">
        <f t="shared" si="10"/>
        <v>AOP UNISEX HOODIE / XL / All Print</v>
      </c>
      <c r="J420" s="9" t="s">
        <v>2483</v>
      </c>
      <c r="K420" s="9" t="s">
        <v>9176</v>
      </c>
      <c r="L420" s="6" t="s">
        <v>9177</v>
      </c>
      <c r="N420" s="4"/>
      <c r="O420" s="7" t="s">
        <v>9178</v>
      </c>
      <c r="P420" s="6">
        <v>19808.0</v>
      </c>
      <c r="Q420" s="6" t="s">
        <v>3510</v>
      </c>
      <c r="R420" s="6" t="s">
        <v>32</v>
      </c>
      <c r="S420" s="6">
        <v>6.10223533E9</v>
      </c>
      <c r="T420" s="4" t="s">
        <v>3511</v>
      </c>
    </row>
    <row r="421" ht="15.75" hidden="1" customHeight="1">
      <c r="A421" s="21" t="s">
        <v>173</v>
      </c>
      <c r="C421" s="6" t="s">
        <v>22</v>
      </c>
      <c r="D421" s="11" t="s">
        <v>23</v>
      </c>
      <c r="E421" s="6" t="s">
        <v>9173</v>
      </c>
      <c r="F421" s="7" t="s">
        <v>9174</v>
      </c>
      <c r="G421" s="6">
        <v>1.0</v>
      </c>
      <c r="H421" s="8" t="s">
        <v>6046</v>
      </c>
      <c r="I421" s="12" t="str">
        <f t="shared" si="10"/>
        <v>XL / Full Print</v>
      </c>
      <c r="J421" s="9" t="s">
        <v>6047</v>
      </c>
      <c r="K421" s="9" t="s">
        <v>9176</v>
      </c>
      <c r="L421" s="6" t="s">
        <v>9177</v>
      </c>
      <c r="N421" s="4"/>
      <c r="O421" s="7" t="s">
        <v>9178</v>
      </c>
      <c r="P421" s="6">
        <v>19808.0</v>
      </c>
      <c r="Q421" s="6" t="s">
        <v>3510</v>
      </c>
      <c r="R421" s="6" t="s">
        <v>32</v>
      </c>
      <c r="S421" s="6">
        <v>6.10223533E9</v>
      </c>
      <c r="T421" s="4" t="s">
        <v>3511</v>
      </c>
    </row>
    <row r="422" ht="15.75" hidden="1" customHeight="1">
      <c r="A422" s="10" t="s">
        <v>21</v>
      </c>
      <c r="C422" s="6" t="s">
        <v>22</v>
      </c>
      <c r="D422" s="11" t="s">
        <v>23</v>
      </c>
      <c r="E422" s="6" t="s">
        <v>9180</v>
      </c>
      <c r="F422" s="7" t="s">
        <v>9181</v>
      </c>
      <c r="G422" s="6">
        <v>1.0</v>
      </c>
      <c r="H422" s="8" t="s">
        <v>9182</v>
      </c>
      <c r="I422" s="12" t="str">
        <f t="shared" si="10"/>
        <v>L / Full Print</v>
      </c>
      <c r="J422" s="9" t="s">
        <v>1986</v>
      </c>
      <c r="K422" s="9" t="s">
        <v>9183</v>
      </c>
      <c r="L422" s="6" t="s">
        <v>9184</v>
      </c>
      <c r="N422" s="4"/>
      <c r="O422" s="7" t="s">
        <v>9185</v>
      </c>
      <c r="P422" s="6">
        <v>85379.0</v>
      </c>
      <c r="Q422" s="6" t="s">
        <v>419</v>
      </c>
      <c r="R422" s="6" t="s">
        <v>32</v>
      </c>
      <c r="S422" s="6">
        <v>1.6233992225E10</v>
      </c>
      <c r="T422" s="4" t="s">
        <v>420</v>
      </c>
    </row>
    <row r="423" ht="15.75" hidden="1" customHeight="1">
      <c r="A423" s="10" t="s">
        <v>21</v>
      </c>
      <c r="C423" s="6" t="s">
        <v>80</v>
      </c>
      <c r="D423" s="11" t="s">
        <v>23</v>
      </c>
      <c r="E423" s="6" t="s">
        <v>9180</v>
      </c>
      <c r="F423" s="7" t="s">
        <v>9181</v>
      </c>
      <c r="G423" s="6">
        <v>1.0</v>
      </c>
      <c r="H423" s="8" t="s">
        <v>9186</v>
      </c>
      <c r="I423" s="12" t="str">
        <f t="shared" si="10"/>
        <v>One size / All print</v>
      </c>
      <c r="J423" s="9" t="s">
        <v>1118</v>
      </c>
      <c r="K423" s="9" t="s">
        <v>9183</v>
      </c>
      <c r="L423" s="6" t="s">
        <v>9184</v>
      </c>
      <c r="N423" s="4"/>
      <c r="O423" s="7" t="s">
        <v>9185</v>
      </c>
      <c r="P423" s="6">
        <v>85379.0</v>
      </c>
      <c r="Q423" s="6" t="s">
        <v>419</v>
      </c>
      <c r="R423" s="6" t="s">
        <v>32</v>
      </c>
      <c r="S423" s="6">
        <v>1.6233992225E10</v>
      </c>
      <c r="T423" s="4" t="s">
        <v>420</v>
      </c>
    </row>
    <row r="424" ht="15.75" hidden="1" customHeight="1">
      <c r="A424" s="10" t="s">
        <v>21</v>
      </c>
      <c r="C424" s="6" t="s">
        <v>60</v>
      </c>
      <c r="D424" s="11" t="s">
        <v>23</v>
      </c>
      <c r="E424" s="6" t="s">
        <v>9187</v>
      </c>
      <c r="F424" s="7" t="s">
        <v>9188</v>
      </c>
      <c r="G424" s="6">
        <v>1.0</v>
      </c>
      <c r="H424" s="8" t="s">
        <v>9189</v>
      </c>
      <c r="I424" s="12" t="str">
        <f t="shared" si="10"/>
        <v>M / Full print</v>
      </c>
      <c r="J424" s="9" t="s">
        <v>2428</v>
      </c>
      <c r="K424" s="9" t="s">
        <v>9190</v>
      </c>
      <c r="L424" s="6" t="s">
        <v>9191</v>
      </c>
      <c r="N424" s="4"/>
      <c r="O424" s="7" t="s">
        <v>9192</v>
      </c>
      <c r="P424" s="6">
        <v>20744.0</v>
      </c>
      <c r="Q424" s="6" t="s">
        <v>248</v>
      </c>
      <c r="R424" s="6" t="s">
        <v>32</v>
      </c>
      <c r="S424" s="6">
        <v>2.10639965E9</v>
      </c>
      <c r="T424" s="4" t="s">
        <v>249</v>
      </c>
    </row>
    <row r="425" ht="15.75" hidden="1" customHeight="1">
      <c r="A425" s="19" t="s">
        <v>70</v>
      </c>
      <c r="C425" s="6" t="s">
        <v>22</v>
      </c>
      <c r="D425" s="11" t="s">
        <v>23</v>
      </c>
      <c r="E425" s="6" t="s">
        <v>9193</v>
      </c>
      <c r="F425" s="7" t="s">
        <v>9194</v>
      </c>
      <c r="G425" s="6">
        <v>1.0</v>
      </c>
      <c r="H425" s="8" t="s">
        <v>9195</v>
      </c>
      <c r="I425" s="12" t="str">
        <f t="shared" si="10"/>
        <v>hirt 3D #231221V - XL / Full Print</v>
      </c>
      <c r="J425" s="9" t="s">
        <v>9196</v>
      </c>
      <c r="K425" s="9" t="s">
        <v>9197</v>
      </c>
      <c r="L425" s="6" t="s">
        <v>9198</v>
      </c>
      <c r="N425" s="4"/>
      <c r="O425" s="7" t="s">
        <v>9199</v>
      </c>
      <c r="P425" s="6">
        <v>47432.0</v>
      </c>
      <c r="Q425" s="6" t="s">
        <v>190</v>
      </c>
      <c r="R425" s="6" t="s">
        <v>32</v>
      </c>
      <c r="S425" s="6">
        <v>8.127880452E9</v>
      </c>
      <c r="T425" s="4" t="s">
        <v>191</v>
      </c>
    </row>
    <row r="426" ht="15.75" customHeight="1">
      <c r="A426" s="22" t="s">
        <v>216</v>
      </c>
      <c r="C426" s="6" t="s">
        <v>60</v>
      </c>
      <c r="D426" s="11" t="s">
        <v>23</v>
      </c>
      <c r="E426" s="6" t="s">
        <v>9200</v>
      </c>
      <c r="F426" s="7" t="s">
        <v>9201</v>
      </c>
      <c r="G426" s="6">
        <v>1.0</v>
      </c>
      <c r="H426" s="8" t="s">
        <v>4609</v>
      </c>
      <c r="I426" s="12" t="str">
        <f t="shared" si="10"/>
        <v>XL / Full Print</v>
      </c>
      <c r="J426" s="9" t="s">
        <v>2220</v>
      </c>
      <c r="K426" s="9" t="s">
        <v>9202</v>
      </c>
      <c r="L426" s="6" t="s">
        <v>9203</v>
      </c>
      <c r="N426" s="4"/>
      <c r="O426" s="7" t="s">
        <v>240</v>
      </c>
      <c r="P426" s="6">
        <v>27705.0</v>
      </c>
      <c r="Q426" s="6" t="s">
        <v>225</v>
      </c>
      <c r="R426" s="6" t="s">
        <v>32</v>
      </c>
      <c r="S426" s="6">
        <v>9.195192805E9</v>
      </c>
      <c r="T426" s="4" t="s">
        <v>226</v>
      </c>
    </row>
    <row r="427" ht="15.75" hidden="1" customHeight="1">
      <c r="A427" s="22" t="s">
        <v>181</v>
      </c>
      <c r="C427" s="6" t="s">
        <v>22</v>
      </c>
      <c r="D427" s="11" t="s">
        <v>23</v>
      </c>
      <c r="E427" s="6" t="s">
        <v>9204</v>
      </c>
      <c r="F427" s="7" t="s">
        <v>9205</v>
      </c>
      <c r="G427" s="6">
        <v>1.0</v>
      </c>
      <c r="H427" s="8" t="s">
        <v>9206</v>
      </c>
      <c r="I427" s="12" t="str">
        <f t="shared" si="10"/>
        <v>Legging 3D #221221h - HOODIE RAGLAN SLEEVE / L / All Print</v>
      </c>
      <c r="J427" s="9" t="s">
        <v>9207</v>
      </c>
      <c r="K427" s="9" t="s">
        <v>9208</v>
      </c>
      <c r="L427" s="6" t="s">
        <v>9209</v>
      </c>
      <c r="N427" s="4"/>
      <c r="O427" s="7" t="s">
        <v>9210</v>
      </c>
      <c r="P427" s="6">
        <v>29728.0</v>
      </c>
      <c r="Q427" s="6" t="s">
        <v>56</v>
      </c>
      <c r="R427" s="6" t="s">
        <v>32</v>
      </c>
      <c r="S427" s="6">
        <v>8.435173994E9</v>
      </c>
      <c r="T427" s="4" t="s">
        <v>57</v>
      </c>
    </row>
    <row r="428" ht="15.75" hidden="1" customHeight="1">
      <c r="A428" s="19" t="s">
        <v>48</v>
      </c>
      <c r="C428" s="6" t="s">
        <v>22</v>
      </c>
      <c r="D428" s="11" t="s">
        <v>23</v>
      </c>
      <c r="E428" s="6" t="s">
        <v>9211</v>
      </c>
      <c r="F428" s="7" t="s">
        <v>9212</v>
      </c>
      <c r="G428" s="6">
        <v>1.0</v>
      </c>
      <c r="H428" s="8" t="s">
        <v>9213</v>
      </c>
      <c r="I428" s="12" t="str">
        <f t="shared" si="10"/>
        <v>hirt #v - 2XL / Full print</v>
      </c>
      <c r="J428" s="9" t="s">
        <v>3162</v>
      </c>
      <c r="K428" s="9" t="s">
        <v>9214</v>
      </c>
      <c r="L428" s="6" t="s">
        <v>9215</v>
      </c>
      <c r="N428" s="4"/>
      <c r="O428" s="7" t="s">
        <v>9216</v>
      </c>
      <c r="P428" s="6">
        <v>73703.0</v>
      </c>
      <c r="Q428" s="6" t="s">
        <v>149</v>
      </c>
      <c r="R428" s="6" t="s">
        <v>32</v>
      </c>
      <c r="S428" s="6">
        <f>15809774622</f>
        <v>15809774622</v>
      </c>
      <c r="T428" s="4" t="s">
        <v>150</v>
      </c>
    </row>
    <row r="429" ht="15.75" hidden="1" customHeight="1">
      <c r="A429" s="21" t="s">
        <v>876</v>
      </c>
      <c r="C429" s="6" t="s">
        <v>80</v>
      </c>
      <c r="D429" s="11" t="s">
        <v>23</v>
      </c>
      <c r="E429" s="6" t="s">
        <v>9217</v>
      </c>
      <c r="F429" s="7" t="s">
        <v>9218</v>
      </c>
      <c r="G429" s="6">
        <v>1.0</v>
      </c>
      <c r="H429" s="8" t="s">
        <v>7440</v>
      </c>
      <c r="I429" s="12" t="str">
        <f t="shared" si="10"/>
        <v>L / Full Print</v>
      </c>
      <c r="J429" s="9" t="s">
        <v>7441</v>
      </c>
      <c r="K429" s="9" t="s">
        <v>9219</v>
      </c>
      <c r="L429" s="6" t="s">
        <v>9220</v>
      </c>
      <c r="N429" s="4"/>
      <c r="O429" s="7" t="s">
        <v>9221</v>
      </c>
      <c r="P429" s="6">
        <v>85749.0</v>
      </c>
      <c r="Q429" s="6" t="s">
        <v>419</v>
      </c>
      <c r="R429" s="6" t="s">
        <v>32</v>
      </c>
      <c r="S429" s="6">
        <v>5.204039017E9</v>
      </c>
      <c r="T429" s="4" t="s">
        <v>420</v>
      </c>
    </row>
    <row r="430" ht="15.75" hidden="1" customHeight="1">
      <c r="A430" s="22" t="s">
        <v>293</v>
      </c>
      <c r="C430" s="6" t="s">
        <v>22</v>
      </c>
      <c r="D430" s="11" t="s">
        <v>23</v>
      </c>
      <c r="E430" s="6" t="s">
        <v>9222</v>
      </c>
      <c r="F430" s="7" t="s">
        <v>9223</v>
      </c>
      <c r="G430" s="6">
        <v>1.0</v>
      </c>
      <c r="H430" s="8" t="s">
        <v>9224</v>
      </c>
      <c r="I430" s="12" t="str">
        <f t="shared" si="10"/>
        <v>Joggers #H - AOP Unisex Raglan Zip Hoodie / XL / All Print</v>
      </c>
      <c r="J430" s="9" t="s">
        <v>9225</v>
      </c>
      <c r="K430" s="9" t="s">
        <v>9226</v>
      </c>
      <c r="L430" s="6" t="s">
        <v>9227</v>
      </c>
      <c r="M430" s="4" t="s">
        <v>9228</v>
      </c>
      <c r="N430" s="4"/>
      <c r="O430" s="7" t="s">
        <v>1975</v>
      </c>
      <c r="P430" s="6">
        <v>91730.0</v>
      </c>
      <c r="Q430" s="6" t="s">
        <v>268</v>
      </c>
      <c r="R430" s="6" t="s">
        <v>32</v>
      </c>
      <c r="S430" s="6">
        <v>9.095862206E9</v>
      </c>
      <c r="T430" s="4" t="s">
        <v>269</v>
      </c>
    </row>
    <row r="431" ht="15.75" hidden="1" customHeight="1">
      <c r="A431" s="19" t="s">
        <v>48</v>
      </c>
      <c r="C431" s="6" t="s">
        <v>22</v>
      </c>
      <c r="D431" s="11" t="s">
        <v>23</v>
      </c>
      <c r="E431" s="6" t="s">
        <v>9222</v>
      </c>
      <c r="F431" s="7" t="s">
        <v>9223</v>
      </c>
      <c r="G431" s="6">
        <v>3.0</v>
      </c>
      <c r="H431" s="8" t="s">
        <v>9229</v>
      </c>
      <c r="I431" s="12" t="str">
        <f t="shared" si="10"/>
        <v>hirt 3D #v - XL / Full Print</v>
      </c>
      <c r="J431" s="9" t="s">
        <v>9230</v>
      </c>
      <c r="K431" s="9" t="s">
        <v>9226</v>
      </c>
      <c r="L431" s="6" t="s">
        <v>9227</v>
      </c>
      <c r="M431" s="4" t="s">
        <v>9228</v>
      </c>
      <c r="N431" s="4"/>
      <c r="O431" s="7" t="s">
        <v>1975</v>
      </c>
      <c r="P431" s="6">
        <v>91730.0</v>
      </c>
      <c r="Q431" s="6" t="s">
        <v>268</v>
      </c>
      <c r="R431" s="6" t="s">
        <v>32</v>
      </c>
      <c r="S431" s="6">
        <v>9.095862206E9</v>
      </c>
      <c r="T431" s="4" t="s">
        <v>269</v>
      </c>
    </row>
    <row r="432" ht="15.75" hidden="1" customHeight="1">
      <c r="A432" s="19" t="s">
        <v>48</v>
      </c>
      <c r="C432" s="6" t="s">
        <v>22</v>
      </c>
      <c r="D432" s="11" t="s">
        <v>23</v>
      </c>
      <c r="E432" s="6" t="s">
        <v>9222</v>
      </c>
      <c r="F432" s="7" t="s">
        <v>9223</v>
      </c>
      <c r="G432" s="6">
        <v>2.0</v>
      </c>
      <c r="H432" s="8" t="s">
        <v>9231</v>
      </c>
      <c r="I432" s="12" t="str">
        <f t="shared" si="10"/>
        <v>hirt 3D - XL / Full Print</v>
      </c>
      <c r="J432" s="9" t="s">
        <v>9232</v>
      </c>
      <c r="K432" s="9" t="s">
        <v>9226</v>
      </c>
      <c r="L432" s="6" t="s">
        <v>9227</v>
      </c>
      <c r="M432" s="4" t="s">
        <v>9228</v>
      </c>
      <c r="N432" s="4"/>
      <c r="O432" s="7" t="s">
        <v>1975</v>
      </c>
      <c r="P432" s="6">
        <v>91730.0</v>
      </c>
      <c r="Q432" s="6" t="s">
        <v>268</v>
      </c>
      <c r="R432" s="6" t="s">
        <v>32</v>
      </c>
      <c r="S432" s="6">
        <v>9.095862206E9</v>
      </c>
      <c r="T432" s="4" t="s">
        <v>269</v>
      </c>
    </row>
    <row r="433" ht="15.75" hidden="1" customHeight="1">
      <c r="A433" s="19" t="s">
        <v>48</v>
      </c>
      <c r="C433" s="6" t="s">
        <v>22</v>
      </c>
      <c r="D433" s="11" t="s">
        <v>23</v>
      </c>
      <c r="E433" s="6" t="s">
        <v>9222</v>
      </c>
      <c r="F433" s="7" t="s">
        <v>9223</v>
      </c>
      <c r="G433" s="6">
        <v>1.0</v>
      </c>
      <c r="H433" s="8" t="s">
        <v>9233</v>
      </c>
      <c r="I433" s="12" t="str">
        <f t="shared" si="10"/>
        <v>hirt 3D #v - XL / Full Print</v>
      </c>
      <c r="J433" s="9" t="s">
        <v>9234</v>
      </c>
      <c r="K433" s="9" t="s">
        <v>9226</v>
      </c>
      <c r="L433" s="6" t="s">
        <v>9227</v>
      </c>
      <c r="M433" s="4" t="s">
        <v>9228</v>
      </c>
      <c r="N433" s="4"/>
      <c r="O433" s="7" t="s">
        <v>1975</v>
      </c>
      <c r="P433" s="6">
        <v>91730.0</v>
      </c>
      <c r="Q433" s="6" t="s">
        <v>268</v>
      </c>
      <c r="R433" s="6" t="s">
        <v>32</v>
      </c>
      <c r="S433" s="6">
        <v>9.095862206E9</v>
      </c>
      <c r="T433" s="4" t="s">
        <v>269</v>
      </c>
    </row>
    <row r="434" ht="15.75" hidden="1" customHeight="1">
      <c r="A434" s="10" t="s">
        <v>1781</v>
      </c>
      <c r="C434" s="6" t="s">
        <v>22</v>
      </c>
      <c r="D434" s="11" t="s">
        <v>23</v>
      </c>
      <c r="E434" s="6" t="s">
        <v>9222</v>
      </c>
      <c r="F434" s="7" t="s">
        <v>9223</v>
      </c>
      <c r="G434" s="6">
        <v>1.0</v>
      </c>
      <c r="H434" s="8" t="s">
        <v>9235</v>
      </c>
      <c r="I434" s="12" t="str">
        <f t="shared" si="10"/>
        <v>hirt #L - XL / Full Print</v>
      </c>
      <c r="J434" s="9" t="s">
        <v>9236</v>
      </c>
      <c r="K434" s="9" t="s">
        <v>9226</v>
      </c>
      <c r="L434" s="6" t="s">
        <v>9227</v>
      </c>
      <c r="M434" s="4" t="s">
        <v>9228</v>
      </c>
      <c r="N434" s="4"/>
      <c r="O434" s="7" t="s">
        <v>1975</v>
      </c>
      <c r="P434" s="6">
        <v>91730.0</v>
      </c>
      <c r="Q434" s="6" t="s">
        <v>268</v>
      </c>
      <c r="R434" s="6" t="s">
        <v>32</v>
      </c>
      <c r="S434" s="6">
        <v>9.095862206E9</v>
      </c>
      <c r="T434" s="4" t="s">
        <v>269</v>
      </c>
    </row>
    <row r="435" ht="15.75" hidden="1" customHeight="1">
      <c r="A435" s="21" t="s">
        <v>876</v>
      </c>
      <c r="C435" s="6" t="s">
        <v>80</v>
      </c>
      <c r="D435" s="11" t="s">
        <v>23</v>
      </c>
      <c r="E435" s="6" t="s">
        <v>9222</v>
      </c>
      <c r="F435" s="7" t="s">
        <v>9223</v>
      </c>
      <c r="G435" s="6">
        <v>1.0</v>
      </c>
      <c r="H435" s="8" t="s">
        <v>9237</v>
      </c>
      <c r="I435" s="12" t="str">
        <f t="shared" si="10"/>
        <v>XL / Full Print</v>
      </c>
      <c r="J435" s="9" t="s">
        <v>4744</v>
      </c>
      <c r="K435" s="9" t="s">
        <v>9226</v>
      </c>
      <c r="L435" s="6" t="s">
        <v>9227</v>
      </c>
      <c r="M435" s="4" t="s">
        <v>9228</v>
      </c>
      <c r="N435" s="4"/>
      <c r="O435" s="7" t="s">
        <v>1975</v>
      </c>
      <c r="P435" s="6">
        <v>91730.0</v>
      </c>
      <c r="Q435" s="6" t="s">
        <v>268</v>
      </c>
      <c r="R435" s="6" t="s">
        <v>32</v>
      </c>
      <c r="S435" s="6">
        <v>9.095862206E9</v>
      </c>
      <c r="T435" s="4" t="s">
        <v>269</v>
      </c>
    </row>
    <row r="436" ht="15.75" hidden="1" customHeight="1">
      <c r="A436" s="27" t="s">
        <v>37</v>
      </c>
      <c r="C436" s="6" t="s">
        <v>22</v>
      </c>
      <c r="D436" s="11" t="s">
        <v>23</v>
      </c>
      <c r="E436" s="6" t="s">
        <v>9238</v>
      </c>
      <c r="F436" s="7" t="s">
        <v>9239</v>
      </c>
      <c r="G436" s="6">
        <v>1.0</v>
      </c>
      <c r="H436" s="8" t="s">
        <v>9240</v>
      </c>
      <c r="I436" s="12" t="str">
        <f t="shared" si="10"/>
        <v>AOP Unisex Raglan Hoodie / 2XL / All print</v>
      </c>
      <c r="J436" s="9" t="s">
        <v>9241</v>
      </c>
      <c r="K436" s="9" t="s">
        <v>9242</v>
      </c>
      <c r="L436" s="6" t="s">
        <v>9243</v>
      </c>
      <c r="N436" s="4"/>
      <c r="O436" s="7" t="s">
        <v>9244</v>
      </c>
      <c r="P436" s="6">
        <v>6057.0</v>
      </c>
      <c r="Q436" s="6" t="s">
        <v>845</v>
      </c>
      <c r="R436" s="6" t="s">
        <v>32</v>
      </c>
      <c r="S436" s="6">
        <v>8.603929362E9</v>
      </c>
      <c r="T436" s="4" t="s">
        <v>846</v>
      </c>
    </row>
    <row r="437" ht="15.75" hidden="1" customHeight="1">
      <c r="A437" s="10" t="s">
        <v>271</v>
      </c>
      <c r="C437" s="6" t="s">
        <v>60</v>
      </c>
      <c r="D437" s="11" t="s">
        <v>23</v>
      </c>
      <c r="E437" s="6" t="s">
        <v>9245</v>
      </c>
      <c r="F437" s="7" t="s">
        <v>9246</v>
      </c>
      <c r="G437" s="6">
        <v>2.0</v>
      </c>
      <c r="H437" s="8" t="s">
        <v>9247</v>
      </c>
      <c r="I437" s="12" t="str">
        <f t="shared" si="10"/>
        <v>XL / Brown</v>
      </c>
      <c r="J437" s="9" t="s">
        <v>800</v>
      </c>
      <c r="K437" s="9" t="s">
        <v>9248</v>
      </c>
      <c r="L437" s="6" t="s">
        <v>9249</v>
      </c>
      <c r="N437" s="4"/>
      <c r="O437" s="7" t="s">
        <v>9250</v>
      </c>
      <c r="P437" s="6" t="s">
        <v>9251</v>
      </c>
      <c r="Q437" s="6" t="s">
        <v>475</v>
      </c>
      <c r="R437" s="6" t="s">
        <v>476</v>
      </c>
      <c r="S437" s="6">
        <v>7.056483314E9</v>
      </c>
      <c r="T437" s="4" t="s">
        <v>477</v>
      </c>
    </row>
    <row r="438" ht="15.75" hidden="1" customHeight="1">
      <c r="A438" s="10" t="s">
        <v>271</v>
      </c>
      <c r="C438" s="6" t="s">
        <v>60</v>
      </c>
      <c r="D438" s="11" t="s">
        <v>23</v>
      </c>
      <c r="E438" s="6" t="s">
        <v>9245</v>
      </c>
      <c r="F438" s="7" t="s">
        <v>9246</v>
      </c>
      <c r="G438" s="6">
        <v>1.0</v>
      </c>
      <c r="H438" s="8" t="s">
        <v>9252</v>
      </c>
      <c r="I438" s="12" t="str">
        <f t="shared" si="10"/>
        <v>2XL / Brown</v>
      </c>
      <c r="J438" s="9" t="s">
        <v>800</v>
      </c>
      <c r="K438" s="9" t="s">
        <v>9248</v>
      </c>
      <c r="L438" s="6" t="s">
        <v>9249</v>
      </c>
      <c r="N438" s="4"/>
      <c r="O438" s="7" t="s">
        <v>9250</v>
      </c>
      <c r="P438" s="6" t="s">
        <v>9251</v>
      </c>
      <c r="Q438" s="6" t="s">
        <v>475</v>
      </c>
      <c r="R438" s="6" t="s">
        <v>476</v>
      </c>
      <c r="S438" s="6">
        <v>7.056483314E9</v>
      </c>
      <c r="T438" s="4" t="s">
        <v>477</v>
      </c>
    </row>
    <row r="439" ht="15.75" hidden="1" customHeight="1">
      <c r="A439" s="10" t="s">
        <v>271</v>
      </c>
      <c r="C439" s="6" t="s">
        <v>60</v>
      </c>
      <c r="D439" s="11" t="s">
        <v>23</v>
      </c>
      <c r="E439" s="6" t="s">
        <v>9245</v>
      </c>
      <c r="F439" s="7" t="s">
        <v>9246</v>
      </c>
      <c r="G439" s="6">
        <v>2.0</v>
      </c>
      <c r="H439" s="8" t="s">
        <v>9253</v>
      </c>
      <c r="I439" s="12" t="str">
        <f t="shared" si="10"/>
        <v>L / Brown</v>
      </c>
      <c r="J439" s="9" t="s">
        <v>800</v>
      </c>
      <c r="K439" s="9" t="s">
        <v>9248</v>
      </c>
      <c r="L439" s="6" t="s">
        <v>9249</v>
      </c>
      <c r="N439" s="4"/>
      <c r="O439" s="7" t="s">
        <v>9250</v>
      </c>
      <c r="P439" s="6" t="s">
        <v>9251</v>
      </c>
      <c r="Q439" s="6" t="s">
        <v>475</v>
      </c>
      <c r="R439" s="6" t="s">
        <v>476</v>
      </c>
      <c r="S439" s="6">
        <v>7.056483314E9</v>
      </c>
      <c r="T439" s="4" t="s">
        <v>477</v>
      </c>
    </row>
    <row r="440" ht="15.75" hidden="1" customHeight="1">
      <c r="A440" s="21" t="s">
        <v>428</v>
      </c>
      <c r="C440" s="6" t="s">
        <v>123</v>
      </c>
      <c r="D440" s="11" t="s">
        <v>23</v>
      </c>
      <c r="E440" s="6" t="s">
        <v>9254</v>
      </c>
      <c r="F440" s="7" t="s">
        <v>9255</v>
      </c>
      <c r="G440" s="6">
        <v>1.0</v>
      </c>
      <c r="H440" s="8" t="s">
        <v>9256</v>
      </c>
      <c r="I440" s="12" t="str">
        <f t="shared" si="10"/>
        <v>12X18in</v>
      </c>
      <c r="J440" s="9" t="s">
        <v>9257</v>
      </c>
      <c r="K440" s="9" t="s">
        <v>9258</v>
      </c>
      <c r="L440" s="6" t="s">
        <v>9259</v>
      </c>
      <c r="N440" s="4"/>
      <c r="O440" s="7" t="s">
        <v>1954</v>
      </c>
      <c r="P440" s="6">
        <v>11234.0</v>
      </c>
      <c r="Q440" s="6" t="s">
        <v>171</v>
      </c>
      <c r="R440" s="6" t="s">
        <v>32</v>
      </c>
      <c r="S440" s="6">
        <v>6.468520275E9</v>
      </c>
      <c r="T440" s="4" t="s">
        <v>172</v>
      </c>
    </row>
    <row r="441" ht="15.75" hidden="1" customHeight="1">
      <c r="A441" s="21" t="s">
        <v>782</v>
      </c>
      <c r="C441" s="6" t="s">
        <v>22</v>
      </c>
      <c r="D441" s="25" t="s">
        <v>7690</v>
      </c>
      <c r="E441" s="6" t="s">
        <v>9260</v>
      </c>
      <c r="F441" s="7" t="s">
        <v>9261</v>
      </c>
      <c r="G441" s="6">
        <v>1.0</v>
      </c>
      <c r="H441" s="8" t="s">
        <v>9262</v>
      </c>
      <c r="I441" s="12" t="str">
        <f t="shared" si="10"/>
        <v>AOP UNISEX HOODIE / 4XL / All Print</v>
      </c>
      <c r="J441" s="9" t="s">
        <v>9263</v>
      </c>
      <c r="K441" s="9" t="s">
        <v>9264</v>
      </c>
      <c r="L441" s="6" t="s">
        <v>9265</v>
      </c>
      <c r="M441" s="4" t="s">
        <v>9266</v>
      </c>
      <c r="N441" s="4"/>
      <c r="O441" s="7" t="s">
        <v>6362</v>
      </c>
      <c r="P441" s="6">
        <v>19020.0</v>
      </c>
      <c r="Q441" s="6" t="s">
        <v>284</v>
      </c>
      <c r="R441" s="6" t="s">
        <v>32</v>
      </c>
      <c r="S441" s="6">
        <v>2.679871013E9</v>
      </c>
      <c r="T441" s="4" t="s">
        <v>285</v>
      </c>
    </row>
    <row r="442" ht="15.75" hidden="1" customHeight="1">
      <c r="A442" s="27" t="s">
        <v>37</v>
      </c>
      <c r="C442" s="6" t="s">
        <v>123</v>
      </c>
      <c r="D442" s="11" t="s">
        <v>23</v>
      </c>
      <c r="E442" s="6" t="s">
        <v>9267</v>
      </c>
      <c r="F442" s="7" t="s">
        <v>9268</v>
      </c>
      <c r="G442" s="6">
        <v>1.0</v>
      </c>
      <c r="H442" s="8" t="s">
        <v>9269</v>
      </c>
      <c r="I442" s="12" t="str">
        <f t="shared" si="10"/>
        <v>60x80 in</v>
      </c>
      <c r="J442" s="9" t="s">
        <v>1420</v>
      </c>
      <c r="K442" s="9" t="s">
        <v>9270</v>
      </c>
      <c r="L442" s="6" t="s">
        <v>9271</v>
      </c>
      <c r="N442" s="4"/>
      <c r="O442" s="7" t="s">
        <v>9272</v>
      </c>
      <c r="P442" s="6">
        <v>51106.0</v>
      </c>
      <c r="Q442" s="6" t="s">
        <v>629</v>
      </c>
      <c r="R442" s="6" t="s">
        <v>32</v>
      </c>
      <c r="S442" s="6">
        <v>7.125606931E9</v>
      </c>
      <c r="T442" s="4" t="s">
        <v>630</v>
      </c>
    </row>
    <row r="443" ht="15.75" hidden="1" customHeight="1">
      <c r="A443" s="22" t="s">
        <v>181</v>
      </c>
      <c r="C443" s="6" t="s">
        <v>22</v>
      </c>
      <c r="D443" s="11" t="s">
        <v>23</v>
      </c>
      <c r="E443" s="6" t="s">
        <v>9273</v>
      </c>
      <c r="F443" s="7" t="s">
        <v>9274</v>
      </c>
      <c r="G443" s="6">
        <v>1.0</v>
      </c>
      <c r="H443" s="8" t="s">
        <v>9275</v>
      </c>
      <c r="I443" s="12" t="str">
        <f t="shared" si="10"/>
        <v>hirt - hoodie 3D #121121h - AOP Unisex Raglan Zip Hoodie / XL / All print</v>
      </c>
      <c r="J443" s="9" t="s">
        <v>1746</v>
      </c>
      <c r="K443" s="9" t="s">
        <v>9276</v>
      </c>
      <c r="L443" s="6" t="s">
        <v>9277</v>
      </c>
      <c r="M443" s="4" t="s">
        <v>5456</v>
      </c>
      <c r="N443" s="4"/>
      <c r="O443" s="7" t="s">
        <v>591</v>
      </c>
      <c r="P443" s="6">
        <v>60636.0</v>
      </c>
      <c r="Q443" s="6" t="s">
        <v>114</v>
      </c>
      <c r="R443" s="6" t="s">
        <v>32</v>
      </c>
      <c r="S443" s="6">
        <v>3.12860351E9</v>
      </c>
      <c r="T443" s="4" t="s">
        <v>115</v>
      </c>
    </row>
    <row r="444" ht="15.75" hidden="1" customHeight="1">
      <c r="A444" s="19" t="s">
        <v>48</v>
      </c>
      <c r="C444" s="6" t="s">
        <v>80</v>
      </c>
      <c r="D444" s="11" t="s">
        <v>23</v>
      </c>
      <c r="E444" s="6" t="s">
        <v>9278</v>
      </c>
      <c r="F444" s="7" t="s">
        <v>9279</v>
      </c>
      <c r="G444" s="6">
        <v>1.0</v>
      </c>
      <c r="H444" s="8" t="s">
        <v>9280</v>
      </c>
      <c r="I444" s="12" t="str">
        <f t="shared" si="10"/>
        <v>4XL / Full Print</v>
      </c>
      <c r="J444" s="9" t="s">
        <v>9281</v>
      </c>
      <c r="K444" s="9" t="s">
        <v>9282</v>
      </c>
      <c r="L444" s="6" t="s">
        <v>9283</v>
      </c>
      <c r="N444" s="4"/>
      <c r="O444" s="7" t="s">
        <v>9284</v>
      </c>
      <c r="P444" s="6">
        <v>99301.0</v>
      </c>
      <c r="Q444" s="6" t="s">
        <v>454</v>
      </c>
      <c r="R444" s="6" t="s">
        <v>32</v>
      </c>
      <c r="S444" s="6">
        <v>4.25761179E9</v>
      </c>
      <c r="T444" s="4" t="s">
        <v>455</v>
      </c>
    </row>
    <row r="445" ht="15.75" hidden="1" customHeight="1">
      <c r="A445" s="22" t="s">
        <v>293</v>
      </c>
      <c r="C445" s="6" t="s">
        <v>22</v>
      </c>
      <c r="D445" s="11" t="s">
        <v>23</v>
      </c>
      <c r="E445" s="6" t="s">
        <v>9285</v>
      </c>
      <c r="F445" s="7" t="s">
        <v>9286</v>
      </c>
      <c r="G445" s="6">
        <v>1.0</v>
      </c>
      <c r="H445" s="8" t="s">
        <v>9287</v>
      </c>
      <c r="I445" s="12" t="str">
        <f t="shared" si="10"/>
        <v>hirt #251021H - XL / Full Print</v>
      </c>
      <c r="J445" s="9" t="s">
        <v>9288</v>
      </c>
      <c r="K445" s="9" t="s">
        <v>9289</v>
      </c>
      <c r="L445" s="6" t="s">
        <v>9290</v>
      </c>
      <c r="N445" s="4"/>
      <c r="O445" s="7" t="s">
        <v>9291</v>
      </c>
      <c r="P445" s="6">
        <v>32094.0</v>
      </c>
      <c r="Q445" s="6" t="s">
        <v>68</v>
      </c>
      <c r="R445" s="6" t="s">
        <v>32</v>
      </c>
      <c r="S445" s="6">
        <v>3.863650284E9</v>
      </c>
      <c r="T445" s="4" t="s">
        <v>69</v>
      </c>
    </row>
    <row r="446" ht="15.75" hidden="1" customHeight="1">
      <c r="A446" s="19" t="s">
        <v>48</v>
      </c>
      <c r="C446" s="6" t="s">
        <v>22</v>
      </c>
      <c r="D446" s="6" t="s">
        <v>23</v>
      </c>
      <c r="E446" s="6" t="s">
        <v>9292</v>
      </c>
      <c r="F446" s="7" t="s">
        <v>9293</v>
      </c>
      <c r="G446" s="6">
        <v>1.0</v>
      </c>
      <c r="H446" s="8" t="s">
        <v>9294</v>
      </c>
      <c r="I446" s="12" t="str">
        <f t="shared" si="10"/>
        <v>L / Full Print</v>
      </c>
      <c r="J446" s="9">
        <v>6.570796482714E12</v>
      </c>
      <c r="K446" s="9" t="s">
        <v>9295</v>
      </c>
      <c r="L446" s="6" t="s">
        <v>9296</v>
      </c>
      <c r="N446" s="4"/>
      <c r="O446" s="7" t="s">
        <v>9297</v>
      </c>
      <c r="P446" s="6">
        <v>75052.0</v>
      </c>
      <c r="Q446" s="6" t="s">
        <v>131</v>
      </c>
      <c r="R446" s="6" t="s">
        <v>32</v>
      </c>
      <c r="S446" s="6">
        <v>8.17271919E9</v>
      </c>
      <c r="T446" s="4" t="s">
        <v>132</v>
      </c>
    </row>
    <row r="447" ht="15.75" hidden="1" customHeight="1">
      <c r="A447" s="27" t="s">
        <v>37</v>
      </c>
      <c r="C447" s="6" t="s">
        <v>22</v>
      </c>
      <c r="D447" s="11" t="s">
        <v>23</v>
      </c>
      <c r="E447" s="6" t="s">
        <v>9298</v>
      </c>
      <c r="F447" s="7" t="s">
        <v>9299</v>
      </c>
      <c r="G447" s="6">
        <v>1.0</v>
      </c>
      <c r="H447" s="8" t="s">
        <v>9300</v>
      </c>
      <c r="I447" s="12" t="str">
        <f t="shared" si="10"/>
        <v>hirt 2D #KV - L / Black</v>
      </c>
      <c r="J447" s="9" t="s">
        <v>9301</v>
      </c>
      <c r="K447" s="9" t="s">
        <v>9302</v>
      </c>
      <c r="L447" s="6" t="s">
        <v>9303</v>
      </c>
      <c r="N447" s="4"/>
      <c r="O447" s="7" t="s">
        <v>9304</v>
      </c>
      <c r="P447" s="6">
        <v>41311.0</v>
      </c>
      <c r="Q447" s="6" t="s">
        <v>1142</v>
      </c>
      <c r="R447" s="6" t="s">
        <v>32</v>
      </c>
      <c r="S447" s="6" t="s">
        <v>9305</v>
      </c>
      <c r="T447" s="4" t="s">
        <v>1143</v>
      </c>
    </row>
    <row r="448" ht="15.75" hidden="1" customHeight="1">
      <c r="A448" s="21" t="s">
        <v>173</v>
      </c>
      <c r="C448" s="6" t="s">
        <v>22</v>
      </c>
      <c r="D448" s="11" t="s">
        <v>23</v>
      </c>
      <c r="E448" s="6" t="s">
        <v>9298</v>
      </c>
      <c r="F448" s="7" t="s">
        <v>9299</v>
      </c>
      <c r="G448" s="6">
        <v>1.0</v>
      </c>
      <c r="H448" s="8" t="s">
        <v>9306</v>
      </c>
      <c r="I448" s="12" t="str">
        <f t="shared" si="10"/>
        <v>hirt - Unisex Tshirt 2D / White / XL</v>
      </c>
      <c r="J448" s="9" t="s">
        <v>9307</v>
      </c>
      <c r="K448" s="9" t="s">
        <v>9302</v>
      </c>
      <c r="L448" s="6" t="s">
        <v>9303</v>
      </c>
      <c r="N448" s="4"/>
      <c r="O448" s="7" t="s">
        <v>9304</v>
      </c>
      <c r="P448" s="6">
        <v>41311.0</v>
      </c>
      <c r="Q448" s="6" t="s">
        <v>1142</v>
      </c>
      <c r="R448" s="6" t="s">
        <v>32</v>
      </c>
      <c r="S448" s="6" t="s">
        <v>9305</v>
      </c>
      <c r="T448" s="4" t="s">
        <v>1143</v>
      </c>
    </row>
    <row r="449" ht="15.75" hidden="1" customHeight="1">
      <c r="A449" s="19" t="s">
        <v>70</v>
      </c>
      <c r="C449" s="6" t="s">
        <v>22</v>
      </c>
      <c r="D449" s="11" t="s">
        <v>23</v>
      </c>
      <c r="E449" s="6" t="s">
        <v>9298</v>
      </c>
      <c r="F449" s="7" t="s">
        <v>9299</v>
      </c>
      <c r="G449" s="6">
        <v>1.0</v>
      </c>
      <c r="H449" s="8" t="s">
        <v>9308</v>
      </c>
      <c r="I449" s="12" t="str">
        <f t="shared" si="10"/>
        <v>hirt - Unisex Tshirt 2D / Black / XL</v>
      </c>
      <c r="J449" s="9" t="s">
        <v>9309</v>
      </c>
      <c r="K449" s="9" t="s">
        <v>9302</v>
      </c>
      <c r="L449" s="6" t="s">
        <v>9303</v>
      </c>
      <c r="N449" s="4"/>
      <c r="O449" s="7" t="s">
        <v>9304</v>
      </c>
      <c r="P449" s="6">
        <v>41311.0</v>
      </c>
      <c r="Q449" s="6" t="s">
        <v>1142</v>
      </c>
      <c r="R449" s="6" t="s">
        <v>32</v>
      </c>
      <c r="S449" s="6" t="s">
        <v>9305</v>
      </c>
      <c r="T449" s="4" t="s">
        <v>1143</v>
      </c>
    </row>
    <row r="450" ht="15.75" hidden="1" customHeight="1">
      <c r="A450" s="21" t="s">
        <v>782</v>
      </c>
      <c r="C450" s="6" t="s">
        <v>22</v>
      </c>
      <c r="D450" s="11" t="s">
        <v>23</v>
      </c>
      <c r="E450" s="6" t="s">
        <v>9310</v>
      </c>
      <c r="F450" s="7" t="s">
        <v>9311</v>
      </c>
      <c r="G450" s="6">
        <v>1.0</v>
      </c>
      <c r="H450" s="8" t="s">
        <v>9312</v>
      </c>
      <c r="I450" s="12" t="str">
        <f t="shared" si="10"/>
        <v>AOP UNISEX HOODIE / L / All Print</v>
      </c>
      <c r="J450" s="9" t="s">
        <v>9313</v>
      </c>
      <c r="K450" s="9" t="s">
        <v>9314</v>
      </c>
      <c r="L450" s="6" t="s">
        <v>9315</v>
      </c>
      <c r="N450" s="4"/>
      <c r="O450" s="7" t="s">
        <v>3883</v>
      </c>
      <c r="P450" s="6">
        <v>77584.0</v>
      </c>
      <c r="Q450" s="6" t="s">
        <v>131</v>
      </c>
      <c r="R450" s="6" t="s">
        <v>32</v>
      </c>
      <c r="S450" s="6">
        <v>9.168839474E9</v>
      </c>
      <c r="T450" s="4" t="s">
        <v>132</v>
      </c>
    </row>
    <row r="451" ht="15.75" hidden="1" customHeight="1">
      <c r="A451" s="19" t="s">
        <v>48</v>
      </c>
      <c r="C451" s="6" t="s">
        <v>22</v>
      </c>
      <c r="D451" s="11" t="s">
        <v>23</v>
      </c>
      <c r="E451" s="6" t="s">
        <v>9316</v>
      </c>
      <c r="F451" s="7" t="s">
        <v>9317</v>
      </c>
      <c r="G451" s="6">
        <v>1.0</v>
      </c>
      <c r="H451" s="8" t="s">
        <v>9318</v>
      </c>
      <c r="I451" s="12" t="str">
        <f t="shared" si="10"/>
        <v>AOP Unisex Raglan Hoodie / S / Green</v>
      </c>
      <c r="J451" s="9" t="s">
        <v>9319</v>
      </c>
      <c r="K451" s="9" t="s">
        <v>9320</v>
      </c>
      <c r="L451" s="6" t="s">
        <v>9321</v>
      </c>
      <c r="N451" s="4"/>
      <c r="O451" s="7" t="s">
        <v>1930</v>
      </c>
      <c r="P451" s="6">
        <v>60545.0</v>
      </c>
      <c r="Q451" s="6" t="s">
        <v>114</v>
      </c>
      <c r="R451" s="6" t="s">
        <v>32</v>
      </c>
      <c r="S451" s="6">
        <v>6.307777752E9</v>
      </c>
      <c r="T451" s="4" t="s">
        <v>115</v>
      </c>
    </row>
    <row r="452" ht="15.75" hidden="1" customHeight="1">
      <c r="A452" s="21" t="s">
        <v>173</v>
      </c>
      <c r="C452" s="6" t="s">
        <v>22</v>
      </c>
      <c r="D452" s="11" t="s">
        <v>23</v>
      </c>
      <c r="E452" s="6" t="s">
        <v>9322</v>
      </c>
      <c r="F452" s="7" t="s">
        <v>9323</v>
      </c>
      <c r="G452" s="6">
        <v>1.0</v>
      </c>
      <c r="H452" s="8" t="s">
        <v>9324</v>
      </c>
      <c r="I452" s="12" t="str">
        <f t="shared" si="10"/>
        <v>UNISEX HOODIE ZIP-UP / 5XL / All Print</v>
      </c>
      <c r="J452" s="9" t="s">
        <v>9325</v>
      </c>
      <c r="K452" s="9" t="s">
        <v>9326</v>
      </c>
      <c r="L452" s="6" t="s">
        <v>9327</v>
      </c>
      <c r="M452" s="4">
        <v>35.0</v>
      </c>
      <c r="N452" s="4"/>
      <c r="O452" s="7" t="s">
        <v>7562</v>
      </c>
      <c r="P452" s="6">
        <v>95210.0</v>
      </c>
      <c r="Q452" s="6" t="s">
        <v>268</v>
      </c>
      <c r="R452" s="6" t="s">
        <v>32</v>
      </c>
      <c r="S452" s="6">
        <v>2.094257249E9</v>
      </c>
      <c r="T452" s="4" t="s">
        <v>269</v>
      </c>
    </row>
    <row r="453" ht="15.75" hidden="1" customHeight="1">
      <c r="A453" s="21" t="s">
        <v>173</v>
      </c>
      <c r="C453" s="6" t="s">
        <v>22</v>
      </c>
      <c r="D453" s="11" t="s">
        <v>23</v>
      </c>
      <c r="E453" s="6" t="s">
        <v>9328</v>
      </c>
      <c r="F453" s="7" t="s">
        <v>9329</v>
      </c>
      <c r="G453" s="6">
        <v>1.0</v>
      </c>
      <c r="H453" s="8" t="s">
        <v>9330</v>
      </c>
      <c r="I453" s="12" t="str">
        <f t="shared" si="10"/>
        <v>XL / Full Print</v>
      </c>
      <c r="J453" s="9" t="s">
        <v>9331</v>
      </c>
      <c r="K453" s="9" t="s">
        <v>9332</v>
      </c>
      <c r="L453" s="6" t="s">
        <v>9333</v>
      </c>
      <c r="N453" s="4"/>
      <c r="O453" s="7" t="s">
        <v>9334</v>
      </c>
      <c r="P453" s="6">
        <v>18944.0</v>
      </c>
      <c r="Q453" s="6" t="s">
        <v>284</v>
      </c>
      <c r="R453" s="6" t="s">
        <v>32</v>
      </c>
      <c r="S453" s="6">
        <v>2.67337368E9</v>
      </c>
      <c r="T453" s="4" t="s">
        <v>285</v>
      </c>
    </row>
    <row r="454" ht="15.75" hidden="1" customHeight="1">
      <c r="A454" s="27" t="s">
        <v>37</v>
      </c>
      <c r="C454" s="6" t="s">
        <v>22</v>
      </c>
      <c r="D454" s="11" t="s">
        <v>23</v>
      </c>
      <c r="E454" s="6" t="s">
        <v>9335</v>
      </c>
      <c r="F454" s="7" t="s">
        <v>9336</v>
      </c>
      <c r="G454" s="6">
        <v>1.0</v>
      </c>
      <c r="H454" s="8" t="s">
        <v>9337</v>
      </c>
      <c r="I454" s="12" t="str">
        <f t="shared" si="10"/>
        <v>hirt #KV - L / Full Print</v>
      </c>
      <c r="J454" s="9" t="s">
        <v>9338</v>
      </c>
      <c r="K454" s="9" t="s">
        <v>9339</v>
      </c>
      <c r="L454" s="6" t="s">
        <v>9340</v>
      </c>
      <c r="N454" s="4"/>
      <c r="O454" s="7" t="s">
        <v>9341</v>
      </c>
      <c r="P454" s="6">
        <v>78666.0</v>
      </c>
      <c r="Q454" s="6" t="s">
        <v>131</v>
      </c>
      <c r="R454" s="6" t="s">
        <v>32</v>
      </c>
      <c r="S454" s="6">
        <v>5.125578683E9</v>
      </c>
      <c r="T454" s="4" t="s">
        <v>132</v>
      </c>
    </row>
    <row r="455" ht="15.75" hidden="1" customHeight="1">
      <c r="A455" s="19" t="s">
        <v>48</v>
      </c>
      <c r="C455" s="6" t="s">
        <v>22</v>
      </c>
      <c r="D455" s="11" t="s">
        <v>23</v>
      </c>
      <c r="E455" s="6" t="s">
        <v>9342</v>
      </c>
      <c r="F455" s="7" t="s">
        <v>9343</v>
      </c>
      <c r="G455" s="6">
        <v>1.0</v>
      </c>
      <c r="H455" s="8" t="s">
        <v>9344</v>
      </c>
      <c r="I455" s="12" t="str">
        <f t="shared" si="10"/>
        <v>AOP Unisex Raglan Hoodie / L / Green</v>
      </c>
      <c r="J455" s="9" t="s">
        <v>9345</v>
      </c>
      <c r="K455" s="9" t="s">
        <v>9346</v>
      </c>
      <c r="L455" s="6" t="s">
        <v>9347</v>
      </c>
      <c r="N455" s="4"/>
      <c r="O455" s="7" t="s">
        <v>5630</v>
      </c>
      <c r="P455" s="6">
        <v>73072.0</v>
      </c>
      <c r="Q455" s="6" t="s">
        <v>149</v>
      </c>
      <c r="R455" s="6" t="s">
        <v>32</v>
      </c>
      <c r="S455" s="6">
        <v>4.053885678E9</v>
      </c>
      <c r="T455" s="4" t="s">
        <v>150</v>
      </c>
    </row>
    <row r="456" ht="15.75" hidden="1" customHeight="1">
      <c r="A456" s="21" t="s">
        <v>782</v>
      </c>
      <c r="C456" s="6" t="s">
        <v>22</v>
      </c>
      <c r="D456" s="11" t="s">
        <v>23</v>
      </c>
      <c r="E456" s="6" t="s">
        <v>9348</v>
      </c>
      <c r="F456" s="7" t="s">
        <v>9349</v>
      </c>
      <c r="G456" s="6">
        <v>2.0</v>
      </c>
      <c r="H456" s="8" t="s">
        <v>9350</v>
      </c>
      <c r="I456" s="12" t="str">
        <f t="shared" si="10"/>
        <v>AOP UNISEX HOODIE ZIP-UP / 3XL / All Print</v>
      </c>
      <c r="J456" s="9" t="s">
        <v>9351</v>
      </c>
      <c r="K456" s="9" t="s">
        <v>9352</v>
      </c>
      <c r="L456" s="6" t="s">
        <v>9353</v>
      </c>
      <c r="N456" s="4"/>
      <c r="O456" s="7" t="s">
        <v>2431</v>
      </c>
      <c r="P456" s="6">
        <v>48746.0</v>
      </c>
      <c r="Q456" s="6" t="s">
        <v>403</v>
      </c>
      <c r="R456" s="6" t="s">
        <v>32</v>
      </c>
      <c r="S456" s="6">
        <v>8.104176958E9</v>
      </c>
      <c r="T456" s="4" t="s">
        <v>404</v>
      </c>
    </row>
    <row r="457" ht="15.75" hidden="1" customHeight="1">
      <c r="A457" s="27" t="s">
        <v>37</v>
      </c>
      <c r="C457" s="6" t="s">
        <v>22</v>
      </c>
      <c r="D457" s="11" t="s">
        <v>23</v>
      </c>
      <c r="E457" s="6" t="s">
        <v>9354</v>
      </c>
      <c r="F457" s="7" t="s">
        <v>9355</v>
      </c>
      <c r="G457" s="6">
        <v>1.0</v>
      </c>
      <c r="H457" s="8" t="s">
        <v>9356</v>
      </c>
      <c r="I457" s="12" t="str">
        <f t="shared" si="10"/>
        <v>AOP Unisex Raglan Hoodie / 2XL / All print</v>
      </c>
      <c r="J457" s="9" t="s">
        <v>716</v>
      </c>
      <c r="K457" s="9" t="s">
        <v>9357</v>
      </c>
      <c r="L457" s="6" t="s">
        <v>9358</v>
      </c>
      <c r="N457" s="4"/>
      <c r="O457" s="7" t="s">
        <v>1688</v>
      </c>
      <c r="P457" s="6">
        <v>19104.0</v>
      </c>
      <c r="Q457" s="6" t="s">
        <v>284</v>
      </c>
      <c r="R457" s="6" t="s">
        <v>32</v>
      </c>
      <c r="S457" s="6">
        <v>2.675863789E9</v>
      </c>
      <c r="T457" s="4" t="s">
        <v>285</v>
      </c>
    </row>
    <row r="458" ht="15.75" hidden="1" customHeight="1">
      <c r="A458" s="19" t="s">
        <v>48</v>
      </c>
      <c r="C458" s="6" t="s">
        <v>22</v>
      </c>
      <c r="D458" s="11" t="s">
        <v>23</v>
      </c>
      <c r="E458" s="6" t="s">
        <v>9359</v>
      </c>
      <c r="F458" s="7" t="s">
        <v>9360</v>
      </c>
      <c r="G458" s="6">
        <v>1.0</v>
      </c>
      <c r="H458" s="8" t="s">
        <v>9361</v>
      </c>
      <c r="I458" s="12" t="str">
        <f t="shared" si="10"/>
        <v>Legging 3D - Legging / M / All Print</v>
      </c>
      <c r="J458" s="9" t="s">
        <v>408</v>
      </c>
      <c r="K458" s="9" t="s">
        <v>9362</v>
      </c>
      <c r="L458" s="6" t="s">
        <v>9363</v>
      </c>
      <c r="N458" s="4"/>
      <c r="O458" s="7" t="s">
        <v>2621</v>
      </c>
      <c r="P458" s="6">
        <v>70462.0</v>
      </c>
      <c r="Q458" s="6" t="s">
        <v>201</v>
      </c>
      <c r="R458" s="6" t="s">
        <v>32</v>
      </c>
      <c r="S458" s="6">
        <v>2.255051245E9</v>
      </c>
      <c r="T458" s="4" t="s">
        <v>202</v>
      </c>
    </row>
    <row r="459" ht="15.75" hidden="1" customHeight="1">
      <c r="A459" s="19" t="s">
        <v>70</v>
      </c>
      <c r="C459" s="6" t="s">
        <v>80</v>
      </c>
      <c r="D459" s="11" t="s">
        <v>23</v>
      </c>
      <c r="E459" s="6" t="s">
        <v>9364</v>
      </c>
      <c r="F459" s="7" t="s">
        <v>9365</v>
      </c>
      <c r="G459" s="6">
        <v>1.0</v>
      </c>
      <c r="H459" s="8" t="s">
        <v>9366</v>
      </c>
      <c r="I459" s="12" t="str">
        <f t="shared" si="10"/>
        <v>S / Full Print</v>
      </c>
      <c r="J459" s="9" t="s">
        <v>9367</v>
      </c>
      <c r="K459" s="9" t="s">
        <v>9368</v>
      </c>
      <c r="L459" s="6" t="s">
        <v>9369</v>
      </c>
      <c r="M459" s="4">
        <v>33.0</v>
      </c>
      <c r="N459" s="4"/>
      <c r="O459" s="7" t="s">
        <v>55</v>
      </c>
      <c r="P459" s="6">
        <v>29223.0</v>
      </c>
      <c r="Q459" s="6" t="s">
        <v>56</v>
      </c>
      <c r="R459" s="6" t="s">
        <v>32</v>
      </c>
      <c r="S459" s="6">
        <v>8.035863063E9</v>
      </c>
      <c r="T459" s="4" t="s">
        <v>57</v>
      </c>
    </row>
    <row r="460" ht="15.75" hidden="1" customHeight="1">
      <c r="A460" s="22" t="s">
        <v>7337</v>
      </c>
      <c r="C460" s="6" t="s">
        <v>80</v>
      </c>
      <c r="D460" s="11" t="s">
        <v>23</v>
      </c>
      <c r="E460" s="6" t="s">
        <v>9370</v>
      </c>
      <c r="F460" s="7" t="s">
        <v>9371</v>
      </c>
      <c r="G460" s="6">
        <v>1.0</v>
      </c>
      <c r="H460" s="8" t="s">
        <v>9372</v>
      </c>
      <c r="I460" s="12" t="str">
        <f t="shared" si="10"/>
        <v>One size / All print</v>
      </c>
      <c r="J460" s="9" t="s">
        <v>1118</v>
      </c>
      <c r="K460" s="9" t="s">
        <v>9373</v>
      </c>
      <c r="L460" s="6" t="s">
        <v>9374</v>
      </c>
      <c r="N460" s="4"/>
      <c r="O460" s="7" t="s">
        <v>9375</v>
      </c>
      <c r="P460" s="6">
        <v>34114.0</v>
      </c>
      <c r="Q460" s="6" t="s">
        <v>68</v>
      </c>
      <c r="R460" s="6" t="s">
        <v>32</v>
      </c>
      <c r="S460" s="6">
        <v>8.143356886E9</v>
      </c>
      <c r="T460" s="4" t="s">
        <v>69</v>
      </c>
    </row>
    <row r="461" ht="15.0" hidden="1" customHeight="1">
      <c r="A461" s="27" t="s">
        <v>37</v>
      </c>
      <c r="C461" s="6" t="s">
        <v>123</v>
      </c>
      <c r="D461" s="11" t="s">
        <v>23</v>
      </c>
      <c r="E461" s="6" t="s">
        <v>9376</v>
      </c>
      <c r="F461" s="7" t="s">
        <v>9377</v>
      </c>
      <c r="G461" s="6">
        <v>1.0</v>
      </c>
      <c r="H461" s="8" t="s">
        <v>482</v>
      </c>
      <c r="I461" s="12" t="str">
        <f t="shared" si="10"/>
        <v>24X36in</v>
      </c>
      <c r="J461" s="9" t="s">
        <v>177</v>
      </c>
      <c r="K461" s="9" t="s">
        <v>9378</v>
      </c>
      <c r="L461" s="6" t="s">
        <v>9379</v>
      </c>
      <c r="N461" s="4"/>
      <c r="O461" s="7" t="s">
        <v>9380</v>
      </c>
      <c r="P461" s="6">
        <v>19032.0</v>
      </c>
      <c r="Q461" s="6" t="s">
        <v>284</v>
      </c>
      <c r="R461" s="6" t="s">
        <v>32</v>
      </c>
      <c r="S461" s="6">
        <v>2.154222472E9</v>
      </c>
      <c r="T461" s="4" t="s">
        <v>285</v>
      </c>
    </row>
    <row r="462" ht="15.75" hidden="1" customHeight="1">
      <c r="A462" s="52" t="s">
        <v>37</v>
      </c>
      <c r="B462" s="13"/>
      <c r="C462" s="14" t="s">
        <v>80</v>
      </c>
      <c r="D462" s="14" t="s">
        <v>23</v>
      </c>
      <c r="E462" s="14" t="s">
        <v>9381</v>
      </c>
      <c r="F462" s="15" t="s">
        <v>9382</v>
      </c>
      <c r="G462" s="14">
        <v>1.0</v>
      </c>
      <c r="H462" s="16" t="s">
        <v>737</v>
      </c>
      <c r="I462" s="13" t="str">
        <f t="shared" si="10"/>
        <v>Joggers #KV - AOP Unisex Raglan Hoodie / L / All Print</v>
      </c>
      <c r="J462" s="17" t="s">
        <v>738</v>
      </c>
      <c r="K462" s="17" t="s">
        <v>9383</v>
      </c>
      <c r="L462" s="14" t="s">
        <v>9384</v>
      </c>
      <c r="M462" s="13"/>
      <c r="N462" s="13"/>
      <c r="O462" s="15" t="s">
        <v>2307</v>
      </c>
      <c r="P462" s="14">
        <v>43230.0</v>
      </c>
      <c r="Q462" s="14" t="s">
        <v>46</v>
      </c>
      <c r="R462" s="14" t="s">
        <v>32</v>
      </c>
      <c r="S462" s="14">
        <v>5.132620484E9</v>
      </c>
      <c r="T462" s="13" t="s">
        <v>47</v>
      </c>
      <c r="U462" s="13"/>
      <c r="V462" s="13"/>
      <c r="W462" s="13"/>
      <c r="X462" s="13"/>
      <c r="Y462" s="13"/>
      <c r="Z462" s="13"/>
      <c r="AA462" s="13"/>
    </row>
    <row r="463" ht="15.75" hidden="1" customHeight="1">
      <c r="A463" s="52" t="s">
        <v>37</v>
      </c>
      <c r="B463" s="13"/>
      <c r="C463" s="14" t="s">
        <v>80</v>
      </c>
      <c r="D463" s="14" t="s">
        <v>23</v>
      </c>
      <c r="E463" s="14" t="s">
        <v>9381</v>
      </c>
      <c r="F463" s="15" t="s">
        <v>9382</v>
      </c>
      <c r="G463" s="14">
        <v>1.0</v>
      </c>
      <c r="H463" s="16" t="s">
        <v>742</v>
      </c>
      <c r="I463" s="13" t="str">
        <f t="shared" si="10"/>
        <v>Joggers #KV - AOP Unisex Joggers / L / All Print</v>
      </c>
      <c r="J463" s="17" t="s">
        <v>743</v>
      </c>
      <c r="K463" s="17" t="s">
        <v>9383</v>
      </c>
      <c r="L463" s="14" t="s">
        <v>9384</v>
      </c>
      <c r="M463" s="13"/>
      <c r="N463" s="13"/>
      <c r="O463" s="15" t="s">
        <v>2307</v>
      </c>
      <c r="P463" s="14">
        <v>43230.0</v>
      </c>
      <c r="Q463" s="14" t="s">
        <v>46</v>
      </c>
      <c r="R463" s="14" t="s">
        <v>32</v>
      </c>
      <c r="S463" s="14">
        <v>5.132620484E9</v>
      </c>
      <c r="T463" s="13" t="s">
        <v>47</v>
      </c>
      <c r="U463" s="13"/>
      <c r="V463" s="13"/>
      <c r="W463" s="13"/>
      <c r="X463" s="13"/>
      <c r="Y463" s="13"/>
      <c r="Z463" s="13"/>
      <c r="AA463" s="13"/>
    </row>
    <row r="464" ht="15.75" hidden="1" customHeight="1">
      <c r="A464" s="19" t="s">
        <v>70</v>
      </c>
      <c r="C464" s="6" t="s">
        <v>80</v>
      </c>
      <c r="D464" s="11" t="s">
        <v>23</v>
      </c>
      <c r="E464" s="6" t="s">
        <v>9385</v>
      </c>
      <c r="F464" s="7" t="s">
        <v>9386</v>
      </c>
      <c r="G464" s="6">
        <v>1.0</v>
      </c>
      <c r="H464" s="8" t="s">
        <v>9387</v>
      </c>
      <c r="I464" s="12" t="str">
        <f t="shared" si="10"/>
        <v>XL / All Print</v>
      </c>
      <c r="J464" s="9" t="s">
        <v>9388</v>
      </c>
      <c r="K464" s="9" t="s">
        <v>9389</v>
      </c>
      <c r="L464" s="6" t="s">
        <v>9390</v>
      </c>
      <c r="N464" s="4"/>
      <c r="O464" s="7" t="s">
        <v>9391</v>
      </c>
      <c r="P464" s="6">
        <v>85283.0</v>
      </c>
      <c r="Q464" s="6" t="s">
        <v>419</v>
      </c>
      <c r="R464" s="6" t="s">
        <v>32</v>
      </c>
      <c r="S464" s="6">
        <v>6.024211654E9</v>
      </c>
      <c r="T464" s="4" t="s">
        <v>420</v>
      </c>
    </row>
    <row r="465" ht="15.75" hidden="1" customHeight="1">
      <c r="A465" s="19" t="s">
        <v>70</v>
      </c>
      <c r="C465" s="6" t="s">
        <v>80</v>
      </c>
      <c r="D465" s="11" t="s">
        <v>23</v>
      </c>
      <c r="E465" s="6" t="s">
        <v>9385</v>
      </c>
      <c r="F465" s="7" t="s">
        <v>9386</v>
      </c>
      <c r="G465" s="6">
        <v>1.0</v>
      </c>
      <c r="H465" s="8" t="s">
        <v>9392</v>
      </c>
      <c r="I465" s="12" t="str">
        <f t="shared" si="10"/>
        <v>XL / All Print</v>
      </c>
      <c r="J465" s="9" t="s">
        <v>9393</v>
      </c>
      <c r="K465" s="9" t="s">
        <v>9389</v>
      </c>
      <c r="L465" s="6" t="s">
        <v>9390</v>
      </c>
      <c r="N465" s="4"/>
      <c r="O465" s="7" t="s">
        <v>9391</v>
      </c>
      <c r="P465" s="6">
        <v>85283.0</v>
      </c>
      <c r="Q465" s="6" t="s">
        <v>419</v>
      </c>
      <c r="R465" s="6" t="s">
        <v>32</v>
      </c>
      <c r="S465" s="6">
        <v>6.024211654E9</v>
      </c>
      <c r="T465" s="4" t="s">
        <v>420</v>
      </c>
    </row>
    <row r="466" ht="15.75" hidden="1" customHeight="1">
      <c r="A466" s="10" t="s">
        <v>271</v>
      </c>
      <c r="C466" s="6" t="s">
        <v>22</v>
      </c>
      <c r="D466" s="11" t="s">
        <v>23</v>
      </c>
      <c r="E466" s="6" t="s">
        <v>9394</v>
      </c>
      <c r="F466" s="7" t="s">
        <v>9395</v>
      </c>
      <c r="G466" s="6">
        <v>1.0</v>
      </c>
      <c r="H466" s="8" t="s">
        <v>9396</v>
      </c>
      <c r="I466" s="12" t="str">
        <f t="shared" si="10"/>
        <v>Legging 3D #231221L - Legging / L / ALL PRINT</v>
      </c>
      <c r="J466" s="9" t="s">
        <v>9397</v>
      </c>
      <c r="K466" s="9" t="s">
        <v>9398</v>
      </c>
      <c r="L466" s="6" t="s">
        <v>9399</v>
      </c>
      <c r="N466" s="4"/>
      <c r="O466" s="7" t="s">
        <v>9400</v>
      </c>
      <c r="P466" s="6">
        <v>34639.0</v>
      </c>
      <c r="Q466" s="6" t="s">
        <v>68</v>
      </c>
      <c r="R466" s="6" t="s">
        <v>32</v>
      </c>
      <c r="S466" s="6">
        <v>8.1330982E9</v>
      </c>
      <c r="T466" s="4" t="s">
        <v>69</v>
      </c>
    </row>
    <row r="467" ht="15.75" hidden="1" customHeight="1">
      <c r="A467" s="10" t="s">
        <v>271</v>
      </c>
      <c r="C467" s="6" t="s">
        <v>22</v>
      </c>
      <c r="D467" s="11" t="s">
        <v>23</v>
      </c>
      <c r="E467" s="6" t="s">
        <v>9394</v>
      </c>
      <c r="F467" s="7" t="s">
        <v>9395</v>
      </c>
      <c r="G467" s="6">
        <v>1.0</v>
      </c>
      <c r="H467" s="8" t="s">
        <v>9401</v>
      </c>
      <c r="I467" s="12" t="str">
        <f t="shared" si="10"/>
        <v>Legging 3D #231221L - Legging / XL / ALL PRINT</v>
      </c>
      <c r="J467" s="9" t="s">
        <v>9402</v>
      </c>
      <c r="K467" s="9" t="s">
        <v>9398</v>
      </c>
      <c r="L467" s="6" t="s">
        <v>9399</v>
      </c>
      <c r="N467" s="4"/>
      <c r="O467" s="7" t="s">
        <v>9400</v>
      </c>
      <c r="P467" s="6">
        <v>34639.0</v>
      </c>
      <c r="Q467" s="6" t="s">
        <v>68</v>
      </c>
      <c r="R467" s="6" t="s">
        <v>32</v>
      </c>
      <c r="S467" s="6">
        <v>8.1330982E9</v>
      </c>
      <c r="T467" s="4" t="s">
        <v>69</v>
      </c>
    </row>
    <row r="468" ht="15.75" hidden="1" customHeight="1">
      <c r="A468" s="27" t="s">
        <v>37</v>
      </c>
      <c r="C468" s="6" t="s">
        <v>22</v>
      </c>
      <c r="D468" s="11" t="s">
        <v>23</v>
      </c>
      <c r="E468" s="6" t="s">
        <v>9403</v>
      </c>
      <c r="F468" s="7" t="s">
        <v>9404</v>
      </c>
      <c r="G468" s="6">
        <v>1.0</v>
      </c>
      <c r="H468" s="8" t="s">
        <v>4244</v>
      </c>
      <c r="I468" s="12" t="str">
        <f t="shared" si="10"/>
        <v>HOODIE RAGLAN SLEEVE / L / All print</v>
      </c>
      <c r="J468" s="9" t="s">
        <v>4245</v>
      </c>
      <c r="K468" s="9" t="s">
        <v>9405</v>
      </c>
      <c r="L468" s="6" t="s">
        <v>9406</v>
      </c>
      <c r="N468" s="4"/>
      <c r="O468" s="7" t="s">
        <v>9407</v>
      </c>
      <c r="P468" s="6">
        <v>14008.0</v>
      </c>
      <c r="Q468" s="6" t="s">
        <v>171</v>
      </c>
      <c r="R468" s="6" t="s">
        <v>32</v>
      </c>
      <c r="S468" s="6">
        <v>7.166384113E9</v>
      </c>
      <c r="T468" s="4" t="s">
        <v>172</v>
      </c>
    </row>
    <row r="469" ht="15.75" hidden="1" customHeight="1">
      <c r="A469" s="22" t="s">
        <v>2342</v>
      </c>
      <c r="C469" s="6" t="s">
        <v>22</v>
      </c>
      <c r="D469" s="11" t="s">
        <v>23</v>
      </c>
      <c r="E469" s="6" t="s">
        <v>9408</v>
      </c>
      <c r="F469" s="7" t="s">
        <v>9409</v>
      </c>
      <c r="G469" s="6">
        <v>1.0</v>
      </c>
      <c r="H469" s="8" t="s">
        <v>9410</v>
      </c>
      <c r="I469" s="12" t="str">
        <f t="shared" si="10"/>
        <v>HOODIE RAGLAN SLEEVE / XL / All Print</v>
      </c>
      <c r="J469" s="9" t="s">
        <v>1464</v>
      </c>
      <c r="K469" s="9" t="s">
        <v>9411</v>
      </c>
      <c r="L469" s="6" t="s">
        <v>9412</v>
      </c>
      <c r="N469" s="4"/>
      <c r="O469" s="7" t="s">
        <v>9413</v>
      </c>
      <c r="P469" s="6">
        <v>87747.0</v>
      </c>
      <c r="Q469" s="6" t="s">
        <v>599</v>
      </c>
      <c r="R469" s="6" t="s">
        <v>32</v>
      </c>
      <c r="S469" s="6">
        <v>5.0568869E9</v>
      </c>
      <c r="T469" s="4" t="s">
        <v>600</v>
      </c>
    </row>
    <row r="470" ht="15.75" hidden="1" customHeight="1">
      <c r="A470" s="27" t="s">
        <v>37</v>
      </c>
      <c r="C470" s="6" t="s">
        <v>22</v>
      </c>
      <c r="D470" s="11" t="s">
        <v>23</v>
      </c>
      <c r="E470" s="6" t="s">
        <v>9414</v>
      </c>
      <c r="F470" s="7" t="s">
        <v>9415</v>
      </c>
      <c r="G470" s="6">
        <v>1.0</v>
      </c>
      <c r="H470" s="8" t="s">
        <v>9416</v>
      </c>
      <c r="I470" s="12" t="str">
        <f t="shared" si="10"/>
        <v>hirt #KV - Unisex Short Sleeve Classic Tee / BLACK / 5XL</v>
      </c>
      <c r="J470" s="9" t="s">
        <v>5276</v>
      </c>
      <c r="K470" s="9" t="s">
        <v>9417</v>
      </c>
      <c r="L470" s="6" t="s">
        <v>9418</v>
      </c>
      <c r="N470" s="4"/>
      <c r="O470" s="7" t="s">
        <v>9419</v>
      </c>
      <c r="P470" s="6">
        <v>6002.0</v>
      </c>
      <c r="Q470" s="6" t="s">
        <v>845</v>
      </c>
      <c r="R470" s="6" t="s">
        <v>32</v>
      </c>
      <c r="S470" s="6" t="s">
        <v>9420</v>
      </c>
      <c r="T470" s="4" t="s">
        <v>846</v>
      </c>
    </row>
    <row r="471" ht="15.75" customHeight="1">
      <c r="A471" s="21" t="s">
        <v>1750</v>
      </c>
      <c r="C471" s="6" t="s">
        <v>22</v>
      </c>
      <c r="D471" s="6" t="s">
        <v>23</v>
      </c>
      <c r="E471" s="6" t="s">
        <v>9414</v>
      </c>
      <c r="F471" s="7" t="s">
        <v>9415</v>
      </c>
      <c r="G471" s="6">
        <v>1.0</v>
      </c>
      <c r="H471" s="8" t="s">
        <v>9421</v>
      </c>
      <c r="I471" s="12" t="str">
        <f t="shared" si="10"/>
        <v>HOODIE RAGLAN SLEEVE / 5XL / ALL PRINT</v>
      </c>
      <c r="J471" s="9" t="s">
        <v>328</v>
      </c>
      <c r="K471" s="9" t="s">
        <v>9417</v>
      </c>
      <c r="L471" s="6" t="s">
        <v>9418</v>
      </c>
      <c r="N471" s="4"/>
      <c r="O471" s="7" t="s">
        <v>9419</v>
      </c>
      <c r="P471" s="6">
        <v>6002.0</v>
      </c>
      <c r="Q471" s="6" t="s">
        <v>845</v>
      </c>
      <c r="R471" s="6" t="s">
        <v>32</v>
      </c>
      <c r="S471" s="6" t="s">
        <v>9420</v>
      </c>
      <c r="T471" s="4" t="s">
        <v>846</v>
      </c>
    </row>
    <row r="472" ht="15.75" customHeight="1">
      <c r="A472" s="21" t="s">
        <v>1750</v>
      </c>
      <c r="C472" s="6" t="s">
        <v>22</v>
      </c>
      <c r="D472" s="6" t="s">
        <v>23</v>
      </c>
      <c r="E472" s="6" t="s">
        <v>9414</v>
      </c>
      <c r="F472" s="7" t="s">
        <v>9415</v>
      </c>
      <c r="G472" s="6">
        <v>1.0</v>
      </c>
      <c r="H472" s="8" t="s">
        <v>9422</v>
      </c>
      <c r="I472" s="12" t="str">
        <f t="shared" si="10"/>
        <v>HOODIE RAGLAN SLEEVE / 2XL / ALL PRINT</v>
      </c>
      <c r="J472" s="9" t="s">
        <v>328</v>
      </c>
      <c r="K472" s="9" t="s">
        <v>9417</v>
      </c>
      <c r="L472" s="6" t="s">
        <v>9418</v>
      </c>
      <c r="N472" s="4"/>
      <c r="O472" s="7" t="s">
        <v>9419</v>
      </c>
      <c r="P472" s="6">
        <v>6002.0</v>
      </c>
      <c r="Q472" s="6" t="s">
        <v>845</v>
      </c>
      <c r="R472" s="6" t="s">
        <v>32</v>
      </c>
      <c r="S472" s="6" t="s">
        <v>9420</v>
      </c>
      <c r="T472" s="4" t="s">
        <v>846</v>
      </c>
    </row>
    <row r="473" ht="15.75" hidden="1" customHeight="1">
      <c r="A473" s="27" t="s">
        <v>37</v>
      </c>
      <c r="C473" s="6" t="s">
        <v>22</v>
      </c>
      <c r="D473" s="11" t="s">
        <v>23</v>
      </c>
      <c r="E473" s="6" t="s">
        <v>9414</v>
      </c>
      <c r="F473" s="7" t="s">
        <v>9415</v>
      </c>
      <c r="G473" s="6">
        <v>1.0</v>
      </c>
      <c r="H473" s="8" t="s">
        <v>9423</v>
      </c>
      <c r="I473" s="12" t="str">
        <f t="shared" si="10"/>
        <v>AOP UNISEX HOODIE / 5XL / All Print</v>
      </c>
      <c r="J473" s="9" t="s">
        <v>9424</v>
      </c>
      <c r="K473" s="9" t="s">
        <v>9417</v>
      </c>
      <c r="L473" s="6" t="s">
        <v>9418</v>
      </c>
      <c r="N473" s="4"/>
      <c r="O473" s="7" t="s">
        <v>9419</v>
      </c>
      <c r="P473" s="6">
        <v>6002.0</v>
      </c>
      <c r="Q473" s="6" t="s">
        <v>845</v>
      </c>
      <c r="R473" s="6" t="s">
        <v>32</v>
      </c>
      <c r="S473" s="6" t="s">
        <v>9420</v>
      </c>
      <c r="T473" s="4" t="s">
        <v>846</v>
      </c>
    </row>
    <row r="474" ht="15.75" customHeight="1">
      <c r="A474" s="21" t="s">
        <v>1750</v>
      </c>
      <c r="C474" s="6" t="s">
        <v>22</v>
      </c>
      <c r="D474" s="11" t="s">
        <v>23</v>
      </c>
      <c r="E474" s="6" t="s">
        <v>9425</v>
      </c>
      <c r="F474" s="7" t="s">
        <v>9426</v>
      </c>
      <c r="G474" s="6">
        <v>1.0</v>
      </c>
      <c r="H474" s="8" t="s">
        <v>5578</v>
      </c>
      <c r="I474" s="12" t="str">
        <f t="shared" si="10"/>
        <v>L / Full Print</v>
      </c>
      <c r="J474" s="9" t="s">
        <v>5579</v>
      </c>
      <c r="K474" s="9" t="s">
        <v>9427</v>
      </c>
      <c r="L474" s="6" t="s">
        <v>9428</v>
      </c>
      <c r="N474" s="4"/>
      <c r="O474" s="7" t="s">
        <v>5582</v>
      </c>
      <c r="P474" s="6">
        <v>39507.0</v>
      </c>
      <c r="Q474" s="6" t="s">
        <v>1048</v>
      </c>
      <c r="R474" s="6" t="s">
        <v>32</v>
      </c>
      <c r="S474" s="6">
        <v>2.283240733E9</v>
      </c>
      <c r="T474" s="4" t="s">
        <v>1049</v>
      </c>
    </row>
    <row r="475" ht="15.75" hidden="1" customHeight="1">
      <c r="A475" s="19" t="s">
        <v>70</v>
      </c>
      <c r="C475" s="6" t="s">
        <v>80</v>
      </c>
      <c r="D475" s="11" t="s">
        <v>23</v>
      </c>
      <c r="E475" s="6" t="s">
        <v>9429</v>
      </c>
      <c r="F475" s="7" t="s">
        <v>9430</v>
      </c>
      <c r="G475" s="6">
        <v>1.0</v>
      </c>
      <c r="H475" s="8" t="s">
        <v>9431</v>
      </c>
      <c r="I475" s="12" t="str">
        <f t="shared" si="10"/>
        <v>2XL / Full Print</v>
      </c>
      <c r="J475" s="9" t="s">
        <v>9432</v>
      </c>
      <c r="K475" s="9" t="s">
        <v>9433</v>
      </c>
      <c r="L475" s="6" t="s">
        <v>9434</v>
      </c>
      <c r="M475" s="4" t="s">
        <v>5456</v>
      </c>
      <c r="N475" s="4"/>
      <c r="O475" s="7" t="s">
        <v>9435</v>
      </c>
      <c r="P475" s="6">
        <v>30040.0</v>
      </c>
      <c r="Q475" s="6" t="s">
        <v>78</v>
      </c>
      <c r="R475" s="6" t="s">
        <v>32</v>
      </c>
      <c r="S475" s="6">
        <v>4.046450537E9</v>
      </c>
      <c r="T475" s="4" t="s">
        <v>79</v>
      </c>
    </row>
    <row r="476" ht="15.75" hidden="1" customHeight="1">
      <c r="A476" s="68" t="s">
        <v>173</v>
      </c>
      <c r="C476" s="6" t="s">
        <v>22</v>
      </c>
      <c r="D476" s="11" t="s">
        <v>23</v>
      </c>
      <c r="E476" s="6" t="s">
        <v>9436</v>
      </c>
      <c r="F476" s="7" t="s">
        <v>9437</v>
      </c>
      <c r="G476" s="6">
        <v>1.0</v>
      </c>
      <c r="H476" s="8" t="s">
        <v>5480</v>
      </c>
      <c r="I476" s="12" t="str">
        <f t="shared" si="10"/>
        <v>AOP UNISEX HOODIE / 2XL / All Print</v>
      </c>
      <c r="J476" s="9" t="s">
        <v>5481</v>
      </c>
      <c r="K476" s="9" t="s">
        <v>9438</v>
      </c>
      <c r="L476" s="6" t="s">
        <v>9439</v>
      </c>
      <c r="M476" s="4">
        <v>14.0</v>
      </c>
      <c r="N476" s="4"/>
      <c r="O476" s="7" t="s">
        <v>240</v>
      </c>
      <c r="P476" s="6">
        <v>63438.0</v>
      </c>
      <c r="Q476" s="6" t="s">
        <v>105</v>
      </c>
      <c r="R476" s="6" t="s">
        <v>32</v>
      </c>
      <c r="S476" s="6">
        <v>5.734063156E9</v>
      </c>
      <c r="T476" s="4" t="s">
        <v>106</v>
      </c>
    </row>
    <row r="477" ht="15.75" hidden="1" customHeight="1">
      <c r="A477" s="18" t="s">
        <v>259</v>
      </c>
      <c r="C477" s="6" t="s">
        <v>22</v>
      </c>
      <c r="D477" s="11" t="s">
        <v>23</v>
      </c>
      <c r="E477" s="6" t="s">
        <v>9440</v>
      </c>
      <c r="F477" s="7" t="s">
        <v>9441</v>
      </c>
      <c r="G477" s="6">
        <v>1.0</v>
      </c>
      <c r="H477" s="8" t="s">
        <v>9442</v>
      </c>
      <c r="I477" s="12" t="str">
        <f t="shared" si="10"/>
        <v>AOP UNISEX HOODIE / 4XL / All Print</v>
      </c>
      <c r="J477" s="9" t="s">
        <v>9443</v>
      </c>
      <c r="K477" s="9" t="s">
        <v>9444</v>
      </c>
      <c r="L477" s="6" t="s">
        <v>9445</v>
      </c>
      <c r="M477" s="4" t="s">
        <v>9446</v>
      </c>
      <c r="N477" s="4"/>
      <c r="O477" s="7" t="s">
        <v>9447</v>
      </c>
      <c r="P477" s="6">
        <v>66749.0</v>
      </c>
      <c r="Q477" s="6" t="s">
        <v>508</v>
      </c>
      <c r="R477" s="6" t="s">
        <v>32</v>
      </c>
      <c r="S477" s="6">
        <v>6.207173579E9</v>
      </c>
      <c r="T477" s="4" t="s">
        <v>509</v>
      </c>
    </row>
    <row r="478" ht="15.75" hidden="1" customHeight="1">
      <c r="A478" s="27" t="s">
        <v>37</v>
      </c>
      <c r="C478" s="6" t="s">
        <v>22</v>
      </c>
      <c r="D478" s="11" t="s">
        <v>23</v>
      </c>
      <c r="E478" s="6" t="s">
        <v>9448</v>
      </c>
      <c r="F478" s="7" t="s">
        <v>9449</v>
      </c>
      <c r="G478" s="6">
        <v>1.0</v>
      </c>
      <c r="H478" s="8" t="s">
        <v>9450</v>
      </c>
      <c r="I478" s="12" t="str">
        <f t="shared" si="10"/>
        <v>2XL / Red</v>
      </c>
      <c r="J478" s="9" t="s">
        <v>9451</v>
      </c>
      <c r="K478" s="9" t="s">
        <v>9452</v>
      </c>
      <c r="L478" s="6" t="s">
        <v>9453</v>
      </c>
      <c r="N478" s="4"/>
      <c r="O478" s="7" t="s">
        <v>9454</v>
      </c>
      <c r="P478" s="6">
        <v>48442.0</v>
      </c>
      <c r="Q478" s="6" t="s">
        <v>403</v>
      </c>
      <c r="R478" s="6" t="s">
        <v>32</v>
      </c>
      <c r="S478" s="6">
        <v>8.653007769E9</v>
      </c>
      <c r="T478" s="4" t="s">
        <v>404</v>
      </c>
    </row>
    <row r="479" ht="15.75" hidden="1" customHeight="1">
      <c r="A479" s="22" t="s">
        <v>181</v>
      </c>
      <c r="C479" s="6" t="s">
        <v>22</v>
      </c>
      <c r="D479" s="11" t="s">
        <v>23</v>
      </c>
      <c r="E479" s="6" t="s">
        <v>9455</v>
      </c>
      <c r="F479" s="7" t="s">
        <v>9456</v>
      </c>
      <c r="G479" s="6">
        <v>1.0</v>
      </c>
      <c r="H479" s="8" t="s">
        <v>9457</v>
      </c>
      <c r="I479" s="12" t="str">
        <f t="shared" si="10"/>
        <v>Her King His Queen Hoodie - Joggers #201021h - AOP Unisex Raglan Hoodie / 2XL / All Print</v>
      </c>
      <c r="J479" s="9" t="s">
        <v>119</v>
      </c>
      <c r="K479" s="9" t="s">
        <v>9458</v>
      </c>
      <c r="L479" s="6" t="s">
        <v>9459</v>
      </c>
      <c r="N479" s="4"/>
      <c r="O479" s="7" t="s">
        <v>5582</v>
      </c>
      <c r="P479" s="6">
        <v>39503.0</v>
      </c>
      <c r="Q479" s="6" t="s">
        <v>1048</v>
      </c>
      <c r="R479" s="6" t="s">
        <v>32</v>
      </c>
      <c r="S479" s="6">
        <v>9.132659949E9</v>
      </c>
      <c r="T479" s="4" t="s">
        <v>1049</v>
      </c>
    </row>
    <row r="480" ht="15.75" hidden="1" customHeight="1">
      <c r="A480" s="22" t="s">
        <v>181</v>
      </c>
      <c r="C480" s="6" t="s">
        <v>22</v>
      </c>
      <c r="D480" s="11" t="s">
        <v>23</v>
      </c>
      <c r="E480" s="6" t="s">
        <v>9455</v>
      </c>
      <c r="F480" s="7" t="s">
        <v>9456</v>
      </c>
      <c r="G480" s="6">
        <v>1.0</v>
      </c>
      <c r="H480" s="8" t="s">
        <v>9457</v>
      </c>
      <c r="I480" s="12" t="str">
        <f t="shared" si="10"/>
        <v>Her King His Queen Hoodie - Joggers #201021h - AOP Unisex Raglan Hoodie / 2XL / All Print</v>
      </c>
      <c r="J480" s="9" t="s">
        <v>119</v>
      </c>
      <c r="K480" s="9" t="s">
        <v>9458</v>
      </c>
      <c r="L480" s="6" t="s">
        <v>9459</v>
      </c>
      <c r="N480" s="4"/>
      <c r="O480" s="7" t="s">
        <v>5582</v>
      </c>
      <c r="P480" s="6">
        <v>39503.0</v>
      </c>
      <c r="Q480" s="6" t="s">
        <v>1048</v>
      </c>
      <c r="R480" s="6" t="s">
        <v>32</v>
      </c>
      <c r="S480" s="6">
        <v>9.132659949E9</v>
      </c>
      <c r="T480" s="4" t="s">
        <v>1049</v>
      </c>
    </row>
    <row r="481" ht="15.75" hidden="1" customHeight="1">
      <c r="A481" s="27" t="s">
        <v>37</v>
      </c>
      <c r="C481" s="6" t="s">
        <v>22</v>
      </c>
      <c r="D481" s="11" t="s">
        <v>23</v>
      </c>
      <c r="E481" s="6" t="s">
        <v>9460</v>
      </c>
      <c r="F481" s="7" t="s">
        <v>9461</v>
      </c>
      <c r="G481" s="6">
        <v>1.0</v>
      </c>
      <c r="H481" s="8" t="s">
        <v>9462</v>
      </c>
      <c r="I481" s="12" t="str">
        <f t="shared" si="10"/>
        <v>hirt 3D #KV - XL / Full Print</v>
      </c>
      <c r="J481" s="9" t="s">
        <v>607</v>
      </c>
      <c r="K481" s="9" t="s">
        <v>9463</v>
      </c>
      <c r="L481" s="6" t="s">
        <v>9464</v>
      </c>
      <c r="N481" s="4"/>
      <c r="O481" s="7" t="s">
        <v>9465</v>
      </c>
      <c r="P481" s="6">
        <v>32092.0</v>
      </c>
      <c r="Q481" s="6" t="s">
        <v>68</v>
      </c>
      <c r="R481" s="6" t="s">
        <v>32</v>
      </c>
      <c r="S481" s="6">
        <v>6.092768087E9</v>
      </c>
      <c r="T481" s="4" t="s">
        <v>69</v>
      </c>
    </row>
    <row r="482" ht="15.75" hidden="1" customHeight="1">
      <c r="A482" s="40"/>
      <c r="B482" s="40"/>
      <c r="C482" s="41"/>
      <c r="D482" s="41"/>
      <c r="E482" s="41"/>
      <c r="F482" s="42"/>
      <c r="G482" s="41"/>
      <c r="H482" s="43"/>
      <c r="I482" s="44"/>
      <c r="J482" s="44"/>
      <c r="K482" s="44"/>
      <c r="L482" s="41"/>
      <c r="M482" s="40"/>
      <c r="N482" s="40"/>
      <c r="O482" s="42"/>
      <c r="P482" s="41"/>
      <c r="Q482" s="41"/>
      <c r="R482" s="41"/>
      <c r="S482" s="41"/>
      <c r="T482" s="40"/>
      <c r="U482" s="40"/>
      <c r="V482" s="40"/>
      <c r="W482" s="40"/>
      <c r="X482" s="40"/>
      <c r="Y482" s="40"/>
      <c r="Z482" s="40"/>
      <c r="AA482" s="40"/>
    </row>
    <row r="483" ht="15.75" hidden="1" customHeight="1">
      <c r="A483" s="4"/>
      <c r="C483" s="6"/>
      <c r="D483" s="6"/>
      <c r="E483" s="6"/>
      <c r="F483" s="7"/>
      <c r="G483" s="6"/>
      <c r="H483" s="8"/>
      <c r="I483" s="9"/>
      <c r="J483" s="9"/>
      <c r="K483" s="9"/>
      <c r="L483" s="6"/>
      <c r="N483" s="4"/>
      <c r="O483" s="7"/>
      <c r="P483" s="6"/>
      <c r="Q483" s="6"/>
      <c r="R483" s="6"/>
      <c r="S483" s="6"/>
    </row>
    <row r="484" ht="15.75" hidden="1" customHeight="1">
      <c r="A484" s="4"/>
      <c r="C484" s="6"/>
      <c r="D484" s="6"/>
      <c r="E484" s="6"/>
      <c r="F484" s="7"/>
      <c r="G484" s="6"/>
      <c r="H484" s="8"/>
      <c r="I484" s="9"/>
      <c r="J484" s="9"/>
      <c r="K484" s="9"/>
      <c r="L484" s="6"/>
      <c r="N484" s="4"/>
      <c r="O484" s="7"/>
      <c r="P484" s="6"/>
      <c r="Q484" s="6"/>
      <c r="R484" s="6"/>
      <c r="S484" s="6"/>
    </row>
    <row r="485" ht="15.75" hidden="1" customHeight="1">
      <c r="A485" s="4"/>
      <c r="C485" s="6"/>
      <c r="D485" s="6"/>
      <c r="E485" s="6"/>
      <c r="F485" s="7"/>
      <c r="G485" s="6"/>
      <c r="H485" s="8"/>
      <c r="I485" s="9"/>
      <c r="J485" s="9"/>
      <c r="K485" s="9"/>
      <c r="L485" s="6"/>
      <c r="N485" s="4"/>
      <c r="O485" s="7"/>
      <c r="P485" s="6"/>
      <c r="Q485" s="6"/>
      <c r="R485" s="6"/>
      <c r="S485" s="6"/>
    </row>
    <row r="486" ht="15.75" hidden="1" customHeight="1">
      <c r="A486" s="4"/>
      <c r="C486" s="6"/>
      <c r="D486" s="6"/>
      <c r="E486" s="6"/>
      <c r="F486" s="7"/>
      <c r="G486" s="6"/>
      <c r="H486" s="8"/>
      <c r="I486" s="9"/>
      <c r="J486" s="9"/>
      <c r="K486" s="9"/>
      <c r="L486" s="6"/>
      <c r="N486" s="4"/>
      <c r="O486" s="7"/>
      <c r="P486" s="6"/>
      <c r="Q486" s="6"/>
      <c r="R486" s="6"/>
      <c r="S486" s="6"/>
    </row>
    <row r="487" ht="15.75" hidden="1" customHeight="1">
      <c r="A487" s="4"/>
      <c r="C487" s="6"/>
      <c r="D487" s="6"/>
      <c r="E487" s="6"/>
      <c r="F487" s="7"/>
      <c r="G487" s="6"/>
      <c r="H487" s="8"/>
      <c r="I487" s="9"/>
      <c r="J487" s="9"/>
      <c r="K487" s="9"/>
      <c r="L487" s="6"/>
      <c r="N487" s="4"/>
      <c r="O487" s="7"/>
      <c r="P487" s="6"/>
      <c r="Q487" s="6"/>
      <c r="R487" s="6"/>
      <c r="S487" s="6"/>
    </row>
    <row r="488" ht="15.75" hidden="1" customHeight="1">
      <c r="A488" s="4"/>
      <c r="C488" s="6"/>
      <c r="D488" s="6"/>
      <c r="E488" s="6"/>
      <c r="F488" s="7"/>
      <c r="G488" s="6"/>
      <c r="H488" s="8"/>
      <c r="I488" s="9"/>
      <c r="J488" s="9"/>
      <c r="K488" s="9"/>
      <c r="L488" s="6"/>
      <c r="N488" s="4"/>
      <c r="O488" s="7"/>
      <c r="P488" s="6"/>
      <c r="Q488" s="6"/>
      <c r="R488" s="6"/>
      <c r="S488" s="6"/>
    </row>
    <row r="489" ht="15.75" hidden="1" customHeight="1">
      <c r="A489" s="4"/>
      <c r="C489" s="6"/>
      <c r="D489" s="6"/>
      <c r="E489" s="6"/>
      <c r="F489" s="7"/>
      <c r="G489" s="6"/>
      <c r="H489" s="8"/>
      <c r="I489" s="9"/>
      <c r="J489" s="9"/>
      <c r="K489" s="9"/>
      <c r="L489" s="6"/>
      <c r="N489" s="4"/>
      <c r="O489" s="7"/>
      <c r="P489" s="6"/>
      <c r="Q489" s="6"/>
      <c r="R489" s="6"/>
      <c r="S489" s="6"/>
    </row>
    <row r="490" ht="15.75" hidden="1" customHeight="1">
      <c r="A490" s="4"/>
      <c r="C490" s="6"/>
      <c r="D490" s="6"/>
      <c r="E490" s="6"/>
      <c r="F490" s="7"/>
      <c r="G490" s="6"/>
      <c r="H490" s="8"/>
      <c r="I490" s="9"/>
      <c r="J490" s="9"/>
      <c r="K490" s="9"/>
      <c r="L490" s="6"/>
      <c r="N490" s="4"/>
      <c r="O490" s="7"/>
      <c r="P490" s="6"/>
      <c r="Q490" s="6"/>
      <c r="R490" s="6"/>
      <c r="S490" s="6"/>
    </row>
    <row r="491" ht="15.75" hidden="1" customHeight="1">
      <c r="A491" s="4"/>
      <c r="C491" s="6"/>
      <c r="D491" s="6"/>
      <c r="E491" s="6"/>
      <c r="F491" s="7"/>
      <c r="G491" s="6"/>
      <c r="H491" s="8"/>
      <c r="I491" s="9"/>
      <c r="J491" s="9"/>
      <c r="K491" s="9"/>
      <c r="L491" s="6"/>
      <c r="N491" s="4"/>
      <c r="O491" s="7"/>
      <c r="P491" s="6"/>
      <c r="Q491" s="6"/>
      <c r="R491" s="6"/>
      <c r="S491" s="6"/>
    </row>
    <row r="492" ht="15.75" hidden="1" customHeight="1">
      <c r="A492" s="4"/>
      <c r="C492" s="6"/>
      <c r="D492" s="6"/>
      <c r="E492" s="6"/>
      <c r="F492" s="7"/>
      <c r="G492" s="6"/>
      <c r="H492" s="8"/>
      <c r="I492" s="9"/>
      <c r="J492" s="9"/>
      <c r="K492" s="9"/>
      <c r="L492" s="6"/>
      <c r="N492" s="4"/>
      <c r="O492" s="7"/>
      <c r="P492" s="6"/>
      <c r="Q492" s="6"/>
      <c r="R492" s="6"/>
      <c r="S492" s="6"/>
    </row>
    <row r="493" ht="15.75" hidden="1" customHeight="1">
      <c r="A493" s="4"/>
      <c r="C493" s="6"/>
      <c r="D493" s="6"/>
      <c r="E493" s="6"/>
      <c r="F493" s="7"/>
      <c r="G493" s="6"/>
      <c r="H493" s="8"/>
      <c r="I493" s="9"/>
      <c r="J493" s="9"/>
      <c r="K493" s="9"/>
      <c r="L493" s="6"/>
      <c r="N493" s="4"/>
      <c r="O493" s="7"/>
      <c r="P493" s="6"/>
      <c r="Q493" s="6"/>
      <c r="R493" s="6"/>
      <c r="S493" s="6"/>
    </row>
    <row r="494" ht="15.75" hidden="1" customHeight="1">
      <c r="A494" s="4"/>
      <c r="C494" s="6"/>
      <c r="D494" s="6"/>
      <c r="E494" s="6"/>
      <c r="F494" s="7"/>
      <c r="G494" s="6"/>
      <c r="H494" s="8"/>
      <c r="I494" s="9"/>
      <c r="J494" s="9"/>
      <c r="K494" s="9"/>
      <c r="L494" s="6"/>
      <c r="N494" s="4"/>
      <c r="O494" s="7"/>
      <c r="P494" s="6"/>
      <c r="Q494" s="6"/>
      <c r="R494" s="6"/>
      <c r="S494" s="6"/>
    </row>
    <row r="495" ht="15.75" hidden="1" customHeight="1">
      <c r="A495" s="4"/>
      <c r="C495" s="6"/>
      <c r="D495" s="6"/>
      <c r="E495" s="6"/>
      <c r="F495" s="7"/>
      <c r="G495" s="6"/>
      <c r="H495" s="8"/>
      <c r="I495" s="9"/>
      <c r="J495" s="9"/>
      <c r="K495" s="9"/>
      <c r="L495" s="6"/>
      <c r="N495" s="4"/>
      <c r="O495" s="7"/>
      <c r="P495" s="6"/>
      <c r="Q495" s="6"/>
      <c r="R495" s="6"/>
      <c r="S495" s="6"/>
    </row>
    <row r="496" ht="15.75" hidden="1" customHeight="1">
      <c r="A496" s="4"/>
      <c r="C496" s="6"/>
      <c r="D496" s="6"/>
      <c r="E496" s="6"/>
      <c r="F496" s="7"/>
      <c r="G496" s="6"/>
      <c r="H496" s="8"/>
      <c r="I496" s="9"/>
      <c r="J496" s="9"/>
      <c r="K496" s="9"/>
      <c r="L496" s="6"/>
      <c r="N496" s="4"/>
      <c r="O496" s="7"/>
      <c r="P496" s="6"/>
      <c r="Q496" s="6"/>
      <c r="R496" s="6"/>
      <c r="S496" s="6"/>
    </row>
    <row r="497" ht="15.75" hidden="1" customHeight="1">
      <c r="A497" s="4"/>
      <c r="C497" s="6"/>
      <c r="D497" s="6"/>
      <c r="E497" s="6"/>
      <c r="F497" s="7"/>
      <c r="G497" s="6"/>
      <c r="H497" s="8"/>
      <c r="I497" s="9"/>
      <c r="J497" s="9"/>
      <c r="K497" s="9"/>
      <c r="L497" s="6"/>
      <c r="N497" s="4"/>
      <c r="O497" s="7"/>
      <c r="P497" s="6"/>
      <c r="Q497" s="6"/>
      <c r="R497" s="6"/>
      <c r="S497" s="6"/>
    </row>
    <row r="498" ht="15.75" hidden="1" customHeight="1">
      <c r="A498" s="4"/>
      <c r="C498" s="6"/>
      <c r="D498" s="6"/>
      <c r="E498" s="6"/>
      <c r="F498" s="7"/>
      <c r="G498" s="6"/>
      <c r="H498" s="8"/>
      <c r="I498" s="9"/>
      <c r="J498" s="9"/>
      <c r="K498" s="9"/>
      <c r="L498" s="6"/>
      <c r="N498" s="4"/>
      <c r="O498" s="7"/>
      <c r="P498" s="6"/>
      <c r="Q498" s="6"/>
      <c r="R498" s="6"/>
      <c r="S498" s="6"/>
    </row>
    <row r="499" ht="15.75" hidden="1" customHeight="1">
      <c r="A499" s="4"/>
      <c r="C499" s="6"/>
      <c r="D499" s="6"/>
      <c r="E499" s="6"/>
      <c r="F499" s="7"/>
      <c r="G499" s="6"/>
      <c r="H499" s="8"/>
      <c r="I499" s="9"/>
      <c r="J499" s="9"/>
      <c r="K499" s="9"/>
      <c r="L499" s="6"/>
      <c r="N499" s="4"/>
      <c r="O499" s="7"/>
      <c r="P499" s="6"/>
      <c r="Q499" s="6"/>
      <c r="R499" s="6"/>
      <c r="S499" s="6"/>
    </row>
    <row r="500" ht="15.75" hidden="1" customHeight="1">
      <c r="A500" s="4"/>
      <c r="C500" s="6"/>
      <c r="D500" s="6"/>
      <c r="E500" s="6"/>
      <c r="F500" s="7"/>
      <c r="G500" s="6"/>
      <c r="H500" s="8"/>
      <c r="I500" s="9"/>
      <c r="J500" s="9"/>
      <c r="K500" s="9"/>
      <c r="L500" s="6"/>
      <c r="N500" s="4"/>
      <c r="O500" s="7"/>
      <c r="P500" s="6"/>
      <c r="Q500" s="6"/>
      <c r="R500" s="6"/>
      <c r="S500" s="6"/>
    </row>
    <row r="501" ht="15.75" hidden="1" customHeight="1">
      <c r="A501" s="4"/>
      <c r="C501" s="6"/>
      <c r="D501" s="6"/>
      <c r="E501" s="6"/>
      <c r="F501" s="7"/>
      <c r="G501" s="6"/>
      <c r="H501" s="8"/>
      <c r="I501" s="9"/>
      <c r="J501" s="9"/>
      <c r="K501" s="9"/>
      <c r="L501" s="6"/>
      <c r="N501" s="4"/>
      <c r="O501" s="7"/>
      <c r="P501" s="6"/>
      <c r="Q501" s="6"/>
      <c r="R501" s="6"/>
      <c r="S501" s="6"/>
    </row>
    <row r="502" ht="15.75" hidden="1" customHeight="1">
      <c r="A502" s="4"/>
      <c r="C502" s="6"/>
      <c r="D502" s="6"/>
      <c r="E502" s="6"/>
      <c r="F502" s="7"/>
      <c r="G502" s="6"/>
      <c r="H502" s="8"/>
      <c r="I502" s="9"/>
      <c r="J502" s="9"/>
      <c r="K502" s="9"/>
      <c r="L502" s="6"/>
      <c r="N502" s="4"/>
      <c r="O502" s="7"/>
      <c r="P502" s="6"/>
      <c r="Q502" s="6"/>
      <c r="R502" s="6"/>
      <c r="S502" s="6"/>
    </row>
    <row r="503" ht="15.75" hidden="1" customHeight="1">
      <c r="A503" s="4"/>
      <c r="C503" s="6"/>
      <c r="D503" s="6"/>
      <c r="E503" s="6"/>
      <c r="F503" s="7"/>
      <c r="G503" s="6"/>
      <c r="H503" s="8"/>
      <c r="I503" s="9"/>
      <c r="J503" s="9"/>
      <c r="K503" s="9"/>
      <c r="L503" s="6"/>
      <c r="N503" s="4"/>
      <c r="O503" s="7"/>
      <c r="P503" s="6"/>
      <c r="Q503" s="6"/>
      <c r="R503" s="6"/>
      <c r="S503" s="6"/>
    </row>
    <row r="504" ht="15.75" hidden="1" customHeight="1">
      <c r="A504" s="4"/>
      <c r="C504" s="6"/>
      <c r="D504" s="6"/>
      <c r="E504" s="6"/>
      <c r="F504" s="7"/>
      <c r="G504" s="6"/>
      <c r="H504" s="8"/>
      <c r="I504" s="9"/>
      <c r="J504" s="9"/>
      <c r="K504" s="9"/>
      <c r="L504" s="6"/>
      <c r="N504" s="4"/>
      <c r="O504" s="7"/>
      <c r="P504" s="6"/>
      <c r="Q504" s="6"/>
      <c r="R504" s="6"/>
      <c r="S504" s="6"/>
    </row>
    <row r="505" ht="15.75" hidden="1" customHeight="1">
      <c r="A505" s="4"/>
      <c r="C505" s="6"/>
      <c r="D505" s="6"/>
      <c r="E505" s="6"/>
      <c r="F505" s="7"/>
      <c r="G505" s="6"/>
      <c r="H505" s="8"/>
      <c r="I505" s="9"/>
      <c r="J505" s="9"/>
      <c r="K505" s="9"/>
      <c r="L505" s="6"/>
      <c r="N505" s="4"/>
      <c r="O505" s="7"/>
      <c r="P505" s="6"/>
      <c r="Q505" s="6"/>
      <c r="R505" s="6"/>
      <c r="S505" s="6"/>
    </row>
    <row r="506" ht="15.75" hidden="1" customHeight="1">
      <c r="A506" s="4"/>
      <c r="C506" s="6"/>
      <c r="D506" s="6"/>
      <c r="E506" s="6"/>
      <c r="F506" s="7"/>
      <c r="G506" s="6"/>
      <c r="H506" s="8"/>
      <c r="I506" s="9"/>
      <c r="J506" s="9"/>
      <c r="K506" s="9"/>
      <c r="L506" s="6"/>
      <c r="N506" s="4"/>
      <c r="O506" s="7"/>
      <c r="P506" s="6"/>
      <c r="Q506" s="6"/>
      <c r="R506" s="6"/>
      <c r="S506" s="6"/>
    </row>
    <row r="507" ht="15.75" hidden="1" customHeight="1">
      <c r="A507" s="4"/>
      <c r="C507" s="6"/>
      <c r="D507" s="6"/>
      <c r="E507" s="6"/>
      <c r="F507" s="7"/>
      <c r="G507" s="6"/>
      <c r="H507" s="8"/>
      <c r="I507" s="9"/>
      <c r="J507" s="9"/>
      <c r="K507" s="9"/>
      <c r="L507" s="6"/>
      <c r="N507" s="4"/>
      <c r="O507" s="7"/>
      <c r="P507" s="6"/>
      <c r="Q507" s="6"/>
      <c r="R507" s="6"/>
      <c r="S507" s="6"/>
    </row>
    <row r="508" ht="15.75" hidden="1" customHeight="1">
      <c r="A508" s="4"/>
      <c r="C508" s="6"/>
      <c r="D508" s="6"/>
      <c r="E508" s="6"/>
      <c r="F508" s="7"/>
      <c r="G508" s="6"/>
      <c r="H508" s="8"/>
      <c r="I508" s="9"/>
      <c r="J508" s="9"/>
      <c r="K508" s="9"/>
      <c r="L508" s="6"/>
      <c r="N508" s="4"/>
      <c r="O508" s="7"/>
      <c r="P508" s="6"/>
      <c r="Q508" s="6"/>
      <c r="R508" s="6"/>
      <c r="S508" s="6"/>
    </row>
    <row r="509" ht="15.75" hidden="1" customHeight="1">
      <c r="A509" s="4"/>
      <c r="C509" s="6"/>
      <c r="D509" s="6"/>
      <c r="E509" s="6"/>
      <c r="F509" s="7"/>
      <c r="G509" s="6"/>
      <c r="H509" s="8"/>
      <c r="I509" s="9"/>
      <c r="J509" s="9"/>
      <c r="K509" s="9"/>
      <c r="L509" s="6"/>
      <c r="N509" s="4"/>
      <c r="O509" s="7"/>
      <c r="P509" s="6"/>
      <c r="Q509" s="6"/>
      <c r="R509" s="6"/>
      <c r="S509" s="6"/>
    </row>
    <row r="510" ht="15.75" hidden="1" customHeight="1">
      <c r="A510" s="4"/>
      <c r="C510" s="6"/>
      <c r="D510" s="6"/>
      <c r="E510" s="6"/>
      <c r="F510" s="7"/>
      <c r="G510" s="6"/>
      <c r="H510" s="8"/>
      <c r="I510" s="9"/>
      <c r="J510" s="9"/>
      <c r="K510" s="9"/>
      <c r="L510" s="6"/>
      <c r="N510" s="4"/>
      <c r="O510" s="7"/>
      <c r="P510" s="6"/>
      <c r="Q510" s="6"/>
      <c r="R510" s="6"/>
      <c r="S510" s="6"/>
    </row>
    <row r="511" ht="15.75" hidden="1" customHeight="1">
      <c r="A511" s="4"/>
      <c r="C511" s="6"/>
      <c r="D511" s="6"/>
      <c r="E511" s="6"/>
      <c r="F511" s="7"/>
      <c r="G511" s="6"/>
      <c r="H511" s="8"/>
      <c r="I511" s="9"/>
      <c r="J511" s="9"/>
      <c r="K511" s="9"/>
      <c r="L511" s="6"/>
      <c r="N511" s="4"/>
      <c r="O511" s="7"/>
      <c r="P511" s="6"/>
      <c r="Q511" s="6"/>
      <c r="R511" s="6"/>
      <c r="S511" s="6"/>
    </row>
    <row r="512" ht="15.75" hidden="1" customHeight="1">
      <c r="A512" s="4"/>
      <c r="C512" s="6"/>
      <c r="D512" s="6"/>
      <c r="E512" s="6"/>
      <c r="F512" s="7"/>
      <c r="G512" s="6"/>
      <c r="H512" s="8"/>
      <c r="I512" s="9"/>
      <c r="J512" s="9"/>
      <c r="K512" s="9"/>
      <c r="L512" s="6"/>
      <c r="N512" s="4"/>
      <c r="O512" s="7"/>
      <c r="P512" s="6"/>
      <c r="Q512" s="6"/>
      <c r="R512" s="6"/>
      <c r="S512" s="6"/>
    </row>
    <row r="513" ht="15.75" hidden="1" customHeight="1">
      <c r="A513" s="4"/>
      <c r="C513" s="6"/>
      <c r="D513" s="6"/>
      <c r="E513" s="6"/>
      <c r="F513" s="7"/>
      <c r="G513" s="6"/>
      <c r="H513" s="8"/>
      <c r="I513" s="9"/>
      <c r="J513" s="9"/>
      <c r="K513" s="9"/>
      <c r="L513" s="6"/>
      <c r="N513" s="4"/>
      <c r="O513" s="7"/>
      <c r="P513" s="6"/>
      <c r="Q513" s="6"/>
      <c r="R513" s="6"/>
      <c r="S513" s="6"/>
    </row>
    <row r="514" ht="15.75" hidden="1" customHeight="1">
      <c r="A514" s="4"/>
      <c r="C514" s="6"/>
      <c r="D514" s="6"/>
      <c r="E514" s="6"/>
      <c r="F514" s="7"/>
      <c r="G514" s="6"/>
      <c r="H514" s="8"/>
      <c r="I514" s="9"/>
      <c r="J514" s="9"/>
      <c r="K514" s="9"/>
      <c r="L514" s="6"/>
      <c r="N514" s="4"/>
      <c r="O514" s="7"/>
      <c r="P514" s="6"/>
      <c r="Q514" s="6"/>
      <c r="R514" s="6"/>
      <c r="S514" s="6"/>
    </row>
    <row r="515" ht="15.75" hidden="1" customHeight="1">
      <c r="A515" s="4"/>
      <c r="C515" s="6"/>
      <c r="D515" s="6"/>
      <c r="E515" s="6"/>
      <c r="F515" s="7"/>
      <c r="G515" s="6"/>
      <c r="H515" s="8"/>
      <c r="I515" s="9"/>
      <c r="J515" s="9"/>
      <c r="K515" s="9"/>
      <c r="L515" s="6"/>
      <c r="N515" s="4"/>
      <c r="O515" s="7"/>
      <c r="P515" s="6"/>
      <c r="Q515" s="6"/>
      <c r="R515" s="6"/>
      <c r="S515" s="6"/>
    </row>
    <row r="516" ht="15.75" hidden="1" customHeight="1">
      <c r="A516" s="4"/>
      <c r="C516" s="6"/>
      <c r="D516" s="6"/>
      <c r="E516" s="6"/>
      <c r="F516" s="7"/>
      <c r="G516" s="6"/>
      <c r="H516" s="8"/>
      <c r="I516" s="9"/>
      <c r="J516" s="9"/>
      <c r="K516" s="9"/>
      <c r="L516" s="6"/>
      <c r="N516" s="4"/>
      <c r="O516" s="7"/>
      <c r="P516" s="6"/>
      <c r="Q516" s="6"/>
      <c r="R516" s="6"/>
      <c r="S516" s="6"/>
    </row>
    <row r="517" ht="15.75" hidden="1" customHeight="1">
      <c r="A517" s="4"/>
      <c r="C517" s="6"/>
      <c r="D517" s="6"/>
      <c r="E517" s="6"/>
      <c r="F517" s="7"/>
      <c r="G517" s="6"/>
      <c r="H517" s="8"/>
      <c r="I517" s="9"/>
      <c r="J517" s="9"/>
      <c r="K517" s="9"/>
      <c r="L517" s="6"/>
      <c r="N517" s="4"/>
      <c r="O517" s="7"/>
      <c r="P517" s="6"/>
      <c r="Q517" s="6"/>
      <c r="R517" s="6"/>
      <c r="S517" s="6"/>
    </row>
    <row r="518" ht="15.75" hidden="1" customHeight="1">
      <c r="A518" s="4"/>
      <c r="C518" s="6"/>
      <c r="D518" s="6"/>
      <c r="E518" s="6"/>
      <c r="F518" s="7"/>
      <c r="G518" s="6"/>
      <c r="H518" s="8"/>
      <c r="I518" s="9"/>
      <c r="J518" s="9"/>
      <c r="K518" s="9"/>
      <c r="L518" s="6"/>
      <c r="N518" s="4"/>
      <c r="O518" s="7"/>
      <c r="P518" s="6"/>
      <c r="Q518" s="6"/>
      <c r="R518" s="6"/>
      <c r="S518" s="6"/>
    </row>
    <row r="519" ht="15.75" hidden="1" customHeight="1">
      <c r="A519" s="4"/>
      <c r="C519" s="6"/>
      <c r="D519" s="6"/>
      <c r="E519" s="6"/>
      <c r="F519" s="7"/>
      <c r="G519" s="6"/>
      <c r="H519" s="8"/>
      <c r="I519" s="9"/>
      <c r="J519" s="9"/>
      <c r="K519" s="9"/>
      <c r="L519" s="6"/>
      <c r="N519" s="4"/>
      <c r="O519" s="7"/>
      <c r="P519" s="6"/>
      <c r="Q519" s="6"/>
      <c r="R519" s="6"/>
      <c r="S519" s="6"/>
    </row>
    <row r="520" ht="15.75" hidden="1" customHeight="1">
      <c r="A520" s="4"/>
      <c r="C520" s="6"/>
      <c r="D520" s="6"/>
      <c r="E520" s="6"/>
      <c r="F520" s="7"/>
      <c r="G520" s="6"/>
      <c r="H520" s="8"/>
      <c r="I520" s="9"/>
      <c r="J520" s="9"/>
      <c r="K520" s="9"/>
      <c r="L520" s="6"/>
      <c r="N520" s="4"/>
      <c r="O520" s="7"/>
      <c r="P520" s="6"/>
      <c r="Q520" s="6"/>
      <c r="R520" s="6"/>
      <c r="S520" s="6"/>
    </row>
    <row r="521" ht="15.75" hidden="1" customHeight="1">
      <c r="A521" s="4"/>
      <c r="C521" s="6"/>
      <c r="D521" s="6"/>
      <c r="E521" s="6"/>
      <c r="F521" s="7"/>
      <c r="G521" s="6"/>
      <c r="H521" s="8"/>
      <c r="I521" s="9"/>
      <c r="J521" s="9"/>
      <c r="K521" s="9"/>
      <c r="L521" s="6"/>
      <c r="N521" s="4"/>
      <c r="O521" s="7"/>
      <c r="P521" s="6"/>
      <c r="Q521" s="6"/>
      <c r="R521" s="6"/>
      <c r="S521" s="6"/>
    </row>
    <row r="522" ht="15.75" hidden="1" customHeight="1">
      <c r="A522" s="4"/>
      <c r="C522" s="6"/>
      <c r="D522" s="6"/>
      <c r="E522" s="6"/>
      <c r="F522" s="7"/>
      <c r="G522" s="6"/>
      <c r="H522" s="8"/>
      <c r="I522" s="9"/>
      <c r="J522" s="9"/>
      <c r="K522" s="9"/>
      <c r="L522" s="6"/>
      <c r="N522" s="4"/>
      <c r="O522" s="7"/>
      <c r="P522" s="6"/>
      <c r="Q522" s="6"/>
      <c r="R522" s="6"/>
      <c r="S522" s="6"/>
    </row>
    <row r="523" ht="15.75" hidden="1" customHeight="1">
      <c r="A523" s="4"/>
      <c r="C523" s="6"/>
      <c r="D523" s="6"/>
      <c r="E523" s="6"/>
      <c r="F523" s="7"/>
      <c r="G523" s="6"/>
      <c r="H523" s="8"/>
      <c r="I523" s="9"/>
      <c r="J523" s="9"/>
      <c r="K523" s="9"/>
      <c r="L523" s="6"/>
      <c r="N523" s="4"/>
      <c r="O523" s="7"/>
      <c r="P523" s="6"/>
      <c r="Q523" s="6"/>
      <c r="R523" s="6"/>
      <c r="S523" s="6"/>
    </row>
    <row r="524" ht="15.75" hidden="1" customHeight="1">
      <c r="A524" s="4"/>
      <c r="C524" s="6"/>
      <c r="D524" s="6"/>
      <c r="E524" s="6"/>
      <c r="F524" s="7"/>
      <c r="G524" s="6"/>
      <c r="H524" s="8"/>
      <c r="I524" s="9"/>
      <c r="J524" s="9"/>
      <c r="K524" s="9"/>
      <c r="L524" s="6"/>
      <c r="N524" s="4"/>
      <c r="O524" s="7"/>
      <c r="P524" s="6"/>
      <c r="Q524" s="6"/>
      <c r="R524" s="6"/>
      <c r="S524" s="6"/>
    </row>
    <row r="525" ht="15.75" hidden="1" customHeight="1">
      <c r="A525" s="4"/>
      <c r="C525" s="6"/>
      <c r="D525" s="6"/>
      <c r="E525" s="6"/>
      <c r="F525" s="7"/>
      <c r="G525" s="6"/>
      <c r="H525" s="8"/>
      <c r="I525" s="9"/>
      <c r="J525" s="9"/>
      <c r="K525" s="9"/>
      <c r="L525" s="6"/>
      <c r="N525" s="4"/>
      <c r="O525" s="7"/>
      <c r="P525" s="6"/>
      <c r="Q525" s="6"/>
      <c r="R525" s="6"/>
      <c r="S525" s="6"/>
    </row>
    <row r="526" ht="15.75" hidden="1" customHeight="1">
      <c r="A526" s="4"/>
      <c r="C526" s="6"/>
      <c r="D526" s="6"/>
      <c r="E526" s="6"/>
      <c r="F526" s="7"/>
      <c r="G526" s="6"/>
      <c r="H526" s="8"/>
      <c r="I526" s="9"/>
      <c r="J526" s="9"/>
      <c r="K526" s="9"/>
      <c r="L526" s="6"/>
      <c r="N526" s="4"/>
      <c r="O526" s="7"/>
      <c r="P526" s="6"/>
      <c r="Q526" s="6"/>
      <c r="R526" s="6"/>
      <c r="S526" s="6"/>
    </row>
    <row r="527" ht="15.75" hidden="1" customHeight="1">
      <c r="A527" s="4"/>
      <c r="C527" s="6"/>
      <c r="D527" s="6"/>
      <c r="E527" s="6"/>
      <c r="F527" s="7"/>
      <c r="G527" s="6"/>
      <c r="H527" s="8"/>
      <c r="I527" s="9"/>
      <c r="J527" s="9"/>
      <c r="K527" s="9"/>
      <c r="L527" s="6"/>
      <c r="N527" s="4"/>
      <c r="O527" s="7"/>
      <c r="P527" s="6"/>
      <c r="Q527" s="6"/>
      <c r="R527" s="6"/>
      <c r="S527" s="6"/>
    </row>
    <row r="528" ht="15.75" hidden="1" customHeight="1">
      <c r="A528" s="4"/>
      <c r="C528" s="6"/>
      <c r="D528" s="6"/>
      <c r="E528" s="6"/>
      <c r="F528" s="7"/>
      <c r="G528" s="6"/>
      <c r="H528" s="8"/>
      <c r="I528" s="9"/>
      <c r="J528" s="9"/>
      <c r="K528" s="9"/>
      <c r="L528" s="6"/>
      <c r="N528" s="4"/>
      <c r="O528" s="7"/>
      <c r="P528" s="6"/>
      <c r="Q528" s="6"/>
      <c r="R528" s="6"/>
      <c r="S528" s="6"/>
    </row>
    <row r="529" ht="15.75" hidden="1" customHeight="1">
      <c r="A529" s="4"/>
      <c r="C529" s="6"/>
      <c r="D529" s="6"/>
      <c r="E529" s="6"/>
      <c r="F529" s="7"/>
      <c r="G529" s="6"/>
      <c r="H529" s="8"/>
      <c r="I529" s="9"/>
      <c r="J529" s="9"/>
      <c r="K529" s="9"/>
      <c r="L529" s="6"/>
      <c r="N529" s="4"/>
      <c r="O529" s="7"/>
      <c r="P529" s="6"/>
      <c r="Q529" s="6"/>
      <c r="R529" s="6"/>
      <c r="S529" s="6"/>
    </row>
    <row r="530" ht="15.75" hidden="1" customHeight="1">
      <c r="A530" s="4"/>
      <c r="C530" s="6"/>
      <c r="D530" s="6"/>
      <c r="E530" s="6"/>
      <c r="F530" s="7"/>
      <c r="G530" s="6"/>
      <c r="H530" s="8"/>
      <c r="I530" s="9"/>
      <c r="J530" s="9"/>
      <c r="K530" s="9"/>
      <c r="L530" s="6"/>
      <c r="N530" s="4"/>
      <c r="O530" s="7"/>
      <c r="P530" s="6"/>
      <c r="Q530" s="6"/>
      <c r="R530" s="6"/>
      <c r="S530" s="6"/>
    </row>
    <row r="531" ht="15.75" hidden="1" customHeight="1">
      <c r="A531" s="4"/>
      <c r="C531" s="6"/>
      <c r="D531" s="6"/>
      <c r="E531" s="6"/>
      <c r="F531" s="7"/>
      <c r="G531" s="6"/>
      <c r="H531" s="8"/>
      <c r="I531" s="9"/>
      <c r="J531" s="9"/>
      <c r="K531" s="9"/>
      <c r="L531" s="6"/>
      <c r="N531" s="4"/>
      <c r="O531" s="7"/>
      <c r="P531" s="6"/>
      <c r="Q531" s="6"/>
      <c r="R531" s="6"/>
      <c r="S531" s="6"/>
    </row>
    <row r="532" ht="15.75" hidden="1" customHeight="1">
      <c r="A532" s="4"/>
      <c r="C532" s="6"/>
      <c r="D532" s="6"/>
      <c r="E532" s="6"/>
      <c r="F532" s="7"/>
      <c r="G532" s="6"/>
      <c r="H532" s="8"/>
      <c r="I532" s="9"/>
      <c r="J532" s="9"/>
      <c r="K532" s="9"/>
      <c r="L532" s="6"/>
      <c r="N532" s="4"/>
      <c r="O532" s="7"/>
      <c r="P532" s="6"/>
      <c r="Q532" s="6"/>
      <c r="R532" s="6"/>
      <c r="S532" s="6"/>
    </row>
    <row r="533" ht="15.75" hidden="1" customHeight="1">
      <c r="A533" s="4"/>
      <c r="C533" s="6"/>
      <c r="D533" s="6"/>
      <c r="E533" s="6"/>
      <c r="F533" s="7"/>
      <c r="G533" s="6"/>
      <c r="H533" s="8"/>
      <c r="I533" s="9"/>
      <c r="J533" s="9"/>
      <c r="K533" s="9"/>
      <c r="L533" s="6"/>
      <c r="N533" s="4"/>
      <c r="O533" s="7"/>
      <c r="P533" s="6"/>
      <c r="Q533" s="6"/>
      <c r="R533" s="6"/>
      <c r="S533" s="6"/>
    </row>
    <row r="534" ht="15.75" hidden="1" customHeight="1">
      <c r="A534" s="4"/>
      <c r="C534" s="6"/>
      <c r="D534" s="6"/>
      <c r="E534" s="6"/>
      <c r="F534" s="7"/>
      <c r="G534" s="6"/>
      <c r="H534" s="8"/>
      <c r="I534" s="9"/>
      <c r="J534" s="9"/>
      <c r="K534" s="9"/>
      <c r="L534" s="6"/>
      <c r="N534" s="4"/>
      <c r="O534" s="7"/>
      <c r="P534" s="6"/>
      <c r="Q534" s="6"/>
      <c r="R534" s="6"/>
      <c r="S534" s="6"/>
    </row>
    <row r="535" ht="15.75" hidden="1" customHeight="1">
      <c r="A535" s="4"/>
      <c r="C535" s="6"/>
      <c r="D535" s="6"/>
      <c r="E535" s="6"/>
      <c r="F535" s="7"/>
      <c r="G535" s="6"/>
      <c r="H535" s="8"/>
      <c r="I535" s="9"/>
      <c r="J535" s="9"/>
      <c r="K535" s="9"/>
      <c r="L535" s="6"/>
      <c r="N535" s="4"/>
      <c r="O535" s="7"/>
      <c r="P535" s="6"/>
      <c r="Q535" s="6"/>
      <c r="R535" s="6"/>
      <c r="S535" s="6"/>
    </row>
    <row r="536" ht="15.75" hidden="1" customHeight="1">
      <c r="A536" s="4"/>
      <c r="C536" s="6"/>
      <c r="D536" s="6"/>
      <c r="E536" s="6"/>
      <c r="F536" s="7"/>
      <c r="G536" s="6"/>
      <c r="H536" s="8"/>
      <c r="I536" s="9"/>
      <c r="J536" s="9"/>
      <c r="K536" s="9"/>
      <c r="L536" s="6"/>
      <c r="N536" s="4"/>
      <c r="O536" s="7"/>
      <c r="P536" s="6"/>
      <c r="Q536" s="6"/>
      <c r="R536" s="6"/>
      <c r="S536" s="6"/>
    </row>
    <row r="537" ht="15.75" hidden="1" customHeight="1">
      <c r="A537" s="4"/>
      <c r="C537" s="6"/>
      <c r="D537" s="6"/>
      <c r="E537" s="6"/>
      <c r="F537" s="7"/>
      <c r="G537" s="6"/>
      <c r="H537" s="8"/>
      <c r="I537" s="9"/>
      <c r="J537" s="9"/>
      <c r="K537" s="9"/>
      <c r="L537" s="6"/>
      <c r="N537" s="4"/>
      <c r="O537" s="7"/>
      <c r="P537" s="6"/>
      <c r="Q537" s="6"/>
      <c r="R537" s="6"/>
      <c r="S537" s="6"/>
    </row>
    <row r="538" ht="15.75" hidden="1" customHeight="1">
      <c r="A538" s="4"/>
      <c r="C538" s="6"/>
      <c r="D538" s="6"/>
      <c r="E538" s="6"/>
      <c r="F538" s="7"/>
      <c r="G538" s="6"/>
      <c r="H538" s="8"/>
      <c r="I538" s="9"/>
      <c r="J538" s="9"/>
      <c r="K538" s="9"/>
      <c r="L538" s="6"/>
      <c r="N538" s="4"/>
      <c r="O538" s="7"/>
      <c r="P538" s="6"/>
      <c r="Q538" s="6"/>
      <c r="R538" s="6"/>
      <c r="S538" s="6"/>
    </row>
    <row r="539" ht="15.75" hidden="1" customHeight="1">
      <c r="A539" s="4"/>
      <c r="C539" s="6"/>
      <c r="D539" s="6"/>
      <c r="E539" s="6"/>
      <c r="F539" s="7"/>
      <c r="G539" s="6"/>
      <c r="H539" s="8"/>
      <c r="I539" s="9"/>
      <c r="J539" s="9"/>
      <c r="K539" s="9"/>
      <c r="L539" s="6"/>
      <c r="N539" s="4"/>
      <c r="O539" s="7"/>
      <c r="P539" s="6"/>
      <c r="Q539" s="6"/>
      <c r="R539" s="6"/>
      <c r="S539" s="6"/>
    </row>
    <row r="540" ht="15.75" hidden="1" customHeight="1">
      <c r="A540" s="4"/>
      <c r="C540" s="6"/>
      <c r="D540" s="6"/>
      <c r="E540" s="6"/>
      <c r="F540" s="7"/>
      <c r="G540" s="6"/>
      <c r="H540" s="8"/>
      <c r="I540" s="9"/>
      <c r="J540" s="9"/>
      <c r="K540" s="9"/>
      <c r="L540" s="6"/>
      <c r="N540" s="4"/>
      <c r="O540" s="7"/>
      <c r="P540" s="6"/>
      <c r="Q540" s="6"/>
      <c r="R540" s="6"/>
      <c r="S540" s="6"/>
    </row>
    <row r="541" ht="15.75" hidden="1" customHeight="1">
      <c r="A541" s="4"/>
      <c r="C541" s="6"/>
      <c r="D541" s="6"/>
      <c r="E541" s="6"/>
      <c r="F541" s="7"/>
      <c r="G541" s="6"/>
      <c r="H541" s="8"/>
      <c r="I541" s="9"/>
      <c r="J541" s="9"/>
      <c r="K541" s="9"/>
      <c r="L541" s="6"/>
      <c r="N541" s="4"/>
      <c r="O541" s="7"/>
      <c r="P541" s="6"/>
      <c r="Q541" s="6"/>
      <c r="R541" s="6"/>
      <c r="S541" s="6"/>
    </row>
    <row r="542" ht="15.75" hidden="1" customHeight="1">
      <c r="A542" s="4"/>
      <c r="C542" s="6"/>
      <c r="D542" s="6"/>
      <c r="E542" s="6"/>
      <c r="F542" s="7"/>
      <c r="G542" s="6"/>
      <c r="H542" s="8"/>
      <c r="I542" s="9"/>
      <c r="J542" s="9"/>
      <c r="K542" s="9"/>
      <c r="L542" s="6"/>
      <c r="N542" s="4"/>
      <c r="O542" s="7"/>
      <c r="P542" s="6"/>
      <c r="Q542" s="6"/>
      <c r="R542" s="6"/>
      <c r="S542" s="6"/>
    </row>
    <row r="543" ht="15.75" hidden="1" customHeight="1">
      <c r="A543" s="4"/>
      <c r="C543" s="6"/>
      <c r="D543" s="6"/>
      <c r="E543" s="6"/>
      <c r="F543" s="7"/>
      <c r="G543" s="6"/>
      <c r="H543" s="8"/>
      <c r="I543" s="9"/>
      <c r="J543" s="9"/>
      <c r="K543" s="9"/>
      <c r="L543" s="6"/>
      <c r="N543" s="4"/>
      <c r="O543" s="7"/>
      <c r="P543" s="6"/>
      <c r="Q543" s="6"/>
      <c r="R543" s="6"/>
      <c r="S543" s="6"/>
    </row>
    <row r="544" ht="15.75" hidden="1" customHeight="1">
      <c r="A544" s="4"/>
      <c r="C544" s="6"/>
      <c r="D544" s="6"/>
      <c r="E544" s="6"/>
      <c r="F544" s="7"/>
      <c r="G544" s="6"/>
      <c r="H544" s="8"/>
      <c r="I544" s="9"/>
      <c r="J544" s="9"/>
      <c r="K544" s="9"/>
      <c r="L544" s="6"/>
      <c r="N544" s="4"/>
      <c r="O544" s="7"/>
      <c r="P544" s="6"/>
      <c r="Q544" s="6"/>
      <c r="R544" s="6"/>
      <c r="S544" s="6"/>
    </row>
    <row r="545" ht="15.75" hidden="1" customHeight="1">
      <c r="A545" s="4"/>
      <c r="C545" s="6"/>
      <c r="D545" s="6"/>
      <c r="E545" s="6"/>
      <c r="F545" s="7"/>
      <c r="G545" s="6"/>
      <c r="H545" s="8"/>
      <c r="I545" s="9"/>
      <c r="J545" s="9"/>
      <c r="K545" s="9"/>
      <c r="L545" s="6"/>
      <c r="N545" s="4"/>
      <c r="O545" s="7"/>
      <c r="P545" s="6"/>
      <c r="Q545" s="6"/>
      <c r="R545" s="6"/>
      <c r="S545" s="6"/>
    </row>
    <row r="546" ht="15.75" hidden="1" customHeight="1">
      <c r="A546" s="4"/>
      <c r="C546" s="6"/>
      <c r="D546" s="6"/>
      <c r="E546" s="6"/>
      <c r="F546" s="7"/>
      <c r="G546" s="6"/>
      <c r="H546" s="8"/>
      <c r="I546" s="9"/>
      <c r="J546" s="9"/>
      <c r="K546" s="9"/>
      <c r="L546" s="6"/>
      <c r="N546" s="4"/>
      <c r="O546" s="7"/>
      <c r="P546" s="6"/>
      <c r="Q546" s="6"/>
      <c r="R546" s="6"/>
      <c r="S546" s="6"/>
    </row>
    <row r="547" ht="15.75" hidden="1" customHeight="1">
      <c r="A547" s="4"/>
      <c r="C547" s="6"/>
      <c r="D547" s="6"/>
      <c r="E547" s="6"/>
      <c r="F547" s="7"/>
      <c r="G547" s="6"/>
      <c r="H547" s="8"/>
      <c r="I547" s="9"/>
      <c r="J547" s="9"/>
      <c r="K547" s="9"/>
      <c r="L547" s="6"/>
      <c r="N547" s="4"/>
      <c r="O547" s="7"/>
      <c r="P547" s="6"/>
      <c r="Q547" s="6"/>
      <c r="R547" s="6"/>
      <c r="S547" s="6"/>
    </row>
    <row r="548" ht="15.75" hidden="1" customHeight="1">
      <c r="A548" s="4"/>
      <c r="C548" s="6"/>
      <c r="D548" s="6"/>
      <c r="E548" s="6"/>
      <c r="F548" s="7"/>
      <c r="G548" s="6"/>
      <c r="H548" s="8"/>
      <c r="I548" s="9"/>
      <c r="J548" s="9"/>
      <c r="K548" s="9"/>
      <c r="L548" s="6"/>
      <c r="N548" s="4"/>
      <c r="O548" s="7"/>
      <c r="P548" s="6"/>
      <c r="Q548" s="6"/>
      <c r="R548" s="6"/>
      <c r="S548" s="6"/>
    </row>
    <row r="549" ht="15.75" hidden="1" customHeight="1">
      <c r="A549" s="4"/>
      <c r="C549" s="6"/>
      <c r="D549" s="6"/>
      <c r="E549" s="6"/>
      <c r="F549" s="7"/>
      <c r="G549" s="6"/>
      <c r="H549" s="8"/>
      <c r="I549" s="9"/>
      <c r="J549" s="9"/>
      <c r="K549" s="9"/>
      <c r="L549" s="6"/>
      <c r="N549" s="4"/>
      <c r="O549" s="7"/>
      <c r="P549" s="6"/>
      <c r="Q549" s="6"/>
      <c r="R549" s="6"/>
      <c r="S549" s="6"/>
    </row>
    <row r="550" ht="15.75" hidden="1" customHeight="1">
      <c r="A550" s="4"/>
      <c r="C550" s="6"/>
      <c r="D550" s="6"/>
      <c r="E550" s="6"/>
      <c r="F550" s="7"/>
      <c r="G550" s="6"/>
      <c r="H550" s="8"/>
      <c r="I550" s="9"/>
      <c r="J550" s="9"/>
      <c r="K550" s="9"/>
      <c r="L550" s="6"/>
      <c r="N550" s="4"/>
      <c r="O550" s="7"/>
      <c r="P550" s="6"/>
      <c r="Q550" s="6"/>
      <c r="R550" s="6"/>
      <c r="S550" s="6"/>
    </row>
    <row r="551" ht="15.75" hidden="1" customHeight="1">
      <c r="A551" s="4"/>
      <c r="C551" s="6"/>
      <c r="D551" s="6"/>
      <c r="E551" s="6"/>
      <c r="F551" s="7"/>
      <c r="G551" s="6"/>
      <c r="H551" s="8"/>
      <c r="I551" s="9"/>
      <c r="J551" s="9"/>
      <c r="K551" s="9"/>
      <c r="L551" s="6"/>
      <c r="N551" s="4"/>
      <c r="O551" s="7"/>
      <c r="P551" s="6"/>
      <c r="Q551" s="6"/>
      <c r="R551" s="6"/>
      <c r="S551" s="6"/>
    </row>
    <row r="552" ht="15.75" hidden="1" customHeight="1">
      <c r="A552" s="4"/>
      <c r="C552" s="6"/>
      <c r="D552" s="6"/>
      <c r="E552" s="6"/>
      <c r="F552" s="7"/>
      <c r="G552" s="6"/>
      <c r="H552" s="8"/>
      <c r="I552" s="9"/>
      <c r="J552" s="9"/>
      <c r="K552" s="9"/>
      <c r="L552" s="6"/>
      <c r="N552" s="4"/>
      <c r="O552" s="7"/>
      <c r="P552" s="6"/>
      <c r="Q552" s="6"/>
      <c r="R552" s="6"/>
      <c r="S552" s="6"/>
    </row>
    <row r="553" ht="15.75" hidden="1" customHeight="1">
      <c r="A553" s="4"/>
      <c r="C553" s="6"/>
      <c r="D553" s="6"/>
      <c r="E553" s="6"/>
      <c r="F553" s="7"/>
      <c r="G553" s="6"/>
      <c r="H553" s="8"/>
      <c r="I553" s="9"/>
      <c r="J553" s="9"/>
      <c r="K553" s="9"/>
      <c r="L553" s="6"/>
      <c r="N553" s="4"/>
      <c r="O553" s="7"/>
      <c r="P553" s="6"/>
      <c r="Q553" s="6"/>
      <c r="R553" s="6"/>
      <c r="S553" s="6"/>
    </row>
    <row r="554" ht="15.75" hidden="1" customHeight="1">
      <c r="A554" s="4"/>
      <c r="C554" s="6"/>
      <c r="D554" s="6"/>
      <c r="E554" s="6"/>
      <c r="F554" s="7"/>
      <c r="G554" s="6"/>
      <c r="H554" s="8"/>
      <c r="I554" s="9"/>
      <c r="J554" s="9"/>
      <c r="K554" s="9"/>
      <c r="L554" s="6"/>
      <c r="N554" s="4"/>
      <c r="O554" s="7"/>
      <c r="P554" s="6"/>
      <c r="Q554" s="6"/>
      <c r="R554" s="6"/>
      <c r="S554" s="6"/>
    </row>
    <row r="555" ht="15.75" hidden="1" customHeight="1">
      <c r="A555" s="4"/>
      <c r="C555" s="6"/>
      <c r="D555" s="6"/>
      <c r="E555" s="6"/>
      <c r="F555" s="7"/>
      <c r="G555" s="6"/>
      <c r="H555" s="8"/>
      <c r="I555" s="9"/>
      <c r="J555" s="9"/>
      <c r="K555" s="9"/>
      <c r="L555" s="6"/>
      <c r="N555" s="4"/>
      <c r="O555" s="7"/>
      <c r="P555" s="6"/>
      <c r="Q555" s="6"/>
      <c r="R555" s="6"/>
      <c r="S555" s="6"/>
    </row>
    <row r="556" ht="15.75" hidden="1" customHeight="1">
      <c r="A556" s="4"/>
      <c r="C556" s="6"/>
      <c r="D556" s="6"/>
      <c r="E556" s="6"/>
      <c r="F556" s="7"/>
      <c r="G556" s="6"/>
      <c r="H556" s="8"/>
      <c r="I556" s="9"/>
      <c r="J556" s="9"/>
      <c r="K556" s="9"/>
      <c r="L556" s="6"/>
      <c r="N556" s="4"/>
      <c r="O556" s="7"/>
      <c r="P556" s="6"/>
      <c r="Q556" s="6"/>
      <c r="R556" s="6"/>
      <c r="S556" s="6"/>
    </row>
    <row r="557" ht="15.75" hidden="1" customHeight="1">
      <c r="A557" s="4"/>
      <c r="C557" s="6"/>
      <c r="D557" s="6"/>
      <c r="E557" s="6"/>
      <c r="F557" s="7"/>
      <c r="G557" s="6"/>
      <c r="H557" s="8"/>
      <c r="I557" s="9"/>
      <c r="J557" s="9"/>
      <c r="K557" s="9"/>
      <c r="L557" s="6"/>
      <c r="N557" s="4"/>
      <c r="O557" s="7"/>
      <c r="P557" s="6"/>
      <c r="Q557" s="6"/>
      <c r="R557" s="6"/>
      <c r="S557" s="6"/>
    </row>
    <row r="558" ht="15.75" hidden="1" customHeight="1">
      <c r="A558" s="4"/>
      <c r="C558" s="6"/>
      <c r="D558" s="6"/>
      <c r="E558" s="6"/>
      <c r="F558" s="7"/>
      <c r="G558" s="6"/>
      <c r="H558" s="8"/>
      <c r="I558" s="9"/>
      <c r="J558" s="9"/>
      <c r="K558" s="9"/>
      <c r="L558" s="6"/>
      <c r="N558" s="4"/>
      <c r="O558" s="7"/>
      <c r="P558" s="6"/>
      <c r="Q558" s="6"/>
      <c r="R558" s="6"/>
      <c r="S558" s="6"/>
    </row>
    <row r="559" ht="15.75" hidden="1" customHeight="1">
      <c r="A559" s="4"/>
      <c r="C559" s="6"/>
      <c r="D559" s="6"/>
      <c r="E559" s="6"/>
      <c r="F559" s="7"/>
      <c r="G559" s="6"/>
      <c r="H559" s="8"/>
      <c r="I559" s="9"/>
      <c r="J559" s="9"/>
      <c r="K559" s="9"/>
      <c r="L559" s="6"/>
      <c r="N559" s="4"/>
      <c r="O559" s="7"/>
      <c r="P559" s="6"/>
      <c r="Q559" s="6"/>
      <c r="R559" s="6"/>
      <c r="S559" s="6"/>
    </row>
    <row r="560" ht="15.75" hidden="1" customHeight="1">
      <c r="A560" s="4"/>
      <c r="C560" s="6"/>
      <c r="D560" s="6"/>
      <c r="E560" s="6"/>
      <c r="F560" s="7"/>
      <c r="G560" s="6"/>
      <c r="H560" s="8"/>
      <c r="I560" s="9"/>
      <c r="J560" s="9"/>
      <c r="K560" s="9"/>
      <c r="L560" s="6"/>
      <c r="N560" s="4"/>
      <c r="O560" s="7"/>
      <c r="P560" s="6"/>
      <c r="Q560" s="6"/>
      <c r="R560" s="6"/>
      <c r="S560" s="6"/>
    </row>
    <row r="561" ht="15.75" hidden="1" customHeight="1">
      <c r="A561" s="4"/>
      <c r="C561" s="6"/>
      <c r="D561" s="6"/>
      <c r="E561" s="6"/>
      <c r="F561" s="7"/>
      <c r="G561" s="6"/>
      <c r="H561" s="8"/>
      <c r="I561" s="9"/>
      <c r="J561" s="9"/>
      <c r="K561" s="9"/>
      <c r="L561" s="6"/>
      <c r="N561" s="4"/>
      <c r="O561" s="7"/>
      <c r="P561" s="6"/>
      <c r="Q561" s="6"/>
      <c r="R561" s="6"/>
      <c r="S561" s="6"/>
    </row>
    <row r="562" ht="15.75" hidden="1" customHeight="1">
      <c r="A562" s="4"/>
      <c r="C562" s="6"/>
      <c r="D562" s="6"/>
      <c r="E562" s="6"/>
      <c r="F562" s="7"/>
      <c r="G562" s="6"/>
      <c r="H562" s="8"/>
      <c r="I562" s="9"/>
      <c r="J562" s="9"/>
      <c r="K562" s="9"/>
      <c r="L562" s="6"/>
      <c r="N562" s="4"/>
      <c r="O562" s="7"/>
      <c r="P562" s="6"/>
      <c r="Q562" s="6"/>
      <c r="R562" s="6"/>
      <c r="S562" s="6"/>
    </row>
    <row r="563" ht="15.75" hidden="1" customHeight="1">
      <c r="A563" s="4"/>
      <c r="C563" s="6"/>
      <c r="D563" s="6"/>
      <c r="E563" s="6"/>
      <c r="F563" s="7"/>
      <c r="G563" s="6"/>
      <c r="H563" s="8"/>
      <c r="I563" s="9"/>
      <c r="J563" s="9"/>
      <c r="K563" s="9"/>
      <c r="L563" s="6"/>
      <c r="N563" s="4"/>
      <c r="O563" s="7"/>
      <c r="P563" s="6"/>
      <c r="Q563" s="6"/>
      <c r="R563" s="6"/>
      <c r="S563" s="6"/>
    </row>
    <row r="564" ht="15.75" hidden="1" customHeight="1">
      <c r="A564" s="4"/>
      <c r="C564" s="6"/>
      <c r="D564" s="6"/>
      <c r="E564" s="6"/>
      <c r="F564" s="7"/>
      <c r="G564" s="6"/>
      <c r="H564" s="8"/>
      <c r="I564" s="9"/>
      <c r="J564" s="9"/>
      <c r="K564" s="9"/>
      <c r="L564" s="6"/>
      <c r="N564" s="4"/>
      <c r="O564" s="7"/>
      <c r="P564" s="6"/>
      <c r="Q564" s="6"/>
      <c r="R564" s="6"/>
      <c r="S564" s="6"/>
    </row>
    <row r="565" ht="15.75" hidden="1" customHeight="1">
      <c r="A565" s="4"/>
      <c r="C565" s="6"/>
      <c r="D565" s="6"/>
      <c r="E565" s="6"/>
      <c r="F565" s="7"/>
      <c r="G565" s="6"/>
      <c r="H565" s="8"/>
      <c r="I565" s="9"/>
      <c r="J565" s="9"/>
      <c r="K565" s="9"/>
      <c r="L565" s="6"/>
      <c r="N565" s="4"/>
      <c r="O565" s="7"/>
      <c r="P565" s="6"/>
      <c r="Q565" s="6"/>
      <c r="R565" s="6"/>
      <c r="S565" s="6"/>
    </row>
    <row r="566" ht="15.75" hidden="1" customHeight="1">
      <c r="A566" s="4"/>
      <c r="C566" s="6"/>
      <c r="D566" s="6"/>
      <c r="E566" s="6"/>
      <c r="F566" s="7"/>
      <c r="G566" s="6"/>
      <c r="H566" s="8"/>
      <c r="I566" s="9"/>
      <c r="J566" s="9"/>
      <c r="K566" s="9"/>
      <c r="L566" s="6"/>
      <c r="N566" s="4"/>
      <c r="O566" s="7"/>
      <c r="P566" s="6"/>
      <c r="Q566" s="6"/>
      <c r="R566" s="6"/>
      <c r="S566" s="6"/>
    </row>
    <row r="567" ht="15.75" hidden="1" customHeight="1">
      <c r="A567" s="4"/>
      <c r="C567" s="6"/>
      <c r="D567" s="6"/>
      <c r="E567" s="6"/>
      <c r="F567" s="7"/>
      <c r="G567" s="6"/>
      <c r="H567" s="8"/>
      <c r="I567" s="9"/>
      <c r="J567" s="9"/>
      <c r="K567" s="9"/>
      <c r="L567" s="6"/>
      <c r="N567" s="4"/>
      <c r="O567" s="7"/>
      <c r="P567" s="6"/>
      <c r="Q567" s="6"/>
      <c r="R567" s="6"/>
      <c r="S567" s="6"/>
    </row>
    <row r="568" ht="15.75" hidden="1" customHeight="1">
      <c r="A568" s="4"/>
      <c r="C568" s="6"/>
      <c r="D568" s="6"/>
      <c r="E568" s="6"/>
      <c r="F568" s="7"/>
      <c r="G568" s="6"/>
      <c r="H568" s="8"/>
      <c r="I568" s="9"/>
      <c r="J568" s="9"/>
      <c r="K568" s="9"/>
      <c r="L568" s="6"/>
      <c r="N568" s="4"/>
      <c r="O568" s="7"/>
      <c r="P568" s="6"/>
      <c r="Q568" s="6"/>
      <c r="R568" s="6"/>
      <c r="S568" s="6"/>
    </row>
    <row r="569" ht="15.75" hidden="1" customHeight="1">
      <c r="A569" s="4"/>
      <c r="C569" s="6"/>
      <c r="D569" s="6"/>
      <c r="E569" s="6"/>
      <c r="F569" s="7"/>
      <c r="G569" s="6"/>
      <c r="H569" s="8"/>
      <c r="I569" s="9"/>
      <c r="J569" s="9"/>
      <c r="K569" s="9"/>
      <c r="L569" s="6"/>
      <c r="N569" s="4"/>
      <c r="O569" s="7"/>
      <c r="P569" s="6"/>
      <c r="Q569" s="6"/>
      <c r="R569" s="6"/>
      <c r="S569" s="6"/>
    </row>
    <row r="570" ht="15.75" hidden="1" customHeight="1">
      <c r="A570" s="4"/>
      <c r="C570" s="6"/>
      <c r="D570" s="6"/>
      <c r="E570" s="6"/>
      <c r="F570" s="7"/>
      <c r="G570" s="6"/>
      <c r="H570" s="8"/>
      <c r="I570" s="9"/>
      <c r="J570" s="9"/>
      <c r="K570" s="9"/>
      <c r="L570" s="6"/>
      <c r="N570" s="4"/>
      <c r="O570" s="7"/>
      <c r="P570" s="6"/>
      <c r="Q570" s="6"/>
      <c r="R570" s="6"/>
      <c r="S570" s="6"/>
    </row>
    <row r="571" ht="15.75" hidden="1" customHeight="1">
      <c r="A571" s="4"/>
      <c r="C571" s="6"/>
      <c r="D571" s="6"/>
      <c r="E571" s="6"/>
      <c r="F571" s="7"/>
      <c r="G571" s="6"/>
      <c r="H571" s="8"/>
      <c r="I571" s="9"/>
      <c r="J571" s="9"/>
      <c r="K571" s="9"/>
      <c r="L571" s="6"/>
      <c r="N571" s="4"/>
      <c r="O571" s="7"/>
      <c r="P571" s="6"/>
      <c r="Q571" s="6"/>
      <c r="R571" s="6"/>
      <c r="S571" s="6"/>
    </row>
    <row r="572" ht="15.75" hidden="1" customHeight="1">
      <c r="A572" s="4"/>
      <c r="C572" s="6"/>
      <c r="D572" s="6"/>
      <c r="E572" s="6"/>
      <c r="F572" s="7"/>
      <c r="G572" s="6"/>
      <c r="H572" s="8"/>
      <c r="I572" s="9"/>
      <c r="J572" s="9"/>
      <c r="K572" s="9"/>
      <c r="L572" s="6"/>
      <c r="N572" s="4"/>
      <c r="O572" s="7"/>
      <c r="P572" s="6"/>
      <c r="Q572" s="6"/>
      <c r="R572" s="6"/>
      <c r="S572" s="6"/>
    </row>
    <row r="573" ht="15.75" hidden="1" customHeight="1">
      <c r="A573" s="4"/>
      <c r="C573" s="6"/>
      <c r="D573" s="6"/>
      <c r="E573" s="6"/>
      <c r="F573" s="7"/>
      <c r="G573" s="6"/>
      <c r="H573" s="8"/>
      <c r="I573" s="9"/>
      <c r="J573" s="9"/>
      <c r="K573" s="9"/>
      <c r="L573" s="6"/>
      <c r="N573" s="4"/>
      <c r="O573" s="7"/>
      <c r="P573" s="6"/>
      <c r="Q573" s="6"/>
      <c r="R573" s="6"/>
      <c r="S573" s="6"/>
    </row>
    <row r="574" ht="15.75" hidden="1" customHeight="1">
      <c r="A574" s="4"/>
      <c r="C574" s="6"/>
      <c r="D574" s="6"/>
      <c r="E574" s="6"/>
      <c r="F574" s="7"/>
      <c r="G574" s="6"/>
      <c r="H574" s="8"/>
      <c r="I574" s="9"/>
      <c r="J574" s="9"/>
      <c r="K574" s="9"/>
      <c r="L574" s="6"/>
      <c r="N574" s="4"/>
      <c r="O574" s="7"/>
      <c r="P574" s="6"/>
      <c r="Q574" s="6"/>
      <c r="R574" s="6"/>
      <c r="S574" s="6"/>
    </row>
    <row r="575" ht="15.75" hidden="1" customHeight="1">
      <c r="A575" s="4"/>
      <c r="C575" s="6"/>
      <c r="D575" s="6"/>
      <c r="E575" s="6"/>
      <c r="F575" s="7"/>
      <c r="G575" s="6"/>
      <c r="H575" s="8"/>
      <c r="I575" s="9"/>
      <c r="J575" s="9"/>
      <c r="K575" s="9"/>
      <c r="L575" s="6"/>
      <c r="N575" s="4"/>
      <c r="O575" s="7"/>
      <c r="P575" s="6"/>
      <c r="Q575" s="6"/>
      <c r="R575" s="6"/>
      <c r="S575" s="6"/>
    </row>
    <row r="576" ht="15.75" hidden="1" customHeight="1">
      <c r="A576" s="4"/>
      <c r="C576" s="6"/>
      <c r="D576" s="6"/>
      <c r="E576" s="6"/>
      <c r="F576" s="7"/>
      <c r="G576" s="6"/>
      <c r="H576" s="8"/>
      <c r="I576" s="9"/>
      <c r="J576" s="9"/>
      <c r="K576" s="9"/>
      <c r="L576" s="6"/>
      <c r="N576" s="4"/>
      <c r="O576" s="7"/>
      <c r="P576" s="6"/>
      <c r="Q576" s="6"/>
      <c r="R576" s="6"/>
      <c r="S576" s="6"/>
    </row>
    <row r="577" ht="15.75" hidden="1" customHeight="1">
      <c r="A577" s="4"/>
      <c r="C577" s="6"/>
      <c r="D577" s="6"/>
      <c r="E577" s="6"/>
      <c r="F577" s="7"/>
      <c r="G577" s="6"/>
      <c r="H577" s="8"/>
      <c r="I577" s="9"/>
      <c r="J577" s="9"/>
      <c r="K577" s="9"/>
      <c r="L577" s="6"/>
      <c r="N577" s="4"/>
      <c r="O577" s="7"/>
      <c r="P577" s="6"/>
      <c r="Q577" s="6"/>
      <c r="R577" s="6"/>
      <c r="S577" s="6"/>
    </row>
    <row r="578" ht="15.75" hidden="1" customHeight="1">
      <c r="A578" s="4"/>
      <c r="C578" s="6"/>
      <c r="D578" s="6"/>
      <c r="E578" s="6"/>
      <c r="F578" s="7"/>
      <c r="G578" s="6"/>
      <c r="H578" s="8"/>
      <c r="I578" s="9"/>
      <c r="J578" s="9"/>
      <c r="K578" s="9"/>
      <c r="L578" s="6"/>
      <c r="N578" s="4"/>
      <c r="O578" s="7"/>
      <c r="P578" s="6"/>
      <c r="Q578" s="6"/>
      <c r="R578" s="6"/>
      <c r="S578" s="6"/>
    </row>
    <row r="579" ht="15.75" hidden="1" customHeight="1">
      <c r="A579" s="4"/>
      <c r="C579" s="6"/>
      <c r="D579" s="6"/>
      <c r="E579" s="6"/>
      <c r="F579" s="7"/>
      <c r="G579" s="6"/>
      <c r="H579" s="8"/>
      <c r="I579" s="9"/>
      <c r="J579" s="9"/>
      <c r="K579" s="9"/>
      <c r="L579" s="6"/>
      <c r="N579" s="4"/>
      <c r="O579" s="7"/>
      <c r="P579" s="6"/>
      <c r="Q579" s="6"/>
      <c r="R579" s="6"/>
      <c r="S579" s="6"/>
    </row>
    <row r="580" ht="15.75" hidden="1" customHeight="1">
      <c r="A580" s="4"/>
      <c r="C580" s="6"/>
      <c r="D580" s="6"/>
      <c r="E580" s="6"/>
      <c r="F580" s="7"/>
      <c r="G580" s="6"/>
      <c r="H580" s="8"/>
      <c r="I580" s="9"/>
      <c r="J580" s="9"/>
      <c r="K580" s="9"/>
      <c r="L580" s="6"/>
      <c r="N580" s="4"/>
      <c r="O580" s="7"/>
      <c r="P580" s="6"/>
      <c r="Q580" s="6"/>
      <c r="R580" s="6"/>
      <c r="S580" s="6"/>
    </row>
    <row r="581" ht="15.75" hidden="1" customHeight="1">
      <c r="A581" s="4"/>
      <c r="C581" s="6"/>
      <c r="D581" s="6"/>
      <c r="E581" s="6"/>
      <c r="F581" s="7"/>
      <c r="G581" s="6"/>
      <c r="H581" s="8"/>
      <c r="I581" s="9"/>
      <c r="J581" s="9"/>
      <c r="K581" s="9"/>
      <c r="L581" s="6"/>
      <c r="N581" s="4"/>
      <c r="O581" s="7"/>
      <c r="P581" s="6"/>
      <c r="Q581" s="6"/>
      <c r="R581" s="6"/>
      <c r="S581" s="6"/>
    </row>
    <row r="582" ht="15.75" hidden="1" customHeight="1">
      <c r="A582" s="4"/>
      <c r="C582" s="6"/>
      <c r="D582" s="6"/>
      <c r="E582" s="6"/>
      <c r="F582" s="7"/>
      <c r="G582" s="6"/>
      <c r="H582" s="8"/>
      <c r="I582" s="9"/>
      <c r="J582" s="9"/>
      <c r="K582" s="9"/>
      <c r="L582" s="6"/>
      <c r="N582" s="4"/>
      <c r="O582" s="7"/>
      <c r="P582" s="6"/>
      <c r="Q582" s="6"/>
      <c r="R582" s="6"/>
      <c r="S582" s="6"/>
    </row>
    <row r="583" ht="15.75" hidden="1" customHeight="1">
      <c r="A583" s="4"/>
      <c r="C583" s="6"/>
      <c r="D583" s="6"/>
      <c r="E583" s="6"/>
      <c r="F583" s="7"/>
      <c r="G583" s="6"/>
      <c r="H583" s="8"/>
      <c r="I583" s="9"/>
      <c r="J583" s="9"/>
      <c r="K583" s="9"/>
      <c r="L583" s="6"/>
      <c r="N583" s="4"/>
      <c r="O583" s="7"/>
      <c r="P583" s="6"/>
      <c r="Q583" s="6"/>
      <c r="R583" s="6"/>
      <c r="S583" s="6"/>
    </row>
    <row r="584" ht="15.75" hidden="1" customHeight="1">
      <c r="A584" s="4"/>
      <c r="C584" s="6"/>
      <c r="D584" s="6"/>
      <c r="E584" s="6"/>
      <c r="F584" s="7"/>
      <c r="G584" s="6"/>
      <c r="H584" s="8"/>
      <c r="I584" s="9"/>
      <c r="J584" s="9"/>
      <c r="K584" s="9"/>
      <c r="L584" s="6"/>
      <c r="N584" s="4"/>
      <c r="O584" s="7"/>
      <c r="P584" s="6"/>
      <c r="Q584" s="6"/>
      <c r="R584" s="6"/>
      <c r="S584" s="6"/>
    </row>
    <row r="585" ht="15.75" hidden="1" customHeight="1">
      <c r="A585" s="4"/>
      <c r="C585" s="6"/>
      <c r="D585" s="6"/>
      <c r="E585" s="6"/>
      <c r="F585" s="7"/>
      <c r="G585" s="6"/>
      <c r="H585" s="8"/>
      <c r="I585" s="9"/>
      <c r="J585" s="9"/>
      <c r="K585" s="9"/>
      <c r="L585" s="6"/>
      <c r="N585" s="4"/>
      <c r="O585" s="7"/>
      <c r="P585" s="6"/>
      <c r="Q585" s="6"/>
      <c r="R585" s="6"/>
      <c r="S585" s="6"/>
    </row>
    <row r="586" ht="15.75" hidden="1" customHeight="1">
      <c r="A586" s="4"/>
      <c r="C586" s="6"/>
      <c r="D586" s="6"/>
      <c r="E586" s="6"/>
      <c r="F586" s="7"/>
      <c r="G586" s="6"/>
      <c r="H586" s="8"/>
      <c r="I586" s="9"/>
      <c r="J586" s="9"/>
      <c r="K586" s="9"/>
      <c r="L586" s="6"/>
      <c r="N586" s="4"/>
      <c r="O586" s="7"/>
      <c r="P586" s="6"/>
      <c r="Q586" s="6"/>
      <c r="R586" s="6"/>
      <c r="S586" s="6"/>
    </row>
    <row r="587" ht="15.75" hidden="1" customHeight="1">
      <c r="A587" s="4"/>
      <c r="C587" s="6"/>
      <c r="D587" s="6"/>
      <c r="E587" s="6"/>
      <c r="F587" s="7"/>
      <c r="G587" s="6"/>
      <c r="H587" s="8"/>
      <c r="I587" s="9"/>
      <c r="J587" s="9"/>
      <c r="K587" s="9"/>
      <c r="L587" s="6"/>
      <c r="N587" s="4"/>
      <c r="O587" s="7"/>
      <c r="P587" s="6"/>
      <c r="Q587" s="6"/>
      <c r="R587" s="6"/>
      <c r="S587" s="6"/>
    </row>
    <row r="588" ht="15.75" hidden="1" customHeight="1">
      <c r="A588" s="4"/>
      <c r="C588" s="6"/>
      <c r="D588" s="6"/>
      <c r="E588" s="6"/>
      <c r="F588" s="7"/>
      <c r="G588" s="6"/>
      <c r="H588" s="8"/>
      <c r="I588" s="9"/>
      <c r="J588" s="9"/>
      <c r="K588" s="9"/>
      <c r="L588" s="6"/>
      <c r="N588" s="4"/>
      <c r="O588" s="7"/>
      <c r="P588" s="6"/>
      <c r="Q588" s="6"/>
      <c r="R588" s="6"/>
      <c r="S588" s="6"/>
    </row>
    <row r="589" ht="15.75" hidden="1" customHeight="1">
      <c r="A589" s="4"/>
      <c r="C589" s="6"/>
      <c r="D589" s="6"/>
      <c r="E589" s="6"/>
      <c r="F589" s="7"/>
      <c r="G589" s="6"/>
      <c r="H589" s="8"/>
      <c r="I589" s="9"/>
      <c r="J589" s="9"/>
      <c r="K589" s="9"/>
      <c r="L589" s="6"/>
      <c r="N589" s="4"/>
      <c r="O589" s="7"/>
      <c r="P589" s="6"/>
      <c r="Q589" s="6"/>
      <c r="R589" s="6"/>
      <c r="S589" s="6"/>
    </row>
    <row r="590" ht="15.75" hidden="1" customHeight="1">
      <c r="A590" s="4"/>
      <c r="C590" s="6"/>
      <c r="D590" s="6"/>
      <c r="E590" s="6"/>
      <c r="F590" s="7"/>
      <c r="G590" s="6"/>
      <c r="H590" s="8"/>
      <c r="I590" s="9"/>
      <c r="J590" s="9"/>
      <c r="K590" s="9"/>
      <c r="L590" s="6"/>
      <c r="N590" s="4"/>
      <c r="O590" s="7"/>
      <c r="P590" s="6"/>
      <c r="Q590" s="6"/>
      <c r="R590" s="6"/>
      <c r="S590" s="6"/>
    </row>
    <row r="591" ht="15.75" hidden="1" customHeight="1">
      <c r="A591" s="4"/>
      <c r="C591" s="6"/>
      <c r="D591" s="6"/>
      <c r="E591" s="6"/>
      <c r="F591" s="7"/>
      <c r="G591" s="6"/>
      <c r="H591" s="8"/>
      <c r="I591" s="9"/>
      <c r="J591" s="9"/>
      <c r="K591" s="9"/>
      <c r="L591" s="6"/>
      <c r="N591" s="4"/>
      <c r="O591" s="7"/>
      <c r="P591" s="6"/>
      <c r="Q591" s="6"/>
      <c r="R591" s="6"/>
      <c r="S591" s="6"/>
    </row>
    <row r="592" ht="15.75" hidden="1" customHeight="1">
      <c r="A592" s="4"/>
      <c r="C592" s="6"/>
      <c r="D592" s="6"/>
      <c r="E592" s="6"/>
      <c r="F592" s="7"/>
      <c r="G592" s="6"/>
      <c r="H592" s="8"/>
      <c r="I592" s="9"/>
      <c r="J592" s="9"/>
      <c r="K592" s="9"/>
      <c r="L592" s="6"/>
      <c r="N592" s="4"/>
      <c r="O592" s="7"/>
      <c r="P592" s="6"/>
      <c r="Q592" s="6"/>
      <c r="R592" s="6"/>
      <c r="S592" s="6"/>
    </row>
    <row r="593" ht="15.75" hidden="1" customHeight="1">
      <c r="A593" s="4"/>
      <c r="C593" s="6"/>
      <c r="D593" s="6"/>
      <c r="E593" s="6"/>
      <c r="F593" s="7"/>
      <c r="G593" s="6"/>
      <c r="H593" s="8"/>
      <c r="I593" s="9"/>
      <c r="J593" s="9"/>
      <c r="K593" s="9"/>
      <c r="L593" s="6"/>
      <c r="N593" s="4"/>
      <c r="O593" s="7"/>
      <c r="P593" s="6"/>
      <c r="Q593" s="6"/>
      <c r="R593" s="6"/>
      <c r="S593" s="6"/>
    </row>
    <row r="594" ht="15.75" hidden="1" customHeight="1">
      <c r="A594" s="4"/>
      <c r="C594" s="6"/>
      <c r="D594" s="6"/>
      <c r="E594" s="6"/>
      <c r="F594" s="7"/>
      <c r="G594" s="6"/>
      <c r="H594" s="8"/>
      <c r="I594" s="9"/>
      <c r="J594" s="9"/>
      <c r="K594" s="9"/>
      <c r="L594" s="6"/>
      <c r="N594" s="4"/>
      <c r="O594" s="7"/>
      <c r="P594" s="6"/>
      <c r="Q594" s="6"/>
      <c r="R594" s="6"/>
      <c r="S594" s="6"/>
    </row>
    <row r="595" ht="15.75" hidden="1" customHeight="1">
      <c r="A595" s="4"/>
      <c r="C595" s="6"/>
      <c r="D595" s="6"/>
      <c r="E595" s="6"/>
      <c r="F595" s="7"/>
      <c r="G595" s="6"/>
      <c r="H595" s="8"/>
      <c r="I595" s="9"/>
      <c r="J595" s="9"/>
      <c r="K595" s="9"/>
      <c r="L595" s="6"/>
      <c r="N595" s="4"/>
      <c r="O595" s="7"/>
      <c r="P595" s="6"/>
      <c r="Q595" s="6"/>
      <c r="R595" s="6"/>
      <c r="S595" s="6"/>
    </row>
    <row r="596" ht="15.75" hidden="1" customHeight="1">
      <c r="A596" s="4"/>
      <c r="C596" s="6"/>
      <c r="D596" s="6"/>
      <c r="E596" s="6"/>
      <c r="F596" s="7"/>
      <c r="G596" s="6"/>
      <c r="H596" s="8"/>
      <c r="I596" s="9"/>
      <c r="J596" s="9"/>
      <c r="K596" s="9"/>
      <c r="L596" s="6"/>
      <c r="N596" s="4"/>
      <c r="O596" s="7"/>
      <c r="P596" s="6"/>
      <c r="Q596" s="6"/>
      <c r="R596" s="6"/>
      <c r="S596" s="6"/>
    </row>
    <row r="597" ht="15.75" hidden="1" customHeight="1">
      <c r="A597" s="4"/>
      <c r="C597" s="6"/>
      <c r="D597" s="6"/>
      <c r="E597" s="6"/>
      <c r="F597" s="7"/>
      <c r="G597" s="6"/>
      <c r="H597" s="8"/>
      <c r="I597" s="9"/>
      <c r="J597" s="9"/>
      <c r="K597" s="9"/>
      <c r="L597" s="6"/>
      <c r="N597" s="4"/>
      <c r="O597" s="7"/>
      <c r="P597" s="6"/>
      <c r="Q597" s="6"/>
      <c r="R597" s="6"/>
      <c r="S597" s="6"/>
    </row>
    <row r="598" ht="15.75" hidden="1" customHeight="1">
      <c r="A598" s="4"/>
      <c r="C598" s="6"/>
      <c r="D598" s="6"/>
      <c r="E598" s="6"/>
      <c r="F598" s="7"/>
      <c r="G598" s="6"/>
      <c r="H598" s="8"/>
      <c r="I598" s="9"/>
      <c r="J598" s="9"/>
      <c r="K598" s="9"/>
      <c r="L598" s="6"/>
      <c r="N598" s="4"/>
      <c r="O598" s="7"/>
      <c r="P598" s="6"/>
      <c r="Q598" s="6"/>
      <c r="R598" s="6"/>
      <c r="S598" s="6"/>
    </row>
    <row r="599" ht="15.75" hidden="1" customHeight="1">
      <c r="A599" s="4"/>
      <c r="C599" s="6"/>
      <c r="D599" s="6"/>
      <c r="E599" s="6"/>
      <c r="F599" s="7"/>
      <c r="G599" s="6"/>
      <c r="H599" s="8"/>
      <c r="I599" s="9"/>
      <c r="J599" s="9"/>
      <c r="K599" s="9"/>
      <c r="L599" s="6"/>
      <c r="N599" s="4"/>
      <c r="O599" s="7"/>
      <c r="P599" s="6"/>
      <c r="Q599" s="6"/>
      <c r="R599" s="6"/>
      <c r="S599" s="6"/>
    </row>
    <row r="600" ht="15.75" hidden="1" customHeight="1">
      <c r="A600" s="4"/>
      <c r="C600" s="6"/>
      <c r="D600" s="6"/>
      <c r="E600" s="6"/>
      <c r="F600" s="7"/>
      <c r="G600" s="6"/>
      <c r="H600" s="8"/>
      <c r="I600" s="9"/>
      <c r="J600" s="9"/>
      <c r="K600" s="9"/>
      <c r="L600" s="6"/>
      <c r="N600" s="4"/>
      <c r="O600" s="7"/>
      <c r="P600" s="6"/>
      <c r="Q600" s="6"/>
      <c r="R600" s="6"/>
      <c r="S600" s="6"/>
    </row>
    <row r="601" ht="15.75" hidden="1" customHeight="1">
      <c r="A601" s="4"/>
      <c r="C601" s="6"/>
      <c r="D601" s="6"/>
      <c r="E601" s="6"/>
      <c r="F601" s="7"/>
      <c r="G601" s="6"/>
      <c r="H601" s="8"/>
      <c r="I601" s="9"/>
      <c r="J601" s="9"/>
      <c r="K601" s="9"/>
      <c r="L601" s="6"/>
      <c r="N601" s="4"/>
      <c r="O601" s="7"/>
      <c r="P601" s="6"/>
      <c r="Q601" s="6"/>
      <c r="R601" s="6"/>
      <c r="S601" s="6"/>
    </row>
    <row r="602" ht="15.75" hidden="1" customHeight="1">
      <c r="A602" s="4"/>
      <c r="C602" s="6"/>
      <c r="D602" s="6"/>
      <c r="E602" s="6"/>
      <c r="F602" s="7"/>
      <c r="G602" s="6"/>
      <c r="H602" s="8"/>
      <c r="I602" s="9"/>
      <c r="J602" s="9"/>
      <c r="K602" s="9"/>
      <c r="L602" s="6"/>
      <c r="N602" s="4"/>
      <c r="O602" s="7"/>
      <c r="P602" s="6"/>
      <c r="Q602" s="6"/>
      <c r="R602" s="6"/>
      <c r="S602" s="6"/>
    </row>
    <row r="603" ht="15.75" hidden="1" customHeight="1">
      <c r="A603" s="4"/>
      <c r="C603" s="6"/>
      <c r="D603" s="6"/>
      <c r="E603" s="6"/>
      <c r="F603" s="7"/>
      <c r="G603" s="6"/>
      <c r="H603" s="8"/>
      <c r="I603" s="9"/>
      <c r="J603" s="9"/>
      <c r="K603" s="9"/>
      <c r="L603" s="6"/>
      <c r="N603" s="4"/>
      <c r="O603" s="7"/>
      <c r="P603" s="6"/>
      <c r="Q603" s="6"/>
      <c r="R603" s="6"/>
      <c r="S603" s="6"/>
    </row>
    <row r="604" ht="15.75" hidden="1" customHeight="1">
      <c r="A604" s="4"/>
      <c r="C604" s="6"/>
      <c r="D604" s="6"/>
      <c r="E604" s="6"/>
      <c r="F604" s="7"/>
      <c r="G604" s="6"/>
      <c r="H604" s="8"/>
      <c r="I604" s="9"/>
      <c r="J604" s="9"/>
      <c r="K604" s="9"/>
      <c r="L604" s="6"/>
      <c r="N604" s="4"/>
      <c r="O604" s="7"/>
      <c r="P604" s="6"/>
      <c r="Q604" s="6"/>
      <c r="R604" s="6"/>
      <c r="S604" s="6"/>
    </row>
    <row r="605" ht="15.75" hidden="1" customHeight="1">
      <c r="A605" s="4"/>
      <c r="C605" s="6"/>
      <c r="D605" s="6"/>
      <c r="E605" s="6"/>
      <c r="F605" s="7"/>
      <c r="G605" s="6"/>
      <c r="H605" s="8"/>
      <c r="I605" s="9"/>
      <c r="J605" s="9"/>
      <c r="K605" s="9"/>
      <c r="L605" s="6"/>
      <c r="N605" s="4"/>
      <c r="O605" s="7"/>
      <c r="P605" s="6"/>
      <c r="Q605" s="6"/>
      <c r="R605" s="6"/>
      <c r="S605" s="6"/>
    </row>
    <row r="606" ht="15.75" hidden="1" customHeight="1">
      <c r="A606" s="4"/>
      <c r="C606" s="6"/>
      <c r="D606" s="6"/>
      <c r="E606" s="6"/>
      <c r="F606" s="7"/>
      <c r="G606" s="6"/>
      <c r="H606" s="8"/>
      <c r="I606" s="9"/>
      <c r="J606" s="9"/>
      <c r="K606" s="9"/>
      <c r="L606" s="6"/>
      <c r="N606" s="4"/>
      <c r="O606" s="7"/>
      <c r="P606" s="6"/>
      <c r="Q606" s="6"/>
      <c r="R606" s="6"/>
      <c r="S606" s="6"/>
    </row>
    <row r="607" ht="15.75" hidden="1" customHeight="1">
      <c r="A607" s="4"/>
      <c r="C607" s="6"/>
      <c r="D607" s="6"/>
      <c r="E607" s="6"/>
      <c r="F607" s="7"/>
      <c r="G607" s="6"/>
      <c r="H607" s="8"/>
      <c r="I607" s="9"/>
      <c r="J607" s="9"/>
      <c r="K607" s="9"/>
      <c r="L607" s="6"/>
      <c r="N607" s="4"/>
      <c r="O607" s="7"/>
      <c r="P607" s="6"/>
      <c r="Q607" s="6"/>
      <c r="R607" s="6"/>
      <c r="S607" s="6"/>
    </row>
    <row r="608" ht="15.75" hidden="1" customHeight="1">
      <c r="A608" s="4"/>
      <c r="C608" s="6"/>
      <c r="D608" s="6"/>
      <c r="E608" s="6"/>
      <c r="F608" s="7"/>
      <c r="G608" s="6"/>
      <c r="H608" s="8"/>
      <c r="I608" s="9"/>
      <c r="J608" s="9"/>
      <c r="K608" s="9"/>
      <c r="L608" s="6"/>
      <c r="N608" s="4"/>
      <c r="O608" s="7"/>
      <c r="P608" s="6"/>
      <c r="Q608" s="6"/>
      <c r="R608" s="6"/>
      <c r="S608" s="6"/>
    </row>
    <row r="609" ht="15.75" hidden="1" customHeight="1">
      <c r="A609" s="4"/>
      <c r="C609" s="6"/>
      <c r="D609" s="6"/>
      <c r="E609" s="6"/>
      <c r="F609" s="7"/>
      <c r="G609" s="6"/>
      <c r="H609" s="8"/>
      <c r="I609" s="9"/>
      <c r="J609" s="9"/>
      <c r="K609" s="9"/>
      <c r="L609" s="6"/>
      <c r="N609" s="4"/>
      <c r="O609" s="7"/>
      <c r="P609" s="6"/>
      <c r="Q609" s="6"/>
      <c r="R609" s="6"/>
      <c r="S609" s="6"/>
    </row>
    <row r="610" ht="15.75" hidden="1" customHeight="1">
      <c r="A610" s="4"/>
      <c r="C610" s="6"/>
      <c r="D610" s="6"/>
      <c r="E610" s="6"/>
      <c r="F610" s="7"/>
      <c r="G610" s="6"/>
      <c r="H610" s="8"/>
      <c r="I610" s="9"/>
      <c r="J610" s="9"/>
      <c r="K610" s="9"/>
      <c r="L610" s="6"/>
      <c r="N610" s="4"/>
      <c r="O610" s="7"/>
      <c r="P610" s="6"/>
      <c r="Q610" s="6"/>
      <c r="R610" s="6"/>
      <c r="S610" s="6"/>
    </row>
    <row r="611" ht="15.75" hidden="1" customHeight="1">
      <c r="A611" s="4"/>
      <c r="C611" s="6"/>
      <c r="D611" s="6"/>
      <c r="E611" s="6"/>
      <c r="F611" s="7"/>
      <c r="G611" s="6"/>
      <c r="H611" s="8"/>
      <c r="I611" s="9"/>
      <c r="J611" s="9"/>
      <c r="K611" s="9"/>
      <c r="L611" s="6"/>
      <c r="N611" s="4"/>
      <c r="O611" s="7"/>
      <c r="P611" s="6"/>
      <c r="Q611" s="6"/>
      <c r="R611" s="6"/>
      <c r="S611" s="6"/>
    </row>
    <row r="612" ht="15.75" hidden="1" customHeight="1">
      <c r="A612" s="4"/>
      <c r="C612" s="6"/>
      <c r="D612" s="6"/>
      <c r="E612" s="6"/>
      <c r="F612" s="7"/>
      <c r="G612" s="6"/>
      <c r="H612" s="8"/>
      <c r="I612" s="9"/>
      <c r="J612" s="9"/>
      <c r="K612" s="9"/>
      <c r="L612" s="6"/>
      <c r="N612" s="4"/>
      <c r="O612" s="7"/>
      <c r="P612" s="6"/>
      <c r="Q612" s="6"/>
      <c r="R612" s="6"/>
      <c r="S612" s="6"/>
    </row>
    <row r="613" ht="15.75" hidden="1" customHeight="1">
      <c r="A613" s="4"/>
      <c r="C613" s="6"/>
      <c r="D613" s="6"/>
      <c r="E613" s="6"/>
      <c r="F613" s="7"/>
      <c r="G613" s="6"/>
      <c r="H613" s="8"/>
      <c r="I613" s="9"/>
      <c r="J613" s="9"/>
      <c r="K613" s="9"/>
      <c r="L613" s="6"/>
      <c r="N613" s="4"/>
      <c r="O613" s="7"/>
      <c r="P613" s="6"/>
      <c r="Q613" s="6"/>
      <c r="R613" s="6"/>
      <c r="S613" s="6"/>
    </row>
    <row r="614" ht="15.75" hidden="1" customHeight="1">
      <c r="A614" s="4"/>
      <c r="C614" s="6"/>
      <c r="D614" s="6"/>
      <c r="E614" s="6"/>
      <c r="F614" s="7"/>
      <c r="G614" s="6"/>
      <c r="H614" s="8"/>
      <c r="I614" s="9"/>
      <c r="J614" s="9"/>
      <c r="K614" s="9"/>
      <c r="L614" s="6"/>
      <c r="N614" s="4"/>
      <c r="O614" s="7"/>
      <c r="P614" s="6"/>
      <c r="Q614" s="6"/>
      <c r="R614" s="6"/>
      <c r="S614" s="6"/>
    </row>
    <row r="615" ht="15.75" hidden="1" customHeight="1">
      <c r="A615" s="4"/>
      <c r="C615" s="6"/>
      <c r="D615" s="6"/>
      <c r="E615" s="6"/>
      <c r="F615" s="7"/>
      <c r="G615" s="6"/>
      <c r="H615" s="8"/>
      <c r="I615" s="9"/>
      <c r="J615" s="9"/>
      <c r="K615" s="9"/>
      <c r="L615" s="6"/>
      <c r="N615" s="4"/>
      <c r="O615" s="7"/>
      <c r="P615" s="6"/>
      <c r="Q615" s="6"/>
      <c r="R615" s="6"/>
      <c r="S615" s="6"/>
    </row>
    <row r="616" ht="15.75" hidden="1" customHeight="1">
      <c r="A616" s="4"/>
      <c r="C616" s="6"/>
      <c r="D616" s="6"/>
      <c r="E616" s="6"/>
      <c r="F616" s="7"/>
      <c r="G616" s="6"/>
      <c r="H616" s="8"/>
      <c r="I616" s="9"/>
      <c r="J616" s="9"/>
      <c r="K616" s="9"/>
      <c r="L616" s="6"/>
      <c r="N616" s="4"/>
      <c r="O616" s="7"/>
      <c r="P616" s="6"/>
      <c r="Q616" s="6"/>
      <c r="R616" s="6"/>
      <c r="S616" s="6"/>
    </row>
    <row r="617" ht="15.75" hidden="1" customHeight="1">
      <c r="A617" s="4"/>
      <c r="C617" s="6"/>
      <c r="D617" s="6"/>
      <c r="E617" s="6"/>
      <c r="F617" s="7"/>
      <c r="G617" s="6"/>
      <c r="H617" s="8"/>
      <c r="I617" s="9"/>
      <c r="J617" s="9"/>
      <c r="K617" s="9"/>
      <c r="L617" s="6"/>
      <c r="N617" s="4"/>
      <c r="O617" s="7"/>
      <c r="P617" s="6"/>
      <c r="Q617" s="6"/>
      <c r="R617" s="6"/>
      <c r="S617" s="6"/>
    </row>
    <row r="618" ht="15.75" hidden="1" customHeight="1">
      <c r="A618" s="4"/>
      <c r="C618" s="6"/>
      <c r="D618" s="6"/>
      <c r="E618" s="6"/>
      <c r="F618" s="7"/>
      <c r="G618" s="6"/>
      <c r="H618" s="8"/>
      <c r="I618" s="9"/>
      <c r="J618" s="9"/>
      <c r="K618" s="9"/>
      <c r="L618" s="6"/>
      <c r="N618" s="4"/>
      <c r="O618" s="7"/>
      <c r="P618" s="6"/>
      <c r="Q618" s="6"/>
      <c r="R618" s="6"/>
      <c r="S618" s="6"/>
    </row>
    <row r="619" ht="15.75" hidden="1" customHeight="1">
      <c r="A619" s="4"/>
      <c r="C619" s="6"/>
      <c r="D619" s="6"/>
      <c r="E619" s="6"/>
      <c r="F619" s="7"/>
      <c r="G619" s="6"/>
      <c r="H619" s="8"/>
      <c r="I619" s="9"/>
      <c r="J619" s="9"/>
      <c r="K619" s="9"/>
      <c r="L619" s="6"/>
      <c r="N619" s="4"/>
      <c r="O619" s="7"/>
      <c r="P619" s="6"/>
      <c r="Q619" s="6"/>
      <c r="R619" s="6"/>
      <c r="S619" s="6"/>
    </row>
    <row r="620" ht="15.75" hidden="1" customHeight="1">
      <c r="A620" s="4"/>
      <c r="C620" s="6"/>
      <c r="D620" s="6"/>
      <c r="E620" s="6"/>
      <c r="F620" s="7"/>
      <c r="G620" s="6"/>
      <c r="H620" s="8"/>
      <c r="I620" s="9"/>
      <c r="J620" s="9"/>
      <c r="K620" s="9"/>
      <c r="L620" s="6"/>
      <c r="N620" s="4"/>
      <c r="O620" s="7"/>
      <c r="P620" s="6"/>
      <c r="Q620" s="6"/>
      <c r="R620" s="6"/>
      <c r="S620" s="6"/>
    </row>
    <row r="621" ht="15.75" hidden="1" customHeight="1">
      <c r="A621" s="4"/>
      <c r="C621" s="6"/>
      <c r="D621" s="6"/>
      <c r="E621" s="6"/>
      <c r="F621" s="7"/>
      <c r="G621" s="6"/>
      <c r="H621" s="8"/>
      <c r="I621" s="9"/>
      <c r="J621" s="9"/>
      <c r="K621" s="9"/>
      <c r="L621" s="6"/>
      <c r="N621" s="4"/>
      <c r="O621" s="7"/>
      <c r="P621" s="6"/>
      <c r="Q621" s="6"/>
      <c r="R621" s="6"/>
      <c r="S621" s="6"/>
    </row>
    <row r="622" ht="15.75" hidden="1" customHeight="1">
      <c r="A622" s="4"/>
      <c r="C622" s="6"/>
      <c r="D622" s="6"/>
      <c r="E622" s="6"/>
      <c r="F622" s="7"/>
      <c r="G622" s="6"/>
      <c r="H622" s="8"/>
      <c r="I622" s="9"/>
      <c r="J622" s="9"/>
      <c r="K622" s="9"/>
      <c r="L622" s="6"/>
      <c r="N622" s="4"/>
      <c r="O622" s="7"/>
      <c r="P622" s="6"/>
      <c r="Q622" s="6"/>
      <c r="R622" s="6"/>
      <c r="S622" s="6"/>
    </row>
    <row r="623" ht="15.75" hidden="1" customHeight="1">
      <c r="A623" s="4"/>
      <c r="C623" s="6"/>
      <c r="D623" s="6"/>
      <c r="E623" s="6"/>
      <c r="F623" s="7"/>
      <c r="G623" s="6"/>
      <c r="H623" s="8"/>
      <c r="I623" s="9"/>
      <c r="J623" s="9"/>
      <c r="K623" s="9"/>
      <c r="L623" s="6"/>
      <c r="N623" s="4"/>
      <c r="O623" s="7"/>
      <c r="P623" s="6"/>
      <c r="Q623" s="6"/>
      <c r="R623" s="6"/>
      <c r="S623" s="6"/>
    </row>
    <row r="624" ht="15.75" hidden="1" customHeight="1">
      <c r="A624" s="4"/>
      <c r="C624" s="6"/>
      <c r="D624" s="6"/>
      <c r="E624" s="6"/>
      <c r="F624" s="7"/>
      <c r="G624" s="6"/>
      <c r="H624" s="8"/>
      <c r="I624" s="9"/>
      <c r="J624" s="9"/>
      <c r="K624" s="9"/>
      <c r="L624" s="6"/>
      <c r="N624" s="4"/>
      <c r="O624" s="7"/>
      <c r="P624" s="6"/>
      <c r="Q624" s="6"/>
      <c r="R624" s="6"/>
      <c r="S624" s="6"/>
    </row>
    <row r="625" ht="15.75" hidden="1" customHeight="1">
      <c r="A625" s="4"/>
      <c r="C625" s="6"/>
      <c r="D625" s="6"/>
      <c r="E625" s="6"/>
      <c r="F625" s="7"/>
      <c r="G625" s="6"/>
      <c r="H625" s="8"/>
      <c r="I625" s="9"/>
      <c r="J625" s="9"/>
      <c r="K625" s="9"/>
      <c r="L625" s="6"/>
      <c r="N625" s="4"/>
      <c r="O625" s="7"/>
      <c r="P625" s="6"/>
      <c r="Q625" s="6"/>
      <c r="R625" s="6"/>
      <c r="S625" s="6"/>
    </row>
    <row r="626" ht="15.75" hidden="1" customHeight="1">
      <c r="A626" s="4"/>
      <c r="C626" s="6"/>
      <c r="D626" s="6"/>
      <c r="E626" s="6"/>
      <c r="F626" s="7"/>
      <c r="G626" s="6"/>
      <c r="H626" s="8"/>
      <c r="I626" s="9"/>
      <c r="J626" s="9"/>
      <c r="K626" s="9"/>
      <c r="L626" s="6"/>
      <c r="N626" s="4"/>
      <c r="O626" s="7"/>
      <c r="P626" s="6"/>
      <c r="Q626" s="6"/>
      <c r="R626" s="6"/>
      <c r="S626" s="6"/>
    </row>
    <row r="627" ht="15.75" hidden="1" customHeight="1">
      <c r="A627" s="4"/>
      <c r="C627" s="6"/>
      <c r="D627" s="6"/>
      <c r="E627" s="6"/>
      <c r="F627" s="7"/>
      <c r="G627" s="6"/>
      <c r="H627" s="8"/>
      <c r="I627" s="9"/>
      <c r="J627" s="9"/>
      <c r="K627" s="9"/>
      <c r="L627" s="6"/>
      <c r="N627" s="4"/>
      <c r="O627" s="7"/>
      <c r="P627" s="6"/>
      <c r="Q627" s="6"/>
      <c r="R627" s="6"/>
      <c r="S627" s="6"/>
    </row>
    <row r="628" ht="15.75" hidden="1" customHeight="1">
      <c r="A628" s="4"/>
      <c r="C628" s="6"/>
      <c r="D628" s="6"/>
      <c r="E628" s="6"/>
      <c r="F628" s="7"/>
      <c r="G628" s="6"/>
      <c r="H628" s="8"/>
      <c r="I628" s="9"/>
      <c r="J628" s="9"/>
      <c r="K628" s="9"/>
      <c r="L628" s="6"/>
      <c r="N628" s="4"/>
      <c r="O628" s="7"/>
      <c r="P628" s="6"/>
      <c r="Q628" s="6"/>
      <c r="R628" s="6"/>
      <c r="S628" s="6"/>
    </row>
    <row r="629" ht="15.75" hidden="1" customHeight="1">
      <c r="A629" s="4"/>
      <c r="C629" s="6"/>
      <c r="D629" s="6"/>
      <c r="E629" s="6"/>
      <c r="F629" s="7"/>
      <c r="G629" s="6"/>
      <c r="H629" s="8"/>
      <c r="I629" s="9"/>
      <c r="J629" s="9"/>
      <c r="K629" s="9"/>
      <c r="L629" s="6"/>
      <c r="N629" s="4"/>
      <c r="O629" s="7"/>
      <c r="P629" s="6"/>
      <c r="Q629" s="6"/>
      <c r="R629" s="6"/>
      <c r="S629" s="6"/>
    </row>
    <row r="630" ht="15.75" hidden="1" customHeight="1">
      <c r="A630" s="4"/>
      <c r="C630" s="6"/>
      <c r="D630" s="6"/>
      <c r="E630" s="6"/>
      <c r="F630" s="7"/>
      <c r="G630" s="6"/>
      <c r="H630" s="8"/>
      <c r="I630" s="9"/>
      <c r="J630" s="9"/>
      <c r="K630" s="9"/>
      <c r="L630" s="6"/>
      <c r="N630" s="4"/>
      <c r="O630" s="7"/>
      <c r="P630" s="6"/>
      <c r="Q630" s="6"/>
      <c r="R630" s="6"/>
      <c r="S630" s="6"/>
    </row>
    <row r="631" ht="15.75" hidden="1" customHeight="1">
      <c r="A631" s="4"/>
      <c r="C631" s="6"/>
      <c r="D631" s="6"/>
      <c r="E631" s="6"/>
      <c r="F631" s="7"/>
      <c r="G631" s="6"/>
      <c r="H631" s="8"/>
      <c r="I631" s="9"/>
      <c r="J631" s="9"/>
      <c r="K631" s="9"/>
      <c r="L631" s="6"/>
      <c r="N631" s="4"/>
      <c r="O631" s="7"/>
      <c r="P631" s="6"/>
      <c r="Q631" s="6"/>
      <c r="R631" s="6"/>
      <c r="S631" s="6"/>
    </row>
    <row r="632" ht="15.75" hidden="1" customHeight="1">
      <c r="A632" s="4"/>
      <c r="C632" s="6"/>
      <c r="D632" s="6"/>
      <c r="E632" s="6"/>
      <c r="F632" s="7"/>
      <c r="G632" s="6"/>
      <c r="H632" s="8"/>
      <c r="I632" s="9"/>
      <c r="J632" s="9"/>
      <c r="K632" s="9"/>
      <c r="L632" s="6"/>
      <c r="N632" s="4"/>
      <c r="O632" s="7"/>
      <c r="P632" s="6"/>
      <c r="Q632" s="6"/>
      <c r="R632" s="6"/>
      <c r="S632" s="6"/>
    </row>
    <row r="633" ht="15.75" hidden="1" customHeight="1">
      <c r="A633" s="4"/>
      <c r="C633" s="6"/>
      <c r="D633" s="6"/>
      <c r="E633" s="6"/>
      <c r="F633" s="7"/>
      <c r="G633" s="6"/>
      <c r="H633" s="8"/>
      <c r="I633" s="9"/>
      <c r="J633" s="9"/>
      <c r="K633" s="9"/>
      <c r="L633" s="6"/>
      <c r="N633" s="4"/>
      <c r="O633" s="7"/>
      <c r="P633" s="6"/>
      <c r="Q633" s="6"/>
      <c r="R633" s="6"/>
      <c r="S633" s="6"/>
    </row>
    <row r="634" ht="15.75" hidden="1" customHeight="1">
      <c r="A634" s="4"/>
      <c r="C634" s="6"/>
      <c r="D634" s="6"/>
      <c r="E634" s="6"/>
      <c r="F634" s="7"/>
      <c r="G634" s="6"/>
      <c r="H634" s="8"/>
      <c r="I634" s="9"/>
      <c r="J634" s="9"/>
      <c r="K634" s="9"/>
      <c r="L634" s="6"/>
      <c r="N634" s="4"/>
      <c r="O634" s="7"/>
      <c r="P634" s="6"/>
      <c r="Q634" s="6"/>
      <c r="R634" s="6"/>
      <c r="S634" s="6"/>
    </row>
    <row r="635" ht="15.75" hidden="1" customHeight="1">
      <c r="A635" s="4"/>
      <c r="C635" s="6"/>
      <c r="D635" s="6"/>
      <c r="E635" s="6"/>
      <c r="F635" s="7"/>
      <c r="G635" s="6"/>
      <c r="H635" s="8"/>
      <c r="I635" s="9"/>
      <c r="J635" s="9"/>
      <c r="K635" s="9"/>
      <c r="L635" s="6"/>
      <c r="N635" s="4"/>
      <c r="O635" s="7"/>
      <c r="P635" s="6"/>
      <c r="Q635" s="6"/>
      <c r="R635" s="6"/>
      <c r="S635" s="6"/>
    </row>
    <row r="636" ht="15.75" hidden="1" customHeight="1">
      <c r="A636" s="4"/>
      <c r="C636" s="6"/>
      <c r="D636" s="6"/>
      <c r="E636" s="6"/>
      <c r="F636" s="7"/>
      <c r="G636" s="6"/>
      <c r="H636" s="8"/>
      <c r="I636" s="9"/>
      <c r="J636" s="9"/>
      <c r="K636" s="9"/>
      <c r="L636" s="6"/>
      <c r="N636" s="4"/>
      <c r="O636" s="7"/>
      <c r="P636" s="6"/>
      <c r="Q636" s="6"/>
      <c r="R636" s="6"/>
      <c r="S636" s="6"/>
    </row>
    <row r="637" ht="15.75" hidden="1" customHeight="1">
      <c r="A637" s="4"/>
      <c r="C637" s="6"/>
      <c r="D637" s="6"/>
      <c r="E637" s="6"/>
      <c r="F637" s="7"/>
      <c r="G637" s="6"/>
      <c r="H637" s="8"/>
      <c r="I637" s="9"/>
      <c r="J637" s="9"/>
      <c r="K637" s="9"/>
      <c r="L637" s="6"/>
      <c r="N637" s="4"/>
      <c r="O637" s="7"/>
      <c r="P637" s="6"/>
      <c r="Q637" s="6"/>
      <c r="R637" s="6"/>
      <c r="S637" s="6"/>
    </row>
    <row r="638" ht="15.75" hidden="1" customHeight="1">
      <c r="A638" s="4"/>
      <c r="C638" s="6"/>
      <c r="D638" s="6"/>
      <c r="E638" s="6"/>
      <c r="F638" s="7"/>
      <c r="G638" s="6"/>
      <c r="H638" s="8"/>
      <c r="I638" s="9"/>
      <c r="J638" s="9"/>
      <c r="K638" s="9"/>
      <c r="L638" s="6"/>
      <c r="N638" s="4"/>
      <c r="O638" s="7"/>
      <c r="P638" s="6"/>
      <c r="Q638" s="6"/>
      <c r="R638" s="6"/>
      <c r="S638" s="6"/>
    </row>
    <row r="639" ht="15.75" hidden="1" customHeight="1">
      <c r="A639" s="4"/>
      <c r="C639" s="6"/>
      <c r="D639" s="6"/>
      <c r="E639" s="6"/>
      <c r="F639" s="7"/>
      <c r="G639" s="6"/>
      <c r="H639" s="8"/>
      <c r="I639" s="9"/>
      <c r="J639" s="9"/>
      <c r="K639" s="9"/>
      <c r="L639" s="6"/>
      <c r="N639" s="4"/>
      <c r="O639" s="7"/>
      <c r="P639" s="6"/>
      <c r="Q639" s="6"/>
      <c r="R639" s="6"/>
      <c r="S639" s="6"/>
    </row>
    <row r="640" ht="15.75" hidden="1" customHeight="1">
      <c r="A640" s="4"/>
      <c r="C640" s="6"/>
      <c r="D640" s="6"/>
      <c r="E640" s="6"/>
      <c r="F640" s="7"/>
      <c r="G640" s="6"/>
      <c r="H640" s="8"/>
      <c r="I640" s="9"/>
      <c r="J640" s="9"/>
      <c r="K640" s="9"/>
      <c r="L640" s="6"/>
      <c r="N640" s="4"/>
      <c r="O640" s="7"/>
      <c r="P640" s="6"/>
      <c r="Q640" s="6"/>
      <c r="R640" s="6"/>
      <c r="S640" s="6"/>
    </row>
    <row r="641" ht="15.75" hidden="1" customHeight="1">
      <c r="A641" s="4"/>
      <c r="C641" s="6"/>
      <c r="D641" s="6"/>
      <c r="E641" s="6"/>
      <c r="F641" s="7"/>
      <c r="G641" s="6"/>
      <c r="H641" s="8"/>
      <c r="I641" s="9"/>
      <c r="J641" s="9"/>
      <c r="K641" s="9"/>
      <c r="L641" s="6"/>
      <c r="N641" s="4"/>
      <c r="O641" s="7"/>
      <c r="P641" s="6"/>
      <c r="Q641" s="6"/>
      <c r="R641" s="6"/>
      <c r="S641" s="6"/>
    </row>
    <row r="642" ht="15.75" hidden="1" customHeight="1">
      <c r="A642" s="4"/>
      <c r="C642" s="6"/>
      <c r="D642" s="6"/>
      <c r="E642" s="6"/>
      <c r="F642" s="7"/>
      <c r="G642" s="6"/>
      <c r="H642" s="8"/>
      <c r="I642" s="9"/>
      <c r="J642" s="9"/>
      <c r="K642" s="9"/>
      <c r="L642" s="6"/>
      <c r="N642" s="4"/>
      <c r="O642" s="7"/>
      <c r="P642" s="6"/>
      <c r="Q642" s="6"/>
      <c r="R642" s="6"/>
      <c r="S642" s="6"/>
    </row>
    <row r="643" ht="15.75" hidden="1" customHeight="1">
      <c r="A643" s="4"/>
      <c r="C643" s="6"/>
      <c r="D643" s="6"/>
      <c r="E643" s="6"/>
      <c r="F643" s="7"/>
      <c r="G643" s="6"/>
      <c r="H643" s="8"/>
      <c r="I643" s="9"/>
      <c r="J643" s="9"/>
      <c r="K643" s="9"/>
      <c r="L643" s="6"/>
      <c r="N643" s="4"/>
      <c r="O643" s="7"/>
      <c r="P643" s="6"/>
      <c r="Q643" s="6"/>
      <c r="R643" s="6"/>
      <c r="S643" s="6"/>
    </row>
    <row r="644" ht="15.75" hidden="1" customHeight="1">
      <c r="A644" s="4"/>
      <c r="C644" s="6"/>
      <c r="D644" s="6"/>
      <c r="E644" s="6"/>
      <c r="F644" s="7"/>
      <c r="G644" s="6"/>
      <c r="H644" s="8"/>
      <c r="I644" s="9"/>
      <c r="J644" s="9"/>
      <c r="K644" s="9"/>
      <c r="L644" s="6"/>
      <c r="N644" s="4"/>
      <c r="O644" s="7"/>
      <c r="P644" s="6"/>
      <c r="Q644" s="6"/>
      <c r="R644" s="6"/>
      <c r="S644" s="6"/>
    </row>
    <row r="645" ht="15.75" hidden="1" customHeight="1">
      <c r="A645" s="4"/>
      <c r="C645" s="6"/>
      <c r="D645" s="6"/>
      <c r="E645" s="6"/>
      <c r="F645" s="7"/>
      <c r="G645" s="6"/>
      <c r="H645" s="8"/>
      <c r="I645" s="9"/>
      <c r="J645" s="9"/>
      <c r="K645" s="9"/>
      <c r="L645" s="6"/>
      <c r="N645" s="4"/>
      <c r="O645" s="7"/>
      <c r="P645" s="6"/>
      <c r="Q645" s="6"/>
      <c r="R645" s="6"/>
      <c r="S645" s="6"/>
    </row>
    <row r="646" ht="15.75" hidden="1" customHeight="1">
      <c r="A646" s="4"/>
      <c r="C646" s="6"/>
      <c r="D646" s="6"/>
      <c r="E646" s="6"/>
      <c r="F646" s="7"/>
      <c r="G646" s="6"/>
      <c r="H646" s="8"/>
      <c r="I646" s="9"/>
      <c r="J646" s="9"/>
      <c r="K646" s="9"/>
      <c r="L646" s="6"/>
      <c r="N646" s="4"/>
      <c r="O646" s="7"/>
      <c r="P646" s="6"/>
      <c r="Q646" s="6"/>
      <c r="R646" s="6"/>
      <c r="S646" s="6"/>
    </row>
    <row r="647" ht="15.75" hidden="1" customHeight="1">
      <c r="A647" s="4"/>
      <c r="C647" s="6"/>
      <c r="D647" s="6"/>
      <c r="E647" s="6"/>
      <c r="F647" s="7"/>
      <c r="G647" s="6"/>
      <c r="H647" s="8"/>
      <c r="I647" s="9"/>
      <c r="J647" s="9"/>
      <c r="K647" s="9"/>
      <c r="L647" s="6"/>
      <c r="N647" s="4"/>
      <c r="O647" s="7"/>
      <c r="P647" s="6"/>
      <c r="Q647" s="6"/>
      <c r="R647" s="6"/>
      <c r="S647" s="6"/>
    </row>
    <row r="648" ht="15.75" hidden="1" customHeight="1">
      <c r="A648" s="4"/>
      <c r="C648" s="6"/>
      <c r="D648" s="6"/>
      <c r="E648" s="6"/>
      <c r="F648" s="7"/>
      <c r="G648" s="6"/>
      <c r="H648" s="8"/>
      <c r="I648" s="9"/>
      <c r="J648" s="9"/>
      <c r="K648" s="9"/>
      <c r="L648" s="6"/>
      <c r="N648" s="4"/>
      <c r="O648" s="7"/>
      <c r="P648" s="6"/>
      <c r="Q648" s="6"/>
      <c r="R648" s="6"/>
      <c r="S648" s="6"/>
    </row>
    <row r="649" ht="15.75" hidden="1" customHeight="1">
      <c r="A649" s="4"/>
      <c r="C649" s="6"/>
      <c r="D649" s="6"/>
      <c r="E649" s="6"/>
      <c r="F649" s="7"/>
      <c r="G649" s="6"/>
      <c r="H649" s="8"/>
      <c r="I649" s="9"/>
      <c r="J649" s="9"/>
      <c r="K649" s="9"/>
      <c r="L649" s="6"/>
      <c r="N649" s="4"/>
      <c r="O649" s="7"/>
      <c r="P649" s="6"/>
      <c r="Q649" s="6"/>
      <c r="R649" s="6"/>
      <c r="S649" s="6"/>
    </row>
    <row r="650" ht="15.75" hidden="1" customHeight="1">
      <c r="A650" s="4"/>
      <c r="C650" s="6"/>
      <c r="D650" s="6"/>
      <c r="E650" s="6"/>
      <c r="F650" s="7"/>
      <c r="G650" s="6"/>
      <c r="H650" s="8"/>
      <c r="I650" s="9"/>
      <c r="J650" s="9"/>
      <c r="K650" s="9"/>
      <c r="L650" s="6"/>
      <c r="N650" s="4"/>
      <c r="O650" s="7"/>
      <c r="P650" s="6"/>
      <c r="Q650" s="6"/>
      <c r="R650" s="6"/>
      <c r="S650" s="6"/>
    </row>
    <row r="651" ht="15.75" hidden="1" customHeight="1">
      <c r="A651" s="4"/>
      <c r="C651" s="6"/>
      <c r="D651" s="6"/>
      <c r="E651" s="6"/>
      <c r="F651" s="7"/>
      <c r="G651" s="6"/>
      <c r="H651" s="8"/>
      <c r="I651" s="9"/>
      <c r="J651" s="9"/>
      <c r="K651" s="9"/>
      <c r="L651" s="6"/>
      <c r="N651" s="4"/>
      <c r="O651" s="7"/>
      <c r="P651" s="6"/>
      <c r="Q651" s="6"/>
      <c r="R651" s="6"/>
      <c r="S651" s="6"/>
    </row>
    <row r="652" ht="15.75" hidden="1" customHeight="1">
      <c r="A652" s="4"/>
      <c r="C652" s="6"/>
      <c r="D652" s="6"/>
      <c r="E652" s="6"/>
      <c r="F652" s="7"/>
      <c r="G652" s="6"/>
      <c r="H652" s="8"/>
      <c r="I652" s="9"/>
      <c r="J652" s="9"/>
      <c r="K652" s="9"/>
      <c r="L652" s="6"/>
      <c r="N652" s="4"/>
      <c r="O652" s="7"/>
      <c r="P652" s="6"/>
      <c r="Q652" s="6"/>
      <c r="R652" s="6"/>
      <c r="S652" s="6"/>
    </row>
    <row r="653" ht="15.75" hidden="1" customHeight="1">
      <c r="A653" s="4"/>
      <c r="C653" s="6"/>
      <c r="D653" s="6"/>
      <c r="E653" s="6"/>
      <c r="F653" s="7"/>
      <c r="G653" s="6"/>
      <c r="H653" s="8"/>
      <c r="I653" s="9"/>
      <c r="J653" s="9"/>
      <c r="K653" s="9"/>
      <c r="L653" s="6"/>
      <c r="N653" s="4"/>
      <c r="O653" s="7"/>
      <c r="P653" s="6"/>
      <c r="Q653" s="6"/>
      <c r="R653" s="6"/>
      <c r="S653" s="6"/>
    </row>
    <row r="654" ht="15.75" hidden="1" customHeight="1">
      <c r="A654" s="4"/>
      <c r="C654" s="6"/>
      <c r="D654" s="6"/>
      <c r="E654" s="6"/>
      <c r="F654" s="7"/>
      <c r="G654" s="6"/>
      <c r="H654" s="8"/>
      <c r="I654" s="9"/>
      <c r="J654" s="9"/>
      <c r="K654" s="9"/>
      <c r="L654" s="6"/>
      <c r="N654" s="4"/>
      <c r="O654" s="7"/>
      <c r="P654" s="6"/>
      <c r="Q654" s="6"/>
      <c r="R654" s="6"/>
      <c r="S654" s="6"/>
    </row>
    <row r="655" ht="15.75" hidden="1" customHeight="1">
      <c r="A655" s="4"/>
      <c r="C655" s="6"/>
      <c r="D655" s="6"/>
      <c r="E655" s="6"/>
      <c r="F655" s="7"/>
      <c r="G655" s="6"/>
      <c r="H655" s="8"/>
      <c r="I655" s="9"/>
      <c r="J655" s="9"/>
      <c r="K655" s="9"/>
      <c r="L655" s="6"/>
      <c r="N655" s="4"/>
      <c r="O655" s="7"/>
      <c r="P655" s="6"/>
      <c r="Q655" s="6"/>
      <c r="R655" s="6"/>
      <c r="S655" s="6"/>
    </row>
    <row r="656" ht="15.75" hidden="1" customHeight="1">
      <c r="A656" s="4"/>
      <c r="C656" s="6"/>
      <c r="D656" s="6"/>
      <c r="E656" s="6"/>
      <c r="F656" s="7"/>
      <c r="G656" s="6"/>
      <c r="H656" s="8"/>
      <c r="I656" s="9"/>
      <c r="J656" s="9"/>
      <c r="K656" s="9"/>
      <c r="L656" s="6"/>
      <c r="N656" s="4"/>
      <c r="O656" s="7"/>
      <c r="P656" s="6"/>
      <c r="Q656" s="6"/>
      <c r="R656" s="6"/>
      <c r="S656" s="6"/>
    </row>
    <row r="657" ht="15.75" hidden="1" customHeight="1">
      <c r="A657" s="4"/>
      <c r="C657" s="6"/>
      <c r="D657" s="6"/>
      <c r="E657" s="6"/>
      <c r="F657" s="7"/>
      <c r="G657" s="6"/>
      <c r="H657" s="8"/>
      <c r="I657" s="9"/>
      <c r="J657" s="9"/>
      <c r="K657" s="9"/>
      <c r="L657" s="6"/>
      <c r="N657" s="4"/>
      <c r="O657" s="7"/>
      <c r="P657" s="6"/>
      <c r="Q657" s="6"/>
      <c r="R657" s="6"/>
      <c r="S657" s="6"/>
    </row>
    <row r="658" ht="15.75" hidden="1" customHeight="1">
      <c r="A658" s="4"/>
      <c r="C658" s="6"/>
      <c r="D658" s="6"/>
      <c r="E658" s="6"/>
      <c r="F658" s="7"/>
      <c r="G658" s="6"/>
      <c r="H658" s="8"/>
      <c r="I658" s="9"/>
      <c r="J658" s="9"/>
      <c r="K658" s="9"/>
      <c r="L658" s="6"/>
      <c r="N658" s="4"/>
      <c r="O658" s="7"/>
      <c r="P658" s="6"/>
      <c r="Q658" s="6"/>
      <c r="R658" s="6"/>
      <c r="S658" s="6"/>
    </row>
    <row r="659" ht="15.75" hidden="1" customHeight="1">
      <c r="A659" s="4"/>
      <c r="C659" s="6"/>
      <c r="D659" s="6"/>
      <c r="E659" s="6"/>
      <c r="F659" s="7"/>
      <c r="G659" s="6"/>
      <c r="H659" s="8"/>
      <c r="I659" s="9"/>
      <c r="J659" s="9"/>
      <c r="K659" s="9"/>
      <c r="L659" s="6"/>
      <c r="N659" s="4"/>
      <c r="O659" s="7"/>
      <c r="P659" s="6"/>
      <c r="Q659" s="6"/>
      <c r="R659" s="6"/>
      <c r="S659" s="6"/>
    </row>
    <row r="660" ht="15.75" hidden="1" customHeight="1">
      <c r="A660" s="4"/>
      <c r="C660" s="6"/>
      <c r="D660" s="6"/>
      <c r="E660" s="6"/>
      <c r="F660" s="7"/>
      <c r="G660" s="6"/>
      <c r="H660" s="8"/>
      <c r="I660" s="9"/>
      <c r="J660" s="9"/>
      <c r="K660" s="9"/>
      <c r="L660" s="6"/>
      <c r="N660" s="4"/>
      <c r="O660" s="7"/>
      <c r="P660" s="6"/>
      <c r="Q660" s="6"/>
      <c r="R660" s="6"/>
      <c r="S660" s="6"/>
    </row>
    <row r="661" ht="15.75" hidden="1" customHeight="1">
      <c r="A661" s="4"/>
      <c r="C661" s="6"/>
      <c r="D661" s="6"/>
      <c r="E661" s="6"/>
      <c r="F661" s="7"/>
      <c r="G661" s="6"/>
      <c r="H661" s="8"/>
      <c r="I661" s="9"/>
      <c r="J661" s="9"/>
      <c r="K661" s="9"/>
      <c r="L661" s="6"/>
      <c r="N661" s="4"/>
      <c r="O661" s="7"/>
      <c r="P661" s="6"/>
      <c r="Q661" s="6"/>
      <c r="R661" s="6"/>
      <c r="S661" s="6"/>
    </row>
    <row r="662" ht="15.75" hidden="1" customHeight="1">
      <c r="A662" s="4"/>
      <c r="C662" s="6"/>
      <c r="D662" s="6"/>
      <c r="E662" s="6"/>
      <c r="F662" s="7"/>
      <c r="G662" s="6"/>
      <c r="H662" s="8"/>
      <c r="I662" s="9"/>
      <c r="J662" s="9"/>
      <c r="K662" s="9"/>
      <c r="L662" s="6"/>
      <c r="N662" s="4"/>
      <c r="O662" s="7"/>
      <c r="P662" s="6"/>
      <c r="Q662" s="6"/>
      <c r="R662" s="6"/>
      <c r="S662" s="6"/>
    </row>
    <row r="663" ht="15.75" hidden="1" customHeight="1">
      <c r="A663" s="4"/>
      <c r="C663" s="6"/>
      <c r="D663" s="6"/>
      <c r="E663" s="6"/>
      <c r="F663" s="7"/>
      <c r="G663" s="6"/>
      <c r="H663" s="8"/>
      <c r="I663" s="9"/>
      <c r="J663" s="9"/>
      <c r="K663" s="9"/>
      <c r="L663" s="6"/>
      <c r="N663" s="4"/>
      <c r="O663" s="7"/>
      <c r="P663" s="6"/>
      <c r="Q663" s="6"/>
      <c r="R663" s="6"/>
      <c r="S663" s="6"/>
    </row>
    <row r="664" ht="15.75" hidden="1" customHeight="1">
      <c r="A664" s="4"/>
      <c r="C664" s="6"/>
      <c r="D664" s="6"/>
      <c r="E664" s="6"/>
      <c r="F664" s="7"/>
      <c r="G664" s="6"/>
      <c r="H664" s="8"/>
      <c r="I664" s="9"/>
      <c r="J664" s="9"/>
      <c r="K664" s="9"/>
      <c r="L664" s="6"/>
      <c r="N664" s="4"/>
      <c r="O664" s="7"/>
      <c r="P664" s="6"/>
      <c r="Q664" s="6"/>
      <c r="R664" s="6"/>
      <c r="S664" s="6"/>
    </row>
    <row r="665" ht="15.75" hidden="1" customHeight="1">
      <c r="A665" s="4"/>
      <c r="C665" s="6"/>
      <c r="D665" s="6"/>
      <c r="E665" s="6"/>
      <c r="F665" s="7"/>
      <c r="G665" s="6"/>
      <c r="H665" s="8"/>
      <c r="I665" s="9"/>
      <c r="J665" s="9"/>
      <c r="K665" s="9"/>
      <c r="L665" s="6"/>
      <c r="N665" s="4"/>
      <c r="O665" s="7"/>
      <c r="P665" s="6"/>
      <c r="Q665" s="6"/>
      <c r="R665" s="6"/>
      <c r="S665" s="6"/>
    </row>
    <row r="666" ht="15.75" hidden="1" customHeight="1">
      <c r="A666" s="4"/>
      <c r="C666" s="6"/>
      <c r="D666" s="6"/>
      <c r="E666" s="6"/>
      <c r="F666" s="7"/>
      <c r="G666" s="6"/>
      <c r="H666" s="8"/>
      <c r="I666" s="9"/>
      <c r="J666" s="9"/>
      <c r="K666" s="9"/>
      <c r="L666" s="6"/>
      <c r="N666" s="4"/>
      <c r="O666" s="7"/>
      <c r="P666" s="6"/>
      <c r="Q666" s="6"/>
      <c r="R666" s="6"/>
      <c r="S666" s="6"/>
    </row>
    <row r="667" ht="15.75" hidden="1" customHeight="1">
      <c r="A667" s="4"/>
      <c r="C667" s="6"/>
      <c r="D667" s="6"/>
      <c r="E667" s="6"/>
      <c r="F667" s="7"/>
      <c r="G667" s="6"/>
      <c r="H667" s="8"/>
      <c r="I667" s="9"/>
      <c r="J667" s="9"/>
      <c r="K667" s="9"/>
      <c r="L667" s="6"/>
      <c r="N667" s="4"/>
      <c r="O667" s="7"/>
      <c r="P667" s="6"/>
      <c r="Q667" s="6"/>
      <c r="R667" s="6"/>
      <c r="S667" s="6"/>
    </row>
    <row r="668" ht="15.75" hidden="1" customHeight="1">
      <c r="A668" s="4"/>
      <c r="C668" s="6"/>
      <c r="D668" s="6"/>
      <c r="E668" s="6"/>
      <c r="F668" s="7"/>
      <c r="G668" s="6"/>
      <c r="H668" s="8"/>
      <c r="I668" s="9"/>
      <c r="J668" s="9"/>
      <c r="K668" s="9"/>
      <c r="L668" s="6"/>
      <c r="N668" s="4"/>
      <c r="O668" s="7"/>
      <c r="P668" s="6"/>
      <c r="Q668" s="6"/>
      <c r="R668" s="6"/>
      <c r="S668" s="6"/>
    </row>
    <row r="669" ht="15.75" hidden="1" customHeight="1">
      <c r="A669" s="4"/>
      <c r="C669" s="6"/>
      <c r="D669" s="6"/>
      <c r="E669" s="6"/>
      <c r="F669" s="7"/>
      <c r="G669" s="6"/>
      <c r="H669" s="8"/>
      <c r="I669" s="9"/>
      <c r="J669" s="9"/>
      <c r="K669" s="9"/>
      <c r="L669" s="6"/>
      <c r="N669" s="4"/>
      <c r="O669" s="7"/>
      <c r="P669" s="6"/>
      <c r="Q669" s="6"/>
      <c r="R669" s="6"/>
      <c r="S669" s="6"/>
    </row>
    <row r="670" ht="15.75" hidden="1" customHeight="1">
      <c r="A670" s="4"/>
      <c r="C670" s="6"/>
      <c r="D670" s="6"/>
      <c r="E670" s="6"/>
      <c r="F670" s="7"/>
      <c r="G670" s="6"/>
      <c r="H670" s="8"/>
      <c r="I670" s="9"/>
      <c r="J670" s="9"/>
      <c r="K670" s="9"/>
      <c r="L670" s="6"/>
      <c r="N670" s="4"/>
      <c r="O670" s="7"/>
      <c r="P670" s="6"/>
      <c r="Q670" s="6"/>
      <c r="R670" s="6"/>
      <c r="S670" s="6"/>
    </row>
    <row r="671" ht="15.75" hidden="1" customHeight="1">
      <c r="A671" s="4"/>
      <c r="C671" s="6"/>
      <c r="D671" s="6"/>
      <c r="E671" s="6"/>
      <c r="F671" s="7"/>
      <c r="G671" s="6"/>
      <c r="H671" s="8"/>
      <c r="I671" s="9"/>
      <c r="J671" s="9"/>
      <c r="K671" s="9"/>
      <c r="L671" s="6"/>
      <c r="N671" s="4"/>
      <c r="O671" s="7"/>
      <c r="P671" s="6"/>
      <c r="Q671" s="6"/>
      <c r="R671" s="6"/>
      <c r="S671" s="6"/>
    </row>
    <row r="672" ht="15.75" hidden="1" customHeight="1">
      <c r="A672" s="4"/>
      <c r="C672" s="6"/>
      <c r="D672" s="6"/>
      <c r="E672" s="6"/>
      <c r="F672" s="7"/>
      <c r="G672" s="6"/>
      <c r="H672" s="8"/>
      <c r="I672" s="9"/>
      <c r="J672" s="9"/>
      <c r="K672" s="9"/>
      <c r="L672" s="6"/>
      <c r="N672" s="4"/>
      <c r="O672" s="7"/>
      <c r="P672" s="6"/>
      <c r="Q672" s="6"/>
      <c r="R672" s="6"/>
      <c r="S672" s="6"/>
    </row>
    <row r="673" ht="15.75" hidden="1" customHeight="1">
      <c r="A673" s="4"/>
      <c r="C673" s="6"/>
      <c r="D673" s="6"/>
      <c r="E673" s="6"/>
      <c r="F673" s="7"/>
      <c r="G673" s="6"/>
      <c r="H673" s="8"/>
      <c r="I673" s="9"/>
      <c r="J673" s="9"/>
      <c r="K673" s="9"/>
      <c r="L673" s="6"/>
      <c r="N673" s="4"/>
      <c r="O673" s="7"/>
      <c r="P673" s="6"/>
      <c r="Q673" s="6"/>
      <c r="R673" s="6"/>
      <c r="S673" s="6"/>
    </row>
    <row r="674" ht="15.75" hidden="1" customHeight="1">
      <c r="A674" s="4"/>
      <c r="C674" s="6"/>
      <c r="D674" s="6"/>
      <c r="E674" s="6"/>
      <c r="F674" s="7"/>
      <c r="G674" s="6"/>
      <c r="H674" s="8"/>
      <c r="I674" s="9"/>
      <c r="J674" s="9"/>
      <c r="K674" s="9"/>
      <c r="L674" s="6"/>
      <c r="N674" s="4"/>
      <c r="O674" s="7"/>
      <c r="P674" s="6"/>
      <c r="Q674" s="6"/>
      <c r="R674" s="6"/>
      <c r="S674" s="6"/>
    </row>
    <row r="675" ht="15.75" hidden="1" customHeight="1">
      <c r="A675" s="4"/>
      <c r="C675" s="6"/>
      <c r="D675" s="6"/>
      <c r="E675" s="6"/>
      <c r="F675" s="7"/>
      <c r="G675" s="6"/>
      <c r="H675" s="8"/>
      <c r="I675" s="9"/>
      <c r="J675" s="9"/>
      <c r="K675" s="9"/>
      <c r="L675" s="6"/>
      <c r="N675" s="4"/>
      <c r="O675" s="7"/>
      <c r="P675" s="6"/>
      <c r="Q675" s="6"/>
      <c r="R675" s="6"/>
      <c r="S675" s="6"/>
    </row>
    <row r="676" ht="15.75" hidden="1" customHeight="1">
      <c r="A676" s="4"/>
      <c r="C676" s="6"/>
      <c r="D676" s="6"/>
      <c r="E676" s="6"/>
      <c r="F676" s="7"/>
      <c r="G676" s="6"/>
      <c r="H676" s="8"/>
      <c r="I676" s="9"/>
      <c r="J676" s="9"/>
      <c r="K676" s="9"/>
      <c r="L676" s="6"/>
      <c r="N676" s="4"/>
      <c r="O676" s="7"/>
      <c r="P676" s="6"/>
      <c r="Q676" s="6"/>
      <c r="R676" s="6"/>
      <c r="S676" s="6"/>
    </row>
    <row r="677" ht="15.75" hidden="1" customHeight="1">
      <c r="A677" s="4"/>
      <c r="C677" s="6"/>
      <c r="D677" s="6"/>
      <c r="E677" s="6"/>
      <c r="F677" s="7"/>
      <c r="G677" s="6"/>
      <c r="H677" s="8"/>
      <c r="I677" s="9"/>
      <c r="J677" s="9"/>
      <c r="K677" s="9"/>
      <c r="L677" s="6"/>
      <c r="N677" s="4"/>
      <c r="O677" s="7"/>
      <c r="P677" s="6"/>
      <c r="Q677" s="6"/>
      <c r="R677" s="6"/>
      <c r="S677" s="6"/>
    </row>
    <row r="678" ht="15.75" hidden="1" customHeight="1">
      <c r="A678" s="4"/>
      <c r="C678" s="6"/>
      <c r="D678" s="6"/>
      <c r="E678" s="6"/>
      <c r="F678" s="7"/>
      <c r="G678" s="6"/>
      <c r="H678" s="8"/>
      <c r="I678" s="9"/>
      <c r="J678" s="9"/>
      <c r="K678" s="9"/>
      <c r="L678" s="6"/>
      <c r="N678" s="4"/>
      <c r="O678" s="7"/>
      <c r="P678" s="6"/>
      <c r="Q678" s="6"/>
      <c r="R678" s="6"/>
      <c r="S678" s="6"/>
    </row>
    <row r="679" ht="15.75" hidden="1" customHeight="1">
      <c r="A679" s="4"/>
      <c r="C679" s="6"/>
      <c r="D679" s="6"/>
      <c r="E679" s="6"/>
      <c r="F679" s="7"/>
      <c r="G679" s="6"/>
      <c r="H679" s="8"/>
      <c r="I679" s="9"/>
      <c r="J679" s="9"/>
      <c r="K679" s="9"/>
      <c r="L679" s="6"/>
      <c r="N679" s="4"/>
      <c r="O679" s="7"/>
      <c r="P679" s="6"/>
      <c r="Q679" s="6"/>
      <c r="R679" s="6"/>
      <c r="S679" s="6"/>
    </row>
    <row r="680" ht="15.75" hidden="1" customHeight="1">
      <c r="A680" s="4"/>
      <c r="C680" s="6"/>
      <c r="D680" s="6"/>
      <c r="E680" s="6"/>
      <c r="F680" s="7"/>
      <c r="G680" s="6"/>
      <c r="H680" s="8"/>
      <c r="I680" s="9"/>
      <c r="J680" s="9"/>
      <c r="K680" s="9"/>
      <c r="L680" s="6"/>
      <c r="N680" s="4"/>
      <c r="O680" s="7"/>
      <c r="P680" s="6"/>
      <c r="Q680" s="6"/>
      <c r="R680" s="6"/>
      <c r="S680" s="6"/>
    </row>
    <row r="681" ht="15.75" hidden="1" customHeight="1">
      <c r="A681" s="4"/>
      <c r="C681" s="6"/>
      <c r="D681" s="6"/>
      <c r="E681" s="6"/>
      <c r="F681" s="7"/>
      <c r="G681" s="6"/>
      <c r="H681" s="8"/>
      <c r="I681" s="9"/>
      <c r="J681" s="9"/>
      <c r="K681" s="9"/>
      <c r="L681" s="6"/>
      <c r="N681" s="4"/>
      <c r="O681" s="7"/>
      <c r="P681" s="6"/>
      <c r="Q681" s="6"/>
      <c r="R681" s="6"/>
      <c r="S681" s="6"/>
    </row>
    <row r="682" ht="15.75" hidden="1" customHeight="1">
      <c r="A682" s="4"/>
      <c r="C682" s="6"/>
      <c r="D682" s="6"/>
      <c r="E682" s="6"/>
      <c r="F682" s="7"/>
      <c r="G682" s="6"/>
      <c r="H682" s="8"/>
      <c r="I682" s="9"/>
      <c r="J682" s="9"/>
      <c r="K682" s="9"/>
      <c r="L682" s="6"/>
      <c r="N682" s="4"/>
      <c r="O682" s="7"/>
      <c r="P682" s="6"/>
      <c r="Q682" s="6"/>
      <c r="R682" s="6"/>
      <c r="S682" s="6"/>
    </row>
    <row r="683" ht="15.75" hidden="1" customHeight="1">
      <c r="A683" s="4"/>
      <c r="C683" s="6"/>
      <c r="D683" s="6"/>
      <c r="E683" s="6"/>
      <c r="F683" s="7"/>
      <c r="G683" s="6"/>
      <c r="H683" s="8"/>
      <c r="I683" s="9"/>
      <c r="J683" s="9"/>
      <c r="K683" s="9"/>
      <c r="L683" s="6"/>
      <c r="N683" s="4"/>
      <c r="O683" s="7"/>
      <c r="P683" s="6"/>
      <c r="Q683" s="6"/>
      <c r="R683" s="6"/>
      <c r="S683" s="6"/>
    </row>
    <row r="684" ht="15.75" hidden="1" customHeight="1">
      <c r="A684" s="4"/>
      <c r="C684" s="6"/>
      <c r="D684" s="6"/>
      <c r="E684" s="6"/>
      <c r="F684" s="7"/>
      <c r="G684" s="6"/>
      <c r="H684" s="8"/>
      <c r="I684" s="9"/>
      <c r="J684" s="9"/>
      <c r="K684" s="9"/>
      <c r="L684" s="6"/>
      <c r="N684" s="4"/>
      <c r="O684" s="7"/>
      <c r="P684" s="6"/>
      <c r="Q684" s="6"/>
      <c r="R684" s="6"/>
      <c r="S684" s="6"/>
    </row>
    <row r="685" ht="15.75" hidden="1" customHeight="1">
      <c r="A685" s="4"/>
      <c r="C685" s="6"/>
      <c r="D685" s="6"/>
      <c r="E685" s="6"/>
      <c r="F685" s="7"/>
      <c r="G685" s="6"/>
      <c r="H685" s="8"/>
      <c r="I685" s="9"/>
      <c r="J685" s="9"/>
      <c r="K685" s="9"/>
      <c r="L685" s="6"/>
      <c r="N685" s="4"/>
      <c r="O685" s="7"/>
      <c r="P685" s="6"/>
      <c r="Q685" s="6"/>
      <c r="R685" s="6"/>
      <c r="S685" s="6"/>
    </row>
    <row r="686" ht="15.75" hidden="1" customHeight="1">
      <c r="A686" s="4"/>
      <c r="C686" s="6"/>
      <c r="D686" s="6"/>
      <c r="E686" s="6"/>
      <c r="F686" s="7"/>
      <c r="G686" s="6"/>
      <c r="H686" s="8"/>
      <c r="I686" s="9"/>
      <c r="J686" s="9"/>
      <c r="K686" s="9"/>
      <c r="L686" s="6"/>
      <c r="N686" s="4"/>
      <c r="O686" s="7"/>
      <c r="P686" s="6"/>
      <c r="Q686" s="6"/>
      <c r="R686" s="6"/>
      <c r="S686" s="6"/>
    </row>
    <row r="687" ht="15.75" hidden="1" customHeight="1">
      <c r="A687" s="4"/>
      <c r="C687" s="6"/>
      <c r="D687" s="6"/>
      <c r="E687" s="6"/>
      <c r="F687" s="7"/>
      <c r="G687" s="6"/>
      <c r="H687" s="8"/>
      <c r="I687" s="9"/>
      <c r="J687" s="9"/>
      <c r="K687" s="9"/>
      <c r="L687" s="6"/>
      <c r="N687" s="4"/>
      <c r="O687" s="7"/>
      <c r="P687" s="6"/>
      <c r="Q687" s="6"/>
      <c r="R687" s="6"/>
      <c r="S687" s="6"/>
    </row>
    <row r="688" ht="15.75" hidden="1" customHeight="1">
      <c r="A688" s="4"/>
      <c r="C688" s="6"/>
      <c r="D688" s="6"/>
      <c r="E688" s="6"/>
      <c r="F688" s="7"/>
      <c r="G688" s="6"/>
      <c r="H688" s="8"/>
      <c r="I688" s="9"/>
      <c r="J688" s="9"/>
      <c r="K688" s="9"/>
      <c r="L688" s="6"/>
      <c r="N688" s="4"/>
      <c r="O688" s="7"/>
      <c r="P688" s="6"/>
      <c r="Q688" s="6"/>
      <c r="R688" s="6"/>
      <c r="S688" s="6"/>
    </row>
    <row r="689" ht="15.75" hidden="1" customHeight="1">
      <c r="A689" s="4"/>
      <c r="C689" s="6"/>
      <c r="D689" s="6"/>
      <c r="E689" s="6"/>
      <c r="F689" s="7"/>
      <c r="G689" s="6"/>
      <c r="H689" s="8"/>
      <c r="I689" s="9"/>
      <c r="J689" s="9"/>
      <c r="K689" s="9"/>
      <c r="L689" s="6"/>
      <c r="N689" s="4"/>
      <c r="O689" s="7"/>
      <c r="P689" s="6"/>
      <c r="Q689" s="6"/>
      <c r="R689" s="6"/>
      <c r="S689" s="6"/>
    </row>
    <row r="690" ht="15.75" hidden="1" customHeight="1">
      <c r="A690" s="4"/>
      <c r="C690" s="6"/>
      <c r="D690" s="6"/>
      <c r="E690" s="6"/>
      <c r="F690" s="7"/>
      <c r="G690" s="6"/>
      <c r="H690" s="8"/>
      <c r="I690" s="9"/>
      <c r="J690" s="9"/>
      <c r="K690" s="9"/>
      <c r="L690" s="6"/>
      <c r="N690" s="4"/>
      <c r="O690" s="7"/>
      <c r="P690" s="6"/>
      <c r="Q690" s="6"/>
      <c r="R690" s="6"/>
      <c r="S690" s="6"/>
    </row>
    <row r="691" ht="15.75" hidden="1" customHeight="1">
      <c r="A691" s="4"/>
      <c r="C691" s="6"/>
      <c r="D691" s="6"/>
      <c r="E691" s="6"/>
      <c r="F691" s="7"/>
      <c r="G691" s="6"/>
      <c r="H691" s="8"/>
      <c r="I691" s="9"/>
      <c r="J691" s="9"/>
      <c r="K691" s="9"/>
      <c r="L691" s="6"/>
      <c r="N691" s="4"/>
      <c r="O691" s="7"/>
      <c r="P691" s="6"/>
      <c r="Q691" s="6"/>
      <c r="R691" s="6"/>
      <c r="S691" s="6"/>
    </row>
    <row r="692" ht="15.75" hidden="1" customHeight="1">
      <c r="A692" s="4"/>
      <c r="C692" s="6"/>
      <c r="D692" s="6"/>
      <c r="E692" s="6"/>
      <c r="F692" s="7"/>
      <c r="G692" s="6"/>
      <c r="H692" s="8"/>
      <c r="I692" s="9"/>
      <c r="J692" s="9"/>
      <c r="K692" s="9"/>
      <c r="L692" s="6"/>
      <c r="N692" s="4"/>
      <c r="O692" s="7"/>
      <c r="P692" s="6"/>
      <c r="Q692" s="6"/>
      <c r="R692" s="6"/>
      <c r="S692" s="6"/>
    </row>
    <row r="693" ht="15.75" hidden="1" customHeight="1">
      <c r="A693" s="4"/>
      <c r="C693" s="6"/>
      <c r="D693" s="6"/>
      <c r="E693" s="6"/>
      <c r="F693" s="7"/>
      <c r="G693" s="6"/>
      <c r="H693" s="8"/>
      <c r="I693" s="9"/>
      <c r="J693" s="9"/>
      <c r="K693" s="9"/>
      <c r="L693" s="6"/>
      <c r="N693" s="4"/>
      <c r="O693" s="7"/>
      <c r="P693" s="6"/>
      <c r="Q693" s="6"/>
      <c r="R693" s="6"/>
      <c r="S693" s="6"/>
    </row>
    <row r="694" ht="15.75" hidden="1" customHeight="1">
      <c r="A694" s="4"/>
      <c r="C694" s="6"/>
      <c r="D694" s="6"/>
      <c r="E694" s="6"/>
      <c r="F694" s="7"/>
      <c r="G694" s="6"/>
      <c r="H694" s="8"/>
      <c r="I694" s="9"/>
      <c r="J694" s="9"/>
      <c r="K694" s="9"/>
      <c r="L694" s="6"/>
      <c r="N694" s="4"/>
      <c r="O694" s="7"/>
      <c r="P694" s="6"/>
      <c r="Q694" s="6"/>
      <c r="R694" s="6"/>
      <c r="S694" s="6"/>
    </row>
    <row r="695" ht="15.75" hidden="1" customHeight="1">
      <c r="A695" s="4"/>
      <c r="C695" s="6"/>
      <c r="D695" s="6"/>
      <c r="E695" s="6"/>
      <c r="F695" s="7"/>
      <c r="G695" s="6"/>
      <c r="H695" s="8"/>
      <c r="I695" s="9"/>
      <c r="J695" s="9"/>
      <c r="K695" s="9"/>
      <c r="L695" s="6"/>
      <c r="N695" s="4"/>
      <c r="O695" s="7"/>
      <c r="P695" s="6"/>
      <c r="Q695" s="6"/>
      <c r="R695" s="6"/>
      <c r="S695" s="6"/>
    </row>
    <row r="696" ht="15.75" hidden="1" customHeight="1">
      <c r="A696" s="4"/>
      <c r="C696" s="6"/>
      <c r="D696" s="6"/>
      <c r="E696" s="6"/>
      <c r="F696" s="7"/>
      <c r="G696" s="6"/>
      <c r="H696" s="8"/>
      <c r="I696" s="9"/>
      <c r="J696" s="9"/>
      <c r="K696" s="9"/>
      <c r="L696" s="6"/>
      <c r="N696" s="4"/>
      <c r="O696" s="7"/>
      <c r="P696" s="6"/>
      <c r="Q696" s="6"/>
      <c r="R696" s="6"/>
      <c r="S696" s="6"/>
    </row>
    <row r="697" ht="15.75" hidden="1" customHeight="1">
      <c r="A697" s="4"/>
      <c r="C697" s="6"/>
      <c r="D697" s="6"/>
      <c r="E697" s="6"/>
      <c r="F697" s="7"/>
      <c r="G697" s="6"/>
      <c r="H697" s="8"/>
      <c r="I697" s="9"/>
      <c r="J697" s="9"/>
      <c r="K697" s="9"/>
      <c r="L697" s="6"/>
      <c r="N697" s="4"/>
      <c r="O697" s="7"/>
      <c r="P697" s="6"/>
      <c r="Q697" s="6"/>
      <c r="R697" s="6"/>
      <c r="S697" s="6"/>
    </row>
    <row r="698" ht="15.75" hidden="1" customHeight="1">
      <c r="A698" s="4"/>
      <c r="C698" s="6"/>
      <c r="D698" s="6"/>
      <c r="E698" s="6"/>
      <c r="F698" s="7"/>
      <c r="G698" s="6"/>
      <c r="H698" s="8"/>
      <c r="I698" s="9"/>
      <c r="J698" s="9"/>
      <c r="K698" s="9"/>
      <c r="L698" s="6"/>
      <c r="N698" s="4"/>
      <c r="O698" s="7"/>
      <c r="P698" s="6"/>
      <c r="Q698" s="6"/>
      <c r="R698" s="6"/>
      <c r="S698" s="6"/>
    </row>
    <row r="699" ht="15.75" hidden="1" customHeight="1">
      <c r="A699" s="4"/>
      <c r="C699" s="6"/>
      <c r="D699" s="6"/>
      <c r="E699" s="6"/>
      <c r="F699" s="7"/>
      <c r="G699" s="6"/>
      <c r="H699" s="8"/>
      <c r="I699" s="9"/>
      <c r="J699" s="9"/>
      <c r="K699" s="9"/>
      <c r="L699" s="6"/>
      <c r="N699" s="4"/>
      <c r="O699" s="7"/>
      <c r="P699" s="6"/>
      <c r="Q699" s="6"/>
      <c r="R699" s="6"/>
      <c r="S699" s="6"/>
    </row>
    <row r="700" ht="15.75" hidden="1" customHeight="1">
      <c r="A700" s="4"/>
      <c r="C700" s="6"/>
      <c r="D700" s="6"/>
      <c r="E700" s="6"/>
      <c r="F700" s="7"/>
      <c r="G700" s="6"/>
      <c r="H700" s="8"/>
      <c r="I700" s="9"/>
      <c r="J700" s="9"/>
      <c r="K700" s="9"/>
      <c r="L700" s="6"/>
      <c r="N700" s="4"/>
      <c r="O700" s="7"/>
      <c r="P700" s="6"/>
      <c r="Q700" s="6"/>
      <c r="R700" s="6"/>
      <c r="S700" s="6"/>
    </row>
    <row r="701" ht="15.75" hidden="1" customHeight="1">
      <c r="A701" s="4"/>
      <c r="C701" s="6"/>
      <c r="D701" s="6"/>
      <c r="E701" s="6"/>
      <c r="F701" s="7"/>
      <c r="G701" s="6"/>
      <c r="H701" s="8"/>
      <c r="I701" s="9"/>
      <c r="J701" s="9"/>
      <c r="K701" s="9"/>
      <c r="L701" s="6"/>
      <c r="N701" s="4"/>
      <c r="O701" s="7"/>
      <c r="P701" s="6"/>
      <c r="Q701" s="6"/>
      <c r="R701" s="6"/>
      <c r="S701" s="6"/>
    </row>
    <row r="702" ht="15.75" hidden="1" customHeight="1">
      <c r="A702" s="4"/>
      <c r="C702" s="6"/>
      <c r="D702" s="6"/>
      <c r="E702" s="6"/>
      <c r="F702" s="7"/>
      <c r="G702" s="6"/>
      <c r="H702" s="8"/>
      <c r="I702" s="9"/>
      <c r="J702" s="9"/>
      <c r="K702" s="9"/>
      <c r="L702" s="6"/>
      <c r="N702" s="4"/>
      <c r="O702" s="7"/>
      <c r="P702" s="6"/>
      <c r="Q702" s="6"/>
      <c r="R702" s="6"/>
      <c r="S702" s="6"/>
    </row>
    <row r="703" ht="15.75" hidden="1" customHeight="1">
      <c r="A703" s="4"/>
      <c r="C703" s="6"/>
      <c r="D703" s="6"/>
      <c r="E703" s="6"/>
      <c r="F703" s="7"/>
      <c r="G703" s="6"/>
      <c r="H703" s="8"/>
      <c r="I703" s="9"/>
      <c r="J703" s="9"/>
      <c r="K703" s="9"/>
      <c r="L703" s="6"/>
      <c r="N703" s="4"/>
      <c r="O703" s="7"/>
      <c r="P703" s="6"/>
      <c r="Q703" s="6"/>
      <c r="R703" s="6"/>
      <c r="S703" s="6"/>
    </row>
    <row r="704" ht="15.75" hidden="1" customHeight="1">
      <c r="A704" s="4"/>
      <c r="C704" s="6"/>
      <c r="D704" s="6"/>
      <c r="E704" s="6"/>
      <c r="F704" s="7"/>
      <c r="G704" s="6"/>
      <c r="H704" s="8"/>
      <c r="I704" s="9"/>
      <c r="J704" s="9"/>
      <c r="K704" s="9"/>
      <c r="L704" s="6"/>
      <c r="N704" s="4"/>
      <c r="O704" s="7"/>
      <c r="P704" s="6"/>
      <c r="Q704" s="6"/>
      <c r="R704" s="6"/>
      <c r="S704" s="6"/>
    </row>
    <row r="705" ht="15.75" hidden="1" customHeight="1">
      <c r="A705" s="4"/>
      <c r="C705" s="6"/>
      <c r="D705" s="6"/>
      <c r="E705" s="6"/>
      <c r="F705" s="7"/>
      <c r="G705" s="6"/>
      <c r="H705" s="8"/>
      <c r="I705" s="9"/>
      <c r="J705" s="9"/>
      <c r="K705" s="9"/>
      <c r="L705" s="6"/>
      <c r="N705" s="4"/>
      <c r="O705" s="7"/>
      <c r="P705" s="6"/>
      <c r="Q705" s="6"/>
      <c r="R705" s="6"/>
      <c r="S705" s="6"/>
    </row>
    <row r="706" ht="15.75" hidden="1" customHeight="1">
      <c r="A706" s="4"/>
      <c r="C706" s="6"/>
      <c r="D706" s="6"/>
      <c r="E706" s="6"/>
      <c r="F706" s="7"/>
      <c r="G706" s="6"/>
      <c r="H706" s="8"/>
      <c r="I706" s="9"/>
      <c r="J706" s="9"/>
      <c r="K706" s="9"/>
      <c r="L706" s="6"/>
      <c r="N706" s="4"/>
      <c r="O706" s="7"/>
      <c r="P706" s="6"/>
      <c r="Q706" s="6"/>
      <c r="R706" s="6"/>
      <c r="S706" s="6"/>
    </row>
    <row r="707" ht="15.75" hidden="1" customHeight="1">
      <c r="A707" s="4"/>
      <c r="C707" s="6"/>
      <c r="D707" s="6"/>
      <c r="E707" s="6"/>
      <c r="F707" s="7"/>
      <c r="G707" s="6"/>
      <c r="H707" s="8"/>
      <c r="I707" s="9"/>
      <c r="J707" s="9"/>
      <c r="K707" s="9"/>
      <c r="L707" s="6"/>
      <c r="N707" s="4"/>
      <c r="O707" s="7"/>
      <c r="P707" s="6"/>
      <c r="Q707" s="6"/>
      <c r="R707" s="6"/>
      <c r="S707" s="6"/>
    </row>
    <row r="708" ht="15.75" hidden="1" customHeight="1">
      <c r="A708" s="4"/>
      <c r="C708" s="6"/>
      <c r="D708" s="6"/>
      <c r="E708" s="6"/>
      <c r="F708" s="7"/>
      <c r="G708" s="6"/>
      <c r="H708" s="8"/>
      <c r="I708" s="9"/>
      <c r="J708" s="9"/>
      <c r="K708" s="9"/>
      <c r="L708" s="6"/>
      <c r="N708" s="4"/>
      <c r="O708" s="7"/>
      <c r="P708" s="6"/>
      <c r="Q708" s="6"/>
      <c r="R708" s="6"/>
      <c r="S708" s="6"/>
    </row>
    <row r="709" ht="15.75" hidden="1" customHeight="1">
      <c r="A709" s="4"/>
      <c r="C709" s="6"/>
      <c r="D709" s="6"/>
      <c r="E709" s="6"/>
      <c r="F709" s="7"/>
      <c r="G709" s="6"/>
      <c r="H709" s="8"/>
      <c r="I709" s="9"/>
      <c r="J709" s="9"/>
      <c r="K709" s="9"/>
      <c r="L709" s="6"/>
      <c r="N709" s="4"/>
      <c r="O709" s="7"/>
      <c r="P709" s="6"/>
      <c r="Q709" s="6"/>
      <c r="R709" s="6"/>
      <c r="S709" s="6"/>
    </row>
    <row r="710" ht="15.75" hidden="1" customHeight="1">
      <c r="A710" s="4"/>
      <c r="C710" s="6"/>
      <c r="D710" s="6"/>
      <c r="E710" s="6"/>
      <c r="F710" s="7"/>
      <c r="G710" s="6"/>
      <c r="H710" s="8"/>
      <c r="I710" s="9"/>
      <c r="J710" s="9"/>
      <c r="K710" s="9"/>
      <c r="L710" s="6"/>
      <c r="N710" s="4"/>
      <c r="O710" s="7"/>
      <c r="P710" s="6"/>
      <c r="Q710" s="6"/>
      <c r="R710" s="6"/>
      <c r="S710" s="6"/>
    </row>
    <row r="711" ht="15.75" hidden="1" customHeight="1">
      <c r="A711" s="4"/>
      <c r="C711" s="6"/>
      <c r="D711" s="6"/>
      <c r="E711" s="6"/>
      <c r="F711" s="7"/>
      <c r="G711" s="6"/>
      <c r="H711" s="8"/>
      <c r="I711" s="9"/>
      <c r="J711" s="9"/>
      <c r="K711" s="9"/>
      <c r="L711" s="6"/>
      <c r="N711" s="4"/>
      <c r="O711" s="7"/>
      <c r="P711" s="6"/>
      <c r="Q711" s="6"/>
      <c r="R711" s="6"/>
      <c r="S711" s="6"/>
    </row>
    <row r="712" ht="15.75" hidden="1" customHeight="1">
      <c r="A712" s="4"/>
      <c r="C712" s="6"/>
      <c r="D712" s="6"/>
      <c r="E712" s="6"/>
      <c r="F712" s="7"/>
      <c r="G712" s="6"/>
      <c r="H712" s="8"/>
      <c r="I712" s="9"/>
      <c r="J712" s="9"/>
      <c r="K712" s="9"/>
      <c r="L712" s="6"/>
      <c r="N712" s="4"/>
      <c r="O712" s="7"/>
      <c r="P712" s="6"/>
      <c r="Q712" s="6"/>
      <c r="R712" s="6"/>
      <c r="S712" s="6"/>
    </row>
    <row r="713" ht="15.75" hidden="1" customHeight="1">
      <c r="A713" s="4"/>
      <c r="C713" s="6"/>
      <c r="D713" s="6"/>
      <c r="E713" s="6"/>
      <c r="F713" s="7"/>
      <c r="G713" s="6"/>
      <c r="H713" s="8"/>
      <c r="I713" s="9"/>
      <c r="J713" s="9"/>
      <c r="K713" s="9"/>
      <c r="L713" s="6"/>
      <c r="N713" s="4"/>
      <c r="O713" s="7"/>
      <c r="P713" s="6"/>
      <c r="Q713" s="6"/>
      <c r="R713" s="6"/>
      <c r="S713" s="6"/>
    </row>
    <row r="714" ht="15.75" hidden="1" customHeight="1">
      <c r="A714" s="4"/>
      <c r="C714" s="6"/>
      <c r="D714" s="6"/>
      <c r="E714" s="6"/>
      <c r="F714" s="7"/>
      <c r="G714" s="6"/>
      <c r="H714" s="8"/>
      <c r="I714" s="9"/>
      <c r="J714" s="9"/>
      <c r="K714" s="9"/>
      <c r="L714" s="6"/>
      <c r="N714" s="4"/>
      <c r="O714" s="7"/>
      <c r="P714" s="6"/>
      <c r="Q714" s="6"/>
      <c r="R714" s="6"/>
      <c r="S714" s="6"/>
    </row>
    <row r="715" ht="15.75" hidden="1" customHeight="1">
      <c r="A715" s="4"/>
      <c r="C715" s="6"/>
      <c r="D715" s="6"/>
      <c r="E715" s="6"/>
      <c r="F715" s="7"/>
      <c r="G715" s="6"/>
      <c r="H715" s="8"/>
      <c r="I715" s="9"/>
      <c r="J715" s="9"/>
      <c r="K715" s="9"/>
      <c r="L715" s="6"/>
      <c r="N715" s="4"/>
      <c r="O715" s="7"/>
      <c r="P715" s="6"/>
      <c r="Q715" s="6"/>
      <c r="R715" s="6"/>
      <c r="S715" s="6"/>
    </row>
    <row r="716" ht="15.75" hidden="1" customHeight="1">
      <c r="A716" s="4"/>
      <c r="C716" s="6"/>
      <c r="D716" s="6"/>
      <c r="E716" s="6"/>
      <c r="F716" s="7"/>
      <c r="G716" s="6"/>
      <c r="H716" s="8"/>
      <c r="I716" s="9"/>
      <c r="J716" s="9"/>
      <c r="K716" s="9"/>
      <c r="L716" s="6"/>
      <c r="N716" s="4"/>
      <c r="O716" s="7"/>
      <c r="P716" s="6"/>
      <c r="Q716" s="6"/>
      <c r="R716" s="6"/>
      <c r="S716" s="6"/>
    </row>
    <row r="717" ht="15.75" hidden="1" customHeight="1">
      <c r="A717" s="4"/>
      <c r="C717" s="6"/>
      <c r="D717" s="6"/>
      <c r="E717" s="6"/>
      <c r="F717" s="7"/>
      <c r="G717" s="6"/>
      <c r="H717" s="8"/>
      <c r="I717" s="9"/>
      <c r="J717" s="9"/>
      <c r="K717" s="9"/>
      <c r="L717" s="6"/>
      <c r="N717" s="4"/>
      <c r="O717" s="7"/>
      <c r="P717" s="6"/>
      <c r="Q717" s="6"/>
      <c r="R717" s="6"/>
      <c r="S717" s="6"/>
    </row>
    <row r="718" ht="15.75" hidden="1" customHeight="1">
      <c r="A718" s="4"/>
      <c r="C718" s="6"/>
      <c r="D718" s="6"/>
      <c r="E718" s="6"/>
      <c r="F718" s="7"/>
      <c r="G718" s="6"/>
      <c r="H718" s="8"/>
      <c r="I718" s="9"/>
      <c r="J718" s="9"/>
      <c r="K718" s="9"/>
      <c r="L718" s="6"/>
      <c r="N718" s="4"/>
      <c r="O718" s="7"/>
      <c r="P718" s="6"/>
      <c r="Q718" s="6"/>
      <c r="R718" s="6"/>
      <c r="S718" s="6"/>
    </row>
    <row r="719" ht="15.75" hidden="1" customHeight="1">
      <c r="A719" s="4"/>
      <c r="C719" s="6"/>
      <c r="D719" s="6"/>
      <c r="E719" s="6"/>
      <c r="F719" s="7"/>
      <c r="G719" s="6"/>
      <c r="H719" s="8"/>
      <c r="I719" s="9"/>
      <c r="J719" s="9"/>
      <c r="K719" s="9"/>
      <c r="L719" s="6"/>
      <c r="N719" s="4"/>
      <c r="O719" s="7"/>
      <c r="P719" s="6"/>
      <c r="Q719" s="6"/>
      <c r="R719" s="6"/>
      <c r="S719" s="6"/>
    </row>
    <row r="720" ht="15.75" hidden="1" customHeight="1">
      <c r="A720" s="4"/>
      <c r="C720" s="6"/>
      <c r="D720" s="6"/>
      <c r="E720" s="6"/>
      <c r="F720" s="7"/>
      <c r="G720" s="6"/>
      <c r="H720" s="8"/>
      <c r="I720" s="9"/>
      <c r="J720" s="9"/>
      <c r="K720" s="9"/>
      <c r="L720" s="6"/>
      <c r="N720" s="4"/>
      <c r="O720" s="7"/>
      <c r="P720" s="6"/>
      <c r="Q720" s="6"/>
      <c r="R720" s="6"/>
      <c r="S720" s="6"/>
    </row>
    <row r="721" ht="15.75" hidden="1" customHeight="1">
      <c r="A721" s="4"/>
      <c r="C721" s="6"/>
      <c r="D721" s="6"/>
      <c r="E721" s="6"/>
      <c r="F721" s="7"/>
      <c r="G721" s="6"/>
      <c r="H721" s="8"/>
      <c r="I721" s="9"/>
      <c r="J721" s="9"/>
      <c r="K721" s="9"/>
      <c r="L721" s="6"/>
      <c r="N721" s="4"/>
      <c r="O721" s="7"/>
      <c r="P721" s="6"/>
      <c r="Q721" s="6"/>
      <c r="R721" s="6"/>
      <c r="S721" s="6"/>
    </row>
    <row r="722" ht="15.75" hidden="1" customHeight="1">
      <c r="A722" s="4"/>
      <c r="C722" s="6"/>
      <c r="D722" s="6"/>
      <c r="E722" s="6"/>
      <c r="F722" s="7"/>
      <c r="G722" s="6"/>
      <c r="H722" s="8"/>
      <c r="I722" s="9"/>
      <c r="J722" s="9"/>
      <c r="K722" s="9"/>
      <c r="L722" s="6"/>
      <c r="N722" s="4"/>
      <c r="O722" s="7"/>
      <c r="P722" s="6"/>
      <c r="Q722" s="6"/>
      <c r="R722" s="6"/>
      <c r="S722" s="6"/>
    </row>
    <row r="723" ht="15.75" hidden="1" customHeight="1">
      <c r="A723" s="4"/>
      <c r="C723" s="6"/>
      <c r="D723" s="6"/>
      <c r="E723" s="6"/>
      <c r="F723" s="7"/>
      <c r="G723" s="6"/>
      <c r="H723" s="8"/>
      <c r="I723" s="9"/>
      <c r="J723" s="9"/>
      <c r="K723" s="9"/>
      <c r="L723" s="6"/>
      <c r="N723" s="4"/>
      <c r="O723" s="7"/>
      <c r="P723" s="6"/>
      <c r="Q723" s="6"/>
      <c r="R723" s="6"/>
      <c r="S723" s="6"/>
    </row>
    <row r="724" ht="15.75" hidden="1" customHeight="1">
      <c r="A724" s="4"/>
      <c r="C724" s="6"/>
      <c r="D724" s="6"/>
      <c r="E724" s="6"/>
      <c r="F724" s="7"/>
      <c r="G724" s="6"/>
      <c r="H724" s="8"/>
      <c r="I724" s="9"/>
      <c r="J724" s="9"/>
      <c r="K724" s="9"/>
      <c r="L724" s="6"/>
      <c r="N724" s="4"/>
      <c r="O724" s="7"/>
      <c r="P724" s="6"/>
      <c r="Q724" s="6"/>
      <c r="R724" s="6"/>
      <c r="S724" s="6"/>
    </row>
    <row r="725" ht="15.75" hidden="1" customHeight="1">
      <c r="A725" s="4"/>
      <c r="C725" s="6"/>
      <c r="D725" s="6"/>
      <c r="E725" s="6"/>
      <c r="F725" s="7"/>
      <c r="G725" s="6"/>
      <c r="H725" s="8"/>
      <c r="I725" s="9"/>
      <c r="J725" s="9"/>
      <c r="K725" s="9"/>
      <c r="L725" s="6"/>
      <c r="N725" s="4"/>
      <c r="O725" s="7"/>
      <c r="P725" s="6"/>
      <c r="Q725" s="6"/>
      <c r="R725" s="6"/>
      <c r="S725" s="6"/>
    </row>
    <row r="726" ht="15.75" hidden="1" customHeight="1">
      <c r="A726" s="4"/>
      <c r="C726" s="6"/>
      <c r="D726" s="6"/>
      <c r="E726" s="6"/>
      <c r="F726" s="7"/>
      <c r="G726" s="6"/>
      <c r="H726" s="8"/>
      <c r="I726" s="9"/>
      <c r="J726" s="9"/>
      <c r="K726" s="9"/>
      <c r="L726" s="6"/>
      <c r="N726" s="4"/>
      <c r="O726" s="7"/>
      <c r="P726" s="6"/>
      <c r="Q726" s="6"/>
      <c r="R726" s="6"/>
      <c r="S726" s="6"/>
    </row>
    <row r="727" ht="15.75" hidden="1" customHeight="1">
      <c r="A727" s="4"/>
      <c r="C727" s="6"/>
      <c r="D727" s="6"/>
      <c r="E727" s="6"/>
      <c r="F727" s="7"/>
      <c r="G727" s="6"/>
      <c r="H727" s="8"/>
      <c r="I727" s="9"/>
      <c r="J727" s="9"/>
      <c r="K727" s="9"/>
      <c r="L727" s="6"/>
      <c r="N727" s="4"/>
      <c r="O727" s="7"/>
      <c r="P727" s="6"/>
      <c r="Q727" s="6"/>
      <c r="R727" s="6"/>
      <c r="S727" s="6"/>
    </row>
    <row r="728" ht="15.75" hidden="1" customHeight="1">
      <c r="A728" s="4"/>
      <c r="C728" s="6"/>
      <c r="D728" s="6"/>
      <c r="E728" s="6"/>
      <c r="F728" s="7"/>
      <c r="G728" s="6"/>
      <c r="H728" s="8"/>
      <c r="I728" s="9"/>
      <c r="J728" s="9"/>
      <c r="K728" s="9"/>
      <c r="L728" s="6"/>
      <c r="N728" s="4"/>
      <c r="O728" s="7"/>
      <c r="P728" s="6"/>
      <c r="Q728" s="6"/>
      <c r="R728" s="6"/>
      <c r="S728" s="6"/>
    </row>
    <row r="729" ht="15.75" hidden="1" customHeight="1">
      <c r="A729" s="4"/>
      <c r="C729" s="6"/>
      <c r="D729" s="6"/>
      <c r="E729" s="6"/>
      <c r="F729" s="7"/>
      <c r="G729" s="6"/>
      <c r="H729" s="8"/>
      <c r="I729" s="9"/>
      <c r="J729" s="9"/>
      <c r="K729" s="9"/>
      <c r="L729" s="6"/>
      <c r="N729" s="4"/>
      <c r="O729" s="7"/>
      <c r="P729" s="6"/>
      <c r="Q729" s="6"/>
      <c r="R729" s="6"/>
      <c r="S729" s="6"/>
    </row>
    <row r="730" ht="15.75" hidden="1" customHeight="1">
      <c r="A730" s="4"/>
      <c r="C730" s="6"/>
      <c r="D730" s="6"/>
      <c r="E730" s="6"/>
      <c r="F730" s="7"/>
      <c r="G730" s="6"/>
      <c r="H730" s="8"/>
      <c r="I730" s="9"/>
      <c r="J730" s="9"/>
      <c r="K730" s="9"/>
      <c r="L730" s="6"/>
      <c r="N730" s="4"/>
      <c r="O730" s="7"/>
      <c r="P730" s="6"/>
      <c r="Q730" s="6"/>
      <c r="R730" s="6"/>
      <c r="S730" s="6"/>
    </row>
    <row r="731" ht="15.75" hidden="1" customHeight="1">
      <c r="A731" s="4"/>
      <c r="C731" s="6"/>
      <c r="D731" s="6"/>
      <c r="E731" s="6"/>
      <c r="F731" s="7"/>
      <c r="G731" s="6"/>
      <c r="H731" s="8"/>
      <c r="I731" s="9"/>
      <c r="J731" s="9"/>
      <c r="K731" s="9"/>
      <c r="L731" s="6"/>
      <c r="N731" s="4"/>
      <c r="O731" s="7"/>
      <c r="P731" s="6"/>
      <c r="Q731" s="6"/>
      <c r="R731" s="6"/>
      <c r="S731" s="6"/>
    </row>
    <row r="732" ht="15.75" hidden="1" customHeight="1">
      <c r="A732" s="4"/>
      <c r="C732" s="6"/>
      <c r="D732" s="6"/>
      <c r="E732" s="6"/>
      <c r="F732" s="7"/>
      <c r="G732" s="6"/>
      <c r="H732" s="8"/>
      <c r="I732" s="9"/>
      <c r="J732" s="9"/>
      <c r="K732" s="9"/>
      <c r="L732" s="6"/>
      <c r="N732" s="4"/>
      <c r="O732" s="7"/>
      <c r="P732" s="6"/>
      <c r="Q732" s="6"/>
      <c r="R732" s="6"/>
      <c r="S732" s="6"/>
    </row>
    <row r="733" ht="15.75" hidden="1" customHeight="1">
      <c r="A733" s="4"/>
      <c r="C733" s="6"/>
      <c r="D733" s="6"/>
      <c r="E733" s="6"/>
      <c r="F733" s="7"/>
      <c r="G733" s="6"/>
      <c r="H733" s="8"/>
      <c r="I733" s="9"/>
      <c r="J733" s="9"/>
      <c r="K733" s="9"/>
      <c r="L733" s="6"/>
      <c r="N733" s="4"/>
      <c r="O733" s="7"/>
      <c r="P733" s="6"/>
      <c r="Q733" s="6"/>
      <c r="R733" s="6"/>
      <c r="S733" s="6"/>
    </row>
    <row r="734" ht="15.75" hidden="1" customHeight="1">
      <c r="A734" s="4"/>
      <c r="C734" s="6"/>
      <c r="D734" s="6"/>
      <c r="E734" s="6"/>
      <c r="F734" s="7"/>
      <c r="G734" s="6"/>
      <c r="H734" s="8"/>
      <c r="I734" s="9"/>
      <c r="J734" s="9"/>
      <c r="K734" s="9"/>
      <c r="L734" s="6"/>
      <c r="N734" s="4"/>
      <c r="O734" s="7"/>
      <c r="P734" s="6"/>
      <c r="Q734" s="6"/>
      <c r="R734" s="6"/>
      <c r="S734" s="6"/>
    </row>
    <row r="735" ht="15.75" hidden="1" customHeight="1">
      <c r="A735" s="4"/>
      <c r="C735" s="6"/>
      <c r="D735" s="6"/>
      <c r="E735" s="6"/>
      <c r="F735" s="7"/>
      <c r="G735" s="6"/>
      <c r="H735" s="8"/>
      <c r="I735" s="9"/>
      <c r="J735" s="9"/>
      <c r="K735" s="9"/>
      <c r="L735" s="6"/>
      <c r="N735" s="4"/>
      <c r="O735" s="7"/>
      <c r="P735" s="6"/>
      <c r="Q735" s="6"/>
      <c r="R735" s="6"/>
      <c r="S735" s="6"/>
    </row>
    <row r="736" ht="15.75" hidden="1" customHeight="1">
      <c r="A736" s="4"/>
      <c r="C736" s="6"/>
      <c r="D736" s="6"/>
      <c r="E736" s="6"/>
      <c r="F736" s="7"/>
      <c r="G736" s="6"/>
      <c r="H736" s="8"/>
      <c r="I736" s="9"/>
      <c r="J736" s="9"/>
      <c r="K736" s="9"/>
      <c r="L736" s="6"/>
      <c r="N736" s="4"/>
      <c r="O736" s="7"/>
      <c r="P736" s="6"/>
      <c r="Q736" s="6"/>
      <c r="R736" s="6"/>
      <c r="S736" s="6"/>
    </row>
    <row r="737" ht="15.75" hidden="1" customHeight="1">
      <c r="A737" s="4"/>
      <c r="C737" s="6"/>
      <c r="D737" s="6"/>
      <c r="E737" s="6"/>
      <c r="F737" s="7"/>
      <c r="G737" s="6"/>
      <c r="H737" s="8"/>
      <c r="I737" s="9"/>
      <c r="J737" s="9"/>
      <c r="K737" s="9"/>
      <c r="L737" s="6"/>
      <c r="N737" s="4"/>
      <c r="O737" s="7"/>
      <c r="P737" s="6"/>
      <c r="Q737" s="6"/>
      <c r="R737" s="6"/>
      <c r="S737" s="6"/>
    </row>
    <row r="738" ht="15.75" hidden="1" customHeight="1">
      <c r="A738" s="4"/>
      <c r="C738" s="6"/>
      <c r="D738" s="6"/>
      <c r="E738" s="6"/>
      <c r="F738" s="7"/>
      <c r="G738" s="6"/>
      <c r="H738" s="8"/>
      <c r="I738" s="9"/>
      <c r="J738" s="9"/>
      <c r="K738" s="9"/>
      <c r="L738" s="6"/>
      <c r="N738" s="4"/>
      <c r="O738" s="7"/>
      <c r="P738" s="6"/>
      <c r="Q738" s="6"/>
      <c r="R738" s="6"/>
      <c r="S738" s="6"/>
    </row>
    <row r="739" ht="15.75" hidden="1" customHeight="1">
      <c r="A739" s="4"/>
      <c r="C739" s="6"/>
      <c r="D739" s="6"/>
      <c r="E739" s="6"/>
      <c r="F739" s="7"/>
      <c r="G739" s="6"/>
      <c r="H739" s="8"/>
      <c r="I739" s="9"/>
      <c r="J739" s="9"/>
      <c r="K739" s="9"/>
      <c r="L739" s="6"/>
      <c r="N739" s="4"/>
      <c r="O739" s="7"/>
      <c r="P739" s="6"/>
      <c r="Q739" s="6"/>
      <c r="R739" s="6"/>
      <c r="S739" s="6"/>
    </row>
    <row r="740" ht="15.75" hidden="1" customHeight="1">
      <c r="A740" s="4"/>
      <c r="C740" s="6"/>
      <c r="D740" s="6"/>
      <c r="E740" s="6"/>
      <c r="F740" s="7"/>
      <c r="G740" s="6"/>
      <c r="H740" s="8"/>
      <c r="I740" s="9"/>
      <c r="J740" s="9"/>
      <c r="K740" s="9"/>
      <c r="L740" s="6"/>
      <c r="N740" s="4"/>
      <c r="O740" s="7"/>
      <c r="P740" s="6"/>
      <c r="Q740" s="6"/>
      <c r="R740" s="6"/>
      <c r="S740" s="6"/>
    </row>
    <row r="741" ht="15.75" hidden="1" customHeight="1">
      <c r="A741" s="4"/>
      <c r="C741" s="6"/>
      <c r="D741" s="6"/>
      <c r="E741" s="6"/>
      <c r="F741" s="7"/>
      <c r="G741" s="6"/>
      <c r="H741" s="8"/>
      <c r="I741" s="9"/>
      <c r="J741" s="9"/>
      <c r="K741" s="9"/>
      <c r="L741" s="6"/>
      <c r="N741" s="4"/>
      <c r="O741" s="7"/>
      <c r="P741" s="6"/>
      <c r="Q741" s="6"/>
      <c r="R741" s="6"/>
      <c r="S741" s="6"/>
    </row>
    <row r="742" ht="15.75" hidden="1" customHeight="1">
      <c r="A742" s="4"/>
      <c r="C742" s="6"/>
      <c r="D742" s="6"/>
      <c r="E742" s="6"/>
      <c r="F742" s="7"/>
      <c r="G742" s="6"/>
      <c r="H742" s="8"/>
      <c r="I742" s="9"/>
      <c r="J742" s="9"/>
      <c r="K742" s="9"/>
      <c r="L742" s="6"/>
      <c r="N742" s="4"/>
      <c r="O742" s="7"/>
      <c r="P742" s="6"/>
      <c r="Q742" s="6"/>
      <c r="R742" s="6"/>
      <c r="S742" s="6"/>
    </row>
    <row r="743" ht="15.75" hidden="1" customHeight="1">
      <c r="A743" s="4"/>
      <c r="C743" s="6"/>
      <c r="D743" s="6"/>
      <c r="E743" s="6"/>
      <c r="F743" s="7"/>
      <c r="G743" s="6"/>
      <c r="H743" s="8"/>
      <c r="I743" s="9"/>
      <c r="J743" s="9"/>
      <c r="K743" s="9"/>
      <c r="L743" s="6"/>
      <c r="N743" s="4"/>
      <c r="O743" s="7"/>
      <c r="P743" s="6"/>
      <c r="Q743" s="6"/>
      <c r="R743" s="6"/>
      <c r="S743" s="6"/>
    </row>
    <row r="744" ht="15.75" hidden="1" customHeight="1">
      <c r="A744" s="4"/>
      <c r="C744" s="6"/>
      <c r="D744" s="6"/>
      <c r="E744" s="6"/>
      <c r="F744" s="7"/>
      <c r="G744" s="6"/>
      <c r="H744" s="8"/>
      <c r="I744" s="9"/>
      <c r="J744" s="9"/>
      <c r="K744" s="9"/>
      <c r="L744" s="6"/>
      <c r="N744" s="4"/>
      <c r="O744" s="7"/>
      <c r="P744" s="6"/>
      <c r="Q744" s="6"/>
      <c r="R744" s="6"/>
      <c r="S744" s="6"/>
    </row>
    <row r="745" ht="15.75" hidden="1" customHeight="1">
      <c r="A745" s="4"/>
      <c r="C745" s="6"/>
      <c r="D745" s="6"/>
      <c r="E745" s="6"/>
      <c r="F745" s="7"/>
      <c r="G745" s="6"/>
      <c r="H745" s="8"/>
      <c r="I745" s="9"/>
      <c r="J745" s="9"/>
      <c r="K745" s="9"/>
      <c r="L745" s="6"/>
      <c r="N745" s="4"/>
      <c r="O745" s="7"/>
      <c r="P745" s="6"/>
      <c r="Q745" s="6"/>
      <c r="R745" s="6"/>
      <c r="S745" s="6"/>
    </row>
    <row r="746" ht="15.75" hidden="1" customHeight="1">
      <c r="A746" s="4"/>
      <c r="C746" s="6"/>
      <c r="D746" s="6"/>
      <c r="E746" s="6"/>
      <c r="F746" s="7"/>
      <c r="G746" s="6"/>
      <c r="H746" s="8"/>
      <c r="I746" s="9"/>
      <c r="J746" s="9"/>
      <c r="K746" s="9"/>
      <c r="L746" s="6"/>
      <c r="N746" s="4"/>
      <c r="O746" s="7"/>
      <c r="P746" s="6"/>
      <c r="Q746" s="6"/>
      <c r="R746" s="6"/>
      <c r="S746" s="6"/>
    </row>
    <row r="747" ht="15.75" hidden="1" customHeight="1">
      <c r="A747" s="4"/>
      <c r="C747" s="6"/>
      <c r="D747" s="6"/>
      <c r="E747" s="6"/>
      <c r="F747" s="7"/>
      <c r="G747" s="6"/>
      <c r="H747" s="8"/>
      <c r="I747" s="9"/>
      <c r="J747" s="9"/>
      <c r="K747" s="9"/>
      <c r="L747" s="6"/>
      <c r="N747" s="4"/>
      <c r="O747" s="7"/>
      <c r="P747" s="6"/>
      <c r="Q747" s="6"/>
      <c r="R747" s="6"/>
      <c r="S747" s="6"/>
    </row>
    <row r="748" ht="15.75" hidden="1" customHeight="1">
      <c r="A748" s="4"/>
      <c r="C748" s="6"/>
      <c r="D748" s="6"/>
      <c r="E748" s="6"/>
      <c r="F748" s="7"/>
      <c r="G748" s="6"/>
      <c r="H748" s="8"/>
      <c r="I748" s="9"/>
      <c r="J748" s="9"/>
      <c r="K748" s="9"/>
      <c r="L748" s="6"/>
      <c r="N748" s="4"/>
      <c r="O748" s="7"/>
      <c r="P748" s="6"/>
      <c r="Q748" s="6"/>
      <c r="R748" s="6"/>
      <c r="S748" s="6"/>
    </row>
    <row r="749" ht="15.75" hidden="1" customHeight="1">
      <c r="A749" s="4"/>
      <c r="C749" s="6"/>
      <c r="D749" s="6"/>
      <c r="E749" s="6"/>
      <c r="F749" s="7"/>
      <c r="G749" s="6"/>
      <c r="H749" s="8"/>
      <c r="I749" s="9"/>
      <c r="J749" s="9"/>
      <c r="K749" s="9"/>
      <c r="L749" s="6"/>
      <c r="N749" s="4"/>
      <c r="O749" s="7"/>
      <c r="P749" s="6"/>
      <c r="Q749" s="6"/>
      <c r="R749" s="6"/>
      <c r="S749" s="6"/>
    </row>
    <row r="750" ht="15.75" hidden="1" customHeight="1">
      <c r="A750" s="4"/>
      <c r="C750" s="6"/>
      <c r="D750" s="6"/>
      <c r="E750" s="6"/>
      <c r="F750" s="7"/>
      <c r="G750" s="6"/>
      <c r="H750" s="8"/>
      <c r="I750" s="9"/>
      <c r="J750" s="9"/>
      <c r="K750" s="9"/>
      <c r="L750" s="6"/>
      <c r="N750" s="4"/>
      <c r="O750" s="7"/>
      <c r="P750" s="6"/>
      <c r="Q750" s="6"/>
      <c r="R750" s="6"/>
      <c r="S750" s="6"/>
    </row>
    <row r="751" ht="15.75" hidden="1" customHeight="1">
      <c r="A751" s="4"/>
      <c r="C751" s="6"/>
      <c r="D751" s="6"/>
      <c r="E751" s="6"/>
      <c r="F751" s="7"/>
      <c r="G751" s="6"/>
      <c r="H751" s="8"/>
      <c r="I751" s="9"/>
      <c r="J751" s="9"/>
      <c r="K751" s="9"/>
      <c r="L751" s="6"/>
      <c r="N751" s="4"/>
      <c r="O751" s="7"/>
      <c r="P751" s="6"/>
      <c r="Q751" s="6"/>
      <c r="R751" s="6"/>
      <c r="S751" s="6"/>
    </row>
    <row r="752" ht="15.75" hidden="1" customHeight="1">
      <c r="A752" s="4"/>
      <c r="C752" s="6"/>
      <c r="D752" s="6"/>
      <c r="E752" s="6"/>
      <c r="F752" s="7"/>
      <c r="G752" s="6"/>
      <c r="H752" s="8"/>
      <c r="I752" s="9"/>
      <c r="J752" s="9"/>
      <c r="K752" s="9"/>
      <c r="L752" s="6"/>
      <c r="N752" s="4"/>
      <c r="O752" s="7"/>
      <c r="P752" s="6"/>
      <c r="Q752" s="6"/>
      <c r="R752" s="6"/>
      <c r="S752" s="6"/>
    </row>
    <row r="753" ht="15.75" hidden="1" customHeight="1">
      <c r="A753" s="4"/>
      <c r="C753" s="6"/>
      <c r="D753" s="6"/>
      <c r="E753" s="6"/>
      <c r="F753" s="7"/>
      <c r="G753" s="6"/>
      <c r="H753" s="8"/>
      <c r="I753" s="9"/>
      <c r="J753" s="9"/>
      <c r="K753" s="9"/>
      <c r="L753" s="6"/>
      <c r="N753" s="4"/>
      <c r="O753" s="7"/>
      <c r="P753" s="6"/>
      <c r="Q753" s="6"/>
      <c r="R753" s="6"/>
      <c r="S753" s="6"/>
    </row>
    <row r="754" ht="15.75" hidden="1" customHeight="1">
      <c r="A754" s="4"/>
      <c r="C754" s="6"/>
      <c r="D754" s="6"/>
      <c r="E754" s="6"/>
      <c r="F754" s="7"/>
      <c r="G754" s="6"/>
      <c r="H754" s="8"/>
      <c r="I754" s="9"/>
      <c r="J754" s="9"/>
      <c r="K754" s="9"/>
      <c r="L754" s="6"/>
      <c r="N754" s="4"/>
      <c r="O754" s="7"/>
      <c r="P754" s="6"/>
      <c r="Q754" s="6"/>
      <c r="R754" s="6"/>
      <c r="S754" s="6"/>
    </row>
    <row r="755" ht="15.75" hidden="1" customHeight="1">
      <c r="A755" s="4"/>
      <c r="C755" s="6"/>
      <c r="D755" s="6"/>
      <c r="E755" s="6"/>
      <c r="F755" s="7"/>
      <c r="G755" s="6"/>
      <c r="H755" s="8"/>
      <c r="I755" s="9"/>
      <c r="J755" s="9"/>
      <c r="K755" s="9"/>
      <c r="L755" s="6"/>
      <c r="N755" s="4"/>
      <c r="O755" s="7"/>
      <c r="P755" s="6"/>
      <c r="Q755" s="6"/>
      <c r="R755" s="6"/>
      <c r="S755" s="6"/>
    </row>
    <row r="756" ht="15.75" hidden="1" customHeight="1">
      <c r="A756" s="4"/>
      <c r="C756" s="6"/>
      <c r="D756" s="6"/>
      <c r="E756" s="6"/>
      <c r="F756" s="7"/>
      <c r="G756" s="6"/>
      <c r="H756" s="8"/>
      <c r="I756" s="9"/>
      <c r="J756" s="9"/>
      <c r="K756" s="9"/>
      <c r="L756" s="6"/>
      <c r="N756" s="4"/>
      <c r="O756" s="7"/>
      <c r="P756" s="6"/>
      <c r="Q756" s="6"/>
      <c r="R756" s="6"/>
      <c r="S756" s="6"/>
    </row>
    <row r="757" ht="15.75" hidden="1" customHeight="1">
      <c r="A757" s="4"/>
      <c r="C757" s="6"/>
      <c r="D757" s="6"/>
      <c r="E757" s="6"/>
      <c r="F757" s="7"/>
      <c r="G757" s="6"/>
      <c r="H757" s="8"/>
      <c r="I757" s="9"/>
      <c r="J757" s="9"/>
      <c r="K757" s="9"/>
      <c r="L757" s="6"/>
      <c r="N757" s="4"/>
      <c r="O757" s="7"/>
      <c r="P757" s="6"/>
      <c r="Q757" s="6"/>
      <c r="R757" s="6"/>
      <c r="S757" s="6"/>
    </row>
    <row r="758" ht="15.75" hidden="1" customHeight="1">
      <c r="A758" s="4"/>
      <c r="C758" s="6"/>
      <c r="D758" s="6"/>
      <c r="E758" s="6"/>
      <c r="F758" s="7"/>
      <c r="G758" s="6"/>
      <c r="H758" s="8"/>
      <c r="I758" s="9"/>
      <c r="J758" s="9"/>
      <c r="K758" s="9"/>
      <c r="L758" s="6"/>
      <c r="N758" s="4"/>
      <c r="O758" s="7"/>
      <c r="P758" s="6"/>
      <c r="Q758" s="6"/>
      <c r="R758" s="6"/>
      <c r="S758" s="6"/>
    </row>
    <row r="759" ht="15.75" hidden="1" customHeight="1">
      <c r="A759" s="4"/>
      <c r="C759" s="6"/>
      <c r="D759" s="6"/>
      <c r="E759" s="6"/>
      <c r="F759" s="7"/>
      <c r="G759" s="6"/>
      <c r="H759" s="8"/>
      <c r="I759" s="9"/>
      <c r="J759" s="9"/>
      <c r="K759" s="9"/>
      <c r="L759" s="6"/>
      <c r="N759" s="4"/>
      <c r="O759" s="7"/>
      <c r="P759" s="6"/>
      <c r="Q759" s="6"/>
      <c r="R759" s="6"/>
      <c r="S759" s="6"/>
    </row>
    <row r="760" ht="15.75" hidden="1" customHeight="1">
      <c r="A760" s="4"/>
      <c r="C760" s="6"/>
      <c r="D760" s="6"/>
      <c r="E760" s="6"/>
      <c r="F760" s="7"/>
      <c r="G760" s="6"/>
      <c r="H760" s="8"/>
      <c r="I760" s="9"/>
      <c r="J760" s="9"/>
      <c r="K760" s="9"/>
      <c r="L760" s="6"/>
      <c r="N760" s="4"/>
      <c r="O760" s="7"/>
      <c r="P760" s="6"/>
      <c r="Q760" s="6"/>
      <c r="R760" s="6"/>
      <c r="S760" s="6"/>
    </row>
    <row r="761" ht="15.75" hidden="1" customHeight="1">
      <c r="A761" s="4"/>
      <c r="C761" s="6"/>
      <c r="D761" s="6"/>
      <c r="E761" s="6"/>
      <c r="F761" s="7"/>
      <c r="G761" s="6"/>
      <c r="H761" s="8"/>
      <c r="I761" s="9"/>
      <c r="J761" s="9"/>
      <c r="K761" s="9"/>
      <c r="L761" s="6"/>
      <c r="N761" s="4"/>
      <c r="O761" s="7"/>
      <c r="P761" s="6"/>
      <c r="Q761" s="6"/>
      <c r="R761" s="6"/>
      <c r="S761" s="6"/>
    </row>
    <row r="762" ht="15.75" hidden="1" customHeight="1">
      <c r="A762" s="4"/>
      <c r="C762" s="6"/>
      <c r="D762" s="6"/>
      <c r="E762" s="6"/>
      <c r="F762" s="7"/>
      <c r="G762" s="6"/>
      <c r="H762" s="8"/>
      <c r="I762" s="9"/>
      <c r="J762" s="9"/>
      <c r="K762" s="9"/>
      <c r="L762" s="6"/>
      <c r="N762" s="4"/>
      <c r="O762" s="7"/>
      <c r="P762" s="6"/>
      <c r="Q762" s="6"/>
      <c r="R762" s="6"/>
      <c r="S762" s="6"/>
    </row>
    <row r="763" ht="15.75" hidden="1" customHeight="1">
      <c r="A763" s="4"/>
      <c r="C763" s="6"/>
      <c r="D763" s="6"/>
      <c r="E763" s="6"/>
      <c r="F763" s="7"/>
      <c r="G763" s="6"/>
      <c r="H763" s="8"/>
      <c r="I763" s="9"/>
      <c r="J763" s="9"/>
      <c r="K763" s="9"/>
      <c r="L763" s="6"/>
      <c r="N763" s="4"/>
      <c r="O763" s="7"/>
      <c r="P763" s="6"/>
      <c r="Q763" s="6"/>
      <c r="R763" s="6"/>
      <c r="S763" s="6"/>
    </row>
    <row r="764" ht="15.75" hidden="1" customHeight="1">
      <c r="A764" s="4"/>
      <c r="C764" s="6"/>
      <c r="D764" s="6"/>
      <c r="E764" s="6"/>
      <c r="F764" s="7"/>
      <c r="G764" s="6"/>
      <c r="H764" s="8"/>
      <c r="I764" s="9"/>
      <c r="J764" s="9"/>
      <c r="K764" s="9"/>
      <c r="L764" s="6"/>
      <c r="N764" s="4"/>
      <c r="O764" s="7"/>
      <c r="P764" s="6"/>
      <c r="Q764" s="6"/>
      <c r="R764" s="6"/>
      <c r="S764" s="6"/>
    </row>
    <row r="765" ht="15.75" hidden="1" customHeight="1">
      <c r="A765" s="4"/>
      <c r="C765" s="6"/>
      <c r="D765" s="6"/>
      <c r="E765" s="6"/>
      <c r="F765" s="7"/>
      <c r="G765" s="6"/>
      <c r="H765" s="8"/>
      <c r="I765" s="9"/>
      <c r="J765" s="9"/>
      <c r="K765" s="9"/>
      <c r="L765" s="6"/>
      <c r="N765" s="4"/>
      <c r="O765" s="7"/>
      <c r="P765" s="6"/>
      <c r="Q765" s="6"/>
      <c r="R765" s="6"/>
      <c r="S765" s="6"/>
    </row>
    <row r="766" ht="15.75" hidden="1" customHeight="1">
      <c r="A766" s="4"/>
      <c r="C766" s="6"/>
      <c r="D766" s="6"/>
      <c r="E766" s="6"/>
      <c r="F766" s="7"/>
      <c r="G766" s="6"/>
      <c r="H766" s="8"/>
      <c r="I766" s="9"/>
      <c r="J766" s="9"/>
      <c r="K766" s="9"/>
      <c r="L766" s="6"/>
      <c r="N766" s="4"/>
      <c r="O766" s="7"/>
      <c r="P766" s="6"/>
      <c r="Q766" s="6"/>
      <c r="R766" s="6"/>
      <c r="S766" s="6"/>
    </row>
    <row r="767" ht="15.75" hidden="1" customHeight="1">
      <c r="A767" s="4"/>
      <c r="C767" s="6"/>
      <c r="D767" s="6"/>
      <c r="E767" s="6"/>
      <c r="F767" s="7"/>
      <c r="G767" s="6"/>
      <c r="H767" s="8"/>
      <c r="I767" s="9"/>
      <c r="J767" s="9"/>
      <c r="K767" s="9"/>
      <c r="L767" s="6"/>
      <c r="N767" s="4"/>
      <c r="O767" s="7"/>
      <c r="P767" s="6"/>
      <c r="Q767" s="6"/>
      <c r="R767" s="6"/>
      <c r="S767" s="6"/>
    </row>
    <row r="768" ht="15.75" hidden="1" customHeight="1">
      <c r="A768" s="4"/>
      <c r="C768" s="6"/>
      <c r="D768" s="6"/>
      <c r="E768" s="6"/>
      <c r="F768" s="7"/>
      <c r="G768" s="6"/>
      <c r="H768" s="8"/>
      <c r="I768" s="9"/>
      <c r="J768" s="9"/>
      <c r="K768" s="9"/>
      <c r="L768" s="6"/>
      <c r="N768" s="4"/>
      <c r="O768" s="7"/>
      <c r="P768" s="6"/>
      <c r="Q768" s="6"/>
      <c r="R768" s="6"/>
      <c r="S768" s="6"/>
    </row>
    <row r="769" ht="15.75" hidden="1" customHeight="1">
      <c r="A769" s="4"/>
      <c r="C769" s="6"/>
      <c r="D769" s="6"/>
      <c r="E769" s="6"/>
      <c r="F769" s="7"/>
      <c r="G769" s="6"/>
      <c r="H769" s="8"/>
      <c r="I769" s="9"/>
      <c r="J769" s="9"/>
      <c r="K769" s="9"/>
      <c r="L769" s="6"/>
      <c r="N769" s="4"/>
      <c r="O769" s="7"/>
      <c r="P769" s="6"/>
      <c r="Q769" s="6"/>
      <c r="R769" s="6"/>
      <c r="S769" s="6"/>
    </row>
    <row r="770" ht="15.75" hidden="1" customHeight="1">
      <c r="A770" s="4"/>
      <c r="C770" s="6"/>
      <c r="D770" s="6"/>
      <c r="E770" s="6"/>
      <c r="F770" s="7"/>
      <c r="G770" s="6"/>
      <c r="H770" s="8"/>
      <c r="I770" s="9"/>
      <c r="J770" s="9"/>
      <c r="K770" s="9"/>
      <c r="L770" s="6"/>
      <c r="N770" s="4"/>
      <c r="O770" s="7"/>
      <c r="P770" s="6"/>
      <c r="Q770" s="6"/>
      <c r="R770" s="6"/>
      <c r="S770" s="6"/>
    </row>
    <row r="771" ht="15.75" hidden="1" customHeight="1">
      <c r="A771" s="4"/>
      <c r="C771" s="6"/>
      <c r="D771" s="6"/>
      <c r="E771" s="6"/>
      <c r="F771" s="7"/>
      <c r="G771" s="6"/>
      <c r="H771" s="8"/>
      <c r="I771" s="9"/>
      <c r="J771" s="9"/>
      <c r="K771" s="9"/>
      <c r="L771" s="6"/>
      <c r="N771" s="4"/>
      <c r="O771" s="7"/>
      <c r="P771" s="6"/>
      <c r="Q771" s="6"/>
      <c r="R771" s="6"/>
      <c r="S771" s="6"/>
    </row>
    <row r="772" ht="15.75" hidden="1" customHeight="1">
      <c r="A772" s="4"/>
      <c r="C772" s="6"/>
      <c r="D772" s="6"/>
      <c r="E772" s="6"/>
      <c r="F772" s="7"/>
      <c r="G772" s="6"/>
      <c r="H772" s="8"/>
      <c r="I772" s="9"/>
      <c r="J772" s="9"/>
      <c r="K772" s="9"/>
      <c r="L772" s="6"/>
      <c r="N772" s="4"/>
      <c r="O772" s="7"/>
      <c r="P772" s="6"/>
      <c r="Q772" s="6"/>
      <c r="R772" s="6"/>
      <c r="S772" s="6"/>
    </row>
    <row r="773" ht="15.75" hidden="1" customHeight="1">
      <c r="A773" s="4"/>
      <c r="C773" s="6"/>
      <c r="D773" s="6"/>
      <c r="E773" s="6"/>
      <c r="F773" s="7"/>
      <c r="G773" s="6"/>
      <c r="H773" s="8"/>
      <c r="I773" s="9"/>
      <c r="J773" s="9"/>
      <c r="K773" s="9"/>
      <c r="L773" s="6"/>
      <c r="N773" s="4"/>
      <c r="O773" s="7"/>
      <c r="P773" s="6"/>
      <c r="Q773" s="6"/>
      <c r="R773" s="6"/>
      <c r="S773" s="6"/>
    </row>
    <row r="774" ht="15.75" hidden="1" customHeight="1">
      <c r="A774" s="4"/>
      <c r="C774" s="6"/>
      <c r="D774" s="6"/>
      <c r="E774" s="6"/>
      <c r="F774" s="7"/>
      <c r="G774" s="6"/>
      <c r="H774" s="8"/>
      <c r="I774" s="9"/>
      <c r="J774" s="9"/>
      <c r="K774" s="9"/>
      <c r="L774" s="6"/>
      <c r="N774" s="4"/>
      <c r="O774" s="7"/>
      <c r="P774" s="6"/>
      <c r="Q774" s="6"/>
      <c r="R774" s="6"/>
      <c r="S774" s="6"/>
    </row>
    <row r="775" ht="15.75" hidden="1" customHeight="1">
      <c r="A775" s="4"/>
      <c r="C775" s="6"/>
      <c r="D775" s="6"/>
      <c r="E775" s="6"/>
      <c r="F775" s="7"/>
      <c r="G775" s="6"/>
      <c r="H775" s="8"/>
      <c r="I775" s="9"/>
      <c r="J775" s="9"/>
      <c r="K775" s="9"/>
      <c r="L775" s="6"/>
      <c r="N775" s="4"/>
      <c r="O775" s="7"/>
      <c r="P775" s="6"/>
      <c r="Q775" s="6"/>
      <c r="R775" s="6"/>
      <c r="S775" s="6"/>
    </row>
    <row r="776" ht="15.75" hidden="1" customHeight="1">
      <c r="A776" s="4"/>
      <c r="C776" s="6"/>
      <c r="D776" s="6"/>
      <c r="E776" s="6"/>
      <c r="F776" s="7"/>
      <c r="G776" s="6"/>
      <c r="H776" s="8"/>
      <c r="I776" s="9"/>
      <c r="J776" s="9"/>
      <c r="K776" s="9"/>
      <c r="L776" s="6"/>
      <c r="N776" s="4"/>
      <c r="O776" s="7"/>
      <c r="P776" s="6"/>
      <c r="Q776" s="6"/>
      <c r="R776" s="6"/>
      <c r="S776" s="6"/>
    </row>
    <row r="777" ht="15.75" hidden="1" customHeight="1">
      <c r="A777" s="4"/>
      <c r="C777" s="6"/>
      <c r="D777" s="6"/>
      <c r="E777" s="6"/>
      <c r="F777" s="7"/>
      <c r="G777" s="6"/>
      <c r="H777" s="8"/>
      <c r="I777" s="9"/>
      <c r="J777" s="9"/>
      <c r="K777" s="9"/>
      <c r="L777" s="6"/>
      <c r="N777" s="4"/>
      <c r="O777" s="7"/>
      <c r="P777" s="6"/>
      <c r="Q777" s="6"/>
      <c r="R777" s="6"/>
      <c r="S777" s="6"/>
    </row>
    <row r="778" ht="15.75" hidden="1" customHeight="1">
      <c r="A778" s="4"/>
      <c r="C778" s="6"/>
      <c r="D778" s="6"/>
      <c r="E778" s="6"/>
      <c r="F778" s="7"/>
      <c r="G778" s="6"/>
      <c r="H778" s="8"/>
      <c r="I778" s="9"/>
      <c r="J778" s="9"/>
      <c r="K778" s="9"/>
      <c r="L778" s="6"/>
      <c r="N778" s="4"/>
      <c r="O778" s="7"/>
      <c r="P778" s="6"/>
      <c r="Q778" s="6"/>
      <c r="R778" s="6"/>
      <c r="S778" s="6"/>
    </row>
    <row r="779" ht="15.75" hidden="1" customHeight="1">
      <c r="A779" s="4"/>
      <c r="C779" s="6"/>
      <c r="D779" s="6"/>
      <c r="E779" s="6"/>
      <c r="F779" s="7"/>
      <c r="G779" s="6"/>
      <c r="H779" s="8"/>
      <c r="I779" s="9"/>
      <c r="J779" s="9"/>
      <c r="K779" s="9"/>
      <c r="L779" s="6"/>
      <c r="N779" s="4"/>
      <c r="O779" s="7"/>
      <c r="P779" s="6"/>
      <c r="Q779" s="6"/>
      <c r="R779" s="6"/>
      <c r="S779" s="6"/>
    </row>
    <row r="780" ht="15.75" hidden="1" customHeight="1">
      <c r="A780" s="4"/>
      <c r="C780" s="6"/>
      <c r="D780" s="6"/>
      <c r="E780" s="6"/>
      <c r="F780" s="7"/>
      <c r="G780" s="6"/>
      <c r="H780" s="8"/>
      <c r="I780" s="9"/>
      <c r="J780" s="9"/>
      <c r="K780" s="9"/>
      <c r="L780" s="6"/>
      <c r="N780" s="4"/>
      <c r="O780" s="7"/>
      <c r="P780" s="6"/>
      <c r="Q780" s="6"/>
      <c r="R780" s="6"/>
      <c r="S780" s="6"/>
    </row>
    <row r="781" ht="15.75" hidden="1" customHeight="1">
      <c r="A781" s="4"/>
      <c r="C781" s="6"/>
      <c r="D781" s="6"/>
      <c r="E781" s="6"/>
      <c r="F781" s="7"/>
      <c r="G781" s="6"/>
      <c r="H781" s="8"/>
      <c r="I781" s="9"/>
      <c r="J781" s="9"/>
      <c r="K781" s="9"/>
      <c r="L781" s="6"/>
      <c r="N781" s="4"/>
      <c r="O781" s="7"/>
      <c r="P781" s="6"/>
      <c r="Q781" s="6"/>
      <c r="R781" s="6"/>
      <c r="S781" s="6"/>
    </row>
    <row r="782" ht="15.75" hidden="1" customHeight="1">
      <c r="A782" s="4"/>
      <c r="C782" s="6"/>
      <c r="D782" s="6"/>
      <c r="E782" s="6"/>
      <c r="F782" s="7"/>
      <c r="G782" s="6"/>
      <c r="H782" s="8"/>
      <c r="I782" s="9"/>
      <c r="J782" s="9"/>
      <c r="K782" s="9"/>
      <c r="L782" s="6"/>
      <c r="N782" s="4"/>
      <c r="O782" s="7"/>
      <c r="P782" s="6"/>
      <c r="Q782" s="6"/>
      <c r="R782" s="6"/>
      <c r="S782" s="6"/>
    </row>
    <row r="783" ht="15.75" hidden="1" customHeight="1">
      <c r="A783" s="4"/>
      <c r="C783" s="6"/>
      <c r="D783" s="6"/>
      <c r="E783" s="6"/>
      <c r="F783" s="7"/>
      <c r="G783" s="6"/>
      <c r="H783" s="8"/>
      <c r="I783" s="9"/>
      <c r="J783" s="9"/>
      <c r="K783" s="9"/>
      <c r="L783" s="6"/>
      <c r="N783" s="4"/>
      <c r="O783" s="7"/>
      <c r="P783" s="6"/>
      <c r="Q783" s="6"/>
      <c r="R783" s="6"/>
      <c r="S783" s="6"/>
    </row>
    <row r="784" ht="15.75" hidden="1" customHeight="1">
      <c r="A784" s="4"/>
      <c r="C784" s="6"/>
      <c r="D784" s="6"/>
      <c r="E784" s="6"/>
      <c r="F784" s="7"/>
      <c r="G784" s="6"/>
      <c r="H784" s="8"/>
      <c r="I784" s="9"/>
      <c r="J784" s="9"/>
      <c r="K784" s="9"/>
      <c r="L784" s="6"/>
      <c r="N784" s="4"/>
      <c r="O784" s="7"/>
      <c r="P784" s="6"/>
      <c r="Q784" s="6"/>
      <c r="R784" s="6"/>
      <c r="S784" s="6"/>
    </row>
    <row r="785" ht="15.75" hidden="1" customHeight="1">
      <c r="A785" s="4"/>
      <c r="C785" s="6"/>
      <c r="D785" s="6"/>
      <c r="E785" s="6"/>
      <c r="F785" s="7"/>
      <c r="G785" s="6"/>
      <c r="H785" s="8"/>
      <c r="I785" s="9"/>
      <c r="J785" s="9"/>
      <c r="K785" s="9"/>
      <c r="L785" s="6"/>
      <c r="N785" s="4"/>
      <c r="O785" s="7"/>
      <c r="P785" s="6"/>
      <c r="Q785" s="6"/>
      <c r="R785" s="6"/>
      <c r="S785" s="6"/>
    </row>
    <row r="786" ht="15.75" hidden="1" customHeight="1">
      <c r="A786" s="4"/>
      <c r="C786" s="6"/>
      <c r="D786" s="6"/>
      <c r="E786" s="6"/>
      <c r="F786" s="7"/>
      <c r="G786" s="6"/>
      <c r="H786" s="8"/>
      <c r="I786" s="9"/>
      <c r="J786" s="9"/>
      <c r="K786" s="9"/>
      <c r="L786" s="6"/>
      <c r="N786" s="4"/>
      <c r="O786" s="7"/>
      <c r="P786" s="6"/>
      <c r="Q786" s="6"/>
      <c r="R786" s="6"/>
      <c r="S786" s="6"/>
    </row>
    <row r="787" ht="15.75" hidden="1" customHeight="1">
      <c r="A787" s="4"/>
      <c r="C787" s="6"/>
      <c r="D787" s="6"/>
      <c r="E787" s="6"/>
      <c r="F787" s="7"/>
      <c r="G787" s="6"/>
      <c r="H787" s="8"/>
      <c r="I787" s="9"/>
      <c r="J787" s="9"/>
      <c r="K787" s="9"/>
      <c r="L787" s="6"/>
      <c r="N787" s="4"/>
      <c r="O787" s="7"/>
      <c r="P787" s="6"/>
      <c r="Q787" s="6"/>
      <c r="R787" s="6"/>
      <c r="S787" s="6"/>
    </row>
    <row r="788" ht="15.75" hidden="1" customHeight="1">
      <c r="A788" s="4"/>
      <c r="C788" s="6"/>
      <c r="D788" s="6"/>
      <c r="E788" s="6"/>
      <c r="F788" s="7"/>
      <c r="G788" s="6"/>
      <c r="H788" s="8"/>
      <c r="I788" s="9"/>
      <c r="J788" s="9"/>
      <c r="K788" s="9"/>
      <c r="L788" s="6"/>
      <c r="N788" s="4"/>
      <c r="O788" s="7"/>
      <c r="P788" s="6"/>
      <c r="Q788" s="6"/>
      <c r="R788" s="6"/>
      <c r="S788" s="6"/>
    </row>
    <row r="789" ht="15.75" hidden="1" customHeight="1">
      <c r="A789" s="4"/>
      <c r="C789" s="6"/>
      <c r="D789" s="6"/>
      <c r="E789" s="6"/>
      <c r="F789" s="7"/>
      <c r="G789" s="6"/>
      <c r="H789" s="8"/>
      <c r="I789" s="9"/>
      <c r="J789" s="9"/>
      <c r="K789" s="9"/>
      <c r="L789" s="6"/>
      <c r="N789" s="4"/>
      <c r="O789" s="7"/>
      <c r="P789" s="6"/>
      <c r="Q789" s="6"/>
      <c r="R789" s="6"/>
      <c r="S789" s="6"/>
    </row>
    <row r="790" ht="15.75" hidden="1" customHeight="1">
      <c r="A790" s="4"/>
      <c r="C790" s="6"/>
      <c r="D790" s="6"/>
      <c r="E790" s="6"/>
      <c r="F790" s="7"/>
      <c r="G790" s="6"/>
      <c r="H790" s="8"/>
      <c r="I790" s="9"/>
      <c r="J790" s="9"/>
      <c r="K790" s="9"/>
      <c r="L790" s="6"/>
      <c r="N790" s="4"/>
      <c r="O790" s="7"/>
      <c r="P790" s="6"/>
      <c r="Q790" s="6"/>
      <c r="R790" s="6"/>
      <c r="S790" s="6"/>
    </row>
    <row r="791" ht="15.75" hidden="1" customHeight="1">
      <c r="A791" s="4"/>
      <c r="C791" s="6"/>
      <c r="D791" s="6"/>
      <c r="E791" s="6"/>
      <c r="F791" s="7"/>
      <c r="G791" s="6"/>
      <c r="H791" s="8"/>
      <c r="I791" s="9"/>
      <c r="J791" s="9"/>
      <c r="K791" s="9"/>
      <c r="L791" s="6"/>
      <c r="N791" s="4"/>
      <c r="O791" s="7"/>
      <c r="P791" s="6"/>
      <c r="Q791" s="6"/>
      <c r="R791" s="6"/>
      <c r="S791" s="6"/>
    </row>
    <row r="792" ht="15.75" hidden="1" customHeight="1">
      <c r="A792" s="4"/>
      <c r="C792" s="6"/>
      <c r="D792" s="6"/>
      <c r="E792" s="6"/>
      <c r="F792" s="7"/>
      <c r="G792" s="6"/>
      <c r="H792" s="8"/>
      <c r="I792" s="9"/>
      <c r="J792" s="9"/>
      <c r="K792" s="9"/>
      <c r="L792" s="6"/>
      <c r="N792" s="4"/>
      <c r="O792" s="7"/>
      <c r="P792" s="6"/>
      <c r="Q792" s="6"/>
      <c r="R792" s="6"/>
      <c r="S792" s="6"/>
    </row>
    <row r="793" ht="15.75" hidden="1" customHeight="1">
      <c r="A793" s="4"/>
      <c r="C793" s="6"/>
      <c r="D793" s="6"/>
      <c r="E793" s="6"/>
      <c r="F793" s="7"/>
      <c r="G793" s="6"/>
      <c r="H793" s="8"/>
      <c r="I793" s="9"/>
      <c r="J793" s="9"/>
      <c r="K793" s="9"/>
      <c r="L793" s="6"/>
      <c r="N793" s="4"/>
      <c r="O793" s="7"/>
      <c r="P793" s="6"/>
      <c r="Q793" s="6"/>
      <c r="R793" s="6"/>
      <c r="S793" s="6"/>
    </row>
    <row r="794" ht="15.75" hidden="1" customHeight="1">
      <c r="A794" s="4"/>
      <c r="C794" s="6"/>
      <c r="D794" s="6"/>
      <c r="E794" s="6"/>
      <c r="F794" s="7"/>
      <c r="G794" s="6"/>
      <c r="H794" s="8"/>
      <c r="I794" s="9"/>
      <c r="J794" s="9"/>
      <c r="K794" s="9"/>
      <c r="L794" s="6"/>
      <c r="N794" s="4"/>
      <c r="O794" s="7"/>
      <c r="P794" s="6"/>
      <c r="Q794" s="6"/>
      <c r="R794" s="6"/>
      <c r="S794" s="6"/>
    </row>
    <row r="795" ht="15.75" hidden="1" customHeight="1">
      <c r="A795" s="4"/>
      <c r="C795" s="6"/>
      <c r="D795" s="6"/>
      <c r="E795" s="6"/>
      <c r="F795" s="7"/>
      <c r="G795" s="6"/>
      <c r="H795" s="8"/>
      <c r="I795" s="9"/>
      <c r="J795" s="9"/>
      <c r="K795" s="9"/>
      <c r="L795" s="6"/>
      <c r="N795" s="4"/>
      <c r="O795" s="7"/>
      <c r="P795" s="6"/>
      <c r="Q795" s="6"/>
      <c r="R795" s="6"/>
      <c r="S795" s="6"/>
    </row>
    <row r="796" ht="15.75" hidden="1" customHeight="1">
      <c r="A796" s="4"/>
      <c r="C796" s="6"/>
      <c r="D796" s="6"/>
      <c r="E796" s="6"/>
      <c r="F796" s="7"/>
      <c r="G796" s="6"/>
      <c r="H796" s="8"/>
      <c r="I796" s="9"/>
      <c r="J796" s="9"/>
      <c r="K796" s="9"/>
      <c r="L796" s="6"/>
      <c r="N796" s="4"/>
      <c r="O796" s="7"/>
      <c r="P796" s="6"/>
      <c r="Q796" s="6"/>
      <c r="R796" s="6"/>
      <c r="S796" s="6"/>
    </row>
    <row r="797" ht="15.75" hidden="1" customHeight="1">
      <c r="A797" s="4"/>
      <c r="C797" s="6"/>
      <c r="D797" s="6"/>
      <c r="E797" s="6"/>
      <c r="F797" s="7"/>
      <c r="G797" s="6"/>
      <c r="H797" s="8"/>
      <c r="I797" s="9"/>
      <c r="J797" s="9"/>
      <c r="K797" s="9"/>
      <c r="L797" s="6"/>
      <c r="N797" s="4"/>
      <c r="O797" s="7"/>
      <c r="P797" s="6"/>
      <c r="Q797" s="6"/>
      <c r="R797" s="6"/>
      <c r="S797" s="6"/>
    </row>
    <row r="798" ht="15.75" hidden="1" customHeight="1">
      <c r="A798" s="4"/>
      <c r="C798" s="6"/>
      <c r="D798" s="6"/>
      <c r="E798" s="6"/>
      <c r="F798" s="7"/>
      <c r="G798" s="6"/>
      <c r="H798" s="8"/>
      <c r="I798" s="9"/>
      <c r="J798" s="9"/>
      <c r="K798" s="9"/>
      <c r="L798" s="6"/>
      <c r="N798" s="4"/>
      <c r="O798" s="7"/>
      <c r="P798" s="6"/>
      <c r="Q798" s="6"/>
      <c r="R798" s="6"/>
      <c r="S798" s="6"/>
    </row>
    <row r="799" ht="15.75" hidden="1" customHeight="1">
      <c r="A799" s="4"/>
      <c r="C799" s="6"/>
      <c r="D799" s="6"/>
      <c r="E799" s="6"/>
      <c r="F799" s="7"/>
      <c r="G799" s="6"/>
      <c r="H799" s="8"/>
      <c r="I799" s="9"/>
      <c r="J799" s="9"/>
      <c r="K799" s="9"/>
      <c r="L799" s="6"/>
      <c r="N799" s="4"/>
      <c r="O799" s="7"/>
      <c r="P799" s="6"/>
      <c r="Q799" s="6"/>
      <c r="R799" s="6"/>
      <c r="S799" s="6"/>
    </row>
    <row r="800" ht="15.75" hidden="1" customHeight="1">
      <c r="A800" s="4"/>
      <c r="C800" s="6"/>
      <c r="D800" s="6"/>
      <c r="E800" s="6"/>
      <c r="F800" s="7"/>
      <c r="G800" s="6"/>
      <c r="H800" s="8"/>
      <c r="I800" s="9"/>
      <c r="J800" s="9"/>
      <c r="K800" s="9"/>
      <c r="L800" s="6"/>
      <c r="N800" s="4"/>
      <c r="O800" s="7"/>
      <c r="P800" s="6"/>
      <c r="Q800" s="6"/>
      <c r="R800" s="6"/>
      <c r="S800" s="6"/>
    </row>
    <row r="801" ht="15.75" hidden="1" customHeight="1">
      <c r="A801" s="4"/>
      <c r="C801" s="6"/>
      <c r="D801" s="6"/>
      <c r="E801" s="6"/>
      <c r="F801" s="7"/>
      <c r="G801" s="6"/>
      <c r="H801" s="8"/>
      <c r="I801" s="9"/>
      <c r="J801" s="9"/>
      <c r="K801" s="9"/>
      <c r="L801" s="6"/>
      <c r="N801" s="4"/>
      <c r="O801" s="7"/>
      <c r="P801" s="6"/>
      <c r="Q801" s="6"/>
      <c r="R801" s="6"/>
      <c r="S801" s="6"/>
    </row>
    <row r="802" ht="15.75" hidden="1" customHeight="1">
      <c r="A802" s="4"/>
      <c r="C802" s="6"/>
      <c r="D802" s="6"/>
      <c r="E802" s="6"/>
      <c r="F802" s="7"/>
      <c r="G802" s="6"/>
      <c r="H802" s="8"/>
      <c r="I802" s="9"/>
      <c r="J802" s="9"/>
      <c r="K802" s="9"/>
      <c r="L802" s="6"/>
      <c r="N802" s="4"/>
      <c r="O802" s="7"/>
      <c r="P802" s="6"/>
      <c r="Q802" s="6"/>
      <c r="R802" s="6"/>
      <c r="S802" s="6"/>
    </row>
    <row r="803" ht="15.75" hidden="1" customHeight="1">
      <c r="A803" s="4"/>
      <c r="C803" s="6"/>
      <c r="D803" s="6"/>
      <c r="E803" s="6"/>
      <c r="F803" s="7"/>
      <c r="G803" s="6"/>
      <c r="H803" s="8"/>
      <c r="I803" s="9"/>
      <c r="J803" s="9"/>
      <c r="K803" s="9"/>
      <c r="L803" s="6"/>
      <c r="N803" s="4"/>
      <c r="O803" s="7"/>
      <c r="P803" s="6"/>
      <c r="Q803" s="6"/>
      <c r="R803" s="6"/>
      <c r="S803" s="6"/>
    </row>
    <row r="804" ht="15.75" hidden="1" customHeight="1">
      <c r="A804" s="4"/>
      <c r="C804" s="6"/>
      <c r="D804" s="6"/>
      <c r="E804" s="6"/>
      <c r="F804" s="7"/>
      <c r="G804" s="6"/>
      <c r="H804" s="8"/>
      <c r="I804" s="9"/>
      <c r="J804" s="9"/>
      <c r="K804" s="9"/>
      <c r="L804" s="6"/>
      <c r="N804" s="4"/>
      <c r="O804" s="7"/>
      <c r="P804" s="6"/>
      <c r="Q804" s="6"/>
      <c r="R804" s="6"/>
      <c r="S804" s="6"/>
    </row>
    <row r="805" ht="15.75" hidden="1" customHeight="1">
      <c r="A805" s="4"/>
      <c r="C805" s="6"/>
      <c r="D805" s="6"/>
      <c r="E805" s="6"/>
      <c r="F805" s="7"/>
      <c r="G805" s="6"/>
      <c r="H805" s="8"/>
      <c r="I805" s="9"/>
      <c r="J805" s="9"/>
      <c r="K805" s="9"/>
      <c r="L805" s="6"/>
      <c r="N805" s="4"/>
      <c r="O805" s="7"/>
      <c r="P805" s="6"/>
      <c r="Q805" s="6"/>
      <c r="R805" s="6"/>
      <c r="S805" s="6"/>
    </row>
    <row r="806" ht="15.75" hidden="1" customHeight="1">
      <c r="A806" s="4"/>
      <c r="C806" s="6"/>
      <c r="D806" s="6"/>
      <c r="E806" s="6"/>
      <c r="F806" s="7"/>
      <c r="G806" s="6"/>
      <c r="H806" s="8"/>
      <c r="I806" s="9"/>
      <c r="J806" s="9"/>
      <c r="K806" s="9"/>
      <c r="L806" s="6"/>
      <c r="N806" s="4"/>
      <c r="O806" s="7"/>
      <c r="P806" s="6"/>
      <c r="Q806" s="6"/>
      <c r="R806" s="6"/>
      <c r="S806" s="6"/>
    </row>
    <row r="807" ht="15.75" hidden="1" customHeight="1">
      <c r="A807" s="4"/>
      <c r="C807" s="6"/>
      <c r="D807" s="6"/>
      <c r="E807" s="6"/>
      <c r="F807" s="7"/>
      <c r="G807" s="6"/>
      <c r="H807" s="8"/>
      <c r="I807" s="9"/>
      <c r="J807" s="9"/>
      <c r="K807" s="9"/>
      <c r="L807" s="6"/>
      <c r="N807" s="4"/>
      <c r="O807" s="7"/>
      <c r="P807" s="6"/>
      <c r="Q807" s="6"/>
      <c r="R807" s="6"/>
      <c r="S807" s="6"/>
    </row>
    <row r="808" ht="15.75" hidden="1" customHeight="1">
      <c r="A808" s="4"/>
      <c r="C808" s="6"/>
      <c r="D808" s="6"/>
      <c r="E808" s="6"/>
      <c r="F808" s="7"/>
      <c r="G808" s="6"/>
      <c r="H808" s="8"/>
      <c r="I808" s="9"/>
      <c r="J808" s="9"/>
      <c r="K808" s="9"/>
      <c r="L808" s="6"/>
      <c r="N808" s="4"/>
      <c r="O808" s="7"/>
      <c r="P808" s="6"/>
      <c r="Q808" s="6"/>
      <c r="R808" s="6"/>
      <c r="S808" s="6"/>
    </row>
    <row r="809" ht="15.75" hidden="1" customHeight="1">
      <c r="A809" s="4"/>
      <c r="C809" s="6"/>
      <c r="D809" s="6"/>
      <c r="E809" s="6"/>
      <c r="F809" s="7"/>
      <c r="G809" s="6"/>
      <c r="H809" s="8"/>
      <c r="I809" s="9"/>
      <c r="J809" s="9"/>
      <c r="K809" s="9"/>
      <c r="L809" s="6"/>
      <c r="N809" s="4"/>
      <c r="O809" s="7"/>
      <c r="P809" s="6"/>
      <c r="Q809" s="6"/>
      <c r="R809" s="6"/>
      <c r="S809" s="6"/>
    </row>
    <row r="810" ht="15.75" hidden="1" customHeight="1">
      <c r="A810" s="4"/>
      <c r="C810" s="6"/>
      <c r="D810" s="6"/>
      <c r="E810" s="6"/>
      <c r="F810" s="7"/>
      <c r="G810" s="6"/>
      <c r="H810" s="8"/>
      <c r="I810" s="9"/>
      <c r="J810" s="9"/>
      <c r="K810" s="9"/>
      <c r="L810" s="6"/>
      <c r="N810" s="4"/>
      <c r="O810" s="7"/>
      <c r="P810" s="6"/>
      <c r="Q810" s="6"/>
      <c r="R810" s="6"/>
      <c r="S810" s="6"/>
    </row>
    <row r="811" ht="15.75" hidden="1" customHeight="1">
      <c r="A811" s="4"/>
      <c r="C811" s="6"/>
      <c r="D811" s="6"/>
      <c r="E811" s="6"/>
      <c r="F811" s="7"/>
      <c r="G811" s="6"/>
      <c r="H811" s="8"/>
      <c r="I811" s="9"/>
      <c r="J811" s="9"/>
      <c r="K811" s="9"/>
      <c r="L811" s="6"/>
      <c r="N811" s="4"/>
      <c r="O811" s="7"/>
      <c r="P811" s="6"/>
      <c r="Q811" s="6"/>
      <c r="R811" s="6"/>
      <c r="S811" s="6"/>
    </row>
    <row r="812" ht="15.75" hidden="1" customHeight="1">
      <c r="A812" s="4"/>
      <c r="C812" s="6"/>
      <c r="D812" s="6"/>
      <c r="E812" s="6"/>
      <c r="F812" s="7"/>
      <c r="G812" s="6"/>
      <c r="H812" s="8"/>
      <c r="I812" s="9"/>
      <c r="J812" s="9"/>
      <c r="K812" s="9"/>
      <c r="L812" s="6"/>
      <c r="N812" s="4"/>
      <c r="O812" s="7"/>
      <c r="P812" s="6"/>
      <c r="Q812" s="6"/>
      <c r="R812" s="6"/>
      <c r="S812" s="6"/>
    </row>
    <row r="813" ht="15.75" hidden="1" customHeight="1">
      <c r="A813" s="4"/>
      <c r="C813" s="6"/>
      <c r="D813" s="6"/>
      <c r="E813" s="6"/>
      <c r="F813" s="7"/>
      <c r="G813" s="6"/>
      <c r="H813" s="8"/>
      <c r="I813" s="9"/>
      <c r="J813" s="9"/>
      <c r="K813" s="9"/>
      <c r="L813" s="6"/>
      <c r="N813" s="4"/>
      <c r="O813" s="7"/>
      <c r="P813" s="6"/>
      <c r="Q813" s="6"/>
      <c r="R813" s="6"/>
      <c r="S813" s="6"/>
    </row>
    <row r="814" ht="15.75" hidden="1" customHeight="1">
      <c r="A814" s="4"/>
      <c r="C814" s="6"/>
      <c r="D814" s="6"/>
      <c r="E814" s="6"/>
      <c r="F814" s="7"/>
      <c r="G814" s="6"/>
      <c r="H814" s="8"/>
      <c r="I814" s="9"/>
      <c r="J814" s="9"/>
      <c r="K814" s="9"/>
      <c r="L814" s="6"/>
      <c r="N814" s="4"/>
      <c r="O814" s="7"/>
      <c r="P814" s="6"/>
      <c r="Q814" s="6"/>
      <c r="R814" s="6"/>
      <c r="S814" s="6"/>
    </row>
    <row r="815" ht="15.75" hidden="1" customHeight="1">
      <c r="A815" s="4"/>
      <c r="C815" s="6"/>
      <c r="D815" s="6"/>
      <c r="E815" s="6"/>
      <c r="F815" s="7"/>
      <c r="G815" s="6"/>
      <c r="H815" s="8"/>
      <c r="I815" s="9"/>
      <c r="J815" s="9"/>
      <c r="K815" s="9"/>
      <c r="L815" s="6"/>
      <c r="N815" s="4"/>
      <c r="O815" s="7"/>
      <c r="P815" s="6"/>
      <c r="Q815" s="6"/>
      <c r="R815" s="6"/>
      <c r="S815" s="6"/>
    </row>
    <row r="816" ht="15.75" hidden="1" customHeight="1">
      <c r="A816" s="4"/>
      <c r="C816" s="6"/>
      <c r="D816" s="6"/>
      <c r="E816" s="6"/>
      <c r="F816" s="7"/>
      <c r="G816" s="6"/>
      <c r="H816" s="8"/>
      <c r="I816" s="9"/>
      <c r="J816" s="9"/>
      <c r="K816" s="9"/>
      <c r="L816" s="6"/>
      <c r="N816" s="4"/>
      <c r="O816" s="7"/>
      <c r="P816" s="6"/>
      <c r="Q816" s="6"/>
      <c r="R816" s="6"/>
      <c r="S816" s="6"/>
    </row>
    <row r="817" ht="15.75" hidden="1" customHeight="1">
      <c r="A817" s="4"/>
      <c r="C817" s="6"/>
      <c r="D817" s="6"/>
      <c r="E817" s="6"/>
      <c r="F817" s="7"/>
      <c r="G817" s="6"/>
      <c r="H817" s="8"/>
      <c r="I817" s="9"/>
      <c r="J817" s="9"/>
      <c r="K817" s="9"/>
      <c r="L817" s="6"/>
      <c r="N817" s="4"/>
      <c r="O817" s="7"/>
      <c r="P817" s="6"/>
      <c r="Q817" s="6"/>
      <c r="R817" s="6"/>
      <c r="S817" s="6"/>
    </row>
    <row r="818" ht="15.75" hidden="1" customHeight="1">
      <c r="A818" s="4"/>
      <c r="C818" s="6"/>
      <c r="D818" s="6"/>
      <c r="E818" s="6"/>
      <c r="F818" s="7"/>
      <c r="G818" s="6"/>
      <c r="H818" s="8"/>
      <c r="I818" s="9"/>
      <c r="J818" s="9"/>
      <c r="K818" s="9"/>
      <c r="L818" s="6"/>
      <c r="N818" s="4"/>
      <c r="O818" s="7"/>
      <c r="P818" s="6"/>
      <c r="Q818" s="6"/>
      <c r="R818" s="6"/>
      <c r="S818" s="6"/>
    </row>
    <row r="819" ht="15.75" hidden="1" customHeight="1">
      <c r="A819" s="4"/>
      <c r="C819" s="6"/>
      <c r="D819" s="6"/>
      <c r="E819" s="6"/>
      <c r="F819" s="7"/>
      <c r="G819" s="6"/>
      <c r="H819" s="8"/>
      <c r="I819" s="9"/>
      <c r="J819" s="9"/>
      <c r="K819" s="9"/>
      <c r="L819" s="6"/>
      <c r="N819" s="4"/>
      <c r="O819" s="7"/>
      <c r="P819" s="6"/>
      <c r="Q819" s="6"/>
      <c r="R819" s="6"/>
      <c r="S819" s="6"/>
    </row>
    <row r="820" ht="15.75" hidden="1" customHeight="1">
      <c r="A820" s="4"/>
      <c r="C820" s="6"/>
      <c r="D820" s="6"/>
      <c r="E820" s="6"/>
      <c r="F820" s="7"/>
      <c r="G820" s="6"/>
      <c r="H820" s="8"/>
      <c r="I820" s="9"/>
      <c r="J820" s="9"/>
      <c r="K820" s="9"/>
      <c r="L820" s="6"/>
      <c r="N820" s="4"/>
      <c r="O820" s="7"/>
      <c r="P820" s="6"/>
      <c r="Q820" s="6"/>
      <c r="R820" s="6"/>
      <c r="S820" s="6"/>
    </row>
    <row r="821" ht="15.75" hidden="1" customHeight="1">
      <c r="A821" s="4"/>
      <c r="C821" s="6"/>
      <c r="D821" s="6"/>
      <c r="E821" s="6"/>
      <c r="F821" s="7"/>
      <c r="G821" s="6"/>
      <c r="H821" s="8"/>
      <c r="I821" s="9"/>
      <c r="J821" s="9"/>
      <c r="K821" s="9"/>
      <c r="L821" s="6"/>
      <c r="N821" s="4"/>
      <c r="O821" s="7"/>
      <c r="P821" s="6"/>
      <c r="Q821" s="6"/>
      <c r="R821" s="6"/>
      <c r="S821" s="6"/>
    </row>
    <row r="822" ht="15.75" hidden="1" customHeight="1">
      <c r="A822" s="4"/>
      <c r="C822" s="6"/>
      <c r="D822" s="6"/>
      <c r="E822" s="6"/>
      <c r="F822" s="7"/>
      <c r="G822" s="6"/>
      <c r="H822" s="8"/>
      <c r="I822" s="9"/>
      <c r="J822" s="9"/>
      <c r="K822" s="9"/>
      <c r="L822" s="6"/>
      <c r="N822" s="4"/>
      <c r="O822" s="7"/>
      <c r="P822" s="6"/>
      <c r="Q822" s="6"/>
      <c r="R822" s="6"/>
      <c r="S822" s="6"/>
    </row>
    <row r="823" ht="15.75" hidden="1" customHeight="1">
      <c r="A823" s="4"/>
      <c r="C823" s="6"/>
      <c r="D823" s="6"/>
      <c r="E823" s="6"/>
      <c r="F823" s="7"/>
      <c r="G823" s="6"/>
      <c r="H823" s="8"/>
      <c r="I823" s="9"/>
      <c r="J823" s="9"/>
      <c r="K823" s="9"/>
      <c r="L823" s="6"/>
      <c r="N823" s="4"/>
      <c r="O823" s="7"/>
      <c r="P823" s="6"/>
      <c r="Q823" s="6"/>
      <c r="R823" s="6"/>
      <c r="S823" s="6"/>
    </row>
    <row r="824" ht="15.75" hidden="1" customHeight="1">
      <c r="A824" s="4"/>
      <c r="C824" s="6"/>
      <c r="D824" s="6"/>
      <c r="E824" s="6"/>
      <c r="F824" s="7"/>
      <c r="G824" s="6"/>
      <c r="H824" s="8"/>
      <c r="I824" s="9"/>
      <c r="J824" s="9"/>
      <c r="K824" s="9"/>
      <c r="L824" s="6"/>
      <c r="N824" s="4"/>
      <c r="O824" s="7"/>
      <c r="P824" s="6"/>
      <c r="Q824" s="6"/>
      <c r="R824" s="6"/>
      <c r="S824" s="6"/>
    </row>
    <row r="825" ht="15.75" hidden="1" customHeight="1">
      <c r="A825" s="4"/>
      <c r="C825" s="6"/>
      <c r="D825" s="6"/>
      <c r="E825" s="6"/>
      <c r="F825" s="7"/>
      <c r="G825" s="6"/>
      <c r="H825" s="8"/>
      <c r="I825" s="9"/>
      <c r="J825" s="9"/>
      <c r="K825" s="9"/>
      <c r="L825" s="6"/>
      <c r="N825" s="4"/>
      <c r="O825" s="7"/>
      <c r="P825" s="6"/>
      <c r="Q825" s="6"/>
      <c r="R825" s="6"/>
      <c r="S825" s="6"/>
    </row>
    <row r="826" ht="15.75" hidden="1" customHeight="1">
      <c r="A826" s="4"/>
      <c r="C826" s="6"/>
      <c r="D826" s="6"/>
      <c r="E826" s="6"/>
      <c r="F826" s="7"/>
      <c r="G826" s="6"/>
      <c r="H826" s="8"/>
      <c r="I826" s="9"/>
      <c r="J826" s="9"/>
      <c r="K826" s="9"/>
      <c r="L826" s="6"/>
      <c r="N826" s="4"/>
      <c r="O826" s="7"/>
      <c r="P826" s="6"/>
      <c r="Q826" s="6"/>
      <c r="R826" s="6"/>
      <c r="S826" s="6"/>
    </row>
    <row r="827" ht="15.75" hidden="1" customHeight="1">
      <c r="A827" s="4"/>
      <c r="C827" s="6"/>
      <c r="D827" s="6"/>
      <c r="E827" s="6"/>
      <c r="F827" s="7"/>
      <c r="G827" s="6"/>
      <c r="H827" s="8"/>
      <c r="I827" s="9"/>
      <c r="J827" s="9"/>
      <c r="K827" s="9"/>
      <c r="L827" s="6"/>
      <c r="N827" s="4"/>
      <c r="O827" s="7"/>
      <c r="P827" s="6"/>
      <c r="Q827" s="6"/>
      <c r="R827" s="6"/>
      <c r="S827" s="6"/>
    </row>
    <row r="828" ht="15.75" hidden="1" customHeight="1">
      <c r="A828" s="4"/>
      <c r="C828" s="6"/>
      <c r="D828" s="6"/>
      <c r="E828" s="6"/>
      <c r="F828" s="7"/>
      <c r="G828" s="6"/>
      <c r="H828" s="8"/>
      <c r="I828" s="9"/>
      <c r="J828" s="9"/>
      <c r="K828" s="9"/>
      <c r="L828" s="6"/>
      <c r="N828" s="4"/>
      <c r="O828" s="7"/>
      <c r="P828" s="6"/>
      <c r="Q828" s="6"/>
      <c r="R828" s="6"/>
      <c r="S828" s="6"/>
    </row>
    <row r="829" ht="15.75" hidden="1" customHeight="1">
      <c r="A829" s="4"/>
      <c r="C829" s="6"/>
      <c r="D829" s="6"/>
      <c r="E829" s="6"/>
      <c r="F829" s="7"/>
      <c r="G829" s="6"/>
      <c r="H829" s="8"/>
      <c r="I829" s="9"/>
      <c r="J829" s="9"/>
      <c r="K829" s="9"/>
      <c r="L829" s="6"/>
      <c r="N829" s="4"/>
      <c r="O829" s="7"/>
      <c r="P829" s="6"/>
      <c r="Q829" s="6"/>
      <c r="R829" s="6"/>
      <c r="S829" s="6"/>
    </row>
    <row r="830" ht="15.75" hidden="1" customHeight="1">
      <c r="A830" s="4"/>
      <c r="C830" s="6"/>
      <c r="D830" s="6"/>
      <c r="E830" s="6"/>
      <c r="F830" s="7"/>
      <c r="G830" s="6"/>
      <c r="H830" s="8"/>
      <c r="I830" s="9"/>
      <c r="J830" s="9"/>
      <c r="K830" s="9"/>
      <c r="L830" s="6"/>
      <c r="N830" s="4"/>
      <c r="O830" s="7"/>
      <c r="P830" s="6"/>
      <c r="Q830" s="6"/>
      <c r="R830" s="6"/>
      <c r="S830" s="6"/>
    </row>
    <row r="831" ht="15.75" hidden="1" customHeight="1">
      <c r="A831" s="4"/>
      <c r="C831" s="6"/>
      <c r="D831" s="6"/>
      <c r="E831" s="6"/>
      <c r="F831" s="7"/>
      <c r="G831" s="6"/>
      <c r="H831" s="8"/>
      <c r="I831" s="9"/>
      <c r="J831" s="9"/>
      <c r="K831" s="9"/>
      <c r="L831" s="6"/>
      <c r="N831" s="4"/>
      <c r="O831" s="7"/>
      <c r="P831" s="6"/>
      <c r="Q831" s="6"/>
      <c r="R831" s="6"/>
      <c r="S831" s="6"/>
    </row>
    <row r="832" ht="15.75" hidden="1" customHeight="1">
      <c r="A832" s="4"/>
      <c r="C832" s="6"/>
      <c r="D832" s="6"/>
      <c r="E832" s="6"/>
      <c r="F832" s="7"/>
      <c r="G832" s="6"/>
      <c r="H832" s="8"/>
      <c r="I832" s="9"/>
      <c r="J832" s="9"/>
      <c r="K832" s="9"/>
      <c r="L832" s="6"/>
      <c r="N832" s="4"/>
      <c r="O832" s="7"/>
      <c r="P832" s="6"/>
      <c r="Q832" s="6"/>
      <c r="R832" s="6"/>
      <c r="S832" s="6"/>
    </row>
    <row r="833" ht="15.75" hidden="1" customHeight="1">
      <c r="A833" s="4"/>
      <c r="C833" s="6"/>
      <c r="D833" s="6"/>
      <c r="E833" s="6"/>
      <c r="F833" s="7"/>
      <c r="G833" s="6"/>
      <c r="H833" s="8"/>
      <c r="I833" s="9"/>
      <c r="J833" s="9"/>
      <c r="K833" s="9"/>
      <c r="L833" s="6"/>
      <c r="N833" s="4"/>
      <c r="O833" s="7"/>
      <c r="P833" s="6"/>
      <c r="Q833" s="6"/>
      <c r="R833" s="6"/>
      <c r="S833" s="6"/>
    </row>
    <row r="834" ht="15.75" hidden="1" customHeight="1">
      <c r="A834" s="4"/>
      <c r="C834" s="6"/>
      <c r="D834" s="6"/>
      <c r="E834" s="6"/>
      <c r="F834" s="7"/>
      <c r="G834" s="6"/>
      <c r="H834" s="8"/>
      <c r="I834" s="9"/>
      <c r="J834" s="9"/>
      <c r="K834" s="9"/>
      <c r="L834" s="6"/>
      <c r="N834" s="4"/>
      <c r="O834" s="7"/>
      <c r="P834" s="6"/>
      <c r="Q834" s="6"/>
      <c r="R834" s="6"/>
      <c r="S834" s="6"/>
    </row>
    <row r="835" ht="15.75" hidden="1" customHeight="1">
      <c r="A835" s="4"/>
      <c r="C835" s="6"/>
      <c r="D835" s="6"/>
      <c r="E835" s="6"/>
      <c r="F835" s="7"/>
      <c r="G835" s="6"/>
      <c r="H835" s="8"/>
      <c r="I835" s="9"/>
      <c r="J835" s="9"/>
      <c r="K835" s="9"/>
      <c r="L835" s="6"/>
      <c r="N835" s="4"/>
      <c r="O835" s="7"/>
      <c r="P835" s="6"/>
      <c r="Q835" s="6"/>
      <c r="R835" s="6"/>
      <c r="S835" s="6"/>
    </row>
    <row r="836" ht="15.75" hidden="1" customHeight="1">
      <c r="A836" s="4"/>
      <c r="C836" s="6"/>
      <c r="D836" s="6"/>
      <c r="E836" s="6"/>
      <c r="F836" s="7"/>
      <c r="G836" s="6"/>
      <c r="H836" s="8"/>
      <c r="I836" s="9"/>
      <c r="J836" s="9"/>
      <c r="K836" s="9"/>
      <c r="L836" s="6"/>
      <c r="N836" s="4"/>
      <c r="O836" s="7"/>
      <c r="P836" s="6"/>
      <c r="Q836" s="6"/>
      <c r="R836" s="6"/>
      <c r="S836" s="6"/>
    </row>
    <row r="837" ht="15.75" hidden="1" customHeight="1">
      <c r="A837" s="4"/>
      <c r="C837" s="6"/>
      <c r="D837" s="6"/>
      <c r="E837" s="6"/>
      <c r="F837" s="7"/>
      <c r="G837" s="6"/>
      <c r="H837" s="8"/>
      <c r="I837" s="9"/>
      <c r="J837" s="9"/>
      <c r="K837" s="9"/>
      <c r="L837" s="6"/>
      <c r="N837" s="4"/>
      <c r="O837" s="7"/>
      <c r="P837" s="6"/>
      <c r="Q837" s="6"/>
      <c r="R837" s="6"/>
      <c r="S837" s="6"/>
    </row>
    <row r="838" ht="15.75" hidden="1" customHeight="1">
      <c r="A838" s="4"/>
      <c r="C838" s="6"/>
      <c r="D838" s="6"/>
      <c r="E838" s="6"/>
      <c r="F838" s="7"/>
      <c r="G838" s="6"/>
      <c r="H838" s="8"/>
      <c r="I838" s="9"/>
      <c r="J838" s="9"/>
      <c r="K838" s="9"/>
      <c r="L838" s="6"/>
      <c r="N838" s="4"/>
      <c r="O838" s="7"/>
      <c r="P838" s="6"/>
      <c r="Q838" s="6"/>
      <c r="R838" s="6"/>
      <c r="S838" s="6"/>
    </row>
    <row r="839" ht="15.75" hidden="1" customHeight="1">
      <c r="A839" s="4"/>
      <c r="C839" s="6"/>
      <c r="D839" s="6"/>
      <c r="E839" s="6"/>
      <c r="F839" s="7"/>
      <c r="G839" s="6"/>
      <c r="H839" s="8"/>
      <c r="I839" s="9"/>
      <c r="J839" s="9"/>
      <c r="K839" s="9"/>
      <c r="L839" s="6"/>
      <c r="N839" s="4"/>
      <c r="O839" s="7"/>
      <c r="P839" s="6"/>
      <c r="Q839" s="6"/>
      <c r="R839" s="6"/>
      <c r="S839" s="6"/>
    </row>
    <row r="840" ht="15.75" hidden="1" customHeight="1">
      <c r="A840" s="4"/>
      <c r="C840" s="6"/>
      <c r="D840" s="6"/>
      <c r="E840" s="6"/>
      <c r="F840" s="7"/>
      <c r="G840" s="6"/>
      <c r="H840" s="8"/>
      <c r="I840" s="9"/>
      <c r="J840" s="9"/>
      <c r="K840" s="9"/>
      <c r="L840" s="6"/>
      <c r="N840" s="4"/>
      <c r="O840" s="7"/>
      <c r="P840" s="6"/>
      <c r="Q840" s="6"/>
      <c r="R840" s="6"/>
      <c r="S840" s="6"/>
    </row>
    <row r="841" ht="15.75" hidden="1" customHeight="1">
      <c r="A841" s="4"/>
      <c r="C841" s="6"/>
      <c r="D841" s="6"/>
      <c r="E841" s="6"/>
      <c r="F841" s="7"/>
      <c r="G841" s="6"/>
      <c r="H841" s="8"/>
      <c r="I841" s="9"/>
      <c r="J841" s="9"/>
      <c r="K841" s="9"/>
      <c r="L841" s="6"/>
      <c r="N841" s="4"/>
      <c r="O841" s="7"/>
      <c r="P841" s="6"/>
      <c r="Q841" s="6"/>
      <c r="R841" s="6"/>
      <c r="S841" s="6"/>
    </row>
    <row r="842" ht="15.75" hidden="1" customHeight="1">
      <c r="A842" s="4"/>
      <c r="C842" s="6"/>
      <c r="D842" s="6"/>
      <c r="E842" s="6"/>
      <c r="F842" s="7"/>
      <c r="G842" s="6"/>
      <c r="H842" s="8"/>
      <c r="I842" s="9"/>
      <c r="J842" s="9"/>
      <c r="K842" s="9"/>
      <c r="L842" s="6"/>
      <c r="N842" s="4"/>
      <c r="O842" s="7"/>
      <c r="P842" s="6"/>
      <c r="Q842" s="6"/>
      <c r="R842" s="6"/>
      <c r="S842" s="6"/>
    </row>
    <row r="843" ht="15.75" hidden="1" customHeight="1">
      <c r="A843" s="4"/>
      <c r="C843" s="6"/>
      <c r="D843" s="6"/>
      <c r="E843" s="6"/>
      <c r="F843" s="7"/>
      <c r="G843" s="6"/>
      <c r="H843" s="8"/>
      <c r="I843" s="9"/>
      <c r="J843" s="9"/>
      <c r="K843" s="9"/>
      <c r="L843" s="6"/>
      <c r="N843" s="4"/>
      <c r="O843" s="7"/>
      <c r="P843" s="6"/>
      <c r="Q843" s="6"/>
      <c r="R843" s="6"/>
      <c r="S843" s="6"/>
    </row>
    <row r="844" ht="15.75" hidden="1" customHeight="1">
      <c r="A844" s="4"/>
      <c r="C844" s="6"/>
      <c r="D844" s="6"/>
      <c r="E844" s="6"/>
      <c r="F844" s="7"/>
      <c r="G844" s="6"/>
      <c r="H844" s="8"/>
      <c r="I844" s="9"/>
      <c r="J844" s="9"/>
      <c r="K844" s="9"/>
      <c r="L844" s="6"/>
      <c r="N844" s="4"/>
      <c r="O844" s="7"/>
      <c r="P844" s="6"/>
      <c r="Q844" s="6"/>
      <c r="R844" s="6"/>
      <c r="S844" s="6"/>
    </row>
    <row r="845" ht="15.75" hidden="1" customHeight="1">
      <c r="A845" s="4"/>
      <c r="C845" s="6"/>
      <c r="D845" s="6"/>
      <c r="E845" s="6"/>
      <c r="F845" s="7"/>
      <c r="G845" s="6"/>
      <c r="H845" s="8"/>
      <c r="I845" s="9"/>
      <c r="J845" s="9"/>
      <c r="K845" s="9"/>
      <c r="L845" s="6"/>
      <c r="N845" s="4"/>
      <c r="O845" s="7"/>
      <c r="P845" s="6"/>
      <c r="Q845" s="6"/>
      <c r="R845" s="6"/>
      <c r="S845" s="6"/>
    </row>
    <row r="846" ht="15.75" hidden="1" customHeight="1">
      <c r="A846" s="4"/>
      <c r="C846" s="6"/>
      <c r="D846" s="6"/>
      <c r="E846" s="6"/>
      <c r="F846" s="7"/>
      <c r="G846" s="6"/>
      <c r="H846" s="8"/>
      <c r="I846" s="9"/>
      <c r="J846" s="9"/>
      <c r="K846" s="9"/>
      <c r="L846" s="6"/>
      <c r="N846" s="4"/>
      <c r="O846" s="7"/>
      <c r="P846" s="6"/>
      <c r="Q846" s="6"/>
      <c r="R846" s="6"/>
      <c r="S846" s="6"/>
    </row>
    <row r="847" ht="15.75" hidden="1" customHeight="1">
      <c r="A847" s="4"/>
      <c r="C847" s="6"/>
      <c r="D847" s="6"/>
      <c r="E847" s="6"/>
      <c r="F847" s="7"/>
      <c r="G847" s="6"/>
      <c r="H847" s="8"/>
      <c r="I847" s="9"/>
      <c r="J847" s="9"/>
      <c r="K847" s="9"/>
      <c r="L847" s="6"/>
      <c r="N847" s="4"/>
      <c r="O847" s="7"/>
      <c r="P847" s="6"/>
      <c r="Q847" s="6"/>
      <c r="R847" s="6"/>
      <c r="S847" s="6"/>
    </row>
    <row r="848" ht="15.75" hidden="1" customHeight="1">
      <c r="A848" s="4"/>
      <c r="C848" s="6"/>
      <c r="D848" s="6"/>
      <c r="E848" s="6"/>
      <c r="F848" s="7"/>
      <c r="G848" s="6"/>
      <c r="H848" s="8"/>
      <c r="I848" s="9"/>
      <c r="J848" s="9"/>
      <c r="K848" s="9"/>
      <c r="L848" s="6"/>
      <c r="N848" s="4"/>
      <c r="O848" s="7"/>
      <c r="P848" s="6"/>
      <c r="Q848" s="6"/>
      <c r="R848" s="6"/>
      <c r="S848" s="6"/>
    </row>
    <row r="849" ht="15.75" hidden="1" customHeight="1">
      <c r="A849" s="4"/>
      <c r="C849" s="6"/>
      <c r="D849" s="6"/>
      <c r="E849" s="6"/>
      <c r="F849" s="7"/>
      <c r="G849" s="6"/>
      <c r="H849" s="8"/>
      <c r="I849" s="9"/>
      <c r="J849" s="9"/>
      <c r="K849" s="9"/>
      <c r="L849" s="6"/>
      <c r="N849" s="4"/>
      <c r="O849" s="7"/>
      <c r="P849" s="6"/>
      <c r="Q849" s="6"/>
      <c r="R849" s="6"/>
      <c r="S849" s="6"/>
    </row>
    <row r="850" ht="15.75" hidden="1" customHeight="1">
      <c r="A850" s="4"/>
      <c r="C850" s="6"/>
      <c r="D850" s="6"/>
      <c r="E850" s="6"/>
      <c r="F850" s="7"/>
      <c r="G850" s="6"/>
      <c r="H850" s="8"/>
      <c r="I850" s="9"/>
      <c r="J850" s="9"/>
      <c r="K850" s="9"/>
      <c r="L850" s="6"/>
      <c r="N850" s="4"/>
      <c r="O850" s="7"/>
      <c r="P850" s="6"/>
      <c r="Q850" s="6"/>
      <c r="R850" s="6"/>
      <c r="S850" s="6"/>
    </row>
    <row r="851" ht="15.75" hidden="1" customHeight="1">
      <c r="A851" s="4"/>
      <c r="C851" s="6"/>
      <c r="D851" s="6"/>
      <c r="E851" s="6"/>
      <c r="F851" s="7"/>
      <c r="G851" s="6"/>
      <c r="H851" s="8"/>
      <c r="I851" s="9"/>
      <c r="J851" s="9"/>
      <c r="K851" s="9"/>
      <c r="L851" s="6"/>
      <c r="N851" s="4"/>
      <c r="O851" s="7"/>
      <c r="P851" s="6"/>
      <c r="Q851" s="6"/>
      <c r="R851" s="6"/>
      <c r="S851" s="6"/>
    </row>
    <row r="852" ht="15.75" hidden="1" customHeight="1">
      <c r="A852" s="4"/>
      <c r="C852" s="6"/>
      <c r="D852" s="6"/>
      <c r="E852" s="6"/>
      <c r="F852" s="7"/>
      <c r="G852" s="6"/>
      <c r="H852" s="8"/>
      <c r="I852" s="9"/>
      <c r="J852" s="9"/>
      <c r="K852" s="9"/>
      <c r="L852" s="6"/>
      <c r="N852" s="4"/>
      <c r="O852" s="7"/>
      <c r="P852" s="6"/>
      <c r="Q852" s="6"/>
      <c r="R852" s="6"/>
      <c r="S852" s="6"/>
    </row>
    <row r="853" ht="15.75" hidden="1" customHeight="1">
      <c r="A853" s="4"/>
      <c r="C853" s="6"/>
      <c r="D853" s="6"/>
      <c r="E853" s="6"/>
      <c r="F853" s="7"/>
      <c r="G853" s="6"/>
      <c r="H853" s="8"/>
      <c r="I853" s="9"/>
      <c r="J853" s="9"/>
      <c r="K853" s="9"/>
      <c r="L853" s="6"/>
      <c r="N853" s="4"/>
      <c r="O853" s="7"/>
      <c r="P853" s="6"/>
      <c r="Q853" s="6"/>
      <c r="R853" s="6"/>
      <c r="S853" s="6"/>
    </row>
    <row r="854" ht="15.75" hidden="1" customHeight="1">
      <c r="A854" s="4"/>
      <c r="C854" s="6"/>
      <c r="D854" s="6"/>
      <c r="E854" s="6"/>
      <c r="F854" s="7"/>
      <c r="G854" s="6"/>
      <c r="H854" s="8"/>
      <c r="I854" s="9"/>
      <c r="J854" s="9"/>
      <c r="K854" s="9"/>
      <c r="L854" s="6"/>
      <c r="N854" s="4"/>
      <c r="O854" s="7"/>
      <c r="P854" s="6"/>
      <c r="Q854" s="6"/>
      <c r="R854" s="6"/>
      <c r="S854" s="6"/>
    </row>
    <row r="855" ht="15.75" hidden="1" customHeight="1">
      <c r="A855" s="4"/>
      <c r="C855" s="6"/>
      <c r="D855" s="6"/>
      <c r="E855" s="6"/>
      <c r="F855" s="7"/>
      <c r="G855" s="6"/>
      <c r="H855" s="8"/>
      <c r="I855" s="9"/>
      <c r="J855" s="9"/>
      <c r="K855" s="9"/>
      <c r="L855" s="6"/>
      <c r="N855" s="4"/>
      <c r="O855" s="7"/>
      <c r="P855" s="6"/>
      <c r="Q855" s="6"/>
      <c r="R855" s="6"/>
      <c r="S855" s="6"/>
    </row>
    <row r="856" ht="15.75" hidden="1" customHeight="1">
      <c r="A856" s="4"/>
      <c r="C856" s="6"/>
      <c r="D856" s="6"/>
      <c r="E856" s="6"/>
      <c r="F856" s="7"/>
      <c r="G856" s="6"/>
      <c r="H856" s="8"/>
      <c r="I856" s="9"/>
      <c r="J856" s="9"/>
      <c r="K856" s="9"/>
      <c r="L856" s="6"/>
      <c r="N856" s="4"/>
      <c r="O856" s="7"/>
      <c r="P856" s="6"/>
      <c r="Q856" s="6"/>
      <c r="R856" s="6"/>
      <c r="S856" s="6"/>
    </row>
    <row r="857" ht="15.75" hidden="1" customHeight="1">
      <c r="A857" s="4"/>
      <c r="C857" s="6"/>
      <c r="D857" s="6"/>
      <c r="E857" s="6"/>
      <c r="F857" s="7"/>
      <c r="G857" s="6"/>
      <c r="H857" s="8"/>
      <c r="I857" s="9"/>
      <c r="J857" s="9"/>
      <c r="K857" s="9"/>
      <c r="L857" s="6"/>
      <c r="N857" s="4"/>
      <c r="O857" s="7"/>
      <c r="P857" s="6"/>
      <c r="Q857" s="6"/>
      <c r="R857" s="6"/>
      <c r="S857" s="6"/>
    </row>
    <row r="858" ht="15.75" hidden="1" customHeight="1">
      <c r="A858" s="4"/>
      <c r="C858" s="6"/>
      <c r="D858" s="6"/>
      <c r="E858" s="6"/>
      <c r="F858" s="7"/>
      <c r="G858" s="6"/>
      <c r="H858" s="8"/>
      <c r="I858" s="9"/>
      <c r="J858" s="9"/>
      <c r="K858" s="9"/>
      <c r="L858" s="6"/>
      <c r="N858" s="4"/>
      <c r="O858" s="7"/>
      <c r="P858" s="6"/>
      <c r="Q858" s="6"/>
      <c r="R858" s="6"/>
      <c r="S858" s="6"/>
    </row>
    <row r="859" ht="15.75" hidden="1" customHeight="1">
      <c r="A859" s="4"/>
      <c r="C859" s="6"/>
      <c r="D859" s="6"/>
      <c r="E859" s="6"/>
      <c r="F859" s="7"/>
      <c r="G859" s="6"/>
      <c r="H859" s="8"/>
      <c r="I859" s="9"/>
      <c r="J859" s="9"/>
      <c r="K859" s="9"/>
      <c r="L859" s="6"/>
      <c r="N859" s="4"/>
      <c r="O859" s="7"/>
      <c r="P859" s="6"/>
      <c r="Q859" s="6"/>
      <c r="R859" s="6"/>
      <c r="S859" s="6"/>
    </row>
    <row r="860" ht="15.75" hidden="1" customHeight="1">
      <c r="A860" s="4"/>
      <c r="C860" s="6"/>
      <c r="D860" s="6"/>
      <c r="E860" s="6"/>
      <c r="F860" s="7"/>
      <c r="G860" s="6"/>
      <c r="H860" s="8"/>
      <c r="I860" s="9"/>
      <c r="J860" s="9"/>
      <c r="K860" s="9"/>
      <c r="L860" s="6"/>
      <c r="N860" s="4"/>
      <c r="O860" s="7"/>
      <c r="P860" s="6"/>
      <c r="Q860" s="6"/>
      <c r="R860" s="6"/>
      <c r="S860" s="6"/>
    </row>
    <row r="861" ht="15.75" hidden="1" customHeight="1">
      <c r="A861" s="4"/>
      <c r="C861" s="6"/>
      <c r="D861" s="6"/>
      <c r="E861" s="6"/>
      <c r="F861" s="7"/>
      <c r="G861" s="6"/>
      <c r="H861" s="8"/>
      <c r="I861" s="9"/>
      <c r="J861" s="9"/>
      <c r="K861" s="9"/>
      <c r="L861" s="6"/>
      <c r="N861" s="4"/>
      <c r="O861" s="7"/>
      <c r="P861" s="6"/>
      <c r="Q861" s="6"/>
      <c r="R861" s="6"/>
      <c r="S861" s="6"/>
    </row>
    <row r="862" ht="15.75" hidden="1" customHeight="1">
      <c r="A862" s="4"/>
      <c r="C862" s="6"/>
      <c r="D862" s="6"/>
      <c r="E862" s="6"/>
      <c r="F862" s="7"/>
      <c r="G862" s="6"/>
      <c r="H862" s="8"/>
      <c r="I862" s="9"/>
      <c r="J862" s="9"/>
      <c r="K862" s="9"/>
      <c r="L862" s="6"/>
      <c r="N862" s="4"/>
      <c r="O862" s="7"/>
      <c r="P862" s="6"/>
      <c r="Q862" s="6"/>
      <c r="R862" s="6"/>
      <c r="S862" s="6"/>
    </row>
    <row r="863" ht="15.75" hidden="1" customHeight="1">
      <c r="A863" s="4"/>
      <c r="C863" s="6"/>
      <c r="D863" s="6"/>
      <c r="E863" s="6"/>
      <c r="F863" s="7"/>
      <c r="G863" s="6"/>
      <c r="H863" s="8"/>
      <c r="I863" s="9"/>
      <c r="J863" s="9"/>
      <c r="K863" s="9"/>
      <c r="L863" s="6"/>
      <c r="N863" s="4"/>
      <c r="O863" s="7"/>
      <c r="P863" s="6"/>
      <c r="Q863" s="6"/>
      <c r="R863" s="6"/>
      <c r="S863" s="6"/>
    </row>
    <row r="864" ht="15.75" hidden="1" customHeight="1">
      <c r="A864" s="4"/>
      <c r="C864" s="6"/>
      <c r="D864" s="6"/>
      <c r="E864" s="6"/>
      <c r="F864" s="7"/>
      <c r="G864" s="6"/>
      <c r="H864" s="8"/>
      <c r="I864" s="9"/>
      <c r="J864" s="9"/>
      <c r="K864" s="9"/>
      <c r="L864" s="6"/>
      <c r="N864" s="4"/>
      <c r="O864" s="7"/>
      <c r="P864" s="6"/>
      <c r="Q864" s="6"/>
      <c r="R864" s="6"/>
      <c r="S864" s="6"/>
    </row>
    <row r="865" ht="15.75" hidden="1" customHeight="1">
      <c r="A865" s="4"/>
      <c r="C865" s="6"/>
      <c r="D865" s="6"/>
      <c r="E865" s="6"/>
      <c r="F865" s="7"/>
      <c r="G865" s="6"/>
      <c r="H865" s="8"/>
      <c r="I865" s="9"/>
      <c r="J865" s="9"/>
      <c r="K865" s="9"/>
      <c r="L865" s="6"/>
      <c r="N865" s="4"/>
      <c r="O865" s="7"/>
      <c r="P865" s="6"/>
      <c r="Q865" s="6"/>
      <c r="R865" s="6"/>
      <c r="S865" s="6"/>
    </row>
    <row r="866" ht="15.75" hidden="1" customHeight="1">
      <c r="A866" s="4"/>
      <c r="C866" s="6"/>
      <c r="D866" s="6"/>
      <c r="E866" s="6"/>
      <c r="F866" s="7"/>
      <c r="G866" s="6"/>
      <c r="H866" s="8"/>
      <c r="I866" s="9"/>
      <c r="J866" s="9"/>
      <c r="K866" s="9"/>
      <c r="L866" s="6"/>
      <c r="N866" s="4"/>
      <c r="O866" s="7"/>
      <c r="P866" s="6"/>
      <c r="Q866" s="6"/>
      <c r="R866" s="6"/>
      <c r="S866" s="6"/>
    </row>
    <row r="867" ht="15.75" hidden="1" customHeight="1">
      <c r="A867" s="4"/>
      <c r="C867" s="6"/>
      <c r="D867" s="6"/>
      <c r="E867" s="6"/>
      <c r="F867" s="7"/>
      <c r="G867" s="6"/>
      <c r="H867" s="8"/>
      <c r="I867" s="9"/>
      <c r="J867" s="9"/>
      <c r="K867" s="9"/>
      <c r="L867" s="6"/>
      <c r="N867" s="4"/>
      <c r="O867" s="7"/>
      <c r="P867" s="6"/>
      <c r="Q867" s="6"/>
      <c r="R867" s="6"/>
      <c r="S867" s="6"/>
    </row>
    <row r="868" ht="15.75" hidden="1" customHeight="1">
      <c r="A868" s="4"/>
      <c r="C868" s="6"/>
      <c r="D868" s="6"/>
      <c r="E868" s="6"/>
      <c r="F868" s="7"/>
      <c r="G868" s="6"/>
      <c r="H868" s="8"/>
      <c r="I868" s="9"/>
      <c r="J868" s="9"/>
      <c r="K868" s="9"/>
      <c r="L868" s="6"/>
      <c r="N868" s="4"/>
      <c r="O868" s="7"/>
      <c r="P868" s="6"/>
      <c r="Q868" s="6"/>
      <c r="R868" s="6"/>
      <c r="S868" s="6"/>
    </row>
    <row r="869" ht="15.75" hidden="1" customHeight="1">
      <c r="A869" s="4"/>
      <c r="C869" s="6"/>
      <c r="D869" s="6"/>
      <c r="E869" s="6"/>
      <c r="F869" s="7"/>
      <c r="G869" s="6"/>
      <c r="H869" s="8"/>
      <c r="I869" s="9"/>
      <c r="J869" s="9"/>
      <c r="K869" s="9"/>
      <c r="L869" s="6"/>
      <c r="N869" s="4"/>
      <c r="O869" s="7"/>
      <c r="P869" s="6"/>
      <c r="Q869" s="6"/>
      <c r="R869" s="6"/>
      <c r="S869" s="6"/>
    </row>
    <row r="870" ht="15.75" hidden="1" customHeight="1">
      <c r="A870" s="4"/>
      <c r="C870" s="6"/>
      <c r="D870" s="6"/>
      <c r="E870" s="6"/>
      <c r="F870" s="7"/>
      <c r="G870" s="6"/>
      <c r="H870" s="8"/>
      <c r="I870" s="9"/>
      <c r="J870" s="9"/>
      <c r="K870" s="9"/>
      <c r="L870" s="6"/>
      <c r="N870" s="4"/>
      <c r="O870" s="7"/>
      <c r="P870" s="6"/>
      <c r="Q870" s="6"/>
      <c r="R870" s="6"/>
      <c r="S870" s="6"/>
    </row>
    <row r="871" ht="15.75" hidden="1" customHeight="1">
      <c r="A871" s="4"/>
      <c r="C871" s="6"/>
      <c r="D871" s="6"/>
      <c r="E871" s="6"/>
      <c r="F871" s="7"/>
      <c r="G871" s="6"/>
      <c r="H871" s="8"/>
      <c r="I871" s="9"/>
      <c r="J871" s="9"/>
      <c r="K871" s="9"/>
      <c r="L871" s="6"/>
      <c r="N871" s="4"/>
      <c r="O871" s="7"/>
      <c r="P871" s="6"/>
      <c r="Q871" s="6"/>
      <c r="R871" s="6"/>
      <c r="S871" s="6"/>
    </row>
    <row r="872" ht="15.75" hidden="1" customHeight="1">
      <c r="A872" s="4"/>
      <c r="C872" s="6"/>
      <c r="D872" s="6"/>
      <c r="E872" s="6"/>
      <c r="F872" s="7"/>
      <c r="G872" s="6"/>
      <c r="H872" s="8"/>
      <c r="I872" s="9"/>
      <c r="J872" s="9"/>
      <c r="K872" s="9"/>
      <c r="L872" s="6"/>
      <c r="N872" s="4"/>
      <c r="O872" s="7"/>
      <c r="P872" s="6"/>
      <c r="Q872" s="6"/>
      <c r="R872" s="6"/>
      <c r="S872" s="6"/>
    </row>
    <row r="873" ht="15.75" hidden="1" customHeight="1">
      <c r="A873" s="4"/>
      <c r="C873" s="6"/>
      <c r="D873" s="6"/>
      <c r="E873" s="6"/>
      <c r="F873" s="7"/>
      <c r="G873" s="6"/>
      <c r="H873" s="8"/>
      <c r="I873" s="9"/>
      <c r="J873" s="9"/>
      <c r="K873" s="9"/>
      <c r="L873" s="6"/>
      <c r="N873" s="4"/>
      <c r="O873" s="7"/>
      <c r="P873" s="6"/>
      <c r="Q873" s="6"/>
      <c r="R873" s="6"/>
      <c r="S873" s="6"/>
    </row>
    <row r="874" ht="15.75" hidden="1" customHeight="1">
      <c r="A874" s="4"/>
      <c r="C874" s="6"/>
      <c r="D874" s="6"/>
      <c r="E874" s="6"/>
      <c r="F874" s="7"/>
      <c r="G874" s="6"/>
      <c r="H874" s="8"/>
      <c r="I874" s="9"/>
      <c r="J874" s="9"/>
      <c r="K874" s="9"/>
      <c r="L874" s="6"/>
      <c r="N874" s="4"/>
      <c r="O874" s="7"/>
      <c r="P874" s="6"/>
      <c r="Q874" s="6"/>
      <c r="R874" s="6"/>
      <c r="S874" s="6"/>
    </row>
    <row r="875" ht="15.75" hidden="1" customHeight="1">
      <c r="A875" s="4"/>
      <c r="C875" s="6"/>
      <c r="D875" s="6"/>
      <c r="E875" s="6"/>
      <c r="F875" s="7"/>
      <c r="G875" s="6"/>
      <c r="H875" s="8"/>
      <c r="I875" s="9"/>
      <c r="J875" s="9"/>
      <c r="K875" s="9"/>
      <c r="L875" s="6"/>
      <c r="N875" s="4"/>
      <c r="O875" s="7"/>
      <c r="P875" s="6"/>
      <c r="Q875" s="6"/>
      <c r="R875" s="6"/>
      <c r="S875" s="6"/>
    </row>
    <row r="876" ht="15.75" hidden="1" customHeight="1">
      <c r="A876" s="4"/>
      <c r="C876" s="6"/>
      <c r="D876" s="6"/>
      <c r="E876" s="6"/>
      <c r="F876" s="7"/>
      <c r="G876" s="6"/>
      <c r="H876" s="8"/>
      <c r="I876" s="9"/>
      <c r="J876" s="9"/>
      <c r="K876" s="9"/>
      <c r="L876" s="6"/>
      <c r="N876" s="4"/>
      <c r="O876" s="7"/>
      <c r="P876" s="6"/>
      <c r="Q876" s="6"/>
      <c r="R876" s="6"/>
      <c r="S876" s="6"/>
    </row>
    <row r="877" ht="15.75" hidden="1" customHeight="1">
      <c r="A877" s="4"/>
      <c r="C877" s="6"/>
      <c r="D877" s="6"/>
      <c r="E877" s="6"/>
      <c r="F877" s="7"/>
      <c r="G877" s="6"/>
      <c r="H877" s="8"/>
      <c r="I877" s="9"/>
      <c r="J877" s="9"/>
      <c r="K877" s="9"/>
      <c r="L877" s="6"/>
      <c r="N877" s="4"/>
      <c r="O877" s="7"/>
      <c r="P877" s="6"/>
      <c r="Q877" s="6"/>
      <c r="R877" s="6"/>
      <c r="S877" s="6"/>
    </row>
    <row r="878" ht="15.75" hidden="1" customHeight="1">
      <c r="A878" s="4"/>
      <c r="C878" s="6"/>
      <c r="D878" s="6"/>
      <c r="E878" s="6"/>
      <c r="F878" s="7"/>
      <c r="G878" s="6"/>
      <c r="H878" s="8"/>
      <c r="I878" s="9"/>
      <c r="J878" s="9"/>
      <c r="K878" s="9"/>
      <c r="L878" s="6"/>
      <c r="N878" s="4"/>
      <c r="O878" s="7"/>
      <c r="P878" s="6"/>
      <c r="Q878" s="6"/>
      <c r="R878" s="6"/>
      <c r="S878" s="6"/>
    </row>
    <row r="879" ht="15.75" hidden="1" customHeight="1">
      <c r="A879" s="4"/>
      <c r="C879" s="6"/>
      <c r="D879" s="6"/>
      <c r="E879" s="6"/>
      <c r="F879" s="7"/>
      <c r="G879" s="6"/>
      <c r="H879" s="8"/>
      <c r="I879" s="9"/>
      <c r="J879" s="9"/>
      <c r="K879" s="9"/>
      <c r="L879" s="6"/>
      <c r="N879" s="4"/>
      <c r="O879" s="7"/>
      <c r="P879" s="6"/>
      <c r="Q879" s="6"/>
      <c r="R879" s="6"/>
      <c r="S879" s="6"/>
    </row>
    <row r="880" ht="15.75" hidden="1" customHeight="1">
      <c r="A880" s="4"/>
      <c r="C880" s="6"/>
      <c r="D880" s="6"/>
      <c r="E880" s="6"/>
      <c r="F880" s="7"/>
      <c r="G880" s="6"/>
      <c r="H880" s="8"/>
      <c r="I880" s="9"/>
      <c r="J880" s="9"/>
      <c r="K880" s="9"/>
      <c r="L880" s="6"/>
      <c r="N880" s="4"/>
      <c r="O880" s="7"/>
      <c r="P880" s="6"/>
      <c r="Q880" s="6"/>
      <c r="R880" s="6"/>
      <c r="S880" s="6"/>
    </row>
    <row r="881" ht="15.75" hidden="1" customHeight="1">
      <c r="A881" s="4"/>
      <c r="C881" s="6"/>
      <c r="D881" s="6"/>
      <c r="E881" s="6"/>
      <c r="F881" s="7"/>
      <c r="G881" s="6"/>
      <c r="H881" s="8"/>
      <c r="I881" s="9"/>
      <c r="J881" s="9"/>
      <c r="K881" s="9"/>
      <c r="L881" s="6"/>
      <c r="N881" s="4"/>
      <c r="O881" s="7"/>
      <c r="P881" s="6"/>
      <c r="Q881" s="6"/>
      <c r="R881" s="6"/>
      <c r="S881" s="6"/>
    </row>
    <row r="882" ht="15.75" hidden="1" customHeight="1">
      <c r="A882" s="4"/>
      <c r="C882" s="6"/>
      <c r="D882" s="6"/>
      <c r="E882" s="6"/>
      <c r="F882" s="7"/>
      <c r="G882" s="6"/>
      <c r="H882" s="8"/>
      <c r="I882" s="9"/>
      <c r="J882" s="9"/>
      <c r="K882" s="9"/>
      <c r="L882" s="6"/>
      <c r="N882" s="4"/>
      <c r="O882" s="7"/>
      <c r="P882" s="6"/>
      <c r="Q882" s="6"/>
      <c r="R882" s="6"/>
      <c r="S882" s="6"/>
    </row>
    <row r="883" ht="15.75" hidden="1" customHeight="1">
      <c r="A883" s="4"/>
      <c r="C883" s="6"/>
      <c r="D883" s="6"/>
      <c r="E883" s="6"/>
      <c r="F883" s="7"/>
      <c r="G883" s="6"/>
      <c r="H883" s="8"/>
      <c r="I883" s="9"/>
      <c r="J883" s="9"/>
      <c r="K883" s="9"/>
      <c r="L883" s="6"/>
      <c r="N883" s="4"/>
      <c r="O883" s="7"/>
      <c r="P883" s="6"/>
      <c r="Q883" s="6"/>
      <c r="R883" s="6"/>
      <c r="S883" s="6"/>
    </row>
    <row r="884" ht="15.75" hidden="1" customHeight="1">
      <c r="A884" s="4"/>
      <c r="C884" s="6"/>
      <c r="D884" s="6"/>
      <c r="E884" s="6"/>
      <c r="F884" s="7"/>
      <c r="G884" s="6"/>
      <c r="H884" s="8"/>
      <c r="I884" s="9"/>
      <c r="J884" s="9"/>
      <c r="K884" s="9"/>
      <c r="L884" s="6"/>
      <c r="N884" s="4"/>
      <c r="O884" s="7"/>
      <c r="P884" s="6"/>
      <c r="Q884" s="6"/>
      <c r="R884" s="6"/>
      <c r="S884" s="6"/>
    </row>
    <row r="885" ht="15.75" hidden="1" customHeight="1">
      <c r="A885" s="4"/>
      <c r="C885" s="6"/>
      <c r="D885" s="6"/>
      <c r="E885" s="6"/>
      <c r="F885" s="7"/>
      <c r="G885" s="6"/>
      <c r="H885" s="8"/>
      <c r="I885" s="9"/>
      <c r="J885" s="9"/>
      <c r="K885" s="9"/>
      <c r="L885" s="6"/>
      <c r="N885" s="4"/>
      <c r="O885" s="7"/>
      <c r="P885" s="6"/>
      <c r="Q885" s="6"/>
      <c r="R885" s="6"/>
      <c r="S885" s="6"/>
    </row>
    <row r="886" ht="15.75" hidden="1" customHeight="1">
      <c r="A886" s="4"/>
      <c r="C886" s="6"/>
      <c r="D886" s="6"/>
      <c r="E886" s="6"/>
      <c r="F886" s="7"/>
      <c r="G886" s="6"/>
      <c r="H886" s="8"/>
      <c r="I886" s="9"/>
      <c r="J886" s="9"/>
      <c r="K886" s="9"/>
      <c r="L886" s="6"/>
      <c r="N886" s="4"/>
      <c r="O886" s="7"/>
      <c r="P886" s="6"/>
      <c r="Q886" s="6"/>
      <c r="R886" s="6"/>
      <c r="S886" s="6"/>
    </row>
    <row r="887" ht="15.75" hidden="1" customHeight="1">
      <c r="A887" s="4"/>
      <c r="C887" s="6"/>
      <c r="D887" s="6"/>
      <c r="E887" s="6"/>
      <c r="F887" s="7"/>
      <c r="G887" s="6"/>
      <c r="H887" s="8"/>
      <c r="I887" s="9"/>
      <c r="J887" s="9"/>
      <c r="K887" s="9"/>
      <c r="L887" s="6"/>
      <c r="N887" s="4"/>
      <c r="O887" s="7"/>
      <c r="P887" s="6"/>
      <c r="Q887" s="6"/>
      <c r="R887" s="6"/>
      <c r="S887" s="6"/>
    </row>
    <row r="888" ht="15.75" hidden="1" customHeight="1">
      <c r="A888" s="4"/>
      <c r="C888" s="6"/>
      <c r="D888" s="6"/>
      <c r="E888" s="6"/>
      <c r="F888" s="7"/>
      <c r="G888" s="6"/>
      <c r="H888" s="8"/>
      <c r="I888" s="9"/>
      <c r="J888" s="9"/>
      <c r="K888" s="9"/>
      <c r="L888" s="6"/>
      <c r="N888" s="4"/>
      <c r="O888" s="7"/>
      <c r="P888" s="6"/>
      <c r="Q888" s="6"/>
      <c r="R888" s="6"/>
      <c r="S888" s="6"/>
    </row>
    <row r="889" ht="15.75" hidden="1" customHeight="1">
      <c r="A889" s="4"/>
      <c r="C889" s="6"/>
      <c r="D889" s="6"/>
      <c r="E889" s="6"/>
      <c r="F889" s="7"/>
      <c r="G889" s="6"/>
      <c r="H889" s="8"/>
      <c r="I889" s="9"/>
      <c r="J889" s="9"/>
      <c r="K889" s="9"/>
      <c r="L889" s="6"/>
      <c r="N889" s="4"/>
      <c r="O889" s="7"/>
      <c r="P889" s="6"/>
      <c r="Q889" s="6"/>
      <c r="R889" s="6"/>
      <c r="S889" s="6"/>
    </row>
    <row r="890" ht="15.75" hidden="1" customHeight="1">
      <c r="A890" s="4"/>
      <c r="C890" s="6"/>
      <c r="D890" s="6"/>
      <c r="E890" s="6"/>
      <c r="F890" s="7"/>
      <c r="G890" s="6"/>
      <c r="H890" s="8"/>
      <c r="I890" s="9"/>
      <c r="J890" s="9"/>
      <c r="K890" s="9"/>
      <c r="L890" s="6"/>
      <c r="N890" s="4"/>
      <c r="O890" s="7"/>
      <c r="P890" s="6"/>
      <c r="Q890" s="6"/>
      <c r="R890" s="6"/>
      <c r="S890" s="6"/>
    </row>
    <row r="891" ht="15.75" hidden="1" customHeight="1">
      <c r="A891" s="4"/>
      <c r="C891" s="6"/>
      <c r="D891" s="6"/>
      <c r="E891" s="6"/>
      <c r="F891" s="7"/>
      <c r="G891" s="6"/>
      <c r="H891" s="8"/>
      <c r="I891" s="9"/>
      <c r="J891" s="9"/>
      <c r="K891" s="9"/>
      <c r="L891" s="6"/>
      <c r="N891" s="4"/>
      <c r="O891" s="7"/>
      <c r="P891" s="6"/>
      <c r="Q891" s="6"/>
      <c r="R891" s="6"/>
      <c r="S891" s="6"/>
    </row>
    <row r="892" ht="15.75" hidden="1" customHeight="1">
      <c r="A892" s="4"/>
      <c r="C892" s="6"/>
      <c r="D892" s="6"/>
      <c r="E892" s="6"/>
      <c r="F892" s="7"/>
      <c r="G892" s="6"/>
      <c r="H892" s="8"/>
      <c r="I892" s="9"/>
      <c r="J892" s="9"/>
      <c r="K892" s="9"/>
      <c r="L892" s="6"/>
      <c r="N892" s="4"/>
      <c r="O892" s="7"/>
      <c r="P892" s="6"/>
      <c r="Q892" s="6"/>
      <c r="R892" s="6"/>
      <c r="S892" s="6"/>
    </row>
    <row r="893" ht="15.75" hidden="1" customHeight="1">
      <c r="A893" s="4"/>
      <c r="C893" s="6"/>
      <c r="D893" s="6"/>
      <c r="E893" s="6"/>
      <c r="F893" s="7"/>
      <c r="G893" s="6"/>
      <c r="H893" s="8"/>
      <c r="I893" s="9"/>
      <c r="J893" s="9"/>
      <c r="K893" s="9"/>
      <c r="L893" s="6"/>
      <c r="N893" s="4"/>
      <c r="O893" s="7"/>
      <c r="P893" s="6"/>
      <c r="Q893" s="6"/>
      <c r="R893" s="6"/>
      <c r="S893" s="6"/>
    </row>
    <row r="894" ht="15.75" hidden="1" customHeight="1">
      <c r="A894" s="4"/>
      <c r="C894" s="6"/>
      <c r="D894" s="6"/>
      <c r="E894" s="6"/>
      <c r="F894" s="7"/>
      <c r="G894" s="6"/>
      <c r="H894" s="8"/>
      <c r="I894" s="9"/>
      <c r="J894" s="9"/>
      <c r="K894" s="9"/>
      <c r="L894" s="6"/>
      <c r="N894" s="4"/>
      <c r="O894" s="7"/>
      <c r="P894" s="6"/>
      <c r="Q894" s="6"/>
      <c r="R894" s="6"/>
      <c r="S894" s="6"/>
    </row>
    <row r="895" ht="15.75" hidden="1" customHeight="1">
      <c r="A895" s="4"/>
      <c r="C895" s="6"/>
      <c r="D895" s="6"/>
      <c r="E895" s="6"/>
      <c r="F895" s="7"/>
      <c r="G895" s="6"/>
      <c r="H895" s="8"/>
      <c r="I895" s="9"/>
      <c r="J895" s="9"/>
      <c r="K895" s="9"/>
      <c r="L895" s="6"/>
      <c r="N895" s="4"/>
      <c r="O895" s="7"/>
      <c r="P895" s="6"/>
      <c r="Q895" s="6"/>
      <c r="R895" s="6"/>
      <c r="S895" s="6"/>
    </row>
    <row r="896" ht="15.75" hidden="1" customHeight="1">
      <c r="A896" s="4"/>
      <c r="C896" s="6"/>
      <c r="D896" s="6"/>
      <c r="E896" s="6"/>
      <c r="F896" s="7"/>
      <c r="G896" s="6"/>
      <c r="H896" s="8"/>
      <c r="I896" s="9"/>
      <c r="J896" s="9"/>
      <c r="K896" s="9"/>
      <c r="L896" s="6"/>
      <c r="N896" s="4"/>
      <c r="O896" s="7"/>
      <c r="P896" s="6"/>
      <c r="Q896" s="6"/>
      <c r="R896" s="6"/>
      <c r="S896" s="6"/>
    </row>
    <row r="897" ht="15.75" hidden="1" customHeight="1">
      <c r="A897" s="4"/>
      <c r="C897" s="6"/>
      <c r="D897" s="6"/>
      <c r="E897" s="6"/>
      <c r="F897" s="7"/>
      <c r="G897" s="6"/>
      <c r="H897" s="8"/>
      <c r="I897" s="9"/>
      <c r="J897" s="9"/>
      <c r="K897" s="9"/>
      <c r="L897" s="6"/>
      <c r="N897" s="4"/>
      <c r="O897" s="7"/>
      <c r="P897" s="6"/>
      <c r="Q897" s="6"/>
      <c r="R897" s="6"/>
      <c r="S897" s="6"/>
    </row>
    <row r="898" ht="15.75" hidden="1" customHeight="1">
      <c r="A898" s="4"/>
      <c r="C898" s="6"/>
      <c r="D898" s="6"/>
      <c r="E898" s="6"/>
      <c r="F898" s="7"/>
      <c r="G898" s="6"/>
      <c r="H898" s="8"/>
      <c r="I898" s="9"/>
      <c r="J898" s="9"/>
      <c r="K898" s="9"/>
      <c r="L898" s="6"/>
      <c r="N898" s="4"/>
      <c r="O898" s="7"/>
      <c r="P898" s="6"/>
      <c r="Q898" s="6"/>
      <c r="R898" s="6"/>
      <c r="S898" s="6"/>
    </row>
    <row r="899" ht="15.75" hidden="1" customHeight="1">
      <c r="A899" s="4"/>
      <c r="C899" s="6"/>
      <c r="D899" s="6"/>
      <c r="E899" s="6"/>
      <c r="F899" s="7"/>
      <c r="G899" s="6"/>
      <c r="H899" s="8"/>
      <c r="I899" s="9"/>
      <c r="J899" s="9"/>
      <c r="K899" s="9"/>
      <c r="L899" s="6"/>
      <c r="N899" s="4"/>
      <c r="O899" s="7"/>
      <c r="P899" s="6"/>
      <c r="Q899" s="6"/>
      <c r="R899" s="6"/>
      <c r="S899" s="6"/>
    </row>
    <row r="900" ht="15.75" hidden="1" customHeight="1">
      <c r="A900" s="4"/>
      <c r="C900" s="6"/>
      <c r="D900" s="6"/>
      <c r="E900" s="6"/>
      <c r="F900" s="7"/>
      <c r="G900" s="6"/>
      <c r="H900" s="8"/>
      <c r="I900" s="9"/>
      <c r="J900" s="9"/>
      <c r="K900" s="9"/>
      <c r="L900" s="6"/>
      <c r="N900" s="4"/>
      <c r="O900" s="7"/>
      <c r="P900" s="6"/>
      <c r="Q900" s="6"/>
      <c r="R900" s="6"/>
      <c r="S900" s="6"/>
    </row>
    <row r="901" ht="15.75" hidden="1" customHeight="1">
      <c r="A901" s="4"/>
      <c r="C901" s="6"/>
      <c r="D901" s="6"/>
      <c r="E901" s="6"/>
      <c r="F901" s="7"/>
      <c r="G901" s="6"/>
      <c r="H901" s="8"/>
      <c r="I901" s="9"/>
      <c r="J901" s="9"/>
      <c r="K901" s="9"/>
      <c r="L901" s="6"/>
      <c r="N901" s="4"/>
      <c r="O901" s="7"/>
      <c r="P901" s="6"/>
      <c r="Q901" s="6"/>
      <c r="R901" s="6"/>
      <c r="S901" s="6"/>
    </row>
    <row r="902" ht="15.75" hidden="1" customHeight="1">
      <c r="A902" s="4"/>
      <c r="C902" s="6"/>
      <c r="D902" s="6"/>
      <c r="E902" s="6"/>
      <c r="F902" s="7"/>
      <c r="G902" s="6"/>
      <c r="H902" s="8"/>
      <c r="I902" s="9"/>
      <c r="J902" s="9"/>
      <c r="K902" s="9"/>
      <c r="L902" s="6"/>
      <c r="N902" s="4"/>
      <c r="O902" s="7"/>
      <c r="P902" s="6"/>
      <c r="Q902" s="6"/>
      <c r="R902" s="6"/>
      <c r="S902" s="6"/>
    </row>
    <row r="903" ht="15.75" hidden="1" customHeight="1">
      <c r="A903" s="4"/>
      <c r="C903" s="6"/>
      <c r="D903" s="6"/>
      <c r="E903" s="6"/>
      <c r="F903" s="7"/>
      <c r="G903" s="6"/>
      <c r="H903" s="8"/>
      <c r="I903" s="9"/>
      <c r="J903" s="9"/>
      <c r="K903" s="9"/>
      <c r="L903" s="6"/>
      <c r="N903" s="4"/>
      <c r="O903" s="7"/>
      <c r="P903" s="6"/>
      <c r="Q903" s="6"/>
      <c r="R903" s="6"/>
      <c r="S903" s="6"/>
    </row>
    <row r="904" ht="15.75" hidden="1" customHeight="1">
      <c r="A904" s="4"/>
      <c r="C904" s="6"/>
      <c r="D904" s="6"/>
      <c r="E904" s="6"/>
      <c r="F904" s="7"/>
      <c r="G904" s="6"/>
      <c r="H904" s="8"/>
      <c r="I904" s="9"/>
      <c r="J904" s="9"/>
      <c r="K904" s="9"/>
      <c r="L904" s="6"/>
      <c r="N904" s="4"/>
      <c r="O904" s="7"/>
      <c r="P904" s="6"/>
      <c r="Q904" s="6"/>
      <c r="R904" s="6"/>
      <c r="S904" s="6"/>
    </row>
    <row r="905" ht="15.75" hidden="1" customHeight="1">
      <c r="A905" s="4"/>
      <c r="C905" s="6"/>
      <c r="D905" s="6"/>
      <c r="E905" s="6"/>
      <c r="F905" s="7"/>
      <c r="G905" s="6"/>
      <c r="H905" s="8"/>
      <c r="I905" s="9"/>
      <c r="J905" s="9"/>
      <c r="K905" s="9"/>
      <c r="L905" s="6"/>
      <c r="N905" s="4"/>
      <c r="O905" s="7"/>
      <c r="P905" s="6"/>
      <c r="Q905" s="6"/>
      <c r="R905" s="6"/>
      <c r="S905" s="6"/>
    </row>
    <row r="906" ht="15.75" hidden="1" customHeight="1">
      <c r="A906" s="4"/>
      <c r="C906" s="6"/>
      <c r="D906" s="6"/>
      <c r="E906" s="6"/>
      <c r="F906" s="7"/>
      <c r="G906" s="6"/>
      <c r="H906" s="8"/>
      <c r="I906" s="9"/>
      <c r="J906" s="9"/>
      <c r="K906" s="9"/>
      <c r="L906" s="6"/>
      <c r="N906" s="4"/>
      <c r="O906" s="7"/>
      <c r="P906" s="6"/>
      <c r="Q906" s="6"/>
      <c r="R906" s="6"/>
      <c r="S906" s="6"/>
    </row>
    <row r="907" ht="15.75" hidden="1" customHeight="1">
      <c r="A907" s="4"/>
      <c r="C907" s="6"/>
      <c r="D907" s="6"/>
      <c r="E907" s="6"/>
      <c r="F907" s="7"/>
      <c r="G907" s="6"/>
      <c r="H907" s="8"/>
      <c r="I907" s="9"/>
      <c r="J907" s="9"/>
      <c r="K907" s="9"/>
      <c r="L907" s="6"/>
      <c r="N907" s="4"/>
      <c r="O907" s="7"/>
      <c r="P907" s="6"/>
      <c r="Q907" s="6"/>
      <c r="R907" s="6"/>
      <c r="S907" s="6"/>
    </row>
    <row r="908" ht="15.75" hidden="1" customHeight="1">
      <c r="A908" s="4"/>
      <c r="C908" s="6"/>
      <c r="D908" s="6"/>
      <c r="E908" s="6"/>
      <c r="F908" s="7"/>
      <c r="G908" s="6"/>
      <c r="H908" s="8"/>
      <c r="I908" s="9"/>
      <c r="J908" s="9"/>
      <c r="K908" s="9"/>
      <c r="L908" s="6"/>
      <c r="N908" s="4"/>
      <c r="O908" s="7"/>
      <c r="P908" s="6"/>
      <c r="Q908" s="6"/>
      <c r="R908" s="6"/>
      <c r="S908" s="6"/>
    </row>
    <row r="909" ht="15.75" hidden="1" customHeight="1">
      <c r="A909" s="4"/>
      <c r="C909" s="6"/>
      <c r="D909" s="6"/>
      <c r="E909" s="6"/>
      <c r="F909" s="7"/>
      <c r="G909" s="6"/>
      <c r="H909" s="8"/>
      <c r="I909" s="9"/>
      <c r="J909" s="9"/>
      <c r="K909" s="9"/>
      <c r="L909" s="6"/>
      <c r="N909" s="4"/>
      <c r="O909" s="7"/>
      <c r="P909" s="6"/>
      <c r="Q909" s="6"/>
      <c r="R909" s="6"/>
      <c r="S909" s="6"/>
    </row>
    <row r="910" ht="15.75" hidden="1" customHeight="1">
      <c r="A910" s="4"/>
      <c r="C910" s="6"/>
      <c r="D910" s="6"/>
      <c r="E910" s="6"/>
      <c r="F910" s="7"/>
      <c r="G910" s="6"/>
      <c r="H910" s="8"/>
      <c r="I910" s="9"/>
      <c r="J910" s="9"/>
      <c r="K910" s="9"/>
      <c r="L910" s="6"/>
      <c r="N910" s="4"/>
      <c r="O910" s="7"/>
      <c r="P910" s="6"/>
      <c r="Q910" s="6"/>
      <c r="R910" s="6"/>
      <c r="S910" s="6"/>
    </row>
    <row r="911" ht="15.75" hidden="1" customHeight="1">
      <c r="A911" s="4"/>
      <c r="C911" s="6"/>
      <c r="D911" s="6"/>
      <c r="E911" s="6"/>
      <c r="F911" s="7"/>
      <c r="G911" s="6"/>
      <c r="H911" s="8"/>
      <c r="I911" s="9"/>
      <c r="J911" s="9"/>
      <c r="K911" s="9"/>
      <c r="L911" s="6"/>
      <c r="N911" s="4"/>
      <c r="O911" s="7"/>
      <c r="P911" s="6"/>
      <c r="Q911" s="6"/>
      <c r="R911" s="6"/>
      <c r="S911" s="6"/>
    </row>
    <row r="912" ht="15.75" hidden="1" customHeight="1">
      <c r="A912" s="4"/>
      <c r="C912" s="6"/>
      <c r="D912" s="6"/>
      <c r="E912" s="6"/>
      <c r="F912" s="7"/>
      <c r="G912" s="6"/>
      <c r="H912" s="8"/>
      <c r="I912" s="9"/>
      <c r="J912" s="9"/>
      <c r="K912" s="9"/>
      <c r="L912" s="6"/>
      <c r="N912" s="4"/>
      <c r="O912" s="7"/>
      <c r="P912" s="6"/>
      <c r="Q912" s="6"/>
      <c r="R912" s="6"/>
      <c r="S912" s="6"/>
    </row>
    <row r="913" ht="15.75" hidden="1" customHeight="1">
      <c r="A913" s="4"/>
      <c r="C913" s="6"/>
      <c r="D913" s="6"/>
      <c r="E913" s="6"/>
      <c r="F913" s="7"/>
      <c r="G913" s="6"/>
      <c r="H913" s="8"/>
      <c r="I913" s="9"/>
      <c r="J913" s="9"/>
      <c r="K913" s="9"/>
      <c r="L913" s="6"/>
      <c r="N913" s="4"/>
      <c r="O913" s="7"/>
      <c r="P913" s="6"/>
      <c r="Q913" s="6"/>
      <c r="R913" s="6"/>
      <c r="S913" s="6"/>
    </row>
    <row r="914" ht="15.75" hidden="1" customHeight="1">
      <c r="A914" s="4"/>
      <c r="C914" s="6"/>
      <c r="D914" s="6"/>
      <c r="E914" s="6"/>
      <c r="F914" s="7"/>
      <c r="G914" s="6"/>
      <c r="H914" s="8"/>
      <c r="I914" s="9"/>
      <c r="J914" s="9"/>
      <c r="K914" s="9"/>
      <c r="L914" s="6"/>
      <c r="N914" s="4"/>
      <c r="O914" s="7"/>
      <c r="P914" s="6"/>
      <c r="Q914" s="6"/>
      <c r="R914" s="6"/>
      <c r="S914" s="6"/>
    </row>
    <row r="915" ht="15.75" hidden="1" customHeight="1">
      <c r="A915" s="4"/>
      <c r="C915" s="6"/>
      <c r="D915" s="6"/>
      <c r="E915" s="6"/>
      <c r="F915" s="7"/>
      <c r="G915" s="6"/>
      <c r="H915" s="8"/>
      <c r="I915" s="9"/>
      <c r="J915" s="9"/>
      <c r="K915" s="9"/>
      <c r="L915" s="6"/>
      <c r="N915" s="4"/>
      <c r="O915" s="7"/>
      <c r="P915" s="6"/>
      <c r="Q915" s="6"/>
      <c r="R915" s="6"/>
      <c r="S915" s="6"/>
    </row>
    <row r="916" ht="15.75" hidden="1" customHeight="1">
      <c r="A916" s="4"/>
      <c r="C916" s="6"/>
      <c r="D916" s="6"/>
      <c r="E916" s="6"/>
      <c r="F916" s="7"/>
      <c r="G916" s="6"/>
      <c r="H916" s="8"/>
      <c r="I916" s="9"/>
      <c r="J916" s="9"/>
      <c r="K916" s="9"/>
      <c r="L916" s="6"/>
      <c r="N916" s="4"/>
      <c r="O916" s="7"/>
      <c r="P916" s="6"/>
      <c r="Q916" s="6"/>
      <c r="R916" s="6"/>
      <c r="S916" s="6"/>
    </row>
    <row r="917" ht="15.75" hidden="1" customHeight="1">
      <c r="A917" s="4"/>
      <c r="C917" s="6"/>
      <c r="D917" s="6"/>
      <c r="E917" s="6"/>
      <c r="F917" s="7"/>
      <c r="G917" s="6"/>
      <c r="H917" s="8"/>
      <c r="I917" s="9"/>
      <c r="J917" s="9"/>
      <c r="K917" s="9"/>
      <c r="L917" s="6"/>
      <c r="N917" s="4"/>
      <c r="O917" s="7"/>
      <c r="P917" s="6"/>
      <c r="Q917" s="6"/>
      <c r="R917" s="6"/>
      <c r="S917" s="6"/>
    </row>
    <row r="918" ht="15.75" hidden="1" customHeight="1">
      <c r="A918" s="4"/>
      <c r="C918" s="6"/>
      <c r="D918" s="6"/>
      <c r="E918" s="6"/>
      <c r="F918" s="7"/>
      <c r="G918" s="6"/>
      <c r="H918" s="8"/>
      <c r="I918" s="9"/>
      <c r="J918" s="9"/>
      <c r="K918" s="9"/>
      <c r="L918" s="6"/>
      <c r="N918" s="4"/>
      <c r="O918" s="7"/>
      <c r="P918" s="6"/>
      <c r="Q918" s="6"/>
      <c r="R918" s="6"/>
      <c r="S918" s="6"/>
    </row>
    <row r="919" ht="15.75" hidden="1" customHeight="1">
      <c r="A919" s="4"/>
      <c r="C919" s="6"/>
      <c r="D919" s="6"/>
      <c r="E919" s="6"/>
      <c r="F919" s="7"/>
      <c r="G919" s="6"/>
      <c r="H919" s="8"/>
      <c r="I919" s="9"/>
      <c r="J919" s="9"/>
      <c r="K919" s="9"/>
      <c r="L919" s="6"/>
      <c r="N919" s="4"/>
      <c r="O919" s="7"/>
      <c r="P919" s="6"/>
      <c r="Q919" s="6"/>
      <c r="R919" s="6"/>
      <c r="S919" s="6"/>
    </row>
    <row r="920" ht="15.75" hidden="1" customHeight="1">
      <c r="A920" s="4"/>
      <c r="C920" s="6"/>
      <c r="D920" s="6"/>
      <c r="E920" s="6"/>
      <c r="F920" s="7"/>
      <c r="G920" s="6"/>
      <c r="H920" s="8"/>
      <c r="I920" s="9"/>
      <c r="J920" s="9"/>
      <c r="K920" s="9"/>
      <c r="L920" s="6"/>
      <c r="N920" s="4"/>
      <c r="O920" s="7"/>
      <c r="P920" s="6"/>
      <c r="Q920" s="6"/>
      <c r="R920" s="6"/>
      <c r="S920" s="6"/>
    </row>
    <row r="921" ht="15.75" hidden="1" customHeight="1">
      <c r="A921" s="4"/>
      <c r="C921" s="6"/>
      <c r="D921" s="6"/>
      <c r="E921" s="6"/>
      <c r="F921" s="7"/>
      <c r="G921" s="6"/>
      <c r="H921" s="8"/>
      <c r="I921" s="9"/>
      <c r="J921" s="9"/>
      <c r="K921" s="9"/>
      <c r="L921" s="6"/>
      <c r="N921" s="4"/>
      <c r="O921" s="7"/>
      <c r="P921" s="6"/>
      <c r="Q921" s="6"/>
      <c r="R921" s="6"/>
      <c r="S921" s="6"/>
    </row>
    <row r="922" ht="15.75" hidden="1" customHeight="1">
      <c r="A922" s="4"/>
      <c r="C922" s="6"/>
      <c r="D922" s="6"/>
      <c r="E922" s="6"/>
      <c r="F922" s="7"/>
      <c r="G922" s="6"/>
      <c r="H922" s="8"/>
      <c r="I922" s="9"/>
      <c r="J922" s="9"/>
      <c r="K922" s="9"/>
      <c r="L922" s="6"/>
      <c r="N922" s="4"/>
      <c r="O922" s="7"/>
      <c r="P922" s="6"/>
      <c r="Q922" s="6"/>
      <c r="R922" s="6"/>
      <c r="S922" s="6"/>
    </row>
    <row r="923" ht="15.75" hidden="1" customHeight="1">
      <c r="A923" s="4"/>
      <c r="C923" s="6"/>
      <c r="D923" s="6"/>
      <c r="E923" s="6"/>
      <c r="F923" s="7"/>
      <c r="G923" s="6"/>
      <c r="H923" s="8"/>
      <c r="I923" s="9"/>
      <c r="J923" s="9"/>
      <c r="K923" s="9"/>
      <c r="L923" s="6"/>
      <c r="N923" s="4"/>
      <c r="O923" s="7"/>
      <c r="P923" s="6"/>
      <c r="Q923" s="6"/>
      <c r="R923" s="6"/>
      <c r="S923" s="6"/>
    </row>
    <row r="924" ht="15.75" hidden="1" customHeight="1">
      <c r="A924" s="4"/>
      <c r="C924" s="6"/>
      <c r="D924" s="6"/>
      <c r="E924" s="6"/>
      <c r="F924" s="7"/>
      <c r="G924" s="6"/>
      <c r="H924" s="8"/>
      <c r="I924" s="9"/>
      <c r="J924" s="9"/>
      <c r="K924" s="9"/>
      <c r="L924" s="6"/>
      <c r="N924" s="4"/>
      <c r="O924" s="7"/>
      <c r="P924" s="6"/>
      <c r="Q924" s="6"/>
      <c r="R924" s="6"/>
      <c r="S924" s="6"/>
    </row>
    <row r="925" ht="15.75" hidden="1" customHeight="1">
      <c r="A925" s="4"/>
      <c r="C925" s="6"/>
      <c r="D925" s="6"/>
      <c r="E925" s="6"/>
      <c r="F925" s="7"/>
      <c r="G925" s="6"/>
      <c r="H925" s="8"/>
      <c r="I925" s="9"/>
      <c r="J925" s="9"/>
      <c r="K925" s="9"/>
      <c r="L925" s="6"/>
      <c r="N925" s="4"/>
      <c r="O925" s="7"/>
      <c r="P925" s="6"/>
      <c r="Q925" s="6"/>
      <c r="R925" s="6"/>
      <c r="S925" s="6"/>
    </row>
    <row r="926" ht="15.75" hidden="1" customHeight="1">
      <c r="A926" s="4"/>
      <c r="C926" s="6"/>
      <c r="D926" s="6"/>
      <c r="E926" s="6"/>
      <c r="F926" s="7"/>
      <c r="G926" s="6"/>
      <c r="H926" s="8"/>
      <c r="I926" s="9"/>
      <c r="J926" s="9"/>
      <c r="K926" s="9"/>
      <c r="L926" s="6"/>
      <c r="N926" s="4"/>
      <c r="O926" s="7"/>
      <c r="P926" s="6"/>
      <c r="Q926" s="6"/>
      <c r="R926" s="6"/>
      <c r="S926" s="6"/>
    </row>
    <row r="927" ht="15.75" hidden="1" customHeight="1">
      <c r="A927" s="4"/>
      <c r="C927" s="6"/>
      <c r="D927" s="6"/>
      <c r="E927" s="6"/>
      <c r="F927" s="7"/>
      <c r="G927" s="6"/>
      <c r="H927" s="8"/>
      <c r="I927" s="9"/>
      <c r="J927" s="9"/>
      <c r="K927" s="9"/>
      <c r="L927" s="6"/>
      <c r="N927" s="4"/>
      <c r="O927" s="7"/>
      <c r="P927" s="6"/>
      <c r="Q927" s="6"/>
      <c r="R927" s="6"/>
      <c r="S927" s="6"/>
    </row>
    <row r="928" ht="15.75" hidden="1" customHeight="1">
      <c r="A928" s="4"/>
      <c r="C928" s="6"/>
      <c r="D928" s="6"/>
      <c r="E928" s="6"/>
      <c r="F928" s="7"/>
      <c r="G928" s="6"/>
      <c r="H928" s="8"/>
      <c r="I928" s="9"/>
      <c r="J928" s="9"/>
      <c r="K928" s="9"/>
      <c r="L928" s="6"/>
      <c r="N928" s="4"/>
      <c r="O928" s="7"/>
      <c r="P928" s="6"/>
      <c r="Q928" s="6"/>
      <c r="R928" s="6"/>
      <c r="S928" s="6"/>
    </row>
    <row r="929" ht="15.75" hidden="1" customHeight="1">
      <c r="A929" s="4"/>
      <c r="C929" s="6"/>
      <c r="D929" s="6"/>
      <c r="E929" s="6"/>
      <c r="F929" s="7"/>
      <c r="G929" s="6"/>
      <c r="H929" s="8"/>
      <c r="I929" s="9"/>
      <c r="J929" s="9"/>
      <c r="K929" s="9"/>
      <c r="L929" s="6"/>
      <c r="N929" s="4"/>
      <c r="O929" s="7"/>
      <c r="P929" s="6"/>
      <c r="Q929" s="6"/>
      <c r="R929" s="6"/>
      <c r="S929" s="6"/>
    </row>
    <row r="930" ht="15.75" hidden="1" customHeight="1">
      <c r="A930" s="4"/>
      <c r="C930" s="6"/>
      <c r="D930" s="6"/>
      <c r="E930" s="6"/>
      <c r="F930" s="7"/>
      <c r="G930" s="6"/>
      <c r="H930" s="8"/>
      <c r="I930" s="9"/>
      <c r="J930" s="9"/>
      <c r="K930" s="9"/>
      <c r="L930" s="6"/>
      <c r="N930" s="4"/>
      <c r="O930" s="7"/>
      <c r="P930" s="6"/>
      <c r="Q930" s="6"/>
      <c r="R930" s="6"/>
      <c r="S930" s="6"/>
    </row>
    <row r="931" ht="15.75" hidden="1" customHeight="1">
      <c r="A931" s="4"/>
      <c r="C931" s="6"/>
      <c r="D931" s="6"/>
      <c r="E931" s="6"/>
      <c r="F931" s="7"/>
      <c r="G931" s="6"/>
      <c r="H931" s="8"/>
      <c r="I931" s="9"/>
      <c r="J931" s="9"/>
      <c r="K931" s="9"/>
      <c r="L931" s="6"/>
      <c r="N931" s="4"/>
      <c r="O931" s="7"/>
      <c r="P931" s="6"/>
      <c r="Q931" s="6"/>
      <c r="R931" s="6"/>
      <c r="S931" s="6"/>
    </row>
    <row r="932" ht="15.75" hidden="1" customHeight="1">
      <c r="A932" s="4"/>
      <c r="C932" s="6"/>
      <c r="D932" s="6"/>
      <c r="E932" s="6"/>
      <c r="F932" s="7"/>
      <c r="G932" s="6"/>
      <c r="H932" s="8"/>
      <c r="I932" s="9"/>
      <c r="J932" s="9"/>
      <c r="K932" s="9"/>
      <c r="L932" s="6"/>
      <c r="N932" s="4"/>
      <c r="O932" s="7"/>
      <c r="P932" s="6"/>
      <c r="Q932" s="6"/>
      <c r="R932" s="6"/>
      <c r="S932" s="6"/>
    </row>
    <row r="933" ht="15.75" hidden="1" customHeight="1">
      <c r="A933" s="4"/>
      <c r="C933" s="6"/>
      <c r="D933" s="6"/>
      <c r="E933" s="6"/>
      <c r="F933" s="7"/>
      <c r="G933" s="6"/>
      <c r="H933" s="8"/>
      <c r="I933" s="9"/>
      <c r="J933" s="9"/>
      <c r="K933" s="9"/>
      <c r="L933" s="6"/>
      <c r="N933" s="4"/>
      <c r="O933" s="7"/>
      <c r="P933" s="6"/>
      <c r="Q933" s="6"/>
      <c r="R933" s="6"/>
      <c r="S933" s="6"/>
    </row>
    <row r="934" ht="15.75" hidden="1" customHeight="1">
      <c r="A934" s="4"/>
      <c r="C934" s="6"/>
      <c r="D934" s="6"/>
      <c r="E934" s="6"/>
      <c r="F934" s="7"/>
      <c r="G934" s="6"/>
      <c r="H934" s="8"/>
      <c r="I934" s="9"/>
      <c r="J934" s="9"/>
      <c r="K934" s="9"/>
      <c r="L934" s="6"/>
      <c r="N934" s="4"/>
      <c r="O934" s="7"/>
      <c r="P934" s="6"/>
      <c r="Q934" s="6"/>
      <c r="R934" s="6"/>
      <c r="S934" s="6"/>
    </row>
    <row r="935" ht="15.75" hidden="1" customHeight="1">
      <c r="A935" s="4"/>
      <c r="C935" s="6"/>
      <c r="D935" s="6"/>
      <c r="E935" s="6"/>
      <c r="F935" s="7"/>
      <c r="G935" s="6"/>
      <c r="H935" s="8"/>
      <c r="I935" s="9"/>
      <c r="J935" s="9"/>
      <c r="K935" s="9"/>
      <c r="L935" s="6"/>
      <c r="N935" s="4"/>
      <c r="O935" s="7"/>
      <c r="P935" s="6"/>
      <c r="Q935" s="6"/>
      <c r="R935" s="6"/>
      <c r="S935" s="6"/>
    </row>
    <row r="936" ht="15.75" hidden="1" customHeight="1">
      <c r="A936" s="4"/>
      <c r="C936" s="6"/>
      <c r="D936" s="6"/>
      <c r="E936" s="6"/>
      <c r="F936" s="7"/>
      <c r="G936" s="6"/>
      <c r="H936" s="8"/>
      <c r="I936" s="9"/>
      <c r="J936" s="9"/>
      <c r="K936" s="9"/>
      <c r="L936" s="6"/>
      <c r="N936" s="4"/>
      <c r="O936" s="7"/>
      <c r="P936" s="6"/>
      <c r="Q936" s="6"/>
      <c r="R936" s="6"/>
      <c r="S936" s="6"/>
    </row>
    <row r="937" ht="15.75" hidden="1" customHeight="1">
      <c r="A937" s="4"/>
      <c r="C937" s="6"/>
      <c r="D937" s="6"/>
      <c r="E937" s="6"/>
      <c r="F937" s="7"/>
      <c r="G937" s="6"/>
      <c r="H937" s="8"/>
      <c r="I937" s="9"/>
      <c r="J937" s="9"/>
      <c r="K937" s="9"/>
      <c r="L937" s="6"/>
      <c r="N937" s="4"/>
      <c r="O937" s="7"/>
      <c r="P937" s="6"/>
      <c r="Q937" s="6"/>
      <c r="R937" s="6"/>
      <c r="S937" s="6"/>
    </row>
    <row r="938" ht="15.75" hidden="1" customHeight="1">
      <c r="A938" s="4"/>
      <c r="C938" s="6"/>
      <c r="D938" s="6"/>
      <c r="E938" s="6"/>
      <c r="F938" s="7"/>
      <c r="G938" s="6"/>
      <c r="H938" s="8"/>
      <c r="I938" s="9"/>
      <c r="J938" s="9"/>
      <c r="K938" s="9"/>
      <c r="L938" s="6"/>
      <c r="N938" s="4"/>
      <c r="O938" s="7"/>
      <c r="P938" s="6"/>
      <c r="Q938" s="6"/>
      <c r="R938" s="6"/>
      <c r="S938" s="6"/>
    </row>
    <row r="939" ht="15.75" hidden="1" customHeight="1">
      <c r="A939" s="4"/>
      <c r="C939" s="6"/>
      <c r="D939" s="6"/>
      <c r="E939" s="6"/>
      <c r="F939" s="7"/>
      <c r="G939" s="6"/>
      <c r="H939" s="8"/>
      <c r="I939" s="9"/>
      <c r="J939" s="9"/>
      <c r="K939" s="9"/>
      <c r="L939" s="6"/>
      <c r="N939" s="4"/>
      <c r="O939" s="7"/>
      <c r="P939" s="6"/>
      <c r="Q939" s="6"/>
      <c r="R939" s="6"/>
      <c r="S939" s="6"/>
    </row>
    <row r="940" ht="15.75" hidden="1" customHeight="1">
      <c r="A940" s="4"/>
      <c r="C940" s="6"/>
      <c r="D940" s="6"/>
      <c r="E940" s="6"/>
      <c r="F940" s="7"/>
      <c r="G940" s="6"/>
      <c r="H940" s="8"/>
      <c r="I940" s="9"/>
      <c r="J940" s="9"/>
      <c r="K940" s="9"/>
      <c r="L940" s="6"/>
      <c r="N940" s="4"/>
      <c r="O940" s="7"/>
      <c r="P940" s="6"/>
      <c r="Q940" s="6"/>
      <c r="R940" s="6"/>
      <c r="S940" s="6"/>
    </row>
    <row r="941" ht="15.75" hidden="1" customHeight="1">
      <c r="A941" s="4"/>
      <c r="C941" s="6"/>
      <c r="D941" s="6"/>
      <c r="E941" s="6"/>
      <c r="F941" s="7"/>
      <c r="G941" s="6"/>
      <c r="H941" s="8"/>
      <c r="I941" s="9"/>
      <c r="J941" s="9"/>
      <c r="K941" s="9"/>
      <c r="L941" s="6"/>
      <c r="N941" s="4"/>
      <c r="O941" s="7"/>
      <c r="P941" s="6"/>
      <c r="Q941" s="6"/>
      <c r="R941" s="6"/>
      <c r="S941" s="6"/>
    </row>
    <row r="942" ht="15.75" hidden="1" customHeight="1">
      <c r="A942" s="4"/>
      <c r="C942" s="6"/>
      <c r="D942" s="6"/>
      <c r="E942" s="6"/>
      <c r="F942" s="7"/>
      <c r="G942" s="6"/>
      <c r="H942" s="8"/>
      <c r="I942" s="9"/>
      <c r="J942" s="9"/>
      <c r="K942" s="9"/>
      <c r="L942" s="6"/>
      <c r="N942" s="4"/>
      <c r="O942" s="7"/>
      <c r="P942" s="6"/>
      <c r="Q942" s="6"/>
      <c r="R942" s="6"/>
      <c r="S942" s="6"/>
    </row>
    <row r="943" ht="15.75" hidden="1" customHeight="1">
      <c r="A943" s="4"/>
      <c r="C943" s="6"/>
      <c r="D943" s="6"/>
      <c r="E943" s="6"/>
      <c r="F943" s="7"/>
      <c r="G943" s="6"/>
      <c r="H943" s="8"/>
      <c r="I943" s="9"/>
      <c r="J943" s="9"/>
      <c r="K943" s="9"/>
      <c r="L943" s="6"/>
      <c r="N943" s="4"/>
      <c r="O943" s="7"/>
      <c r="P943" s="6"/>
      <c r="Q943" s="6"/>
      <c r="R943" s="6"/>
      <c r="S943" s="6"/>
    </row>
    <row r="944" ht="15.75" hidden="1" customHeight="1">
      <c r="A944" s="4"/>
      <c r="C944" s="6"/>
      <c r="D944" s="6"/>
      <c r="E944" s="6"/>
      <c r="F944" s="7"/>
      <c r="G944" s="6"/>
      <c r="H944" s="8"/>
      <c r="I944" s="9"/>
      <c r="J944" s="9"/>
      <c r="K944" s="9"/>
      <c r="L944" s="6"/>
      <c r="N944" s="4"/>
      <c r="O944" s="7"/>
      <c r="P944" s="6"/>
      <c r="Q944" s="6"/>
      <c r="R944" s="6"/>
      <c r="S944" s="6"/>
    </row>
    <row r="945" ht="15.75" hidden="1" customHeight="1">
      <c r="A945" s="4"/>
      <c r="C945" s="6"/>
      <c r="D945" s="6"/>
      <c r="E945" s="6"/>
      <c r="F945" s="7"/>
      <c r="G945" s="6"/>
      <c r="H945" s="8"/>
      <c r="I945" s="9"/>
      <c r="J945" s="9"/>
      <c r="K945" s="9"/>
      <c r="L945" s="6"/>
      <c r="N945" s="4"/>
      <c r="O945" s="7"/>
      <c r="P945" s="6"/>
      <c r="Q945" s="6"/>
      <c r="R945" s="6"/>
      <c r="S945" s="6"/>
    </row>
    <row r="946" ht="15.75" hidden="1" customHeight="1">
      <c r="A946" s="4"/>
      <c r="C946" s="6"/>
      <c r="D946" s="6"/>
      <c r="E946" s="6"/>
      <c r="F946" s="7"/>
      <c r="G946" s="6"/>
      <c r="H946" s="8"/>
      <c r="I946" s="9"/>
      <c r="J946" s="9"/>
      <c r="K946" s="9"/>
      <c r="L946" s="6"/>
      <c r="N946" s="4"/>
      <c r="O946" s="7"/>
      <c r="P946" s="6"/>
      <c r="Q946" s="6"/>
      <c r="R946" s="6"/>
      <c r="S946" s="6"/>
    </row>
    <row r="947" ht="15.75" hidden="1" customHeight="1">
      <c r="A947" s="4"/>
      <c r="C947" s="6"/>
      <c r="D947" s="6"/>
      <c r="E947" s="6"/>
      <c r="F947" s="7"/>
      <c r="G947" s="6"/>
      <c r="H947" s="8"/>
      <c r="I947" s="9"/>
      <c r="J947" s="9"/>
      <c r="K947" s="9"/>
      <c r="L947" s="6"/>
      <c r="N947" s="4"/>
      <c r="O947" s="7"/>
      <c r="P947" s="6"/>
      <c r="Q947" s="6"/>
      <c r="R947" s="6"/>
      <c r="S947" s="6"/>
    </row>
    <row r="948" ht="15.75" hidden="1" customHeight="1">
      <c r="A948" s="4"/>
      <c r="C948" s="6"/>
      <c r="D948" s="6"/>
      <c r="E948" s="6"/>
      <c r="F948" s="7"/>
      <c r="G948" s="6"/>
      <c r="H948" s="8"/>
      <c r="I948" s="9"/>
      <c r="J948" s="9"/>
      <c r="K948" s="9"/>
      <c r="L948" s="6"/>
      <c r="N948" s="4"/>
      <c r="O948" s="7"/>
      <c r="P948" s="6"/>
      <c r="Q948" s="6"/>
      <c r="R948" s="6"/>
      <c r="S948" s="6"/>
    </row>
    <row r="949" ht="15.75" hidden="1" customHeight="1">
      <c r="A949" s="4"/>
      <c r="C949" s="6"/>
      <c r="D949" s="6"/>
      <c r="E949" s="6"/>
      <c r="F949" s="7"/>
      <c r="G949" s="6"/>
      <c r="H949" s="8"/>
      <c r="I949" s="9"/>
      <c r="J949" s="9"/>
      <c r="K949" s="9"/>
      <c r="L949" s="6"/>
      <c r="N949" s="4"/>
      <c r="O949" s="7"/>
      <c r="P949" s="6"/>
      <c r="Q949" s="6"/>
      <c r="R949" s="6"/>
      <c r="S949" s="6"/>
    </row>
    <row r="950" ht="15.75" hidden="1" customHeight="1">
      <c r="A950" s="4"/>
      <c r="C950" s="6"/>
      <c r="D950" s="6"/>
      <c r="E950" s="6"/>
      <c r="F950" s="7"/>
      <c r="G950" s="6"/>
      <c r="H950" s="8"/>
      <c r="I950" s="9"/>
      <c r="J950" s="9"/>
      <c r="K950" s="9"/>
      <c r="L950" s="6"/>
      <c r="N950" s="4"/>
      <c r="O950" s="7"/>
      <c r="P950" s="6"/>
      <c r="Q950" s="6"/>
      <c r="R950" s="6"/>
      <c r="S950" s="6"/>
    </row>
    <row r="951" ht="15.75" hidden="1" customHeight="1">
      <c r="A951" s="4"/>
      <c r="C951" s="6"/>
      <c r="D951" s="6"/>
      <c r="E951" s="6"/>
      <c r="F951" s="7"/>
      <c r="G951" s="6"/>
      <c r="H951" s="8"/>
      <c r="I951" s="9"/>
      <c r="J951" s="9"/>
      <c r="K951" s="9"/>
      <c r="L951" s="6"/>
      <c r="N951" s="4"/>
      <c r="O951" s="7"/>
      <c r="P951" s="6"/>
      <c r="Q951" s="6"/>
      <c r="R951" s="6"/>
      <c r="S951" s="6"/>
    </row>
    <row r="952" ht="15.75" hidden="1" customHeight="1">
      <c r="A952" s="4"/>
      <c r="C952" s="6"/>
      <c r="D952" s="6"/>
      <c r="E952" s="6"/>
      <c r="F952" s="7"/>
      <c r="G952" s="6"/>
      <c r="H952" s="8"/>
      <c r="I952" s="9"/>
      <c r="J952" s="9"/>
      <c r="K952" s="9"/>
      <c r="L952" s="6"/>
      <c r="N952" s="4"/>
      <c r="O952" s="7"/>
      <c r="P952" s="6"/>
      <c r="Q952" s="6"/>
      <c r="R952" s="6"/>
      <c r="S952" s="6"/>
    </row>
    <row r="953" ht="15.75" hidden="1" customHeight="1">
      <c r="A953" s="4"/>
      <c r="C953" s="6"/>
      <c r="D953" s="6"/>
      <c r="E953" s="6"/>
      <c r="F953" s="7"/>
      <c r="G953" s="6"/>
      <c r="H953" s="8"/>
      <c r="I953" s="9"/>
      <c r="J953" s="9"/>
      <c r="K953" s="9"/>
      <c r="L953" s="6"/>
      <c r="N953" s="4"/>
      <c r="O953" s="7"/>
      <c r="P953" s="6"/>
      <c r="Q953" s="6"/>
      <c r="R953" s="6"/>
      <c r="S953" s="6"/>
    </row>
    <row r="954" ht="15.75" hidden="1" customHeight="1">
      <c r="A954" s="4"/>
      <c r="C954" s="6"/>
      <c r="D954" s="6"/>
      <c r="E954" s="6"/>
      <c r="F954" s="7"/>
      <c r="G954" s="6"/>
      <c r="H954" s="8"/>
      <c r="I954" s="9"/>
      <c r="J954" s="9"/>
      <c r="K954" s="9"/>
      <c r="L954" s="6"/>
      <c r="N954" s="4"/>
      <c r="O954" s="7"/>
      <c r="P954" s="6"/>
      <c r="Q954" s="6"/>
      <c r="R954" s="6"/>
      <c r="S954" s="6"/>
    </row>
    <row r="955" ht="15.75" hidden="1" customHeight="1">
      <c r="A955" s="4"/>
      <c r="C955" s="6"/>
      <c r="D955" s="6"/>
      <c r="E955" s="6"/>
      <c r="F955" s="7"/>
      <c r="G955" s="6"/>
      <c r="H955" s="8"/>
      <c r="I955" s="9"/>
      <c r="J955" s="9"/>
      <c r="K955" s="9"/>
      <c r="L955" s="6"/>
      <c r="N955" s="4"/>
      <c r="O955" s="7"/>
      <c r="P955" s="6"/>
      <c r="Q955" s="6"/>
      <c r="R955" s="6"/>
      <c r="S955" s="6"/>
    </row>
    <row r="956" ht="15.75" hidden="1" customHeight="1">
      <c r="A956" s="4"/>
      <c r="C956" s="6"/>
      <c r="D956" s="6"/>
      <c r="E956" s="6"/>
      <c r="F956" s="7"/>
      <c r="G956" s="6"/>
      <c r="H956" s="8"/>
      <c r="I956" s="9"/>
      <c r="J956" s="9"/>
      <c r="K956" s="9"/>
      <c r="L956" s="6"/>
      <c r="N956" s="4"/>
      <c r="O956" s="7"/>
      <c r="P956" s="6"/>
      <c r="Q956" s="6"/>
      <c r="R956" s="6"/>
      <c r="S956" s="6"/>
    </row>
    <row r="957" ht="15.75" hidden="1" customHeight="1">
      <c r="A957" s="4"/>
      <c r="C957" s="6"/>
      <c r="D957" s="6"/>
      <c r="E957" s="6"/>
      <c r="F957" s="7"/>
      <c r="G957" s="6"/>
      <c r="H957" s="8"/>
      <c r="I957" s="9"/>
      <c r="J957" s="9"/>
      <c r="K957" s="9"/>
      <c r="L957" s="6"/>
      <c r="N957" s="4"/>
      <c r="O957" s="7"/>
      <c r="P957" s="6"/>
      <c r="Q957" s="6"/>
      <c r="R957" s="6"/>
      <c r="S957" s="6"/>
    </row>
    <row r="958" ht="15.75" hidden="1" customHeight="1">
      <c r="A958" s="4"/>
      <c r="C958" s="6"/>
      <c r="D958" s="6"/>
      <c r="E958" s="6"/>
      <c r="F958" s="7"/>
      <c r="G958" s="6"/>
      <c r="H958" s="8"/>
      <c r="I958" s="9"/>
      <c r="J958" s="9"/>
      <c r="K958" s="9"/>
      <c r="L958" s="6"/>
      <c r="N958" s="4"/>
      <c r="O958" s="7"/>
      <c r="P958" s="6"/>
      <c r="Q958" s="6"/>
      <c r="R958" s="6"/>
      <c r="S958" s="6"/>
    </row>
    <row r="959" ht="15.75" hidden="1" customHeight="1">
      <c r="A959" s="4"/>
      <c r="C959" s="6"/>
      <c r="D959" s="6"/>
      <c r="E959" s="6"/>
      <c r="F959" s="7"/>
      <c r="G959" s="6"/>
      <c r="H959" s="8"/>
      <c r="I959" s="9"/>
      <c r="J959" s="9"/>
      <c r="K959" s="9"/>
      <c r="L959" s="6"/>
      <c r="N959" s="4"/>
      <c r="O959" s="7"/>
      <c r="P959" s="6"/>
      <c r="Q959" s="6"/>
      <c r="R959" s="6"/>
      <c r="S959" s="6"/>
    </row>
    <row r="960" ht="15.75" hidden="1" customHeight="1">
      <c r="A960" s="4"/>
      <c r="C960" s="6"/>
      <c r="D960" s="6"/>
      <c r="E960" s="6"/>
      <c r="F960" s="7"/>
      <c r="G960" s="6"/>
      <c r="H960" s="8"/>
      <c r="I960" s="9"/>
      <c r="J960" s="9"/>
      <c r="K960" s="9"/>
      <c r="L960" s="6"/>
      <c r="N960" s="4"/>
      <c r="O960" s="7"/>
      <c r="P960" s="6"/>
      <c r="Q960" s="6"/>
      <c r="R960" s="6"/>
      <c r="S960" s="6"/>
    </row>
    <row r="961" ht="15.75" hidden="1" customHeight="1">
      <c r="A961" s="4"/>
      <c r="C961" s="6"/>
      <c r="D961" s="6"/>
      <c r="E961" s="6"/>
      <c r="F961" s="7"/>
      <c r="G961" s="6"/>
      <c r="H961" s="8"/>
      <c r="I961" s="9"/>
      <c r="J961" s="9"/>
      <c r="K961" s="9"/>
      <c r="L961" s="6"/>
      <c r="N961" s="4"/>
      <c r="O961" s="7"/>
      <c r="P961" s="6"/>
      <c r="Q961" s="6"/>
      <c r="R961" s="6"/>
      <c r="S961" s="6"/>
    </row>
    <row r="962" ht="15.75" hidden="1" customHeight="1">
      <c r="A962" s="4"/>
      <c r="C962" s="6"/>
      <c r="D962" s="6"/>
      <c r="E962" s="6"/>
      <c r="F962" s="7"/>
      <c r="G962" s="6"/>
      <c r="H962" s="8"/>
      <c r="I962" s="9"/>
      <c r="J962" s="9"/>
      <c r="K962" s="9"/>
      <c r="L962" s="6"/>
      <c r="N962" s="4"/>
      <c r="O962" s="7"/>
      <c r="P962" s="6"/>
      <c r="Q962" s="6"/>
      <c r="R962" s="6"/>
      <c r="S962" s="6"/>
    </row>
    <row r="963" ht="15.75" hidden="1" customHeight="1">
      <c r="A963" s="4"/>
      <c r="C963" s="6"/>
      <c r="D963" s="6"/>
      <c r="E963" s="6"/>
      <c r="F963" s="7"/>
      <c r="G963" s="6"/>
      <c r="H963" s="8"/>
      <c r="I963" s="9"/>
      <c r="J963" s="9"/>
      <c r="K963" s="9"/>
      <c r="L963" s="6"/>
      <c r="N963" s="4"/>
      <c r="O963" s="7"/>
      <c r="P963" s="6"/>
      <c r="Q963" s="6"/>
      <c r="R963" s="6"/>
      <c r="S963" s="6"/>
    </row>
    <row r="964" ht="15.75" hidden="1" customHeight="1">
      <c r="A964" s="4"/>
      <c r="C964" s="6"/>
      <c r="D964" s="6"/>
      <c r="E964" s="6"/>
      <c r="F964" s="7"/>
      <c r="G964" s="6"/>
      <c r="H964" s="8"/>
      <c r="I964" s="9"/>
      <c r="J964" s="9"/>
      <c r="K964" s="9"/>
      <c r="L964" s="6"/>
      <c r="N964" s="4"/>
      <c r="O964" s="7"/>
      <c r="P964" s="6"/>
      <c r="Q964" s="6"/>
      <c r="R964" s="6"/>
      <c r="S964" s="6"/>
    </row>
    <row r="965" ht="15.75" hidden="1" customHeight="1">
      <c r="A965" s="4"/>
      <c r="C965" s="6"/>
      <c r="D965" s="6"/>
      <c r="E965" s="6"/>
      <c r="F965" s="7"/>
      <c r="G965" s="6"/>
      <c r="H965" s="8"/>
      <c r="I965" s="9"/>
      <c r="J965" s="9"/>
      <c r="K965" s="9"/>
      <c r="L965" s="6"/>
      <c r="N965" s="4"/>
      <c r="O965" s="7"/>
      <c r="P965" s="6"/>
      <c r="Q965" s="6"/>
      <c r="R965" s="6"/>
      <c r="S965" s="6"/>
    </row>
    <row r="966" ht="15.75" hidden="1" customHeight="1">
      <c r="A966" s="4"/>
      <c r="C966" s="6"/>
      <c r="D966" s="6"/>
      <c r="E966" s="6"/>
      <c r="F966" s="7"/>
      <c r="G966" s="6"/>
      <c r="H966" s="8"/>
      <c r="I966" s="9"/>
      <c r="J966" s="9"/>
      <c r="K966" s="9"/>
      <c r="L966" s="6"/>
      <c r="N966" s="4"/>
      <c r="O966" s="7"/>
      <c r="P966" s="6"/>
      <c r="Q966" s="6"/>
      <c r="R966" s="6"/>
      <c r="S966" s="6"/>
    </row>
    <row r="967" ht="15.75" hidden="1" customHeight="1">
      <c r="A967" s="4"/>
      <c r="C967" s="6"/>
      <c r="D967" s="6"/>
      <c r="E967" s="6"/>
      <c r="F967" s="7"/>
      <c r="G967" s="6"/>
      <c r="H967" s="8"/>
      <c r="I967" s="9"/>
      <c r="J967" s="9"/>
      <c r="K967" s="9"/>
      <c r="L967" s="6"/>
      <c r="N967" s="4"/>
      <c r="O967" s="7"/>
      <c r="P967" s="6"/>
      <c r="Q967" s="6"/>
      <c r="R967" s="6"/>
      <c r="S967" s="6"/>
    </row>
    <row r="968" ht="15.75" hidden="1" customHeight="1">
      <c r="A968" s="4"/>
      <c r="C968" s="6"/>
      <c r="D968" s="6"/>
      <c r="E968" s="6"/>
      <c r="F968" s="7"/>
      <c r="G968" s="6"/>
      <c r="H968" s="8"/>
      <c r="I968" s="9"/>
      <c r="J968" s="9"/>
      <c r="K968" s="9"/>
      <c r="L968" s="6"/>
      <c r="N968" s="4"/>
      <c r="O968" s="7"/>
      <c r="P968" s="6"/>
      <c r="Q968" s="6"/>
      <c r="R968" s="6"/>
      <c r="S968" s="6"/>
    </row>
    <row r="969" ht="15.75" hidden="1" customHeight="1">
      <c r="A969" s="4"/>
      <c r="C969" s="6"/>
      <c r="D969" s="6"/>
      <c r="E969" s="6"/>
      <c r="F969" s="7"/>
      <c r="G969" s="6"/>
      <c r="H969" s="8"/>
      <c r="I969" s="9"/>
      <c r="J969" s="9"/>
      <c r="K969" s="9"/>
      <c r="L969" s="6"/>
      <c r="N969" s="4"/>
      <c r="O969" s="7"/>
      <c r="P969" s="6"/>
      <c r="Q969" s="6"/>
      <c r="R969" s="6"/>
      <c r="S969" s="6"/>
    </row>
    <row r="970" ht="15.75" hidden="1" customHeight="1">
      <c r="A970" s="4"/>
      <c r="C970" s="6"/>
      <c r="D970" s="6"/>
      <c r="E970" s="6"/>
      <c r="F970" s="7"/>
      <c r="G970" s="6"/>
      <c r="H970" s="8"/>
      <c r="I970" s="9"/>
      <c r="J970" s="9"/>
      <c r="K970" s="9"/>
      <c r="L970" s="6"/>
      <c r="N970" s="4"/>
      <c r="O970" s="7"/>
      <c r="P970" s="6"/>
      <c r="Q970" s="6"/>
      <c r="R970" s="6"/>
      <c r="S970" s="6"/>
    </row>
    <row r="971" ht="15.75" hidden="1" customHeight="1">
      <c r="A971" s="4"/>
      <c r="C971" s="6"/>
      <c r="D971" s="6"/>
      <c r="E971" s="6"/>
      <c r="F971" s="7"/>
      <c r="G971" s="6"/>
      <c r="H971" s="8"/>
      <c r="I971" s="9"/>
      <c r="J971" s="9"/>
      <c r="K971" s="9"/>
      <c r="L971" s="6"/>
      <c r="N971" s="4"/>
      <c r="O971" s="7"/>
      <c r="P971" s="6"/>
      <c r="Q971" s="6"/>
      <c r="R971" s="6"/>
      <c r="S971" s="6"/>
    </row>
    <row r="972" ht="15.75" hidden="1" customHeight="1">
      <c r="A972" s="4"/>
      <c r="C972" s="6"/>
      <c r="D972" s="6"/>
      <c r="E972" s="6"/>
      <c r="F972" s="7"/>
      <c r="G972" s="6"/>
      <c r="H972" s="8"/>
      <c r="I972" s="9"/>
      <c r="J972" s="9"/>
      <c r="K972" s="9"/>
      <c r="L972" s="6"/>
      <c r="N972" s="4"/>
      <c r="O972" s="7"/>
      <c r="P972" s="6"/>
      <c r="Q972" s="6"/>
      <c r="R972" s="6"/>
      <c r="S972" s="6"/>
    </row>
    <row r="973" ht="15.75" hidden="1" customHeight="1">
      <c r="A973" s="4"/>
      <c r="C973" s="6"/>
      <c r="D973" s="6"/>
      <c r="E973" s="6"/>
      <c r="F973" s="7"/>
      <c r="G973" s="6"/>
      <c r="H973" s="8"/>
      <c r="I973" s="9"/>
      <c r="J973" s="9"/>
      <c r="K973" s="9"/>
      <c r="L973" s="6"/>
      <c r="N973" s="4"/>
      <c r="O973" s="7"/>
      <c r="P973" s="6"/>
      <c r="Q973" s="6"/>
      <c r="R973" s="6"/>
      <c r="S973" s="6"/>
    </row>
    <row r="974" ht="15.75" hidden="1" customHeight="1">
      <c r="A974" s="4"/>
      <c r="C974" s="6"/>
      <c r="D974" s="6"/>
      <c r="E974" s="6"/>
      <c r="F974" s="7"/>
      <c r="G974" s="6"/>
      <c r="H974" s="8"/>
      <c r="I974" s="9"/>
      <c r="J974" s="9"/>
      <c r="K974" s="9"/>
      <c r="L974" s="6"/>
      <c r="N974" s="4"/>
      <c r="O974" s="7"/>
      <c r="P974" s="6"/>
      <c r="Q974" s="6"/>
      <c r="R974" s="6"/>
      <c r="S974" s="6"/>
    </row>
    <row r="975" ht="15.75" hidden="1" customHeight="1">
      <c r="A975" s="4"/>
      <c r="C975" s="6"/>
      <c r="D975" s="6"/>
      <c r="E975" s="6"/>
      <c r="F975" s="7"/>
      <c r="G975" s="6"/>
      <c r="H975" s="8"/>
      <c r="I975" s="9"/>
      <c r="J975" s="9"/>
      <c r="K975" s="9"/>
      <c r="L975" s="6"/>
      <c r="N975" s="4"/>
      <c r="O975" s="7"/>
      <c r="P975" s="6"/>
      <c r="Q975" s="6"/>
      <c r="R975" s="6"/>
      <c r="S975" s="6"/>
    </row>
    <row r="976" ht="15.75" hidden="1" customHeight="1">
      <c r="A976" s="4"/>
      <c r="C976" s="6"/>
      <c r="D976" s="6"/>
      <c r="E976" s="6"/>
      <c r="F976" s="7"/>
      <c r="G976" s="6"/>
      <c r="H976" s="8"/>
      <c r="I976" s="9"/>
      <c r="J976" s="9"/>
      <c r="K976" s="9"/>
      <c r="L976" s="6"/>
      <c r="N976" s="4"/>
      <c r="O976" s="7"/>
      <c r="P976" s="6"/>
      <c r="Q976" s="6"/>
      <c r="R976" s="6"/>
      <c r="S976" s="6"/>
    </row>
    <row r="977" ht="15.75" hidden="1" customHeight="1">
      <c r="A977" s="4"/>
      <c r="C977" s="6"/>
      <c r="D977" s="6"/>
      <c r="E977" s="6"/>
      <c r="F977" s="7"/>
      <c r="G977" s="6"/>
      <c r="H977" s="8"/>
      <c r="I977" s="9"/>
      <c r="J977" s="9"/>
      <c r="K977" s="9"/>
      <c r="L977" s="6"/>
      <c r="N977" s="4"/>
      <c r="O977" s="7"/>
      <c r="P977" s="6"/>
      <c r="Q977" s="6"/>
      <c r="R977" s="6"/>
      <c r="S977" s="6"/>
    </row>
    <row r="978" ht="15.75" hidden="1" customHeight="1">
      <c r="A978" s="4"/>
      <c r="C978" s="6"/>
      <c r="D978" s="6"/>
      <c r="E978" s="6"/>
      <c r="F978" s="7"/>
      <c r="G978" s="6"/>
      <c r="H978" s="8"/>
      <c r="I978" s="9"/>
      <c r="J978" s="9"/>
      <c r="K978" s="9"/>
      <c r="L978" s="6"/>
      <c r="N978" s="4"/>
      <c r="O978" s="7"/>
      <c r="P978" s="6"/>
      <c r="Q978" s="6"/>
      <c r="R978" s="6"/>
      <c r="S978" s="6"/>
    </row>
    <row r="979" ht="15.75" hidden="1" customHeight="1">
      <c r="A979" s="4"/>
      <c r="C979" s="6"/>
      <c r="D979" s="6"/>
      <c r="E979" s="6"/>
      <c r="F979" s="7"/>
      <c r="G979" s="6"/>
      <c r="H979" s="8"/>
      <c r="I979" s="9"/>
      <c r="J979" s="9"/>
      <c r="K979" s="9"/>
      <c r="L979" s="6"/>
      <c r="N979" s="4"/>
      <c r="O979" s="7"/>
      <c r="P979" s="6"/>
      <c r="Q979" s="6"/>
      <c r="R979" s="6"/>
      <c r="S979" s="6"/>
    </row>
    <row r="980" ht="15.75" hidden="1" customHeight="1">
      <c r="A980" s="4"/>
      <c r="C980" s="6"/>
      <c r="D980" s="6"/>
      <c r="E980" s="6"/>
      <c r="F980" s="7"/>
      <c r="G980" s="6"/>
      <c r="H980" s="8"/>
      <c r="I980" s="9"/>
      <c r="J980" s="9"/>
      <c r="K980" s="9"/>
      <c r="L980" s="6"/>
      <c r="N980" s="4"/>
      <c r="O980" s="7"/>
      <c r="P980" s="6"/>
      <c r="Q980" s="6"/>
      <c r="R980" s="6"/>
      <c r="S980" s="6"/>
    </row>
    <row r="981" ht="15.75" hidden="1" customHeight="1">
      <c r="A981" s="4"/>
      <c r="C981" s="6"/>
      <c r="D981" s="6"/>
      <c r="E981" s="6"/>
      <c r="F981" s="7"/>
      <c r="G981" s="6"/>
      <c r="H981" s="8"/>
      <c r="I981" s="9"/>
      <c r="J981" s="9"/>
      <c r="K981" s="9"/>
      <c r="L981" s="6"/>
      <c r="N981" s="4"/>
      <c r="O981" s="7"/>
      <c r="P981" s="6"/>
      <c r="Q981" s="6"/>
      <c r="R981" s="6"/>
      <c r="S981" s="6"/>
    </row>
    <row r="982" ht="15.75" hidden="1" customHeight="1">
      <c r="A982" s="4"/>
      <c r="C982" s="6"/>
      <c r="D982" s="6"/>
      <c r="E982" s="6"/>
      <c r="F982" s="7"/>
      <c r="G982" s="6"/>
      <c r="H982" s="8"/>
      <c r="I982" s="9"/>
      <c r="J982" s="9"/>
      <c r="K982" s="9"/>
      <c r="L982" s="6"/>
      <c r="N982" s="4"/>
      <c r="O982" s="7"/>
      <c r="P982" s="6"/>
      <c r="Q982" s="6"/>
      <c r="R982" s="6"/>
      <c r="S982" s="6"/>
    </row>
    <row r="983" ht="15.75" hidden="1" customHeight="1">
      <c r="A983" s="4"/>
      <c r="C983" s="6"/>
      <c r="D983" s="6"/>
      <c r="E983" s="6"/>
      <c r="F983" s="7"/>
      <c r="G983" s="6"/>
      <c r="H983" s="8"/>
      <c r="I983" s="9"/>
      <c r="J983" s="9"/>
      <c r="K983" s="9"/>
      <c r="L983" s="6"/>
      <c r="N983" s="4"/>
      <c r="O983" s="7"/>
      <c r="P983" s="6"/>
      <c r="Q983" s="6"/>
      <c r="R983" s="6"/>
      <c r="S983" s="6"/>
    </row>
    <row r="984" ht="15.75" hidden="1" customHeight="1">
      <c r="A984" s="4"/>
      <c r="C984" s="6"/>
      <c r="D984" s="6"/>
      <c r="E984" s="6"/>
      <c r="F984" s="7"/>
      <c r="G984" s="6"/>
      <c r="H984" s="8"/>
      <c r="I984" s="9"/>
      <c r="J984" s="9"/>
      <c r="K984" s="9"/>
      <c r="L984" s="6"/>
      <c r="N984" s="4"/>
      <c r="O984" s="7"/>
      <c r="P984" s="6"/>
      <c r="Q984" s="6"/>
      <c r="R984" s="6"/>
      <c r="S984" s="6"/>
    </row>
    <row r="985" ht="15.75" hidden="1" customHeight="1">
      <c r="A985" s="4"/>
      <c r="C985" s="6"/>
      <c r="D985" s="6"/>
      <c r="E985" s="6"/>
      <c r="F985" s="7"/>
      <c r="G985" s="6"/>
      <c r="H985" s="8"/>
      <c r="I985" s="9"/>
      <c r="J985" s="9"/>
      <c r="K985" s="9"/>
      <c r="L985" s="6"/>
      <c r="N985" s="4"/>
      <c r="O985" s="7"/>
      <c r="P985" s="6"/>
      <c r="Q985" s="6"/>
      <c r="R985" s="6"/>
      <c r="S985" s="6"/>
    </row>
    <row r="986" ht="15.75" hidden="1" customHeight="1">
      <c r="A986" s="4"/>
      <c r="C986" s="6"/>
      <c r="D986" s="6"/>
      <c r="E986" s="6"/>
      <c r="F986" s="7"/>
      <c r="G986" s="6"/>
      <c r="H986" s="8"/>
      <c r="I986" s="9"/>
      <c r="J986" s="9"/>
      <c r="K986" s="9"/>
      <c r="L986" s="6"/>
      <c r="N986" s="4"/>
      <c r="O986" s="7"/>
      <c r="P986" s="6"/>
      <c r="Q986" s="6"/>
      <c r="R986" s="6"/>
      <c r="S986" s="6"/>
    </row>
    <row r="987" ht="15.75" hidden="1" customHeight="1">
      <c r="A987" s="4"/>
      <c r="C987" s="6"/>
      <c r="D987" s="6"/>
      <c r="E987" s="6"/>
      <c r="F987" s="7"/>
      <c r="G987" s="6"/>
      <c r="H987" s="8"/>
      <c r="I987" s="9"/>
      <c r="J987" s="9"/>
      <c r="K987" s="9"/>
      <c r="L987" s="6"/>
      <c r="N987" s="4"/>
      <c r="O987" s="7"/>
      <c r="P987" s="6"/>
      <c r="Q987" s="6"/>
      <c r="R987" s="6"/>
      <c r="S987" s="6"/>
    </row>
    <row r="988" ht="15.75" hidden="1" customHeight="1">
      <c r="A988" s="4"/>
      <c r="C988" s="6"/>
      <c r="D988" s="6"/>
      <c r="E988" s="6"/>
      <c r="F988" s="7"/>
      <c r="G988" s="6"/>
      <c r="H988" s="8"/>
      <c r="I988" s="9"/>
      <c r="J988" s="9"/>
      <c r="K988" s="9"/>
      <c r="L988" s="6"/>
      <c r="N988" s="4"/>
      <c r="O988" s="7"/>
      <c r="P988" s="6"/>
      <c r="Q988" s="6"/>
      <c r="R988" s="6"/>
      <c r="S988" s="6"/>
    </row>
    <row r="989" ht="15.75" hidden="1" customHeight="1">
      <c r="A989" s="4"/>
      <c r="C989" s="6"/>
      <c r="D989" s="6"/>
      <c r="E989" s="6"/>
      <c r="F989" s="7"/>
      <c r="G989" s="6"/>
      <c r="H989" s="8"/>
      <c r="I989" s="9"/>
      <c r="J989" s="9"/>
      <c r="K989" s="9"/>
      <c r="L989" s="6"/>
      <c r="N989" s="4"/>
      <c r="O989" s="7"/>
      <c r="P989" s="6"/>
      <c r="Q989" s="6"/>
      <c r="R989" s="6"/>
      <c r="S989" s="6"/>
    </row>
    <row r="990" ht="15.75" hidden="1" customHeight="1">
      <c r="A990" s="4"/>
      <c r="C990" s="6"/>
      <c r="D990" s="6"/>
      <c r="E990" s="6"/>
      <c r="F990" s="7"/>
      <c r="G990" s="6"/>
      <c r="H990" s="8"/>
      <c r="I990" s="9"/>
      <c r="J990" s="9"/>
      <c r="K990" s="9"/>
      <c r="L990" s="6"/>
      <c r="N990" s="4"/>
      <c r="O990" s="7"/>
      <c r="P990" s="6"/>
      <c r="Q990" s="6"/>
      <c r="R990" s="6"/>
      <c r="S990" s="6"/>
    </row>
    <row r="991" ht="15.75" hidden="1" customHeight="1">
      <c r="A991" s="4"/>
      <c r="C991" s="6"/>
      <c r="D991" s="6"/>
      <c r="E991" s="6"/>
      <c r="F991" s="7"/>
      <c r="G991" s="6"/>
      <c r="H991" s="8"/>
      <c r="I991" s="9"/>
      <c r="J991" s="9"/>
      <c r="K991" s="9"/>
      <c r="L991" s="6"/>
      <c r="N991" s="4"/>
      <c r="O991" s="7"/>
      <c r="P991" s="6"/>
      <c r="Q991" s="6"/>
      <c r="R991" s="6"/>
      <c r="S991" s="6"/>
    </row>
    <row r="992" ht="15.75" hidden="1" customHeight="1">
      <c r="A992" s="4"/>
      <c r="C992" s="6"/>
      <c r="D992" s="6"/>
      <c r="E992" s="6"/>
      <c r="F992" s="7"/>
      <c r="G992" s="6"/>
      <c r="H992" s="8"/>
      <c r="I992" s="9"/>
      <c r="J992" s="9"/>
      <c r="K992" s="9"/>
      <c r="L992" s="6"/>
      <c r="N992" s="4"/>
      <c r="O992" s="7"/>
      <c r="P992" s="6"/>
      <c r="Q992" s="6"/>
      <c r="R992" s="6"/>
      <c r="S992" s="6"/>
    </row>
    <row r="993" ht="15.75" hidden="1" customHeight="1">
      <c r="A993" s="4"/>
      <c r="C993" s="6"/>
      <c r="D993" s="6"/>
      <c r="E993" s="6"/>
      <c r="F993" s="7"/>
      <c r="G993" s="6"/>
      <c r="H993" s="8"/>
      <c r="I993" s="9"/>
      <c r="J993" s="9"/>
      <c r="K993" s="9"/>
      <c r="L993" s="6"/>
      <c r="N993" s="4"/>
      <c r="O993" s="7"/>
      <c r="P993" s="6"/>
      <c r="Q993" s="6"/>
      <c r="R993" s="6"/>
      <c r="S993" s="6"/>
    </row>
    <row r="994" ht="15.75" hidden="1" customHeight="1">
      <c r="A994" s="4"/>
      <c r="C994" s="6"/>
      <c r="D994" s="6"/>
      <c r="E994" s="6"/>
      <c r="F994" s="7"/>
      <c r="G994" s="6"/>
      <c r="H994" s="8"/>
      <c r="I994" s="9"/>
      <c r="J994" s="9"/>
      <c r="K994" s="9"/>
      <c r="L994" s="6"/>
      <c r="N994" s="4"/>
      <c r="O994" s="7"/>
      <c r="P994" s="6"/>
      <c r="Q994" s="6"/>
      <c r="R994" s="6"/>
      <c r="S994" s="6"/>
    </row>
    <row r="995" ht="15.75" hidden="1" customHeight="1">
      <c r="A995" s="4"/>
      <c r="C995" s="6"/>
      <c r="D995" s="6"/>
      <c r="E995" s="6"/>
      <c r="F995" s="7"/>
      <c r="G995" s="6"/>
      <c r="H995" s="8"/>
      <c r="I995" s="9"/>
      <c r="J995" s="9"/>
      <c r="K995" s="9"/>
      <c r="L995" s="6"/>
      <c r="N995" s="4"/>
      <c r="O995" s="7"/>
      <c r="P995" s="6"/>
      <c r="Q995" s="6"/>
      <c r="R995" s="6"/>
      <c r="S995" s="6"/>
    </row>
    <row r="996" ht="15.75" hidden="1" customHeight="1">
      <c r="A996" s="4"/>
      <c r="C996" s="6"/>
      <c r="D996" s="6"/>
      <c r="E996" s="6"/>
      <c r="F996" s="7"/>
      <c r="G996" s="6"/>
      <c r="H996" s="8"/>
      <c r="I996" s="9"/>
      <c r="J996" s="9"/>
      <c r="K996" s="9"/>
      <c r="L996" s="6"/>
      <c r="N996" s="4"/>
      <c r="O996" s="7"/>
      <c r="P996" s="6"/>
      <c r="Q996" s="6"/>
      <c r="R996" s="6"/>
      <c r="S996" s="6"/>
    </row>
    <row r="997" ht="15.75" hidden="1" customHeight="1">
      <c r="A997" s="4"/>
      <c r="C997" s="6"/>
      <c r="D997" s="6"/>
      <c r="E997" s="6"/>
      <c r="F997" s="7"/>
      <c r="G997" s="6"/>
      <c r="H997" s="8"/>
      <c r="I997" s="9"/>
      <c r="J997" s="9"/>
      <c r="K997" s="9"/>
      <c r="L997" s="6"/>
      <c r="N997" s="4"/>
      <c r="O997" s="7"/>
      <c r="P997" s="6"/>
      <c r="Q997" s="6"/>
      <c r="R997" s="6"/>
      <c r="S997" s="6"/>
    </row>
    <row r="998" ht="15.75" hidden="1" customHeight="1">
      <c r="A998" s="4"/>
      <c r="C998" s="6"/>
      <c r="D998" s="6"/>
      <c r="E998" s="6"/>
      <c r="F998" s="7"/>
      <c r="G998" s="6"/>
      <c r="H998" s="8"/>
      <c r="I998" s="9"/>
      <c r="J998" s="9"/>
      <c r="K998" s="9"/>
      <c r="L998" s="6"/>
      <c r="N998" s="4"/>
      <c r="O998" s="7"/>
      <c r="P998" s="6"/>
      <c r="Q998" s="6"/>
      <c r="R998" s="6"/>
      <c r="S998" s="6"/>
    </row>
    <row r="999" ht="15.75" hidden="1" customHeight="1">
      <c r="A999" s="4"/>
      <c r="C999" s="6"/>
      <c r="D999" s="6"/>
      <c r="E999" s="6"/>
      <c r="F999" s="7"/>
      <c r="G999" s="6"/>
      <c r="H999" s="8"/>
      <c r="I999" s="9"/>
      <c r="J999" s="9"/>
      <c r="K999" s="9"/>
      <c r="L999" s="6"/>
      <c r="N999" s="4"/>
      <c r="O999" s="7"/>
      <c r="P999" s="6"/>
      <c r="Q999" s="6"/>
      <c r="R999" s="6"/>
      <c r="S999" s="6"/>
    </row>
    <row r="1000" ht="15.75" hidden="1" customHeight="1">
      <c r="A1000" s="4"/>
      <c r="C1000" s="6"/>
      <c r="D1000" s="6"/>
      <c r="E1000" s="6"/>
      <c r="F1000" s="7"/>
      <c r="G1000" s="6"/>
      <c r="H1000" s="8"/>
      <c r="I1000" s="9"/>
      <c r="J1000" s="9"/>
      <c r="K1000" s="9"/>
      <c r="L1000" s="6"/>
      <c r="N1000" s="4"/>
      <c r="O1000" s="7"/>
      <c r="P1000" s="6"/>
      <c r="Q1000" s="6"/>
      <c r="R1000" s="6"/>
      <c r="S1000" s="6"/>
    </row>
    <row r="1001" ht="15.75" hidden="1" customHeight="1">
      <c r="A1001" s="4"/>
      <c r="C1001" s="6"/>
      <c r="D1001" s="6"/>
      <c r="E1001" s="6"/>
      <c r="F1001" s="7"/>
      <c r="G1001" s="6"/>
      <c r="H1001" s="8"/>
      <c r="I1001" s="9"/>
      <c r="J1001" s="9"/>
      <c r="K1001" s="9"/>
      <c r="L1001" s="6"/>
      <c r="N1001" s="4"/>
      <c r="O1001" s="7"/>
      <c r="P1001" s="6"/>
      <c r="Q1001" s="6"/>
      <c r="R1001" s="6"/>
      <c r="S1001" s="6"/>
    </row>
    <row r="1002" ht="15.75" hidden="1" customHeight="1">
      <c r="A1002" s="4"/>
      <c r="C1002" s="6"/>
      <c r="D1002" s="6"/>
      <c r="E1002" s="6"/>
      <c r="F1002" s="7"/>
      <c r="G1002" s="6"/>
      <c r="H1002" s="8"/>
      <c r="I1002" s="9"/>
      <c r="J1002" s="9"/>
      <c r="K1002" s="9"/>
      <c r="L1002" s="6"/>
      <c r="N1002" s="4"/>
      <c r="O1002" s="7"/>
      <c r="P1002" s="6"/>
      <c r="Q1002" s="6"/>
      <c r="R1002" s="6"/>
      <c r="S1002" s="6"/>
    </row>
    <row r="1003" ht="15.75" hidden="1" customHeight="1">
      <c r="A1003" s="4"/>
      <c r="C1003" s="6"/>
      <c r="D1003" s="6"/>
      <c r="E1003" s="6"/>
      <c r="F1003" s="7"/>
      <c r="G1003" s="6"/>
      <c r="H1003" s="8"/>
      <c r="I1003" s="9"/>
      <c r="J1003" s="9"/>
      <c r="K1003" s="9"/>
      <c r="L1003" s="6"/>
      <c r="N1003" s="4"/>
      <c r="O1003" s="7"/>
      <c r="P1003" s="6"/>
      <c r="Q1003" s="6"/>
      <c r="R1003" s="6"/>
      <c r="S1003" s="6"/>
    </row>
    <row r="1004" ht="15.75" hidden="1" customHeight="1">
      <c r="A1004" s="4"/>
      <c r="C1004" s="6"/>
      <c r="D1004" s="6"/>
      <c r="E1004" s="6"/>
      <c r="F1004" s="7"/>
      <c r="G1004" s="6"/>
      <c r="H1004" s="8"/>
      <c r="I1004" s="9"/>
      <c r="J1004" s="9"/>
      <c r="K1004" s="9"/>
      <c r="L1004" s="6"/>
      <c r="N1004" s="4"/>
      <c r="O1004" s="7"/>
      <c r="P1004" s="6"/>
      <c r="Q1004" s="6"/>
      <c r="R1004" s="6"/>
      <c r="S1004" s="6"/>
    </row>
    <row r="1005" ht="15.75" hidden="1" customHeight="1">
      <c r="A1005" s="4"/>
      <c r="C1005" s="6"/>
      <c r="D1005" s="6"/>
      <c r="E1005" s="6"/>
      <c r="F1005" s="7"/>
      <c r="G1005" s="6"/>
      <c r="H1005" s="8"/>
      <c r="I1005" s="9"/>
      <c r="J1005" s="9"/>
      <c r="K1005" s="9"/>
      <c r="L1005" s="6"/>
      <c r="N1005" s="4"/>
      <c r="O1005" s="7"/>
      <c r="P1005" s="6"/>
      <c r="Q1005" s="6"/>
      <c r="R1005" s="6"/>
      <c r="S1005" s="6"/>
    </row>
    <row r="1006" ht="15.75" hidden="1" customHeight="1">
      <c r="A1006" s="4"/>
      <c r="C1006" s="6"/>
      <c r="D1006" s="6"/>
      <c r="E1006" s="6"/>
      <c r="F1006" s="7"/>
      <c r="G1006" s="6"/>
      <c r="H1006" s="8"/>
      <c r="I1006" s="9"/>
      <c r="J1006" s="9"/>
      <c r="K1006" s="9"/>
      <c r="L1006" s="6"/>
      <c r="N1006" s="4"/>
      <c r="O1006" s="7"/>
      <c r="P1006" s="6"/>
      <c r="Q1006" s="6"/>
      <c r="R1006" s="6"/>
      <c r="S1006" s="6"/>
    </row>
    <row r="1007" ht="15.75" hidden="1" customHeight="1">
      <c r="A1007" s="4"/>
      <c r="C1007" s="6"/>
      <c r="D1007" s="6"/>
      <c r="E1007" s="6"/>
      <c r="F1007" s="7"/>
      <c r="G1007" s="6"/>
      <c r="H1007" s="8"/>
      <c r="I1007" s="9"/>
      <c r="J1007" s="9"/>
      <c r="K1007" s="9"/>
      <c r="L1007" s="6"/>
      <c r="N1007" s="4"/>
      <c r="O1007" s="7"/>
      <c r="P1007" s="6"/>
      <c r="Q1007" s="6"/>
      <c r="R1007" s="6"/>
      <c r="S1007" s="6"/>
    </row>
    <row r="1008" ht="15.75" hidden="1" customHeight="1">
      <c r="A1008" s="4"/>
      <c r="C1008" s="6"/>
      <c r="D1008" s="6"/>
      <c r="E1008" s="6"/>
      <c r="F1008" s="7"/>
      <c r="G1008" s="6"/>
      <c r="H1008" s="8"/>
      <c r="I1008" s="9"/>
      <c r="J1008" s="9"/>
      <c r="K1008" s="9"/>
      <c r="L1008" s="6"/>
      <c r="N1008" s="4"/>
      <c r="O1008" s="7"/>
      <c r="P1008" s="6"/>
      <c r="Q1008" s="6"/>
      <c r="R1008" s="6"/>
      <c r="S1008" s="6"/>
    </row>
    <row r="1009" ht="15.75" hidden="1" customHeight="1">
      <c r="A1009" s="4"/>
      <c r="C1009" s="6"/>
      <c r="D1009" s="6"/>
      <c r="E1009" s="6"/>
      <c r="F1009" s="7"/>
      <c r="G1009" s="6"/>
      <c r="H1009" s="8"/>
      <c r="I1009" s="9"/>
      <c r="J1009" s="9"/>
      <c r="K1009" s="9"/>
      <c r="L1009" s="6"/>
      <c r="N1009" s="4"/>
      <c r="O1009" s="7"/>
      <c r="P1009" s="6"/>
      <c r="Q1009" s="6"/>
      <c r="R1009" s="6"/>
      <c r="S1009" s="6"/>
    </row>
    <row r="1010" ht="15.75" hidden="1" customHeight="1">
      <c r="A1010" s="4"/>
      <c r="C1010" s="6"/>
      <c r="D1010" s="6"/>
      <c r="E1010" s="6"/>
      <c r="F1010" s="7"/>
      <c r="G1010" s="6"/>
      <c r="H1010" s="8"/>
      <c r="I1010" s="9"/>
      <c r="J1010" s="9"/>
      <c r="K1010" s="9"/>
      <c r="L1010" s="6"/>
      <c r="N1010" s="4"/>
      <c r="O1010" s="7"/>
      <c r="P1010" s="6"/>
      <c r="Q1010" s="6"/>
      <c r="R1010" s="6"/>
      <c r="S1010" s="6"/>
    </row>
    <row r="1011" ht="15.75" hidden="1" customHeight="1">
      <c r="A1011" s="4"/>
      <c r="C1011" s="6"/>
      <c r="D1011" s="6"/>
      <c r="E1011" s="6"/>
      <c r="F1011" s="7"/>
      <c r="G1011" s="6"/>
      <c r="H1011" s="8"/>
      <c r="I1011" s="9"/>
      <c r="J1011" s="9"/>
      <c r="K1011" s="9"/>
      <c r="L1011" s="6"/>
      <c r="N1011" s="4"/>
      <c r="O1011" s="7"/>
      <c r="P1011" s="6"/>
      <c r="Q1011" s="6"/>
      <c r="R1011" s="6"/>
      <c r="S1011" s="6"/>
    </row>
    <row r="1012" ht="15.75" hidden="1" customHeight="1">
      <c r="A1012" s="4"/>
      <c r="C1012" s="6"/>
      <c r="D1012" s="6"/>
      <c r="E1012" s="6"/>
      <c r="F1012" s="7"/>
      <c r="G1012" s="6"/>
      <c r="H1012" s="8"/>
      <c r="I1012" s="9"/>
      <c r="J1012" s="9"/>
      <c r="K1012" s="9"/>
      <c r="L1012" s="6"/>
      <c r="N1012" s="4"/>
      <c r="O1012" s="7"/>
      <c r="P1012" s="6"/>
      <c r="Q1012" s="6"/>
      <c r="R1012" s="6"/>
      <c r="S1012" s="6"/>
    </row>
    <row r="1013" ht="15.75" hidden="1" customHeight="1">
      <c r="A1013" s="4"/>
      <c r="C1013" s="6"/>
      <c r="D1013" s="6"/>
      <c r="E1013" s="6"/>
      <c r="F1013" s="7"/>
      <c r="G1013" s="6"/>
      <c r="H1013" s="8"/>
      <c r="I1013" s="9"/>
      <c r="J1013" s="9"/>
      <c r="K1013" s="9"/>
      <c r="L1013" s="6"/>
      <c r="N1013" s="4"/>
      <c r="O1013" s="7"/>
      <c r="P1013" s="6"/>
      <c r="Q1013" s="6"/>
      <c r="R1013" s="6"/>
      <c r="S1013" s="6"/>
    </row>
    <row r="1014" ht="15.75" hidden="1" customHeight="1">
      <c r="A1014" s="4"/>
      <c r="C1014" s="6"/>
      <c r="D1014" s="6"/>
      <c r="E1014" s="6"/>
      <c r="F1014" s="7"/>
      <c r="G1014" s="6"/>
      <c r="H1014" s="8"/>
      <c r="I1014" s="9"/>
      <c r="J1014" s="9"/>
      <c r="K1014" s="9"/>
      <c r="L1014" s="6"/>
      <c r="N1014" s="4"/>
      <c r="O1014" s="7"/>
      <c r="P1014" s="6"/>
      <c r="Q1014" s="6"/>
      <c r="R1014" s="6"/>
      <c r="S1014" s="6"/>
    </row>
    <row r="1015" ht="15.75" hidden="1" customHeight="1">
      <c r="A1015" s="4"/>
      <c r="C1015" s="6"/>
      <c r="D1015" s="6"/>
      <c r="E1015" s="6"/>
      <c r="F1015" s="7"/>
      <c r="G1015" s="6"/>
      <c r="H1015" s="8"/>
      <c r="I1015" s="9"/>
      <c r="J1015" s="9"/>
      <c r="K1015" s="9"/>
      <c r="L1015" s="6"/>
      <c r="N1015" s="4"/>
      <c r="O1015" s="7"/>
      <c r="P1015" s="6"/>
      <c r="Q1015" s="6"/>
      <c r="R1015" s="6"/>
      <c r="S1015" s="6"/>
    </row>
    <row r="1016" ht="15.75" hidden="1" customHeight="1">
      <c r="A1016" s="4"/>
      <c r="C1016" s="6"/>
      <c r="D1016" s="6"/>
      <c r="E1016" s="6"/>
      <c r="F1016" s="7"/>
      <c r="G1016" s="6"/>
      <c r="H1016" s="8"/>
      <c r="I1016" s="9"/>
      <c r="J1016" s="9"/>
      <c r="K1016" s="9"/>
      <c r="L1016" s="6"/>
      <c r="N1016" s="4"/>
      <c r="O1016" s="7"/>
      <c r="P1016" s="6"/>
      <c r="Q1016" s="6"/>
      <c r="R1016" s="6"/>
      <c r="S1016" s="6"/>
    </row>
    <row r="1017" ht="15.75" hidden="1" customHeight="1">
      <c r="A1017" s="4"/>
      <c r="C1017" s="6"/>
      <c r="D1017" s="6"/>
      <c r="E1017" s="6"/>
      <c r="F1017" s="7"/>
      <c r="G1017" s="6"/>
      <c r="H1017" s="8"/>
      <c r="I1017" s="9"/>
      <c r="J1017" s="9"/>
      <c r="K1017" s="9"/>
      <c r="L1017" s="6"/>
      <c r="N1017" s="4"/>
      <c r="O1017" s="7"/>
      <c r="P1017" s="6"/>
      <c r="Q1017" s="6"/>
      <c r="R1017" s="6"/>
      <c r="S1017" s="6"/>
    </row>
    <row r="1018" ht="15.75" hidden="1" customHeight="1">
      <c r="A1018" s="4"/>
      <c r="C1018" s="6"/>
      <c r="D1018" s="6"/>
      <c r="E1018" s="6"/>
      <c r="F1018" s="7"/>
      <c r="G1018" s="6"/>
      <c r="H1018" s="8"/>
      <c r="I1018" s="9"/>
      <c r="J1018" s="9"/>
      <c r="K1018" s="9"/>
      <c r="L1018" s="6"/>
      <c r="N1018" s="4"/>
      <c r="O1018" s="7"/>
      <c r="P1018" s="6"/>
      <c r="Q1018" s="6"/>
      <c r="R1018" s="6"/>
      <c r="S1018" s="6"/>
    </row>
    <row r="1019" ht="15.75" hidden="1" customHeight="1">
      <c r="A1019" s="4"/>
      <c r="C1019" s="6"/>
      <c r="D1019" s="6"/>
      <c r="E1019" s="6"/>
      <c r="F1019" s="7"/>
      <c r="G1019" s="6"/>
      <c r="H1019" s="8"/>
      <c r="I1019" s="9"/>
      <c r="J1019" s="9"/>
      <c r="K1019" s="9"/>
      <c r="L1019" s="6"/>
      <c r="N1019" s="4"/>
      <c r="O1019" s="7"/>
      <c r="P1019" s="6"/>
      <c r="Q1019" s="6"/>
      <c r="R1019" s="6"/>
      <c r="S1019" s="6"/>
    </row>
    <row r="1020" ht="15.75" hidden="1" customHeight="1">
      <c r="A1020" s="4"/>
      <c r="C1020" s="6"/>
      <c r="D1020" s="6"/>
      <c r="E1020" s="6"/>
      <c r="F1020" s="7"/>
      <c r="G1020" s="6"/>
      <c r="H1020" s="8"/>
      <c r="I1020" s="9"/>
      <c r="J1020" s="9"/>
      <c r="K1020" s="9"/>
      <c r="L1020" s="6"/>
      <c r="N1020" s="4"/>
      <c r="O1020" s="7"/>
      <c r="P1020" s="6"/>
      <c r="Q1020" s="6"/>
      <c r="R1020" s="6"/>
      <c r="S1020" s="6"/>
    </row>
    <row r="1021" ht="15.75" hidden="1" customHeight="1">
      <c r="A1021" s="4"/>
      <c r="C1021" s="6"/>
      <c r="D1021" s="6"/>
      <c r="E1021" s="6"/>
      <c r="F1021" s="7"/>
      <c r="G1021" s="6"/>
      <c r="H1021" s="8"/>
      <c r="I1021" s="9"/>
      <c r="J1021" s="9"/>
      <c r="K1021" s="9"/>
      <c r="L1021" s="6"/>
      <c r="N1021" s="4"/>
      <c r="O1021" s="7"/>
      <c r="P1021" s="6"/>
      <c r="Q1021" s="6"/>
      <c r="R1021" s="6"/>
      <c r="S1021" s="6"/>
    </row>
    <row r="1022" ht="15.75" hidden="1" customHeight="1">
      <c r="A1022" s="4"/>
      <c r="C1022" s="6"/>
      <c r="D1022" s="6"/>
      <c r="E1022" s="6"/>
      <c r="F1022" s="7"/>
      <c r="G1022" s="6"/>
      <c r="H1022" s="8"/>
      <c r="I1022" s="9"/>
      <c r="J1022" s="9"/>
      <c r="K1022" s="9"/>
      <c r="L1022" s="6"/>
      <c r="N1022" s="4"/>
      <c r="O1022" s="7"/>
      <c r="P1022" s="6"/>
      <c r="Q1022" s="6"/>
      <c r="R1022" s="6"/>
      <c r="S1022" s="6"/>
    </row>
    <row r="1023" ht="15.75" hidden="1" customHeight="1">
      <c r="A1023" s="4"/>
      <c r="C1023" s="6"/>
      <c r="D1023" s="6"/>
      <c r="E1023" s="6"/>
      <c r="F1023" s="7"/>
      <c r="G1023" s="6"/>
      <c r="H1023" s="8"/>
      <c r="I1023" s="9"/>
      <c r="J1023" s="9"/>
      <c r="K1023" s="9"/>
      <c r="L1023" s="6"/>
      <c r="N1023" s="4"/>
      <c r="O1023" s="7"/>
      <c r="P1023" s="6"/>
      <c r="Q1023" s="6"/>
      <c r="R1023" s="6"/>
      <c r="S1023" s="6"/>
    </row>
    <row r="1024" ht="15.75" hidden="1" customHeight="1">
      <c r="A1024" s="4"/>
      <c r="C1024" s="6"/>
      <c r="D1024" s="6"/>
      <c r="E1024" s="6"/>
      <c r="F1024" s="7"/>
      <c r="G1024" s="6"/>
      <c r="H1024" s="8"/>
      <c r="I1024" s="9"/>
      <c r="J1024" s="9"/>
      <c r="K1024" s="9"/>
      <c r="L1024" s="6"/>
      <c r="N1024" s="4"/>
      <c r="O1024" s="7"/>
      <c r="P1024" s="6"/>
      <c r="Q1024" s="6"/>
      <c r="R1024" s="6"/>
      <c r="S1024" s="6"/>
    </row>
    <row r="1025" ht="15.75" hidden="1" customHeight="1">
      <c r="A1025" s="4"/>
      <c r="C1025" s="6"/>
      <c r="D1025" s="6"/>
      <c r="E1025" s="6"/>
      <c r="F1025" s="7"/>
      <c r="G1025" s="6"/>
      <c r="H1025" s="8"/>
      <c r="I1025" s="9"/>
      <c r="J1025" s="9"/>
      <c r="K1025" s="9"/>
      <c r="L1025" s="6"/>
      <c r="N1025" s="4"/>
      <c r="O1025" s="7"/>
      <c r="P1025" s="6"/>
      <c r="Q1025" s="6"/>
      <c r="R1025" s="6"/>
      <c r="S1025" s="6"/>
    </row>
    <row r="1026" ht="15.75" hidden="1" customHeight="1">
      <c r="A1026" s="4"/>
      <c r="C1026" s="6"/>
      <c r="D1026" s="6"/>
      <c r="E1026" s="6"/>
      <c r="F1026" s="7"/>
      <c r="G1026" s="6"/>
      <c r="H1026" s="8"/>
      <c r="I1026" s="9"/>
      <c r="J1026" s="9"/>
      <c r="K1026" s="9"/>
      <c r="L1026" s="6"/>
      <c r="N1026" s="4"/>
      <c r="O1026" s="7"/>
      <c r="P1026" s="6"/>
      <c r="Q1026" s="6"/>
      <c r="R1026" s="6"/>
      <c r="S1026" s="6"/>
    </row>
    <row r="1027" ht="15.75" hidden="1" customHeight="1">
      <c r="A1027" s="4"/>
      <c r="C1027" s="6"/>
      <c r="D1027" s="6"/>
      <c r="E1027" s="6"/>
      <c r="F1027" s="7"/>
      <c r="G1027" s="6"/>
      <c r="H1027" s="8"/>
      <c r="I1027" s="9"/>
      <c r="J1027" s="9"/>
      <c r="K1027" s="9"/>
      <c r="L1027" s="6"/>
      <c r="N1027" s="4"/>
      <c r="O1027" s="7"/>
      <c r="P1027" s="6"/>
      <c r="Q1027" s="6"/>
      <c r="R1027" s="6"/>
      <c r="S1027" s="6"/>
    </row>
    <row r="1028" ht="15.75" hidden="1" customHeight="1">
      <c r="A1028" s="4"/>
      <c r="C1028" s="6"/>
      <c r="D1028" s="6"/>
      <c r="E1028" s="6"/>
      <c r="F1028" s="7"/>
      <c r="G1028" s="6"/>
      <c r="H1028" s="8"/>
      <c r="I1028" s="9"/>
      <c r="J1028" s="9"/>
      <c r="K1028" s="9"/>
      <c r="L1028" s="6"/>
      <c r="N1028" s="4"/>
      <c r="O1028" s="7"/>
      <c r="P1028" s="6"/>
      <c r="Q1028" s="6"/>
      <c r="R1028" s="6"/>
      <c r="S1028" s="6"/>
    </row>
    <row r="1029" ht="15.75" hidden="1" customHeight="1">
      <c r="A1029" s="4"/>
      <c r="C1029" s="6"/>
      <c r="D1029" s="6"/>
      <c r="E1029" s="6"/>
      <c r="F1029" s="7"/>
      <c r="G1029" s="6"/>
      <c r="H1029" s="8"/>
      <c r="I1029" s="9"/>
      <c r="J1029" s="9"/>
      <c r="K1029" s="9"/>
      <c r="L1029" s="6"/>
      <c r="N1029" s="4"/>
      <c r="O1029" s="7"/>
      <c r="P1029" s="6"/>
      <c r="Q1029" s="6"/>
      <c r="R1029" s="6"/>
      <c r="S1029" s="6"/>
    </row>
    <row r="1030" ht="15.75" hidden="1" customHeight="1">
      <c r="A1030" s="4"/>
      <c r="C1030" s="6"/>
      <c r="D1030" s="6"/>
      <c r="E1030" s="6"/>
      <c r="F1030" s="7"/>
      <c r="G1030" s="6"/>
      <c r="H1030" s="8"/>
      <c r="I1030" s="9"/>
      <c r="J1030" s="9"/>
      <c r="K1030" s="9"/>
      <c r="L1030" s="6"/>
      <c r="N1030" s="4"/>
      <c r="O1030" s="7"/>
      <c r="P1030" s="6"/>
      <c r="Q1030" s="6"/>
      <c r="R1030" s="6"/>
      <c r="S1030" s="6"/>
    </row>
    <row r="1031" ht="15.75" hidden="1" customHeight="1">
      <c r="A1031" s="4"/>
      <c r="C1031" s="6"/>
      <c r="D1031" s="6"/>
      <c r="E1031" s="6"/>
      <c r="F1031" s="7"/>
      <c r="G1031" s="6"/>
      <c r="H1031" s="8"/>
      <c r="I1031" s="9"/>
      <c r="J1031" s="9"/>
      <c r="K1031" s="9"/>
      <c r="L1031" s="6"/>
      <c r="N1031" s="4"/>
      <c r="O1031" s="7"/>
      <c r="P1031" s="6"/>
      <c r="Q1031" s="6"/>
      <c r="R1031" s="6"/>
      <c r="S1031" s="6"/>
    </row>
    <row r="1032" ht="15.75" hidden="1" customHeight="1">
      <c r="A1032" s="4"/>
      <c r="C1032" s="6"/>
      <c r="D1032" s="6"/>
      <c r="E1032" s="6"/>
      <c r="F1032" s="7"/>
      <c r="G1032" s="6"/>
      <c r="H1032" s="8"/>
      <c r="I1032" s="9"/>
      <c r="J1032" s="9"/>
      <c r="K1032" s="9"/>
      <c r="L1032" s="6"/>
      <c r="N1032" s="4"/>
      <c r="O1032" s="7"/>
      <c r="P1032" s="6"/>
      <c r="Q1032" s="6"/>
      <c r="R1032" s="6"/>
      <c r="S1032" s="6"/>
    </row>
    <row r="1033" ht="15.75" hidden="1" customHeight="1">
      <c r="A1033" s="4"/>
      <c r="C1033" s="6"/>
      <c r="D1033" s="6"/>
      <c r="E1033" s="6"/>
      <c r="F1033" s="7"/>
      <c r="G1033" s="6"/>
      <c r="H1033" s="8"/>
      <c r="I1033" s="9"/>
      <c r="J1033" s="9"/>
      <c r="K1033" s="9"/>
      <c r="L1033" s="6"/>
      <c r="N1033" s="4"/>
      <c r="O1033" s="7"/>
      <c r="P1033" s="6"/>
      <c r="Q1033" s="6"/>
      <c r="R1033" s="6"/>
      <c r="S1033" s="6"/>
    </row>
    <row r="1034" ht="15.75" hidden="1" customHeight="1">
      <c r="A1034" s="4"/>
      <c r="C1034" s="6"/>
      <c r="D1034" s="6"/>
      <c r="E1034" s="6"/>
      <c r="F1034" s="7"/>
      <c r="G1034" s="6"/>
      <c r="H1034" s="8"/>
      <c r="I1034" s="9"/>
      <c r="J1034" s="9"/>
      <c r="K1034" s="9"/>
      <c r="L1034" s="6"/>
      <c r="N1034" s="4"/>
      <c r="O1034" s="7"/>
      <c r="P1034" s="6"/>
      <c r="Q1034" s="6"/>
      <c r="R1034" s="6"/>
      <c r="S1034" s="6"/>
    </row>
    <row r="1035" ht="15.75" hidden="1" customHeight="1">
      <c r="A1035" s="4"/>
      <c r="C1035" s="6"/>
      <c r="D1035" s="6"/>
      <c r="E1035" s="6"/>
      <c r="F1035" s="7"/>
      <c r="G1035" s="6"/>
      <c r="H1035" s="8"/>
      <c r="I1035" s="9"/>
      <c r="J1035" s="9"/>
      <c r="K1035" s="9"/>
      <c r="L1035" s="6"/>
      <c r="N1035" s="4"/>
      <c r="O1035" s="7"/>
      <c r="P1035" s="6"/>
      <c r="Q1035" s="6"/>
      <c r="R1035" s="6"/>
      <c r="S1035" s="6"/>
    </row>
    <row r="1036" ht="15.75" hidden="1" customHeight="1">
      <c r="A1036" s="4"/>
      <c r="C1036" s="6"/>
      <c r="D1036" s="6"/>
      <c r="E1036" s="6"/>
      <c r="F1036" s="7"/>
      <c r="G1036" s="6"/>
      <c r="H1036" s="8"/>
      <c r="I1036" s="9"/>
      <c r="J1036" s="9"/>
      <c r="K1036" s="9"/>
      <c r="L1036" s="6"/>
      <c r="N1036" s="4"/>
      <c r="O1036" s="7"/>
      <c r="P1036" s="6"/>
      <c r="Q1036" s="6"/>
      <c r="R1036" s="6"/>
      <c r="S1036" s="6"/>
    </row>
    <row r="1037" ht="15.75" hidden="1" customHeight="1">
      <c r="A1037" s="4"/>
      <c r="C1037" s="6"/>
      <c r="D1037" s="6"/>
      <c r="E1037" s="6"/>
      <c r="F1037" s="7"/>
      <c r="G1037" s="6"/>
      <c r="H1037" s="8"/>
      <c r="I1037" s="9"/>
      <c r="J1037" s="9"/>
      <c r="K1037" s="9"/>
      <c r="L1037" s="6"/>
      <c r="N1037" s="4"/>
      <c r="O1037" s="7"/>
      <c r="P1037" s="6"/>
      <c r="Q1037" s="6"/>
      <c r="R1037" s="6"/>
      <c r="S1037" s="6"/>
    </row>
    <row r="1038" ht="15.75" hidden="1" customHeight="1">
      <c r="A1038" s="4"/>
      <c r="C1038" s="6"/>
      <c r="D1038" s="6"/>
      <c r="E1038" s="6"/>
      <c r="F1038" s="7"/>
      <c r="G1038" s="6"/>
      <c r="H1038" s="8"/>
      <c r="I1038" s="9"/>
      <c r="J1038" s="9"/>
      <c r="K1038" s="9"/>
      <c r="L1038" s="6"/>
      <c r="N1038" s="4"/>
      <c r="O1038" s="7"/>
      <c r="P1038" s="6"/>
      <c r="Q1038" s="6"/>
      <c r="R1038" s="6"/>
      <c r="S1038" s="6"/>
    </row>
    <row r="1039" ht="15.75" hidden="1" customHeight="1">
      <c r="A1039" s="4"/>
      <c r="C1039" s="6"/>
      <c r="D1039" s="6"/>
      <c r="E1039" s="6"/>
      <c r="F1039" s="7"/>
      <c r="G1039" s="6"/>
      <c r="H1039" s="8"/>
      <c r="I1039" s="9"/>
      <c r="J1039" s="9"/>
      <c r="K1039" s="9"/>
      <c r="L1039" s="6"/>
      <c r="N1039" s="4"/>
      <c r="O1039" s="7"/>
      <c r="P1039" s="6"/>
      <c r="Q1039" s="6"/>
      <c r="R1039" s="6"/>
      <c r="S1039" s="6"/>
    </row>
    <row r="1040" ht="15.75" hidden="1" customHeight="1">
      <c r="A1040" s="4"/>
      <c r="C1040" s="6"/>
      <c r="D1040" s="6"/>
      <c r="E1040" s="6"/>
      <c r="F1040" s="7"/>
      <c r="G1040" s="6"/>
      <c r="H1040" s="8"/>
      <c r="I1040" s="9"/>
      <c r="J1040" s="9"/>
      <c r="K1040" s="9"/>
      <c r="L1040" s="6"/>
      <c r="N1040" s="4"/>
      <c r="O1040" s="7"/>
      <c r="P1040" s="6"/>
      <c r="Q1040" s="6"/>
      <c r="R1040" s="6"/>
      <c r="S1040" s="6"/>
    </row>
    <row r="1041" ht="15.75" hidden="1" customHeight="1">
      <c r="A1041" s="4"/>
      <c r="C1041" s="6"/>
      <c r="D1041" s="6"/>
      <c r="E1041" s="6"/>
      <c r="F1041" s="7"/>
      <c r="G1041" s="6"/>
      <c r="H1041" s="8"/>
      <c r="I1041" s="9"/>
      <c r="J1041" s="9"/>
      <c r="K1041" s="9"/>
      <c r="L1041" s="6"/>
      <c r="N1041" s="4"/>
      <c r="O1041" s="7"/>
      <c r="P1041" s="6"/>
      <c r="Q1041" s="6"/>
      <c r="R1041" s="6"/>
      <c r="S1041" s="6"/>
    </row>
    <row r="1042" ht="15.75" hidden="1" customHeight="1">
      <c r="A1042" s="4"/>
      <c r="C1042" s="6"/>
      <c r="D1042" s="6"/>
      <c r="E1042" s="6"/>
      <c r="F1042" s="7"/>
      <c r="G1042" s="6"/>
      <c r="H1042" s="8"/>
      <c r="I1042" s="9"/>
      <c r="J1042" s="9"/>
      <c r="K1042" s="9"/>
      <c r="L1042" s="6"/>
      <c r="N1042" s="4"/>
      <c r="O1042" s="7"/>
      <c r="P1042" s="6"/>
      <c r="Q1042" s="6"/>
      <c r="R1042" s="6"/>
      <c r="S1042" s="6"/>
    </row>
    <row r="1043" ht="15.75" hidden="1" customHeight="1">
      <c r="A1043" s="4"/>
      <c r="C1043" s="6"/>
      <c r="D1043" s="6"/>
      <c r="E1043" s="6"/>
      <c r="F1043" s="7"/>
      <c r="G1043" s="6"/>
      <c r="H1043" s="8"/>
      <c r="I1043" s="9"/>
      <c r="J1043" s="9"/>
      <c r="K1043" s="9"/>
      <c r="L1043" s="6"/>
      <c r="N1043" s="4"/>
      <c r="O1043" s="7"/>
      <c r="P1043" s="6"/>
      <c r="Q1043" s="6"/>
      <c r="R1043" s="6"/>
      <c r="S1043" s="6"/>
    </row>
    <row r="1044" ht="15.75" hidden="1" customHeight="1">
      <c r="A1044" s="4"/>
      <c r="C1044" s="6"/>
      <c r="D1044" s="6"/>
      <c r="E1044" s="6"/>
      <c r="F1044" s="7"/>
      <c r="G1044" s="6"/>
      <c r="H1044" s="8"/>
      <c r="I1044" s="9"/>
      <c r="J1044" s="9"/>
      <c r="K1044" s="9"/>
      <c r="L1044" s="6"/>
      <c r="N1044" s="4"/>
      <c r="O1044" s="7"/>
      <c r="P1044" s="6"/>
      <c r="Q1044" s="6"/>
      <c r="R1044" s="6"/>
      <c r="S1044" s="6"/>
    </row>
    <row r="1045" ht="15.75" hidden="1" customHeight="1">
      <c r="A1045" s="4"/>
      <c r="C1045" s="6"/>
      <c r="D1045" s="6"/>
      <c r="E1045" s="6"/>
      <c r="F1045" s="7"/>
      <c r="G1045" s="6"/>
      <c r="H1045" s="8"/>
      <c r="I1045" s="9"/>
      <c r="J1045" s="9"/>
      <c r="K1045" s="9"/>
      <c r="L1045" s="6"/>
      <c r="N1045" s="4"/>
      <c r="O1045" s="7"/>
      <c r="P1045" s="6"/>
      <c r="Q1045" s="6"/>
      <c r="R1045" s="6"/>
      <c r="S1045" s="6"/>
    </row>
    <row r="1046" ht="15.75" hidden="1" customHeight="1">
      <c r="A1046" s="4"/>
      <c r="C1046" s="6"/>
      <c r="D1046" s="6"/>
      <c r="E1046" s="6"/>
      <c r="F1046" s="7"/>
      <c r="G1046" s="6"/>
      <c r="H1046" s="8"/>
      <c r="I1046" s="9"/>
      <c r="J1046" s="9"/>
      <c r="K1046" s="9"/>
      <c r="L1046" s="6"/>
      <c r="N1046" s="4"/>
      <c r="O1046" s="7"/>
      <c r="P1046" s="6"/>
      <c r="Q1046" s="6"/>
      <c r="R1046" s="6"/>
      <c r="S1046" s="6"/>
    </row>
    <row r="1047" ht="15.75" hidden="1" customHeight="1">
      <c r="A1047" s="4"/>
      <c r="C1047" s="6"/>
      <c r="D1047" s="6"/>
      <c r="E1047" s="6"/>
      <c r="F1047" s="7"/>
      <c r="G1047" s="6"/>
      <c r="H1047" s="8"/>
      <c r="I1047" s="9"/>
      <c r="J1047" s="9"/>
      <c r="K1047" s="9"/>
      <c r="L1047" s="6"/>
      <c r="N1047" s="4"/>
      <c r="O1047" s="7"/>
      <c r="P1047" s="6"/>
      <c r="Q1047" s="6"/>
      <c r="R1047" s="6"/>
      <c r="S1047" s="6"/>
    </row>
    <row r="1048" ht="15.75" hidden="1" customHeight="1">
      <c r="A1048" s="4"/>
      <c r="C1048" s="6"/>
      <c r="D1048" s="6"/>
      <c r="E1048" s="6"/>
      <c r="F1048" s="7"/>
      <c r="G1048" s="6"/>
      <c r="H1048" s="8"/>
      <c r="I1048" s="9"/>
      <c r="J1048" s="9"/>
      <c r="K1048" s="9"/>
      <c r="L1048" s="6"/>
      <c r="N1048" s="4"/>
      <c r="O1048" s="7"/>
      <c r="P1048" s="6"/>
      <c r="Q1048" s="6"/>
      <c r="R1048" s="6"/>
      <c r="S1048" s="6"/>
    </row>
    <row r="1049" ht="15.75" hidden="1" customHeight="1">
      <c r="A1049" s="4"/>
      <c r="C1049" s="6"/>
      <c r="D1049" s="6"/>
      <c r="E1049" s="6"/>
      <c r="F1049" s="7"/>
      <c r="G1049" s="6"/>
      <c r="H1049" s="8"/>
      <c r="I1049" s="9"/>
      <c r="J1049" s="9"/>
      <c r="K1049" s="9"/>
      <c r="L1049" s="6"/>
      <c r="N1049" s="4"/>
      <c r="O1049" s="7"/>
      <c r="P1049" s="6"/>
      <c r="Q1049" s="6"/>
      <c r="R1049" s="6"/>
      <c r="S1049" s="6"/>
    </row>
    <row r="1050" ht="15.75" hidden="1" customHeight="1">
      <c r="A1050" s="4"/>
      <c r="C1050" s="6"/>
      <c r="D1050" s="6"/>
      <c r="E1050" s="6"/>
      <c r="F1050" s="7"/>
      <c r="G1050" s="6"/>
      <c r="H1050" s="8"/>
      <c r="I1050" s="9"/>
      <c r="J1050" s="9"/>
      <c r="K1050" s="9"/>
      <c r="L1050" s="6"/>
      <c r="N1050" s="4"/>
      <c r="O1050" s="7"/>
      <c r="P1050" s="6"/>
      <c r="Q1050" s="6"/>
      <c r="R1050" s="6"/>
      <c r="S1050" s="6"/>
    </row>
    <row r="1051" ht="15.75" hidden="1" customHeight="1">
      <c r="A1051" s="4"/>
      <c r="C1051" s="6"/>
      <c r="D1051" s="6"/>
      <c r="E1051" s="6"/>
      <c r="F1051" s="7"/>
      <c r="G1051" s="6"/>
      <c r="H1051" s="8"/>
      <c r="I1051" s="9"/>
      <c r="J1051" s="9"/>
      <c r="K1051" s="9"/>
      <c r="L1051" s="6"/>
      <c r="N1051" s="4"/>
      <c r="O1051" s="7"/>
      <c r="P1051" s="6"/>
      <c r="Q1051" s="6"/>
      <c r="R1051" s="6"/>
      <c r="S1051" s="6"/>
    </row>
    <row r="1052" ht="15.75" hidden="1" customHeight="1">
      <c r="A1052" s="4"/>
      <c r="C1052" s="6"/>
      <c r="D1052" s="6"/>
      <c r="E1052" s="6"/>
      <c r="F1052" s="7"/>
      <c r="G1052" s="6"/>
      <c r="H1052" s="8"/>
      <c r="I1052" s="9"/>
      <c r="J1052" s="9"/>
      <c r="K1052" s="9"/>
      <c r="L1052" s="6"/>
      <c r="N1052" s="4"/>
      <c r="O1052" s="7"/>
      <c r="P1052" s="6"/>
      <c r="Q1052" s="6"/>
      <c r="R1052" s="6"/>
      <c r="S1052" s="6"/>
    </row>
    <row r="1053" ht="15.75" hidden="1" customHeight="1">
      <c r="A1053" s="4"/>
      <c r="C1053" s="6"/>
      <c r="D1053" s="6"/>
      <c r="E1053" s="6"/>
      <c r="F1053" s="7"/>
      <c r="G1053" s="6"/>
      <c r="H1053" s="8"/>
      <c r="I1053" s="9"/>
      <c r="J1053" s="9"/>
      <c r="K1053" s="9"/>
      <c r="L1053" s="6"/>
      <c r="N1053" s="4"/>
      <c r="O1053" s="7"/>
      <c r="P1053" s="6"/>
      <c r="Q1053" s="6"/>
      <c r="R1053" s="6"/>
      <c r="S1053" s="6"/>
    </row>
    <row r="1054" ht="15.75" hidden="1" customHeight="1">
      <c r="A1054" s="4"/>
      <c r="C1054" s="6"/>
      <c r="D1054" s="6"/>
      <c r="E1054" s="6"/>
      <c r="F1054" s="7"/>
      <c r="G1054" s="6"/>
      <c r="H1054" s="8"/>
      <c r="I1054" s="9"/>
      <c r="J1054" s="9"/>
      <c r="K1054" s="9"/>
      <c r="L1054" s="6"/>
      <c r="N1054" s="4"/>
      <c r="O1054" s="7"/>
      <c r="P1054" s="6"/>
      <c r="Q1054" s="6"/>
      <c r="R1054" s="6"/>
      <c r="S1054" s="6"/>
    </row>
    <row r="1055" ht="15.75" hidden="1" customHeight="1">
      <c r="A1055" s="4"/>
      <c r="C1055" s="6"/>
      <c r="D1055" s="6"/>
      <c r="E1055" s="6"/>
      <c r="F1055" s="7"/>
      <c r="G1055" s="6"/>
      <c r="H1055" s="8"/>
      <c r="I1055" s="9"/>
      <c r="J1055" s="9"/>
      <c r="K1055" s="9"/>
      <c r="L1055" s="6"/>
      <c r="N1055" s="4"/>
      <c r="O1055" s="7"/>
      <c r="P1055" s="6"/>
      <c r="Q1055" s="6"/>
      <c r="R1055" s="6"/>
      <c r="S1055" s="6"/>
    </row>
    <row r="1056" ht="15.75" hidden="1" customHeight="1">
      <c r="A1056" s="4"/>
      <c r="C1056" s="6"/>
      <c r="D1056" s="6"/>
      <c r="E1056" s="6"/>
      <c r="F1056" s="7"/>
      <c r="G1056" s="6"/>
      <c r="H1056" s="8"/>
      <c r="I1056" s="9"/>
      <c r="J1056" s="9"/>
      <c r="K1056" s="9"/>
      <c r="L1056" s="6"/>
      <c r="N1056" s="4"/>
      <c r="O1056" s="7"/>
      <c r="P1056" s="6"/>
      <c r="Q1056" s="6"/>
      <c r="R1056" s="6"/>
      <c r="S1056" s="6"/>
    </row>
    <row r="1057" ht="15.75" hidden="1" customHeight="1">
      <c r="A1057" s="4"/>
      <c r="C1057" s="6"/>
      <c r="D1057" s="6"/>
      <c r="E1057" s="6"/>
      <c r="F1057" s="7"/>
      <c r="G1057" s="6"/>
      <c r="H1057" s="8"/>
      <c r="I1057" s="9"/>
      <c r="J1057" s="9"/>
      <c r="K1057" s="9"/>
      <c r="L1057" s="6"/>
      <c r="N1057" s="4"/>
      <c r="O1057" s="7"/>
      <c r="P1057" s="6"/>
      <c r="Q1057" s="6"/>
      <c r="R1057" s="6"/>
      <c r="S1057" s="6"/>
    </row>
    <row r="1058" ht="15.75" hidden="1" customHeight="1">
      <c r="A1058" s="4"/>
      <c r="C1058" s="6"/>
      <c r="D1058" s="6"/>
      <c r="E1058" s="6"/>
      <c r="F1058" s="7"/>
      <c r="G1058" s="6"/>
      <c r="H1058" s="8"/>
      <c r="I1058" s="9"/>
      <c r="J1058" s="9"/>
      <c r="K1058" s="9"/>
      <c r="L1058" s="6"/>
      <c r="N1058" s="4"/>
      <c r="O1058" s="7"/>
      <c r="P1058" s="6"/>
      <c r="Q1058" s="6"/>
      <c r="R1058" s="6"/>
      <c r="S1058" s="6"/>
    </row>
    <row r="1059" ht="15.75" hidden="1" customHeight="1">
      <c r="A1059" s="4"/>
      <c r="C1059" s="6"/>
      <c r="D1059" s="6"/>
      <c r="E1059" s="6"/>
      <c r="F1059" s="7"/>
      <c r="G1059" s="6"/>
      <c r="H1059" s="8"/>
      <c r="I1059" s="9"/>
      <c r="J1059" s="9"/>
      <c r="K1059" s="9"/>
      <c r="L1059" s="6"/>
      <c r="N1059" s="4"/>
      <c r="O1059" s="7"/>
      <c r="P1059" s="6"/>
      <c r="Q1059" s="6"/>
      <c r="R1059" s="6"/>
      <c r="S1059" s="6"/>
    </row>
    <row r="1060" ht="15.75" hidden="1" customHeight="1">
      <c r="A1060" s="4"/>
      <c r="C1060" s="6"/>
      <c r="D1060" s="6"/>
      <c r="E1060" s="6"/>
      <c r="F1060" s="7"/>
      <c r="G1060" s="6"/>
      <c r="H1060" s="8"/>
      <c r="I1060" s="9"/>
      <c r="J1060" s="9"/>
      <c r="K1060" s="9"/>
      <c r="L1060" s="6"/>
      <c r="N1060" s="4"/>
      <c r="O1060" s="7"/>
      <c r="P1060" s="6"/>
      <c r="Q1060" s="6"/>
      <c r="R1060" s="6"/>
      <c r="S1060" s="6"/>
    </row>
    <row r="1061" ht="15.75" hidden="1" customHeight="1">
      <c r="A1061" s="4"/>
      <c r="C1061" s="6"/>
      <c r="D1061" s="6"/>
      <c r="E1061" s="6"/>
      <c r="F1061" s="7"/>
      <c r="G1061" s="6"/>
      <c r="H1061" s="8"/>
      <c r="I1061" s="9"/>
      <c r="J1061" s="9"/>
      <c r="K1061" s="9"/>
      <c r="L1061" s="6"/>
      <c r="N1061" s="4"/>
      <c r="O1061" s="7"/>
      <c r="P1061" s="6"/>
      <c r="Q1061" s="6"/>
      <c r="R1061" s="6"/>
      <c r="S1061" s="6"/>
    </row>
    <row r="1062" ht="15.75" hidden="1" customHeight="1">
      <c r="A1062" s="4"/>
      <c r="C1062" s="6"/>
      <c r="D1062" s="6"/>
      <c r="E1062" s="6"/>
      <c r="F1062" s="7"/>
      <c r="G1062" s="6"/>
      <c r="H1062" s="8"/>
      <c r="I1062" s="9"/>
      <c r="J1062" s="9"/>
      <c r="K1062" s="9"/>
      <c r="L1062" s="6"/>
      <c r="N1062" s="4"/>
      <c r="O1062" s="7"/>
      <c r="P1062" s="6"/>
      <c r="Q1062" s="6"/>
      <c r="R1062" s="6"/>
      <c r="S1062" s="6"/>
    </row>
    <row r="1063" ht="15.75" hidden="1" customHeight="1">
      <c r="A1063" s="4"/>
      <c r="C1063" s="6"/>
      <c r="D1063" s="6"/>
      <c r="E1063" s="6"/>
      <c r="F1063" s="7"/>
      <c r="G1063" s="6"/>
      <c r="H1063" s="8"/>
      <c r="I1063" s="9"/>
      <c r="J1063" s="9"/>
      <c r="K1063" s="9"/>
      <c r="L1063" s="6"/>
      <c r="N1063" s="4"/>
      <c r="O1063" s="7"/>
      <c r="P1063" s="6"/>
      <c r="Q1063" s="6"/>
      <c r="R1063" s="6"/>
      <c r="S1063" s="6"/>
    </row>
    <row r="1064" ht="15.75" hidden="1" customHeight="1">
      <c r="A1064" s="4"/>
      <c r="C1064" s="6"/>
      <c r="D1064" s="6"/>
      <c r="E1064" s="6"/>
      <c r="F1064" s="7"/>
      <c r="G1064" s="6"/>
      <c r="H1064" s="8"/>
      <c r="I1064" s="9"/>
      <c r="J1064" s="9"/>
      <c r="K1064" s="9"/>
      <c r="L1064" s="6"/>
      <c r="N1064" s="4"/>
      <c r="O1064" s="7"/>
      <c r="P1064" s="6"/>
      <c r="Q1064" s="6"/>
      <c r="R1064" s="6"/>
      <c r="S1064" s="6"/>
    </row>
    <row r="1065" ht="15.75" hidden="1" customHeight="1">
      <c r="A1065" s="4"/>
      <c r="C1065" s="6"/>
      <c r="D1065" s="6"/>
      <c r="E1065" s="6"/>
      <c r="F1065" s="7"/>
      <c r="G1065" s="6"/>
      <c r="H1065" s="8"/>
      <c r="I1065" s="9"/>
      <c r="J1065" s="9"/>
      <c r="K1065" s="9"/>
      <c r="L1065" s="6"/>
      <c r="N1065" s="4"/>
      <c r="O1065" s="7"/>
      <c r="P1065" s="6"/>
      <c r="Q1065" s="6"/>
      <c r="R1065" s="6"/>
      <c r="S1065" s="6"/>
    </row>
    <row r="1066" ht="15.75" hidden="1" customHeight="1">
      <c r="A1066" s="4"/>
      <c r="C1066" s="6"/>
      <c r="D1066" s="6"/>
      <c r="E1066" s="6"/>
      <c r="F1066" s="7"/>
      <c r="G1066" s="6"/>
      <c r="H1066" s="8"/>
      <c r="I1066" s="9"/>
      <c r="J1066" s="9"/>
      <c r="K1066" s="9"/>
      <c r="L1066" s="6"/>
      <c r="N1066" s="4"/>
      <c r="O1066" s="7"/>
      <c r="P1066" s="6"/>
      <c r="Q1066" s="6"/>
      <c r="R1066" s="6"/>
      <c r="S1066" s="6"/>
    </row>
    <row r="1067" ht="15.75" hidden="1" customHeight="1">
      <c r="A1067" s="4"/>
      <c r="C1067" s="6"/>
      <c r="D1067" s="6"/>
      <c r="E1067" s="6"/>
      <c r="F1067" s="7"/>
      <c r="G1067" s="6"/>
      <c r="H1067" s="8"/>
      <c r="I1067" s="9"/>
      <c r="J1067" s="9"/>
      <c r="K1067" s="9"/>
      <c r="L1067" s="6"/>
      <c r="N1067" s="4"/>
      <c r="O1067" s="7"/>
      <c r="P1067" s="6"/>
      <c r="Q1067" s="6"/>
      <c r="R1067" s="6"/>
      <c r="S1067" s="6"/>
    </row>
    <row r="1068" ht="15.75" hidden="1" customHeight="1">
      <c r="A1068" s="4"/>
      <c r="C1068" s="6"/>
      <c r="D1068" s="6"/>
      <c r="E1068" s="6"/>
      <c r="F1068" s="7"/>
      <c r="G1068" s="6"/>
      <c r="H1068" s="8"/>
      <c r="I1068" s="9"/>
      <c r="J1068" s="9"/>
      <c r="K1068" s="9"/>
      <c r="L1068" s="6"/>
      <c r="N1068" s="4"/>
      <c r="O1068" s="7"/>
      <c r="P1068" s="6"/>
      <c r="Q1068" s="6"/>
      <c r="R1068" s="6"/>
      <c r="S1068" s="6"/>
    </row>
    <row r="1069" ht="15.75" hidden="1" customHeight="1">
      <c r="A1069" s="4"/>
      <c r="C1069" s="6"/>
      <c r="D1069" s="6"/>
      <c r="E1069" s="6"/>
      <c r="F1069" s="7"/>
      <c r="G1069" s="6"/>
      <c r="H1069" s="8"/>
      <c r="I1069" s="9"/>
      <c r="J1069" s="9"/>
      <c r="K1069" s="9"/>
      <c r="L1069" s="6"/>
      <c r="N1069" s="4"/>
      <c r="O1069" s="7"/>
      <c r="P1069" s="6"/>
      <c r="Q1069" s="6"/>
      <c r="R1069" s="6"/>
      <c r="S1069" s="6"/>
    </row>
    <row r="1070" ht="15.75" hidden="1" customHeight="1">
      <c r="A1070" s="4"/>
      <c r="C1070" s="6"/>
      <c r="D1070" s="6"/>
      <c r="E1070" s="6"/>
      <c r="F1070" s="7"/>
      <c r="G1070" s="6"/>
      <c r="H1070" s="8"/>
      <c r="I1070" s="9"/>
      <c r="J1070" s="9"/>
      <c r="K1070" s="9"/>
      <c r="L1070" s="6"/>
      <c r="N1070" s="4"/>
      <c r="O1070" s="7"/>
      <c r="P1070" s="6"/>
      <c r="Q1070" s="6"/>
      <c r="R1070" s="6"/>
      <c r="S1070" s="6"/>
    </row>
    <row r="1071" ht="15.75" hidden="1" customHeight="1">
      <c r="A1071" s="4"/>
      <c r="C1071" s="6"/>
      <c r="D1071" s="6"/>
      <c r="E1071" s="6"/>
      <c r="F1071" s="7"/>
      <c r="G1071" s="6"/>
      <c r="H1071" s="8"/>
      <c r="I1071" s="9"/>
      <c r="J1071" s="9"/>
      <c r="K1071" s="9"/>
      <c r="L1071" s="6"/>
      <c r="N1071" s="4"/>
      <c r="O1071" s="7"/>
      <c r="P1071" s="6"/>
      <c r="Q1071" s="6"/>
      <c r="R1071" s="6"/>
      <c r="S1071" s="6"/>
    </row>
    <row r="1072" ht="15.75" hidden="1" customHeight="1">
      <c r="A1072" s="4"/>
      <c r="C1072" s="6"/>
      <c r="D1072" s="6"/>
      <c r="E1072" s="6"/>
      <c r="F1072" s="7"/>
      <c r="G1072" s="6"/>
      <c r="H1072" s="8"/>
      <c r="I1072" s="9"/>
      <c r="J1072" s="9"/>
      <c r="K1072" s="9"/>
      <c r="L1072" s="6"/>
      <c r="N1072" s="4"/>
      <c r="O1072" s="7"/>
      <c r="P1072" s="6"/>
      <c r="Q1072" s="6"/>
      <c r="R1072" s="6"/>
      <c r="S1072" s="6"/>
    </row>
    <row r="1073" ht="15.75" hidden="1" customHeight="1">
      <c r="A1073" s="4"/>
      <c r="C1073" s="6"/>
      <c r="D1073" s="6"/>
      <c r="E1073" s="6"/>
      <c r="F1073" s="7"/>
      <c r="G1073" s="6"/>
      <c r="H1073" s="8"/>
      <c r="I1073" s="9"/>
      <c r="J1073" s="9"/>
      <c r="K1073" s="9"/>
      <c r="L1073" s="6"/>
      <c r="N1073" s="4"/>
      <c r="O1073" s="7"/>
      <c r="P1073" s="6"/>
      <c r="Q1073" s="6"/>
      <c r="R1073" s="6"/>
      <c r="S1073" s="6"/>
    </row>
    <row r="1074" ht="15.75" hidden="1" customHeight="1">
      <c r="A1074" s="4"/>
      <c r="C1074" s="6"/>
      <c r="D1074" s="6"/>
      <c r="E1074" s="6"/>
      <c r="F1074" s="7"/>
      <c r="G1074" s="6"/>
      <c r="H1074" s="8"/>
      <c r="I1074" s="9"/>
      <c r="J1074" s="9"/>
      <c r="K1074" s="9"/>
      <c r="L1074" s="6"/>
      <c r="N1074" s="4"/>
      <c r="O1074" s="7"/>
      <c r="P1074" s="6"/>
      <c r="Q1074" s="6"/>
      <c r="R1074" s="6"/>
      <c r="S1074" s="6"/>
    </row>
    <row r="1075" ht="15.75" hidden="1" customHeight="1">
      <c r="A1075" s="4"/>
      <c r="C1075" s="6"/>
      <c r="D1075" s="6"/>
      <c r="E1075" s="6"/>
      <c r="F1075" s="7"/>
      <c r="G1075" s="6"/>
      <c r="H1075" s="8"/>
      <c r="I1075" s="9"/>
      <c r="J1075" s="9"/>
      <c r="K1075" s="9"/>
      <c r="L1075" s="6"/>
      <c r="N1075" s="4"/>
      <c r="O1075" s="7"/>
      <c r="P1075" s="6"/>
      <c r="Q1075" s="6"/>
      <c r="R1075" s="6"/>
      <c r="S1075" s="6"/>
    </row>
    <row r="1076" ht="15.75" hidden="1" customHeight="1">
      <c r="A1076" s="4"/>
      <c r="C1076" s="6"/>
      <c r="D1076" s="6"/>
      <c r="E1076" s="6"/>
      <c r="F1076" s="7"/>
      <c r="G1076" s="6"/>
      <c r="H1076" s="8"/>
      <c r="I1076" s="9"/>
      <c r="J1076" s="9"/>
      <c r="K1076" s="9"/>
      <c r="L1076" s="6"/>
      <c r="N1076" s="4"/>
      <c r="O1076" s="7"/>
      <c r="P1076" s="6"/>
      <c r="Q1076" s="6"/>
      <c r="R1076" s="6"/>
      <c r="S1076" s="6"/>
    </row>
    <row r="1077" ht="15.75" hidden="1" customHeight="1">
      <c r="A1077" s="4"/>
      <c r="C1077" s="6"/>
      <c r="D1077" s="6"/>
      <c r="E1077" s="6"/>
      <c r="F1077" s="7"/>
      <c r="G1077" s="6"/>
      <c r="H1077" s="8"/>
      <c r="I1077" s="9"/>
      <c r="J1077" s="9"/>
      <c r="K1077" s="9"/>
      <c r="L1077" s="6"/>
      <c r="N1077" s="4"/>
      <c r="O1077" s="7"/>
      <c r="P1077" s="6"/>
      <c r="Q1077" s="6"/>
      <c r="R1077" s="6"/>
      <c r="S1077" s="6"/>
    </row>
    <row r="1078" ht="15.75" hidden="1" customHeight="1">
      <c r="A1078" s="4"/>
      <c r="C1078" s="6"/>
      <c r="D1078" s="6"/>
      <c r="E1078" s="6"/>
      <c r="F1078" s="7"/>
      <c r="G1078" s="6"/>
      <c r="H1078" s="8"/>
      <c r="I1078" s="9"/>
      <c r="J1078" s="9"/>
      <c r="K1078" s="9"/>
      <c r="L1078" s="6"/>
      <c r="N1078" s="4"/>
      <c r="O1078" s="7"/>
      <c r="P1078" s="6"/>
      <c r="Q1078" s="6"/>
      <c r="R1078" s="6"/>
      <c r="S1078" s="6"/>
    </row>
    <row r="1079" ht="15.75" hidden="1" customHeight="1">
      <c r="A1079" s="4"/>
      <c r="C1079" s="6"/>
      <c r="D1079" s="6"/>
      <c r="E1079" s="6"/>
      <c r="F1079" s="7"/>
      <c r="G1079" s="6"/>
      <c r="H1079" s="8"/>
      <c r="I1079" s="9"/>
      <c r="J1079" s="9"/>
      <c r="K1079" s="9"/>
      <c r="L1079" s="6"/>
      <c r="N1079" s="4"/>
      <c r="O1079" s="7"/>
      <c r="P1079" s="6"/>
      <c r="Q1079" s="6"/>
      <c r="R1079" s="6"/>
      <c r="S1079" s="6"/>
    </row>
    <row r="1080" ht="15.75" hidden="1" customHeight="1">
      <c r="A1080" s="4"/>
      <c r="C1080" s="6"/>
      <c r="D1080" s="6"/>
      <c r="E1080" s="6"/>
      <c r="F1080" s="7"/>
      <c r="G1080" s="6"/>
      <c r="H1080" s="8"/>
      <c r="I1080" s="9"/>
      <c r="J1080" s="9"/>
      <c r="K1080" s="9"/>
      <c r="L1080" s="6"/>
      <c r="N1080" s="4"/>
      <c r="O1080" s="7"/>
      <c r="P1080" s="6"/>
      <c r="Q1080" s="6"/>
      <c r="R1080" s="6"/>
      <c r="S1080" s="6"/>
    </row>
    <row r="1081" ht="15.75" hidden="1" customHeight="1">
      <c r="A1081" s="4"/>
      <c r="C1081" s="6"/>
      <c r="D1081" s="6"/>
      <c r="E1081" s="6"/>
      <c r="F1081" s="7"/>
      <c r="G1081" s="6"/>
      <c r="H1081" s="8"/>
      <c r="I1081" s="9"/>
      <c r="J1081" s="9"/>
      <c r="K1081" s="9"/>
      <c r="L1081" s="6"/>
      <c r="N1081" s="4"/>
      <c r="O1081" s="7"/>
      <c r="P1081" s="6"/>
      <c r="Q1081" s="6"/>
      <c r="R1081" s="6"/>
      <c r="S1081" s="6"/>
    </row>
    <row r="1082" ht="15.75" hidden="1" customHeight="1">
      <c r="A1082" s="4"/>
      <c r="C1082" s="6"/>
      <c r="D1082" s="6"/>
      <c r="E1082" s="6"/>
      <c r="F1082" s="7"/>
      <c r="G1082" s="6"/>
      <c r="H1082" s="8"/>
      <c r="I1082" s="9"/>
      <c r="J1082" s="9"/>
      <c r="K1082" s="9"/>
      <c r="L1082" s="6"/>
      <c r="N1082" s="4"/>
      <c r="O1082" s="7"/>
      <c r="P1082" s="6"/>
      <c r="Q1082" s="6"/>
      <c r="R1082" s="6"/>
      <c r="S1082" s="6"/>
    </row>
    <row r="1083" ht="15.75" hidden="1" customHeight="1">
      <c r="A1083" s="4"/>
      <c r="C1083" s="6"/>
      <c r="D1083" s="6"/>
      <c r="E1083" s="6"/>
      <c r="F1083" s="7"/>
      <c r="G1083" s="6"/>
      <c r="H1083" s="8"/>
      <c r="I1083" s="9"/>
      <c r="J1083" s="9"/>
      <c r="K1083" s="9"/>
      <c r="L1083" s="6"/>
      <c r="N1083" s="4"/>
      <c r="O1083" s="7"/>
      <c r="P1083" s="6"/>
      <c r="Q1083" s="6"/>
      <c r="R1083" s="6"/>
      <c r="S1083" s="6"/>
    </row>
    <row r="1084" ht="15.75" hidden="1" customHeight="1">
      <c r="A1084" s="4"/>
      <c r="C1084" s="6"/>
      <c r="D1084" s="6"/>
      <c r="E1084" s="6"/>
      <c r="F1084" s="7"/>
      <c r="G1084" s="6"/>
      <c r="H1084" s="8"/>
      <c r="I1084" s="9"/>
      <c r="J1084" s="9"/>
      <c r="K1084" s="9"/>
      <c r="L1084" s="6"/>
      <c r="N1084" s="4"/>
      <c r="O1084" s="7"/>
      <c r="P1084" s="6"/>
      <c r="Q1084" s="6"/>
      <c r="R1084" s="6"/>
      <c r="S1084" s="6"/>
    </row>
    <row r="1085" ht="15.75" hidden="1" customHeight="1">
      <c r="A1085" s="4"/>
      <c r="C1085" s="6"/>
      <c r="D1085" s="6"/>
      <c r="E1085" s="6"/>
      <c r="F1085" s="7"/>
      <c r="G1085" s="6"/>
      <c r="H1085" s="8"/>
      <c r="I1085" s="9"/>
      <c r="J1085" s="9"/>
      <c r="K1085" s="9"/>
      <c r="L1085" s="6"/>
      <c r="N1085" s="4"/>
      <c r="O1085" s="7"/>
      <c r="P1085" s="6"/>
      <c r="Q1085" s="6"/>
      <c r="R1085" s="6"/>
      <c r="S1085" s="6"/>
    </row>
    <row r="1086" ht="15.75" hidden="1" customHeight="1">
      <c r="A1086" s="4"/>
      <c r="C1086" s="6"/>
      <c r="D1086" s="6"/>
      <c r="E1086" s="6"/>
      <c r="F1086" s="7"/>
      <c r="G1086" s="6"/>
      <c r="H1086" s="8"/>
      <c r="I1086" s="9"/>
      <c r="J1086" s="9"/>
      <c r="K1086" s="9"/>
      <c r="L1086" s="6"/>
      <c r="N1086" s="4"/>
      <c r="O1086" s="7"/>
      <c r="P1086" s="6"/>
      <c r="Q1086" s="6"/>
      <c r="R1086" s="6"/>
      <c r="S1086" s="6"/>
    </row>
    <row r="1087" ht="15.75" hidden="1" customHeight="1">
      <c r="A1087" s="4"/>
      <c r="C1087" s="6"/>
      <c r="D1087" s="6"/>
      <c r="E1087" s="6"/>
      <c r="F1087" s="7"/>
      <c r="G1087" s="6"/>
      <c r="H1087" s="8"/>
      <c r="I1087" s="9"/>
      <c r="J1087" s="9"/>
      <c r="K1087" s="9"/>
      <c r="L1087" s="6"/>
      <c r="N1087" s="4"/>
      <c r="O1087" s="7"/>
      <c r="P1087" s="6"/>
      <c r="Q1087" s="6"/>
      <c r="R1087" s="6"/>
      <c r="S1087" s="6"/>
    </row>
    <row r="1088" ht="15.75" hidden="1" customHeight="1">
      <c r="A1088" s="4"/>
      <c r="C1088" s="6"/>
      <c r="D1088" s="6"/>
      <c r="E1088" s="6"/>
      <c r="F1088" s="7"/>
      <c r="G1088" s="6"/>
      <c r="H1088" s="8"/>
      <c r="I1088" s="9"/>
      <c r="J1088" s="9"/>
      <c r="K1088" s="9"/>
      <c r="L1088" s="6"/>
      <c r="N1088" s="4"/>
      <c r="O1088" s="7"/>
      <c r="P1088" s="6"/>
      <c r="Q1088" s="6"/>
      <c r="R1088" s="6"/>
      <c r="S1088" s="6"/>
    </row>
    <row r="1089" ht="15.75" hidden="1" customHeight="1">
      <c r="A1089" s="4"/>
      <c r="C1089" s="6"/>
      <c r="D1089" s="6"/>
      <c r="E1089" s="6"/>
      <c r="F1089" s="7"/>
      <c r="G1089" s="6"/>
      <c r="H1089" s="8"/>
      <c r="I1089" s="9"/>
      <c r="J1089" s="9"/>
      <c r="K1089" s="9"/>
      <c r="L1089" s="6"/>
      <c r="N1089" s="4"/>
      <c r="O1089" s="7"/>
      <c r="P1089" s="6"/>
      <c r="Q1089" s="6"/>
      <c r="R1089" s="6"/>
      <c r="S1089" s="6"/>
    </row>
    <row r="1090" ht="15.75" hidden="1" customHeight="1">
      <c r="A1090" s="4"/>
      <c r="C1090" s="6"/>
      <c r="D1090" s="6"/>
      <c r="E1090" s="6"/>
      <c r="F1090" s="7"/>
      <c r="G1090" s="6"/>
      <c r="H1090" s="8"/>
      <c r="I1090" s="9"/>
      <c r="J1090" s="9"/>
      <c r="K1090" s="9"/>
      <c r="L1090" s="6"/>
      <c r="N1090" s="4"/>
      <c r="O1090" s="7"/>
      <c r="P1090" s="6"/>
      <c r="Q1090" s="6"/>
      <c r="R1090" s="6"/>
      <c r="S1090" s="6"/>
    </row>
    <row r="1091" ht="15.75" hidden="1" customHeight="1">
      <c r="A1091" s="4"/>
      <c r="C1091" s="6"/>
      <c r="D1091" s="6"/>
      <c r="E1091" s="6"/>
      <c r="F1091" s="7"/>
      <c r="G1091" s="6"/>
      <c r="H1091" s="8"/>
      <c r="I1091" s="9"/>
      <c r="J1091" s="9"/>
      <c r="K1091" s="9"/>
      <c r="L1091" s="6"/>
      <c r="N1091" s="4"/>
      <c r="O1091" s="7"/>
      <c r="P1091" s="6"/>
      <c r="Q1091" s="6"/>
      <c r="R1091" s="6"/>
      <c r="S1091" s="6"/>
    </row>
    <row r="1092" ht="15.75" hidden="1" customHeight="1">
      <c r="A1092" s="4"/>
      <c r="C1092" s="6"/>
      <c r="D1092" s="6"/>
      <c r="E1092" s="6"/>
      <c r="F1092" s="7"/>
      <c r="G1092" s="6"/>
      <c r="H1092" s="8"/>
      <c r="I1092" s="9"/>
      <c r="J1092" s="9"/>
      <c r="K1092" s="9"/>
      <c r="L1092" s="6"/>
      <c r="N1092" s="4"/>
      <c r="O1092" s="7"/>
      <c r="P1092" s="6"/>
      <c r="Q1092" s="6"/>
      <c r="R1092" s="6"/>
      <c r="S1092" s="6"/>
    </row>
    <row r="1093" ht="15.75" hidden="1" customHeight="1">
      <c r="A1093" s="4"/>
      <c r="C1093" s="6"/>
      <c r="D1093" s="6"/>
      <c r="E1093" s="6"/>
      <c r="F1093" s="7"/>
      <c r="G1093" s="6"/>
      <c r="H1093" s="8"/>
      <c r="I1093" s="9"/>
      <c r="J1093" s="9"/>
      <c r="K1093" s="9"/>
      <c r="L1093" s="6"/>
      <c r="N1093" s="4"/>
      <c r="O1093" s="7"/>
      <c r="P1093" s="6"/>
      <c r="Q1093" s="6"/>
      <c r="R1093" s="6"/>
      <c r="S1093" s="6"/>
    </row>
    <row r="1094" ht="15.75" hidden="1" customHeight="1">
      <c r="A1094" s="4"/>
      <c r="C1094" s="6"/>
      <c r="D1094" s="6"/>
      <c r="E1094" s="6"/>
      <c r="F1094" s="7"/>
      <c r="G1094" s="6"/>
      <c r="H1094" s="8"/>
      <c r="I1094" s="9"/>
      <c r="J1094" s="9"/>
      <c r="K1094" s="9"/>
      <c r="L1094" s="6"/>
      <c r="N1094" s="4"/>
      <c r="O1094" s="7"/>
      <c r="P1094" s="6"/>
      <c r="Q1094" s="6"/>
      <c r="R1094" s="6"/>
      <c r="S1094" s="6"/>
    </row>
    <row r="1095" ht="15.75" hidden="1" customHeight="1">
      <c r="A1095" s="4"/>
      <c r="C1095" s="6"/>
      <c r="D1095" s="6"/>
      <c r="E1095" s="6"/>
      <c r="F1095" s="7"/>
      <c r="G1095" s="6"/>
      <c r="H1095" s="8"/>
      <c r="I1095" s="9"/>
      <c r="J1095" s="9"/>
      <c r="K1095" s="9"/>
      <c r="L1095" s="6"/>
      <c r="N1095" s="4"/>
      <c r="O1095" s="7"/>
      <c r="P1095" s="6"/>
      <c r="Q1095" s="6"/>
      <c r="R1095" s="6"/>
      <c r="S1095" s="6"/>
    </row>
    <row r="1096" ht="15.75" hidden="1" customHeight="1">
      <c r="A1096" s="4"/>
      <c r="C1096" s="6"/>
      <c r="D1096" s="6"/>
      <c r="E1096" s="6"/>
      <c r="F1096" s="7"/>
      <c r="G1096" s="6"/>
      <c r="H1096" s="8"/>
      <c r="I1096" s="9"/>
      <c r="J1096" s="9"/>
      <c r="K1096" s="9"/>
      <c r="L1096" s="6"/>
      <c r="N1096" s="4"/>
      <c r="O1096" s="7"/>
      <c r="P1096" s="6"/>
      <c r="Q1096" s="6"/>
      <c r="R1096" s="6"/>
      <c r="S1096" s="6"/>
    </row>
    <row r="1097" ht="15.75" hidden="1" customHeight="1">
      <c r="A1097" s="4"/>
      <c r="C1097" s="6"/>
      <c r="D1097" s="6"/>
      <c r="E1097" s="6"/>
      <c r="F1097" s="7"/>
      <c r="G1097" s="6"/>
      <c r="H1097" s="8"/>
      <c r="I1097" s="9"/>
      <c r="J1097" s="9"/>
      <c r="K1097" s="9"/>
      <c r="L1097" s="6"/>
      <c r="N1097" s="4"/>
      <c r="O1097" s="7"/>
      <c r="P1097" s="6"/>
      <c r="Q1097" s="6"/>
      <c r="R1097" s="6"/>
      <c r="S1097" s="6"/>
    </row>
    <row r="1098" ht="15.75" hidden="1" customHeight="1">
      <c r="A1098" s="4"/>
      <c r="C1098" s="6"/>
      <c r="D1098" s="6"/>
      <c r="E1098" s="6"/>
      <c r="F1098" s="7"/>
      <c r="G1098" s="6"/>
      <c r="H1098" s="8"/>
      <c r="I1098" s="9"/>
      <c r="J1098" s="9"/>
      <c r="K1098" s="9"/>
      <c r="L1098" s="6"/>
      <c r="N1098" s="4"/>
      <c r="O1098" s="7"/>
      <c r="P1098" s="6"/>
      <c r="Q1098" s="6"/>
      <c r="R1098" s="6"/>
      <c r="S1098" s="6"/>
    </row>
    <row r="1099" ht="15.75" hidden="1" customHeight="1">
      <c r="A1099" s="4"/>
      <c r="C1099" s="6"/>
      <c r="D1099" s="6"/>
      <c r="E1099" s="6"/>
      <c r="F1099" s="7"/>
      <c r="G1099" s="6"/>
      <c r="H1099" s="8"/>
      <c r="I1099" s="9"/>
      <c r="J1099" s="9"/>
      <c r="K1099" s="9"/>
      <c r="L1099" s="6"/>
      <c r="N1099" s="4"/>
      <c r="O1099" s="7"/>
      <c r="P1099" s="6"/>
      <c r="Q1099" s="6"/>
      <c r="R1099" s="6"/>
      <c r="S1099" s="6"/>
    </row>
    <row r="1100" ht="15.75" hidden="1" customHeight="1">
      <c r="A1100" s="4"/>
      <c r="C1100" s="6"/>
      <c r="D1100" s="6"/>
      <c r="E1100" s="6"/>
      <c r="F1100" s="7"/>
      <c r="G1100" s="6"/>
      <c r="H1100" s="8"/>
      <c r="I1100" s="9"/>
      <c r="J1100" s="9"/>
      <c r="K1100" s="9"/>
      <c r="L1100" s="6"/>
      <c r="N1100" s="4"/>
      <c r="O1100" s="7"/>
      <c r="P1100" s="6"/>
      <c r="Q1100" s="6"/>
      <c r="R1100" s="6"/>
      <c r="S1100" s="6"/>
    </row>
    <row r="1101" ht="15.75" hidden="1" customHeight="1">
      <c r="A1101" s="4"/>
      <c r="C1101" s="6"/>
      <c r="D1101" s="6"/>
      <c r="E1101" s="6"/>
      <c r="F1101" s="7"/>
      <c r="G1101" s="6"/>
      <c r="H1101" s="8"/>
      <c r="I1101" s="9"/>
      <c r="J1101" s="9"/>
      <c r="K1101" s="9"/>
      <c r="L1101" s="6"/>
      <c r="N1101" s="4"/>
      <c r="O1101" s="7"/>
      <c r="P1101" s="6"/>
      <c r="Q1101" s="6"/>
      <c r="R1101" s="6"/>
      <c r="S1101" s="6"/>
    </row>
    <row r="1102" ht="15.75" hidden="1" customHeight="1">
      <c r="A1102" s="4"/>
      <c r="C1102" s="6"/>
      <c r="D1102" s="6"/>
      <c r="E1102" s="6"/>
      <c r="F1102" s="7"/>
      <c r="G1102" s="6"/>
      <c r="H1102" s="8"/>
      <c r="I1102" s="9"/>
      <c r="J1102" s="9"/>
      <c r="K1102" s="9"/>
      <c r="L1102" s="6"/>
      <c r="N1102" s="4"/>
      <c r="O1102" s="7"/>
      <c r="P1102" s="6"/>
      <c r="Q1102" s="6"/>
      <c r="R1102" s="6"/>
      <c r="S1102" s="6"/>
    </row>
    <row r="1103" ht="15.75" hidden="1" customHeight="1">
      <c r="A1103" s="4"/>
      <c r="C1103" s="6"/>
      <c r="D1103" s="6"/>
      <c r="E1103" s="6"/>
      <c r="F1103" s="7"/>
      <c r="G1103" s="6"/>
      <c r="H1103" s="8"/>
      <c r="I1103" s="9"/>
      <c r="J1103" s="9"/>
      <c r="K1103" s="9"/>
      <c r="L1103" s="6"/>
      <c r="N1103" s="4"/>
      <c r="O1103" s="7"/>
      <c r="P1103" s="6"/>
      <c r="Q1103" s="6"/>
      <c r="R1103" s="6"/>
      <c r="S1103" s="6"/>
    </row>
    <row r="1104" ht="15.75" hidden="1" customHeight="1">
      <c r="A1104" s="4"/>
      <c r="C1104" s="6"/>
      <c r="D1104" s="6"/>
      <c r="E1104" s="6"/>
      <c r="F1104" s="7"/>
      <c r="G1104" s="6"/>
      <c r="H1104" s="8"/>
      <c r="I1104" s="9"/>
      <c r="J1104" s="9"/>
      <c r="K1104" s="9"/>
      <c r="L1104" s="6"/>
      <c r="N1104" s="4"/>
      <c r="O1104" s="7"/>
      <c r="P1104" s="6"/>
      <c r="Q1104" s="6"/>
      <c r="R1104" s="6"/>
      <c r="S1104" s="6"/>
    </row>
    <row r="1105" ht="15.75" hidden="1" customHeight="1">
      <c r="A1105" s="4"/>
      <c r="C1105" s="6"/>
      <c r="D1105" s="6"/>
      <c r="E1105" s="6"/>
      <c r="F1105" s="7"/>
      <c r="G1105" s="6"/>
      <c r="H1105" s="8"/>
      <c r="I1105" s="9"/>
      <c r="J1105" s="9"/>
      <c r="K1105" s="9"/>
      <c r="L1105" s="6"/>
      <c r="N1105" s="4"/>
      <c r="O1105" s="7"/>
      <c r="P1105" s="6"/>
      <c r="Q1105" s="6"/>
      <c r="R1105" s="6"/>
      <c r="S1105" s="6"/>
    </row>
    <row r="1106" ht="15.75" hidden="1" customHeight="1">
      <c r="A1106" s="4"/>
      <c r="C1106" s="6"/>
      <c r="D1106" s="6"/>
      <c r="E1106" s="6"/>
      <c r="F1106" s="7"/>
      <c r="G1106" s="6"/>
      <c r="H1106" s="8"/>
      <c r="I1106" s="9"/>
      <c r="J1106" s="9"/>
      <c r="K1106" s="9"/>
      <c r="L1106" s="6"/>
      <c r="N1106" s="4"/>
      <c r="O1106" s="7"/>
      <c r="P1106" s="6"/>
      <c r="Q1106" s="6"/>
      <c r="R1106" s="6"/>
      <c r="S1106" s="6"/>
    </row>
    <row r="1107" ht="15.75" hidden="1" customHeight="1">
      <c r="A1107" s="4"/>
      <c r="C1107" s="6"/>
      <c r="D1107" s="6"/>
      <c r="E1107" s="6"/>
      <c r="F1107" s="7"/>
      <c r="G1107" s="6"/>
      <c r="H1107" s="8"/>
      <c r="I1107" s="9"/>
      <c r="J1107" s="9"/>
      <c r="K1107" s="9"/>
      <c r="L1107" s="6"/>
      <c r="N1107" s="4"/>
      <c r="O1107" s="7"/>
      <c r="P1107" s="6"/>
      <c r="Q1107" s="6"/>
      <c r="R1107" s="6"/>
      <c r="S1107" s="6"/>
    </row>
    <row r="1108" ht="15.75" hidden="1" customHeight="1">
      <c r="A1108" s="4"/>
      <c r="C1108" s="6"/>
      <c r="D1108" s="6"/>
      <c r="E1108" s="6"/>
      <c r="F1108" s="7"/>
      <c r="G1108" s="6"/>
      <c r="H1108" s="8"/>
      <c r="I1108" s="9"/>
      <c r="J1108" s="9"/>
      <c r="K1108" s="9"/>
      <c r="L1108" s="6"/>
      <c r="N1108" s="4"/>
      <c r="O1108" s="7"/>
      <c r="P1108" s="6"/>
      <c r="Q1108" s="6"/>
      <c r="R1108" s="6"/>
      <c r="S1108" s="6"/>
    </row>
    <row r="1109" ht="15.75" hidden="1" customHeight="1">
      <c r="A1109" s="4"/>
      <c r="C1109" s="6"/>
      <c r="D1109" s="6"/>
      <c r="E1109" s="6"/>
      <c r="F1109" s="7"/>
      <c r="G1109" s="6"/>
      <c r="H1109" s="8"/>
      <c r="I1109" s="9"/>
      <c r="J1109" s="9"/>
      <c r="K1109" s="9"/>
      <c r="L1109" s="6"/>
      <c r="N1109" s="4"/>
      <c r="O1109" s="7"/>
      <c r="P1109" s="6"/>
      <c r="Q1109" s="6"/>
      <c r="R1109" s="6"/>
      <c r="S1109" s="6"/>
    </row>
    <row r="1110" ht="15.75" hidden="1" customHeight="1">
      <c r="A1110" s="4"/>
      <c r="C1110" s="6"/>
      <c r="D1110" s="6"/>
      <c r="E1110" s="6"/>
      <c r="F1110" s="7"/>
      <c r="G1110" s="6"/>
      <c r="H1110" s="8"/>
      <c r="I1110" s="9"/>
      <c r="J1110" s="9"/>
      <c r="K1110" s="9"/>
      <c r="L1110" s="6"/>
      <c r="N1110" s="4"/>
      <c r="O1110" s="7"/>
      <c r="P1110" s="6"/>
      <c r="Q1110" s="6"/>
      <c r="R1110" s="6"/>
      <c r="S1110" s="6"/>
    </row>
    <row r="1111" ht="15.75" hidden="1" customHeight="1">
      <c r="A1111" s="4"/>
      <c r="C1111" s="6"/>
      <c r="D1111" s="6"/>
      <c r="E1111" s="6"/>
      <c r="F1111" s="7"/>
      <c r="G1111" s="6"/>
      <c r="H1111" s="8"/>
      <c r="I1111" s="9"/>
      <c r="J1111" s="9"/>
      <c r="K1111" s="9"/>
      <c r="L1111" s="6"/>
      <c r="N1111" s="4"/>
      <c r="O1111" s="7"/>
      <c r="P1111" s="6"/>
      <c r="Q1111" s="6"/>
      <c r="R1111" s="6"/>
      <c r="S1111" s="6"/>
    </row>
    <row r="1112" ht="15.75" hidden="1" customHeight="1">
      <c r="A1112" s="4"/>
      <c r="C1112" s="6"/>
      <c r="D1112" s="6"/>
      <c r="E1112" s="6"/>
      <c r="F1112" s="7"/>
      <c r="G1112" s="6"/>
      <c r="H1112" s="8"/>
      <c r="I1112" s="9"/>
      <c r="J1112" s="9"/>
      <c r="K1112" s="9"/>
      <c r="L1112" s="6"/>
      <c r="N1112" s="4"/>
      <c r="O1112" s="7"/>
      <c r="P1112" s="6"/>
      <c r="Q1112" s="6"/>
      <c r="R1112" s="6"/>
      <c r="S1112" s="6"/>
    </row>
    <row r="1113" ht="15.75" hidden="1" customHeight="1">
      <c r="A1113" s="4"/>
      <c r="C1113" s="6"/>
      <c r="D1113" s="6"/>
      <c r="E1113" s="6"/>
      <c r="F1113" s="7"/>
      <c r="G1113" s="6"/>
      <c r="H1113" s="8"/>
      <c r="I1113" s="9"/>
      <c r="J1113" s="9"/>
      <c r="K1113" s="9"/>
      <c r="L1113" s="6"/>
      <c r="N1113" s="4"/>
      <c r="O1113" s="7"/>
      <c r="P1113" s="6"/>
      <c r="Q1113" s="6"/>
      <c r="R1113" s="6"/>
      <c r="S1113" s="6"/>
    </row>
    <row r="1114" ht="15.75" hidden="1" customHeight="1">
      <c r="A1114" s="4"/>
      <c r="C1114" s="6"/>
      <c r="D1114" s="6"/>
      <c r="E1114" s="6"/>
      <c r="F1114" s="7"/>
      <c r="G1114" s="6"/>
      <c r="H1114" s="8"/>
      <c r="I1114" s="9"/>
      <c r="J1114" s="9"/>
      <c r="K1114" s="9"/>
      <c r="L1114" s="6"/>
      <c r="N1114" s="4"/>
      <c r="O1114" s="7"/>
      <c r="P1114" s="6"/>
      <c r="Q1114" s="6"/>
      <c r="R1114" s="6"/>
      <c r="S1114" s="6"/>
    </row>
    <row r="1115" ht="15.75" hidden="1" customHeight="1">
      <c r="A1115" s="4"/>
      <c r="C1115" s="6"/>
      <c r="D1115" s="6"/>
      <c r="E1115" s="6"/>
      <c r="F1115" s="7"/>
      <c r="G1115" s="6"/>
      <c r="H1115" s="8"/>
      <c r="I1115" s="9"/>
      <c r="J1115" s="9"/>
      <c r="K1115" s="9"/>
      <c r="L1115" s="6"/>
      <c r="N1115" s="4"/>
      <c r="O1115" s="7"/>
      <c r="P1115" s="6"/>
      <c r="Q1115" s="6"/>
      <c r="R1115" s="6"/>
      <c r="S1115" s="6"/>
    </row>
    <row r="1116" ht="15.75" hidden="1" customHeight="1">
      <c r="A1116" s="4"/>
      <c r="C1116" s="6"/>
      <c r="D1116" s="6"/>
      <c r="E1116" s="6"/>
      <c r="F1116" s="7"/>
      <c r="G1116" s="6"/>
      <c r="H1116" s="8"/>
      <c r="I1116" s="9"/>
      <c r="J1116" s="9"/>
      <c r="K1116" s="9"/>
      <c r="L1116" s="6"/>
      <c r="N1116" s="4"/>
      <c r="O1116" s="7"/>
      <c r="P1116" s="6"/>
      <c r="Q1116" s="6"/>
      <c r="R1116" s="6"/>
      <c r="S1116" s="6"/>
    </row>
    <row r="1117" ht="15.75" hidden="1" customHeight="1">
      <c r="A1117" s="4"/>
      <c r="C1117" s="6"/>
      <c r="D1117" s="6"/>
      <c r="E1117" s="6"/>
      <c r="F1117" s="7"/>
      <c r="G1117" s="6"/>
      <c r="H1117" s="8"/>
      <c r="I1117" s="9"/>
      <c r="J1117" s="9"/>
      <c r="K1117" s="9"/>
      <c r="L1117" s="6"/>
      <c r="N1117" s="4"/>
      <c r="O1117" s="7"/>
      <c r="P1117" s="6"/>
      <c r="Q1117" s="6"/>
      <c r="R1117" s="6"/>
      <c r="S1117" s="6"/>
    </row>
    <row r="1118" ht="15.75" hidden="1" customHeight="1">
      <c r="A1118" s="4"/>
      <c r="C1118" s="6"/>
      <c r="D1118" s="6"/>
      <c r="E1118" s="6"/>
      <c r="F1118" s="7"/>
      <c r="G1118" s="6"/>
      <c r="H1118" s="8"/>
      <c r="I1118" s="9"/>
      <c r="J1118" s="9"/>
      <c r="K1118" s="9"/>
      <c r="L1118" s="6"/>
      <c r="N1118" s="4"/>
      <c r="O1118" s="7"/>
      <c r="P1118" s="6"/>
      <c r="Q1118" s="6"/>
      <c r="R1118" s="6"/>
      <c r="S1118" s="6"/>
    </row>
    <row r="1119" ht="15.75" hidden="1" customHeight="1">
      <c r="A1119" s="4"/>
      <c r="C1119" s="6"/>
      <c r="D1119" s="6"/>
      <c r="E1119" s="6"/>
      <c r="F1119" s="7"/>
      <c r="G1119" s="6"/>
      <c r="H1119" s="8"/>
      <c r="I1119" s="9"/>
      <c r="J1119" s="9"/>
      <c r="K1119" s="9"/>
      <c r="L1119" s="6"/>
      <c r="N1119" s="4"/>
      <c r="O1119" s="7"/>
      <c r="P1119" s="6"/>
      <c r="Q1119" s="6"/>
      <c r="R1119" s="6"/>
      <c r="S1119" s="6"/>
    </row>
    <row r="1120" ht="15.75" hidden="1" customHeight="1">
      <c r="A1120" s="4"/>
      <c r="C1120" s="6"/>
      <c r="D1120" s="6"/>
      <c r="E1120" s="6"/>
      <c r="F1120" s="7"/>
      <c r="G1120" s="6"/>
      <c r="H1120" s="8"/>
      <c r="I1120" s="9"/>
      <c r="J1120" s="9"/>
      <c r="K1120" s="9"/>
      <c r="L1120" s="6"/>
      <c r="N1120" s="4"/>
      <c r="O1120" s="7"/>
      <c r="P1120" s="6"/>
      <c r="Q1120" s="6"/>
      <c r="R1120" s="6"/>
      <c r="S1120" s="6"/>
    </row>
    <row r="1121" ht="15.75" hidden="1" customHeight="1">
      <c r="A1121" s="4"/>
      <c r="C1121" s="6"/>
      <c r="D1121" s="6"/>
      <c r="E1121" s="6"/>
      <c r="F1121" s="7"/>
      <c r="G1121" s="6"/>
      <c r="H1121" s="8"/>
      <c r="I1121" s="9"/>
      <c r="J1121" s="9"/>
      <c r="K1121" s="9"/>
      <c r="L1121" s="6"/>
      <c r="N1121" s="4"/>
      <c r="O1121" s="7"/>
      <c r="P1121" s="6"/>
      <c r="Q1121" s="6"/>
      <c r="R1121" s="6"/>
      <c r="S1121" s="6"/>
    </row>
    <row r="1122" ht="15.75" hidden="1" customHeight="1">
      <c r="A1122" s="4"/>
      <c r="C1122" s="6"/>
      <c r="D1122" s="6"/>
      <c r="E1122" s="6"/>
      <c r="F1122" s="7"/>
      <c r="G1122" s="6"/>
      <c r="H1122" s="8"/>
      <c r="I1122" s="9"/>
      <c r="J1122" s="9"/>
      <c r="K1122" s="9"/>
      <c r="L1122" s="6"/>
      <c r="N1122" s="4"/>
      <c r="O1122" s="7"/>
      <c r="P1122" s="6"/>
      <c r="Q1122" s="6"/>
      <c r="R1122" s="6"/>
      <c r="S1122" s="6"/>
    </row>
    <row r="1123" ht="15.75" hidden="1" customHeight="1">
      <c r="A1123" s="4"/>
      <c r="C1123" s="6"/>
      <c r="D1123" s="6"/>
      <c r="E1123" s="6"/>
      <c r="F1123" s="7"/>
      <c r="G1123" s="6"/>
      <c r="H1123" s="8"/>
      <c r="I1123" s="9"/>
      <c r="J1123" s="9"/>
      <c r="K1123" s="9"/>
      <c r="L1123" s="6"/>
      <c r="N1123" s="4"/>
      <c r="O1123" s="7"/>
      <c r="P1123" s="6"/>
      <c r="Q1123" s="6"/>
      <c r="R1123" s="6"/>
      <c r="S1123" s="6"/>
    </row>
    <row r="1124" ht="15.75" hidden="1" customHeight="1">
      <c r="A1124" s="4"/>
      <c r="C1124" s="6"/>
      <c r="D1124" s="6"/>
      <c r="E1124" s="6"/>
      <c r="F1124" s="7"/>
      <c r="G1124" s="6"/>
      <c r="H1124" s="8"/>
      <c r="I1124" s="9"/>
      <c r="J1124" s="9"/>
      <c r="K1124" s="9"/>
      <c r="L1124" s="6"/>
      <c r="N1124" s="4"/>
      <c r="O1124" s="7"/>
      <c r="P1124" s="6"/>
      <c r="Q1124" s="6"/>
      <c r="R1124" s="6"/>
      <c r="S1124" s="6"/>
    </row>
    <row r="1125" ht="15.75" hidden="1" customHeight="1">
      <c r="A1125" s="4"/>
      <c r="C1125" s="6"/>
      <c r="D1125" s="6"/>
      <c r="E1125" s="6"/>
      <c r="F1125" s="7"/>
      <c r="G1125" s="6"/>
      <c r="H1125" s="8"/>
      <c r="I1125" s="9"/>
      <c r="J1125" s="9"/>
      <c r="K1125" s="9"/>
      <c r="L1125" s="6"/>
      <c r="N1125" s="4"/>
      <c r="O1125" s="7"/>
      <c r="P1125" s="6"/>
      <c r="Q1125" s="6"/>
      <c r="R1125" s="6"/>
      <c r="S1125" s="6"/>
    </row>
    <row r="1126" ht="15.75" hidden="1" customHeight="1">
      <c r="A1126" s="4"/>
      <c r="C1126" s="6"/>
      <c r="D1126" s="6"/>
      <c r="E1126" s="6"/>
      <c r="F1126" s="7"/>
      <c r="G1126" s="6"/>
      <c r="H1126" s="8"/>
      <c r="I1126" s="9"/>
      <c r="J1126" s="9"/>
      <c r="K1126" s="9"/>
      <c r="L1126" s="6"/>
      <c r="N1126" s="4"/>
      <c r="O1126" s="7"/>
      <c r="P1126" s="6"/>
      <c r="Q1126" s="6"/>
      <c r="R1126" s="6"/>
      <c r="S1126" s="6"/>
    </row>
    <row r="1127" ht="15.75" hidden="1" customHeight="1">
      <c r="A1127" s="4"/>
      <c r="C1127" s="6"/>
      <c r="D1127" s="6"/>
      <c r="E1127" s="6"/>
      <c r="F1127" s="7"/>
      <c r="G1127" s="6"/>
      <c r="H1127" s="8"/>
      <c r="I1127" s="9"/>
      <c r="J1127" s="9"/>
      <c r="K1127" s="9"/>
      <c r="L1127" s="6"/>
      <c r="N1127" s="4"/>
      <c r="O1127" s="7"/>
      <c r="P1127" s="6"/>
      <c r="Q1127" s="6"/>
      <c r="R1127" s="6"/>
      <c r="S1127" s="6"/>
    </row>
    <row r="1128" ht="15.75" hidden="1" customHeight="1">
      <c r="A1128" s="4"/>
      <c r="C1128" s="6"/>
      <c r="D1128" s="6"/>
      <c r="E1128" s="6"/>
      <c r="F1128" s="7"/>
      <c r="G1128" s="6"/>
      <c r="H1128" s="8"/>
      <c r="I1128" s="9"/>
      <c r="J1128" s="9"/>
      <c r="K1128" s="9"/>
      <c r="L1128" s="6"/>
      <c r="N1128" s="4"/>
      <c r="O1128" s="7"/>
      <c r="P1128" s="6"/>
      <c r="Q1128" s="6"/>
      <c r="R1128" s="6"/>
      <c r="S1128" s="6"/>
    </row>
    <row r="1129" ht="15.75" hidden="1" customHeight="1">
      <c r="A1129" s="4"/>
      <c r="C1129" s="6"/>
      <c r="D1129" s="6"/>
      <c r="E1129" s="6"/>
      <c r="F1129" s="7"/>
      <c r="G1129" s="6"/>
      <c r="H1129" s="8"/>
      <c r="I1129" s="9"/>
      <c r="J1129" s="9"/>
      <c r="K1129" s="9"/>
      <c r="L1129" s="6"/>
      <c r="N1129" s="4"/>
      <c r="O1129" s="7"/>
      <c r="P1129" s="6"/>
      <c r="Q1129" s="6"/>
      <c r="R1129" s="6"/>
      <c r="S1129" s="6"/>
    </row>
    <row r="1130" ht="15.75" hidden="1" customHeight="1">
      <c r="A1130" s="4"/>
      <c r="C1130" s="6"/>
      <c r="D1130" s="6"/>
      <c r="E1130" s="6"/>
      <c r="F1130" s="7"/>
      <c r="G1130" s="6"/>
      <c r="H1130" s="8"/>
      <c r="I1130" s="9"/>
      <c r="J1130" s="9"/>
      <c r="K1130" s="9"/>
      <c r="L1130" s="6"/>
      <c r="N1130" s="4"/>
      <c r="O1130" s="7"/>
      <c r="P1130" s="6"/>
      <c r="Q1130" s="6"/>
      <c r="R1130" s="6"/>
      <c r="S1130" s="6"/>
    </row>
    <row r="1131" ht="15.75" hidden="1" customHeight="1">
      <c r="A1131" s="4"/>
      <c r="C1131" s="6"/>
      <c r="D1131" s="6"/>
      <c r="E1131" s="6"/>
      <c r="F1131" s="7"/>
      <c r="G1131" s="6"/>
      <c r="H1131" s="8"/>
      <c r="I1131" s="9"/>
      <c r="J1131" s="9"/>
      <c r="K1131" s="9"/>
      <c r="L1131" s="6"/>
      <c r="N1131" s="4"/>
      <c r="O1131" s="7"/>
      <c r="P1131" s="6"/>
      <c r="Q1131" s="6"/>
      <c r="R1131" s="6"/>
      <c r="S1131" s="6"/>
    </row>
    <row r="1132" ht="15.75" hidden="1" customHeight="1">
      <c r="A1132" s="4"/>
      <c r="C1132" s="6"/>
      <c r="D1132" s="6"/>
      <c r="E1132" s="6"/>
      <c r="F1132" s="7"/>
      <c r="G1132" s="6"/>
      <c r="H1132" s="8"/>
      <c r="I1132" s="9"/>
      <c r="J1132" s="9"/>
      <c r="K1132" s="9"/>
      <c r="L1132" s="6"/>
      <c r="N1132" s="4"/>
      <c r="O1132" s="7"/>
      <c r="P1132" s="6"/>
      <c r="Q1132" s="6"/>
      <c r="R1132" s="6"/>
      <c r="S1132" s="6"/>
    </row>
    <row r="1133" ht="15.75" hidden="1" customHeight="1">
      <c r="A1133" s="4"/>
      <c r="C1133" s="6"/>
      <c r="D1133" s="6"/>
      <c r="E1133" s="6"/>
      <c r="F1133" s="7"/>
      <c r="G1133" s="6"/>
      <c r="H1133" s="8"/>
      <c r="I1133" s="9"/>
      <c r="J1133" s="9"/>
      <c r="K1133" s="9"/>
      <c r="L1133" s="6"/>
      <c r="N1133" s="4"/>
      <c r="O1133" s="7"/>
      <c r="P1133" s="6"/>
      <c r="Q1133" s="6"/>
      <c r="R1133" s="6"/>
      <c r="S1133" s="6"/>
    </row>
    <row r="1134" ht="15.75" hidden="1" customHeight="1">
      <c r="A1134" s="4"/>
      <c r="C1134" s="6"/>
      <c r="D1134" s="6"/>
      <c r="E1134" s="6"/>
      <c r="F1134" s="7"/>
      <c r="G1134" s="6"/>
      <c r="H1134" s="8"/>
      <c r="I1134" s="9"/>
      <c r="J1134" s="9"/>
      <c r="K1134" s="9"/>
      <c r="L1134" s="6"/>
      <c r="N1134" s="4"/>
      <c r="O1134" s="7"/>
      <c r="P1134" s="6"/>
      <c r="Q1134" s="6"/>
      <c r="R1134" s="6"/>
      <c r="S1134" s="6"/>
    </row>
    <row r="1135" ht="15.75" hidden="1" customHeight="1">
      <c r="A1135" s="4"/>
      <c r="C1135" s="6"/>
      <c r="D1135" s="6"/>
      <c r="E1135" s="6"/>
      <c r="F1135" s="7"/>
      <c r="G1135" s="6"/>
      <c r="H1135" s="8"/>
      <c r="I1135" s="9"/>
      <c r="J1135" s="9"/>
      <c r="K1135" s="9"/>
      <c r="L1135" s="6"/>
      <c r="N1135" s="4"/>
      <c r="O1135" s="7"/>
      <c r="P1135" s="6"/>
      <c r="Q1135" s="6"/>
      <c r="R1135" s="6"/>
      <c r="S1135" s="6"/>
    </row>
    <row r="1136" ht="15.75" hidden="1" customHeight="1">
      <c r="A1136" s="4"/>
      <c r="C1136" s="6"/>
      <c r="D1136" s="6"/>
      <c r="E1136" s="6"/>
      <c r="F1136" s="7"/>
      <c r="G1136" s="6"/>
      <c r="H1136" s="8"/>
      <c r="I1136" s="9"/>
      <c r="J1136" s="9"/>
      <c r="K1136" s="9"/>
      <c r="L1136" s="6"/>
      <c r="N1136" s="4"/>
      <c r="O1136" s="7"/>
      <c r="P1136" s="6"/>
      <c r="Q1136" s="6"/>
      <c r="R1136" s="6"/>
      <c r="S1136" s="6"/>
    </row>
    <row r="1137" ht="15.75" hidden="1" customHeight="1">
      <c r="A1137" s="4"/>
      <c r="C1137" s="6"/>
      <c r="D1137" s="6"/>
      <c r="E1137" s="6"/>
      <c r="F1137" s="7"/>
      <c r="G1137" s="6"/>
      <c r="H1137" s="8"/>
      <c r="I1137" s="9"/>
      <c r="J1137" s="9"/>
      <c r="K1137" s="9"/>
      <c r="L1137" s="6"/>
      <c r="N1137" s="4"/>
      <c r="O1137" s="7"/>
      <c r="P1137" s="6"/>
      <c r="Q1137" s="6"/>
      <c r="R1137" s="6"/>
      <c r="S1137" s="6"/>
    </row>
    <row r="1138" ht="15.75" hidden="1" customHeight="1">
      <c r="A1138" s="4"/>
      <c r="C1138" s="6"/>
      <c r="D1138" s="6"/>
      <c r="E1138" s="6"/>
      <c r="F1138" s="7"/>
      <c r="G1138" s="6"/>
      <c r="H1138" s="8"/>
      <c r="I1138" s="9"/>
      <c r="J1138" s="9"/>
      <c r="K1138" s="9"/>
      <c r="L1138" s="6"/>
      <c r="N1138" s="4"/>
      <c r="O1138" s="7"/>
      <c r="P1138" s="6"/>
      <c r="Q1138" s="6"/>
      <c r="R1138" s="6"/>
      <c r="S1138" s="6"/>
    </row>
    <row r="1139" ht="15.75" hidden="1" customHeight="1">
      <c r="A1139" s="4"/>
      <c r="C1139" s="6"/>
      <c r="D1139" s="6"/>
      <c r="E1139" s="6"/>
      <c r="F1139" s="7"/>
      <c r="G1139" s="6"/>
      <c r="H1139" s="8"/>
      <c r="I1139" s="9"/>
      <c r="J1139" s="9"/>
      <c r="K1139" s="9"/>
      <c r="L1139" s="6"/>
      <c r="N1139" s="4"/>
      <c r="O1139" s="7"/>
      <c r="P1139" s="6"/>
      <c r="Q1139" s="6"/>
      <c r="R1139" s="6"/>
      <c r="S1139" s="6"/>
    </row>
    <row r="1140" ht="15.75" hidden="1" customHeight="1">
      <c r="A1140" s="4"/>
      <c r="C1140" s="6"/>
      <c r="D1140" s="6"/>
      <c r="E1140" s="6"/>
      <c r="F1140" s="7"/>
      <c r="G1140" s="6"/>
      <c r="H1140" s="8"/>
      <c r="I1140" s="9"/>
      <c r="J1140" s="9"/>
      <c r="K1140" s="9"/>
      <c r="L1140" s="6"/>
      <c r="N1140" s="4"/>
      <c r="O1140" s="7"/>
      <c r="P1140" s="6"/>
      <c r="Q1140" s="6"/>
      <c r="R1140" s="6"/>
      <c r="S1140" s="6"/>
    </row>
    <row r="1141" ht="15.75" hidden="1" customHeight="1">
      <c r="A1141" s="4"/>
      <c r="C1141" s="6"/>
      <c r="D1141" s="6"/>
      <c r="E1141" s="6"/>
      <c r="F1141" s="7"/>
      <c r="G1141" s="6"/>
      <c r="H1141" s="8"/>
      <c r="I1141" s="9"/>
      <c r="J1141" s="9"/>
      <c r="K1141" s="9"/>
      <c r="L1141" s="6"/>
      <c r="N1141" s="4"/>
      <c r="O1141" s="7"/>
      <c r="P1141" s="6"/>
      <c r="Q1141" s="6"/>
      <c r="R1141" s="6"/>
      <c r="S1141" s="6"/>
    </row>
    <row r="1142" ht="15.75" hidden="1" customHeight="1">
      <c r="A1142" s="4"/>
      <c r="C1142" s="6"/>
      <c r="D1142" s="6"/>
      <c r="E1142" s="6"/>
      <c r="F1142" s="7"/>
      <c r="G1142" s="6"/>
      <c r="H1142" s="8"/>
      <c r="I1142" s="9"/>
      <c r="J1142" s="9"/>
      <c r="K1142" s="9"/>
      <c r="L1142" s="6"/>
      <c r="N1142" s="4"/>
      <c r="O1142" s="7"/>
      <c r="P1142" s="6"/>
      <c r="Q1142" s="6"/>
      <c r="R1142" s="6"/>
      <c r="S1142" s="6"/>
    </row>
    <row r="1143" ht="15.75" hidden="1" customHeight="1">
      <c r="A1143" s="4"/>
      <c r="C1143" s="6"/>
      <c r="D1143" s="6"/>
      <c r="E1143" s="6"/>
      <c r="F1143" s="7"/>
      <c r="G1143" s="6"/>
      <c r="H1143" s="8"/>
      <c r="I1143" s="9"/>
      <c r="J1143" s="9"/>
      <c r="K1143" s="9"/>
      <c r="L1143" s="6"/>
      <c r="N1143" s="4"/>
      <c r="O1143" s="7"/>
      <c r="P1143" s="6"/>
      <c r="Q1143" s="6"/>
      <c r="R1143" s="6"/>
      <c r="S1143" s="6"/>
    </row>
    <row r="1144" ht="15.75" hidden="1" customHeight="1">
      <c r="A1144" s="4"/>
      <c r="C1144" s="6"/>
      <c r="D1144" s="6"/>
      <c r="E1144" s="6"/>
      <c r="F1144" s="7"/>
      <c r="G1144" s="6"/>
      <c r="H1144" s="8"/>
      <c r="I1144" s="9"/>
      <c r="J1144" s="9"/>
      <c r="K1144" s="9"/>
      <c r="L1144" s="6"/>
      <c r="N1144" s="4"/>
      <c r="O1144" s="7"/>
      <c r="P1144" s="6"/>
      <c r="Q1144" s="6"/>
      <c r="R1144" s="6"/>
      <c r="S1144" s="6"/>
    </row>
    <row r="1145" ht="15.75" hidden="1" customHeight="1">
      <c r="A1145" s="4"/>
      <c r="C1145" s="6"/>
      <c r="D1145" s="6"/>
      <c r="E1145" s="6"/>
      <c r="F1145" s="7"/>
      <c r="G1145" s="6"/>
      <c r="H1145" s="8"/>
      <c r="I1145" s="9"/>
      <c r="J1145" s="9"/>
      <c r="K1145" s="9"/>
      <c r="L1145" s="6"/>
      <c r="N1145" s="4"/>
      <c r="O1145" s="7"/>
      <c r="P1145" s="6"/>
      <c r="Q1145" s="6"/>
      <c r="R1145" s="6"/>
      <c r="S1145" s="6"/>
    </row>
    <row r="1146" ht="15.75" hidden="1" customHeight="1">
      <c r="A1146" s="4"/>
      <c r="C1146" s="6"/>
      <c r="D1146" s="6"/>
      <c r="E1146" s="6"/>
      <c r="F1146" s="7"/>
      <c r="G1146" s="6"/>
      <c r="H1146" s="8"/>
      <c r="I1146" s="9"/>
      <c r="J1146" s="9"/>
      <c r="K1146" s="9"/>
      <c r="L1146" s="6"/>
      <c r="N1146" s="4"/>
      <c r="O1146" s="7"/>
      <c r="P1146" s="6"/>
      <c r="Q1146" s="6"/>
      <c r="R1146" s="6"/>
      <c r="S1146" s="6"/>
    </row>
    <row r="1147" ht="15.75" hidden="1" customHeight="1">
      <c r="A1147" s="4"/>
      <c r="C1147" s="6"/>
      <c r="D1147" s="6"/>
      <c r="E1147" s="6"/>
      <c r="F1147" s="7"/>
      <c r="G1147" s="6"/>
      <c r="H1147" s="8"/>
      <c r="I1147" s="9"/>
      <c r="J1147" s="9"/>
      <c r="K1147" s="9"/>
      <c r="L1147" s="6"/>
      <c r="N1147" s="4"/>
      <c r="O1147" s="7"/>
      <c r="P1147" s="6"/>
      <c r="Q1147" s="6"/>
      <c r="R1147" s="6"/>
      <c r="S1147" s="6"/>
    </row>
    <row r="1148" ht="15.75" hidden="1" customHeight="1">
      <c r="A1148" s="4"/>
      <c r="C1148" s="6"/>
      <c r="D1148" s="6"/>
      <c r="E1148" s="6"/>
      <c r="F1148" s="7"/>
      <c r="G1148" s="6"/>
      <c r="H1148" s="8"/>
      <c r="I1148" s="9"/>
      <c r="J1148" s="9"/>
      <c r="K1148" s="9"/>
      <c r="L1148" s="6"/>
      <c r="N1148" s="4"/>
      <c r="O1148" s="7"/>
      <c r="P1148" s="6"/>
      <c r="Q1148" s="6"/>
      <c r="R1148" s="6"/>
      <c r="S1148" s="6"/>
    </row>
    <row r="1149" ht="15.75" hidden="1" customHeight="1">
      <c r="A1149" s="4"/>
      <c r="C1149" s="6"/>
      <c r="D1149" s="6"/>
      <c r="E1149" s="6"/>
      <c r="F1149" s="7"/>
      <c r="G1149" s="6"/>
      <c r="H1149" s="8"/>
      <c r="I1149" s="9"/>
      <c r="J1149" s="9"/>
      <c r="K1149" s="9"/>
      <c r="L1149" s="6"/>
      <c r="N1149" s="4"/>
      <c r="O1149" s="7"/>
      <c r="P1149" s="6"/>
      <c r="Q1149" s="6"/>
      <c r="R1149" s="6"/>
      <c r="S1149" s="6"/>
    </row>
    <row r="1150" ht="15.75" hidden="1" customHeight="1">
      <c r="A1150" s="4"/>
      <c r="C1150" s="6"/>
      <c r="D1150" s="6"/>
      <c r="E1150" s="6"/>
      <c r="F1150" s="7"/>
      <c r="G1150" s="6"/>
      <c r="H1150" s="8"/>
      <c r="I1150" s="9"/>
      <c r="J1150" s="9"/>
      <c r="K1150" s="9"/>
      <c r="L1150" s="6"/>
      <c r="N1150" s="4"/>
      <c r="O1150" s="7"/>
      <c r="P1150" s="6"/>
      <c r="Q1150" s="6"/>
      <c r="R1150" s="6"/>
      <c r="S1150" s="6"/>
    </row>
    <row r="1151" ht="15.75" hidden="1" customHeight="1">
      <c r="A1151" s="4"/>
      <c r="C1151" s="6"/>
      <c r="D1151" s="6"/>
      <c r="E1151" s="6"/>
      <c r="F1151" s="7"/>
      <c r="G1151" s="6"/>
      <c r="H1151" s="8"/>
      <c r="I1151" s="9"/>
      <c r="J1151" s="9"/>
      <c r="K1151" s="9"/>
      <c r="L1151" s="6"/>
      <c r="N1151" s="4"/>
      <c r="O1151" s="7"/>
      <c r="P1151" s="6"/>
      <c r="Q1151" s="6"/>
      <c r="R1151" s="6"/>
      <c r="S1151" s="6"/>
    </row>
    <row r="1152" ht="15.75" hidden="1" customHeight="1">
      <c r="A1152" s="4"/>
      <c r="C1152" s="6"/>
      <c r="D1152" s="6"/>
      <c r="E1152" s="6"/>
      <c r="F1152" s="7"/>
      <c r="G1152" s="6"/>
      <c r="H1152" s="8"/>
      <c r="I1152" s="9"/>
      <c r="J1152" s="9"/>
      <c r="K1152" s="9"/>
      <c r="L1152" s="6"/>
      <c r="N1152" s="4"/>
      <c r="O1152" s="7"/>
      <c r="P1152" s="6"/>
      <c r="Q1152" s="6"/>
      <c r="R1152" s="6"/>
      <c r="S1152" s="6"/>
    </row>
    <row r="1153" ht="15.75" hidden="1" customHeight="1">
      <c r="A1153" s="4"/>
      <c r="C1153" s="6"/>
      <c r="D1153" s="6"/>
      <c r="E1153" s="6"/>
      <c r="F1153" s="7"/>
      <c r="G1153" s="6"/>
      <c r="H1153" s="8"/>
      <c r="I1153" s="9"/>
      <c r="J1153" s="9"/>
      <c r="K1153" s="9"/>
      <c r="L1153" s="6"/>
      <c r="N1153" s="4"/>
      <c r="O1153" s="7"/>
      <c r="P1153" s="6"/>
      <c r="Q1153" s="6"/>
      <c r="R1153" s="6"/>
      <c r="S1153" s="6"/>
    </row>
    <row r="1154" ht="15.75" hidden="1" customHeight="1">
      <c r="A1154" s="4"/>
      <c r="C1154" s="6"/>
      <c r="D1154" s="6"/>
      <c r="E1154" s="6"/>
      <c r="F1154" s="7"/>
      <c r="G1154" s="6"/>
      <c r="H1154" s="8"/>
      <c r="I1154" s="9"/>
      <c r="J1154" s="9"/>
      <c r="K1154" s="9"/>
      <c r="L1154" s="6"/>
      <c r="N1154" s="4"/>
      <c r="O1154" s="7"/>
      <c r="P1154" s="6"/>
      <c r="Q1154" s="6"/>
      <c r="R1154" s="6"/>
      <c r="S1154" s="6"/>
    </row>
    <row r="1155" ht="15.75" hidden="1" customHeight="1">
      <c r="A1155" s="4"/>
      <c r="C1155" s="6"/>
      <c r="D1155" s="6"/>
      <c r="E1155" s="6"/>
      <c r="F1155" s="7"/>
      <c r="G1155" s="6"/>
      <c r="H1155" s="8"/>
      <c r="I1155" s="9"/>
      <c r="J1155" s="9"/>
      <c r="K1155" s="9"/>
      <c r="L1155" s="6"/>
      <c r="N1155" s="4"/>
      <c r="O1155" s="7"/>
      <c r="P1155" s="6"/>
      <c r="Q1155" s="6"/>
      <c r="R1155" s="6"/>
      <c r="S1155" s="6"/>
    </row>
    <row r="1156" ht="15.75" hidden="1" customHeight="1">
      <c r="A1156" s="4"/>
      <c r="C1156" s="6"/>
      <c r="D1156" s="6"/>
      <c r="E1156" s="6"/>
      <c r="F1156" s="7"/>
      <c r="G1156" s="6"/>
      <c r="H1156" s="8"/>
      <c r="I1156" s="9"/>
      <c r="J1156" s="9"/>
      <c r="K1156" s="9"/>
      <c r="L1156" s="6"/>
      <c r="N1156" s="4"/>
      <c r="O1156" s="7"/>
      <c r="P1156" s="6"/>
      <c r="Q1156" s="6"/>
      <c r="R1156" s="6"/>
      <c r="S1156" s="6"/>
    </row>
    <row r="1157" ht="15.75" hidden="1" customHeight="1">
      <c r="A1157" s="4"/>
      <c r="C1157" s="6"/>
      <c r="D1157" s="6"/>
      <c r="E1157" s="6"/>
      <c r="F1157" s="7"/>
      <c r="G1157" s="6"/>
      <c r="H1157" s="8"/>
      <c r="I1157" s="9"/>
      <c r="J1157" s="9"/>
      <c r="K1157" s="9"/>
      <c r="L1157" s="6"/>
      <c r="N1157" s="4"/>
      <c r="O1157" s="7"/>
      <c r="P1157" s="6"/>
      <c r="Q1157" s="6"/>
      <c r="R1157" s="6"/>
      <c r="S1157" s="6"/>
    </row>
    <row r="1158" ht="15.75" hidden="1" customHeight="1">
      <c r="A1158" s="4"/>
      <c r="C1158" s="6"/>
      <c r="D1158" s="6"/>
      <c r="E1158" s="6"/>
      <c r="F1158" s="7"/>
      <c r="G1158" s="6"/>
      <c r="H1158" s="8"/>
      <c r="I1158" s="9"/>
      <c r="J1158" s="9"/>
      <c r="K1158" s="9"/>
      <c r="L1158" s="6"/>
      <c r="N1158" s="4"/>
      <c r="O1158" s="7"/>
      <c r="P1158" s="6"/>
      <c r="Q1158" s="6"/>
      <c r="R1158" s="6"/>
      <c r="S1158" s="6"/>
    </row>
    <row r="1159" ht="15.75" hidden="1" customHeight="1">
      <c r="A1159" s="4"/>
      <c r="C1159" s="6"/>
      <c r="D1159" s="6"/>
      <c r="E1159" s="6"/>
      <c r="F1159" s="7"/>
      <c r="G1159" s="6"/>
      <c r="H1159" s="8"/>
      <c r="I1159" s="9"/>
      <c r="J1159" s="9"/>
      <c r="K1159" s="9"/>
      <c r="L1159" s="6"/>
      <c r="N1159" s="4"/>
      <c r="O1159" s="7"/>
      <c r="P1159" s="6"/>
      <c r="Q1159" s="6"/>
      <c r="R1159" s="6"/>
      <c r="S1159" s="6"/>
    </row>
    <row r="1160" ht="15.75" hidden="1" customHeight="1">
      <c r="A1160" s="4"/>
      <c r="C1160" s="6"/>
      <c r="D1160" s="6"/>
      <c r="E1160" s="6"/>
      <c r="F1160" s="7"/>
      <c r="G1160" s="6"/>
      <c r="H1160" s="8"/>
      <c r="I1160" s="9"/>
      <c r="J1160" s="9"/>
      <c r="K1160" s="9"/>
      <c r="L1160" s="6"/>
      <c r="N1160" s="4"/>
      <c r="O1160" s="7"/>
      <c r="P1160" s="6"/>
      <c r="Q1160" s="6"/>
      <c r="R1160" s="6"/>
      <c r="S1160" s="6"/>
    </row>
    <row r="1161" ht="15.75" hidden="1" customHeight="1">
      <c r="A1161" s="4"/>
      <c r="C1161" s="6"/>
      <c r="D1161" s="6"/>
      <c r="E1161" s="6"/>
      <c r="F1161" s="7"/>
      <c r="G1161" s="6"/>
      <c r="H1161" s="8"/>
      <c r="I1161" s="9"/>
      <c r="J1161" s="9"/>
      <c r="K1161" s="9"/>
      <c r="L1161" s="6"/>
      <c r="N1161" s="4"/>
      <c r="O1161" s="7"/>
      <c r="P1161" s="6"/>
      <c r="Q1161" s="6"/>
      <c r="R1161" s="6"/>
      <c r="S1161" s="6"/>
    </row>
    <row r="1162" ht="15.75" hidden="1" customHeight="1">
      <c r="A1162" s="4"/>
      <c r="C1162" s="6"/>
      <c r="D1162" s="6"/>
      <c r="E1162" s="6"/>
      <c r="F1162" s="7"/>
      <c r="G1162" s="6"/>
      <c r="H1162" s="8"/>
      <c r="I1162" s="9"/>
      <c r="J1162" s="9"/>
      <c r="K1162" s="9"/>
      <c r="L1162" s="6"/>
      <c r="N1162" s="4"/>
      <c r="O1162" s="7"/>
      <c r="P1162" s="6"/>
      <c r="Q1162" s="6"/>
      <c r="R1162" s="6"/>
      <c r="S1162" s="6"/>
    </row>
    <row r="1163" ht="15.75" hidden="1" customHeight="1">
      <c r="A1163" s="4"/>
      <c r="C1163" s="6"/>
      <c r="D1163" s="6"/>
      <c r="E1163" s="6"/>
      <c r="F1163" s="7"/>
      <c r="G1163" s="6"/>
      <c r="H1163" s="8"/>
      <c r="I1163" s="9"/>
      <c r="J1163" s="9"/>
      <c r="K1163" s="9"/>
      <c r="L1163" s="6"/>
      <c r="N1163" s="4"/>
      <c r="O1163" s="7"/>
      <c r="P1163" s="6"/>
      <c r="Q1163" s="6"/>
      <c r="R1163" s="6"/>
      <c r="S1163" s="6"/>
    </row>
    <row r="1164" ht="15.75" hidden="1" customHeight="1">
      <c r="A1164" s="4"/>
      <c r="C1164" s="6"/>
      <c r="D1164" s="6"/>
      <c r="E1164" s="6"/>
      <c r="F1164" s="7"/>
      <c r="G1164" s="6"/>
      <c r="H1164" s="8"/>
      <c r="I1164" s="9"/>
      <c r="J1164" s="9"/>
      <c r="K1164" s="9"/>
      <c r="L1164" s="6"/>
      <c r="N1164" s="4"/>
      <c r="O1164" s="7"/>
      <c r="P1164" s="6"/>
      <c r="Q1164" s="6"/>
      <c r="R1164" s="6"/>
      <c r="S1164" s="6"/>
    </row>
    <row r="1165" ht="15.75" hidden="1" customHeight="1">
      <c r="A1165" s="4"/>
      <c r="C1165" s="6"/>
      <c r="D1165" s="6"/>
      <c r="E1165" s="6"/>
      <c r="F1165" s="7"/>
      <c r="G1165" s="6"/>
      <c r="H1165" s="8"/>
      <c r="I1165" s="9"/>
      <c r="J1165" s="9"/>
      <c r="K1165" s="9"/>
      <c r="L1165" s="6"/>
      <c r="N1165" s="4"/>
      <c r="O1165" s="7"/>
      <c r="P1165" s="6"/>
      <c r="Q1165" s="6"/>
      <c r="R1165" s="6"/>
      <c r="S1165" s="6"/>
    </row>
    <row r="1166" ht="15.75" hidden="1" customHeight="1">
      <c r="A1166" s="4"/>
      <c r="C1166" s="6"/>
      <c r="D1166" s="6"/>
      <c r="E1166" s="6"/>
      <c r="F1166" s="7"/>
      <c r="G1166" s="6"/>
      <c r="H1166" s="8"/>
      <c r="I1166" s="9"/>
      <c r="J1166" s="9"/>
      <c r="K1166" s="9"/>
      <c r="L1166" s="6"/>
      <c r="N1166" s="4"/>
      <c r="O1166" s="7"/>
      <c r="P1166" s="6"/>
      <c r="Q1166" s="6"/>
      <c r="R1166" s="6"/>
      <c r="S1166" s="6"/>
    </row>
    <row r="1167" ht="15.75" hidden="1" customHeight="1">
      <c r="A1167" s="4"/>
      <c r="C1167" s="6"/>
      <c r="D1167" s="6"/>
      <c r="E1167" s="6"/>
      <c r="F1167" s="7"/>
      <c r="G1167" s="6"/>
      <c r="H1167" s="8"/>
      <c r="I1167" s="9"/>
      <c r="J1167" s="9"/>
      <c r="K1167" s="9"/>
      <c r="L1167" s="6"/>
      <c r="N1167" s="4"/>
      <c r="O1167" s="7"/>
      <c r="P1167" s="6"/>
      <c r="Q1167" s="6"/>
      <c r="R1167" s="6"/>
      <c r="S1167" s="6"/>
    </row>
    <row r="1168" ht="15.75" hidden="1" customHeight="1">
      <c r="A1168" s="4"/>
      <c r="C1168" s="6"/>
      <c r="D1168" s="6"/>
      <c r="E1168" s="6"/>
      <c r="F1168" s="7"/>
      <c r="G1168" s="6"/>
      <c r="H1168" s="8"/>
      <c r="I1168" s="9"/>
      <c r="J1168" s="9"/>
      <c r="K1168" s="9"/>
      <c r="L1168" s="6"/>
      <c r="N1168" s="4"/>
      <c r="O1168" s="7"/>
      <c r="P1168" s="6"/>
      <c r="Q1168" s="6"/>
      <c r="R1168" s="6"/>
      <c r="S1168" s="6"/>
    </row>
    <row r="1169" ht="15.75" hidden="1" customHeight="1">
      <c r="A1169" s="4"/>
      <c r="C1169" s="6"/>
      <c r="D1169" s="6"/>
      <c r="E1169" s="6"/>
      <c r="F1169" s="7"/>
      <c r="G1169" s="6"/>
      <c r="H1169" s="8"/>
      <c r="I1169" s="9"/>
      <c r="J1169" s="9"/>
      <c r="K1169" s="9"/>
      <c r="L1169" s="6"/>
      <c r="N1169" s="4"/>
      <c r="O1169" s="7"/>
      <c r="P1169" s="6"/>
      <c r="Q1169" s="6"/>
      <c r="R1169" s="6"/>
      <c r="S1169" s="6"/>
    </row>
    <row r="1170" ht="15.75" hidden="1" customHeight="1">
      <c r="A1170" s="4"/>
      <c r="C1170" s="6"/>
      <c r="D1170" s="6"/>
      <c r="E1170" s="6"/>
      <c r="F1170" s="7"/>
      <c r="G1170" s="6"/>
      <c r="H1170" s="8"/>
      <c r="I1170" s="9"/>
      <c r="J1170" s="9"/>
      <c r="K1170" s="9"/>
      <c r="L1170" s="6"/>
      <c r="N1170" s="4"/>
      <c r="O1170" s="7"/>
      <c r="P1170" s="6"/>
      <c r="Q1170" s="6"/>
      <c r="R1170" s="6"/>
      <c r="S1170" s="6"/>
    </row>
    <row r="1171" ht="15.75" hidden="1" customHeight="1">
      <c r="A1171" s="4"/>
      <c r="C1171" s="6"/>
      <c r="D1171" s="6"/>
      <c r="E1171" s="6"/>
      <c r="F1171" s="7"/>
      <c r="G1171" s="6"/>
      <c r="H1171" s="8"/>
      <c r="I1171" s="9"/>
      <c r="J1171" s="9"/>
      <c r="K1171" s="9"/>
      <c r="L1171" s="6"/>
      <c r="N1171" s="4"/>
      <c r="O1171" s="7"/>
      <c r="P1171" s="6"/>
      <c r="Q1171" s="6"/>
      <c r="R1171" s="6"/>
      <c r="S1171" s="6"/>
    </row>
    <row r="1172" ht="15.75" hidden="1" customHeight="1">
      <c r="A1172" s="4"/>
      <c r="C1172" s="6"/>
      <c r="D1172" s="6"/>
      <c r="E1172" s="6"/>
      <c r="F1172" s="7"/>
      <c r="G1172" s="6"/>
      <c r="H1172" s="8"/>
      <c r="I1172" s="9"/>
      <c r="J1172" s="9"/>
      <c r="K1172" s="9"/>
      <c r="L1172" s="6"/>
      <c r="N1172" s="4"/>
      <c r="O1172" s="7"/>
      <c r="P1172" s="6"/>
      <c r="Q1172" s="6"/>
      <c r="R1172" s="6"/>
      <c r="S1172" s="6"/>
    </row>
    <row r="1173" ht="15.75" hidden="1" customHeight="1">
      <c r="A1173" s="4"/>
      <c r="C1173" s="6"/>
      <c r="D1173" s="6"/>
      <c r="E1173" s="6"/>
      <c r="F1173" s="7"/>
      <c r="G1173" s="6"/>
      <c r="H1173" s="8"/>
      <c r="I1173" s="9"/>
      <c r="J1173" s="9"/>
      <c r="K1173" s="9"/>
      <c r="L1173" s="6"/>
      <c r="N1173" s="4"/>
      <c r="O1173" s="7"/>
      <c r="P1173" s="6"/>
      <c r="Q1173" s="6"/>
      <c r="R1173" s="6"/>
      <c r="S1173" s="6"/>
    </row>
    <row r="1174" ht="15.75" hidden="1" customHeight="1">
      <c r="A1174" s="4"/>
      <c r="C1174" s="6"/>
      <c r="D1174" s="6"/>
      <c r="E1174" s="6"/>
      <c r="F1174" s="7"/>
      <c r="G1174" s="6"/>
      <c r="H1174" s="8"/>
      <c r="I1174" s="9"/>
      <c r="J1174" s="9"/>
      <c r="K1174" s="9"/>
      <c r="L1174" s="6"/>
      <c r="N1174" s="4"/>
      <c r="O1174" s="7"/>
      <c r="P1174" s="6"/>
      <c r="Q1174" s="6"/>
      <c r="R1174" s="6"/>
      <c r="S1174" s="6"/>
    </row>
    <row r="1175" ht="15.75" hidden="1" customHeight="1">
      <c r="A1175" s="4"/>
      <c r="C1175" s="6"/>
      <c r="D1175" s="6"/>
      <c r="E1175" s="6"/>
      <c r="F1175" s="7"/>
      <c r="G1175" s="6"/>
      <c r="H1175" s="8"/>
      <c r="I1175" s="9"/>
      <c r="J1175" s="9"/>
      <c r="K1175" s="9"/>
      <c r="L1175" s="6"/>
      <c r="N1175" s="4"/>
      <c r="O1175" s="7"/>
      <c r="P1175" s="6"/>
      <c r="Q1175" s="6"/>
      <c r="R1175" s="6"/>
      <c r="S1175" s="6"/>
    </row>
    <row r="1176" ht="15.75" hidden="1" customHeight="1">
      <c r="A1176" s="4"/>
      <c r="C1176" s="6"/>
      <c r="D1176" s="6"/>
      <c r="E1176" s="6"/>
      <c r="F1176" s="7"/>
      <c r="G1176" s="6"/>
      <c r="H1176" s="8"/>
      <c r="I1176" s="9"/>
      <c r="J1176" s="9"/>
      <c r="K1176" s="9"/>
      <c r="L1176" s="6"/>
      <c r="N1176" s="4"/>
      <c r="O1176" s="7"/>
      <c r="P1176" s="6"/>
      <c r="Q1176" s="6"/>
      <c r="R1176" s="6"/>
      <c r="S1176" s="6"/>
    </row>
    <row r="1177" ht="15.75" hidden="1" customHeight="1">
      <c r="A1177" s="4"/>
      <c r="C1177" s="6"/>
      <c r="D1177" s="6"/>
      <c r="E1177" s="6"/>
      <c r="F1177" s="7"/>
      <c r="G1177" s="6"/>
      <c r="H1177" s="8"/>
      <c r="I1177" s="9"/>
      <c r="J1177" s="9"/>
      <c r="K1177" s="9"/>
      <c r="L1177" s="6"/>
      <c r="N1177" s="4"/>
      <c r="O1177" s="7"/>
      <c r="P1177" s="6"/>
      <c r="Q1177" s="6"/>
      <c r="R1177" s="6"/>
      <c r="S1177" s="6"/>
    </row>
    <row r="1178" ht="15.75" hidden="1" customHeight="1">
      <c r="A1178" s="4"/>
      <c r="C1178" s="6"/>
      <c r="D1178" s="6"/>
      <c r="E1178" s="6"/>
      <c r="F1178" s="7"/>
      <c r="G1178" s="6"/>
      <c r="H1178" s="8"/>
      <c r="I1178" s="9"/>
      <c r="J1178" s="9"/>
      <c r="K1178" s="9"/>
      <c r="L1178" s="6"/>
      <c r="N1178" s="4"/>
      <c r="O1178" s="7"/>
      <c r="P1178" s="6"/>
      <c r="Q1178" s="6"/>
      <c r="R1178" s="6"/>
      <c r="S1178" s="6"/>
    </row>
    <row r="1179" ht="15.75" hidden="1" customHeight="1">
      <c r="A1179" s="4"/>
      <c r="C1179" s="6"/>
      <c r="D1179" s="6"/>
      <c r="E1179" s="6"/>
      <c r="F1179" s="7"/>
      <c r="G1179" s="6"/>
      <c r="H1179" s="8"/>
      <c r="I1179" s="9"/>
      <c r="J1179" s="9"/>
      <c r="K1179" s="9"/>
      <c r="L1179" s="6"/>
      <c r="N1179" s="4"/>
      <c r="O1179" s="7"/>
      <c r="P1179" s="6"/>
      <c r="Q1179" s="6"/>
      <c r="R1179" s="6"/>
      <c r="S1179" s="6"/>
    </row>
    <row r="1180" ht="15.75" hidden="1" customHeight="1">
      <c r="A1180" s="4"/>
      <c r="C1180" s="6"/>
      <c r="D1180" s="6"/>
      <c r="E1180" s="6"/>
      <c r="F1180" s="7"/>
      <c r="G1180" s="6"/>
      <c r="H1180" s="8"/>
      <c r="I1180" s="9"/>
      <c r="J1180" s="9"/>
      <c r="K1180" s="9"/>
      <c r="L1180" s="6"/>
      <c r="N1180" s="4"/>
      <c r="O1180" s="7"/>
      <c r="P1180" s="6"/>
      <c r="Q1180" s="6"/>
      <c r="R1180" s="6"/>
      <c r="S1180" s="6"/>
    </row>
    <row r="1181" ht="15.75" hidden="1" customHeight="1">
      <c r="A1181" s="4"/>
      <c r="C1181" s="6"/>
      <c r="D1181" s="6"/>
      <c r="E1181" s="6"/>
      <c r="F1181" s="7"/>
      <c r="G1181" s="6"/>
      <c r="H1181" s="8"/>
      <c r="I1181" s="9"/>
      <c r="J1181" s="9"/>
      <c r="K1181" s="9"/>
      <c r="L1181" s="6"/>
      <c r="N1181" s="4"/>
      <c r="O1181" s="7"/>
      <c r="P1181" s="6"/>
      <c r="Q1181" s="6"/>
      <c r="R1181" s="6"/>
      <c r="S1181" s="6"/>
    </row>
    <row r="1182" ht="15.75" hidden="1" customHeight="1">
      <c r="A1182" s="4"/>
      <c r="C1182" s="6"/>
      <c r="D1182" s="6"/>
      <c r="E1182" s="6"/>
      <c r="F1182" s="7"/>
      <c r="G1182" s="6"/>
      <c r="H1182" s="8"/>
      <c r="I1182" s="9"/>
      <c r="J1182" s="9"/>
      <c r="K1182" s="9"/>
      <c r="L1182" s="6"/>
      <c r="N1182" s="4"/>
      <c r="O1182" s="7"/>
      <c r="P1182" s="6"/>
      <c r="Q1182" s="6"/>
      <c r="R1182" s="6"/>
      <c r="S1182" s="6"/>
    </row>
    <row r="1183" ht="15.75" hidden="1" customHeight="1">
      <c r="A1183" s="4"/>
      <c r="C1183" s="6"/>
      <c r="D1183" s="6"/>
      <c r="E1183" s="6"/>
      <c r="F1183" s="7"/>
      <c r="G1183" s="6"/>
      <c r="H1183" s="8"/>
      <c r="I1183" s="9"/>
      <c r="J1183" s="9"/>
      <c r="K1183" s="9"/>
      <c r="L1183" s="6"/>
      <c r="N1183" s="4"/>
      <c r="O1183" s="7"/>
      <c r="P1183" s="6"/>
      <c r="Q1183" s="6"/>
      <c r="R1183" s="6"/>
      <c r="S1183" s="6"/>
    </row>
    <row r="1184" ht="15.75" hidden="1" customHeight="1">
      <c r="A1184" s="4"/>
      <c r="C1184" s="6"/>
      <c r="D1184" s="6"/>
      <c r="E1184" s="6"/>
      <c r="F1184" s="7"/>
      <c r="G1184" s="6"/>
      <c r="H1184" s="8"/>
      <c r="I1184" s="9"/>
      <c r="J1184" s="9"/>
      <c r="K1184" s="9"/>
      <c r="L1184" s="6"/>
      <c r="N1184" s="4"/>
      <c r="O1184" s="7"/>
      <c r="P1184" s="6"/>
      <c r="Q1184" s="6"/>
      <c r="R1184" s="6"/>
      <c r="S1184" s="6"/>
    </row>
    <row r="1185" ht="15.75" hidden="1" customHeight="1">
      <c r="A1185" s="4"/>
      <c r="C1185" s="6"/>
      <c r="D1185" s="6"/>
      <c r="E1185" s="6"/>
      <c r="F1185" s="7"/>
      <c r="G1185" s="6"/>
      <c r="H1185" s="8"/>
      <c r="I1185" s="9"/>
      <c r="J1185" s="9"/>
      <c r="K1185" s="9"/>
      <c r="L1185" s="6"/>
      <c r="N1185" s="4"/>
      <c r="O1185" s="7"/>
      <c r="P1185" s="6"/>
      <c r="Q1185" s="6"/>
      <c r="R1185" s="6"/>
      <c r="S1185" s="6"/>
    </row>
    <row r="1186" ht="15.75" hidden="1" customHeight="1">
      <c r="A1186" s="4"/>
      <c r="C1186" s="6"/>
      <c r="D1186" s="6"/>
      <c r="E1186" s="6"/>
      <c r="F1186" s="7"/>
      <c r="G1186" s="6"/>
      <c r="H1186" s="8"/>
      <c r="I1186" s="9"/>
      <c r="J1186" s="9"/>
      <c r="K1186" s="9"/>
      <c r="L1186" s="6"/>
      <c r="N1186" s="4"/>
      <c r="O1186" s="7"/>
      <c r="P1186" s="6"/>
      <c r="Q1186" s="6"/>
      <c r="R1186" s="6"/>
      <c r="S1186" s="6"/>
    </row>
    <row r="1187" ht="15.75" hidden="1" customHeight="1">
      <c r="A1187" s="4"/>
      <c r="C1187" s="6"/>
      <c r="D1187" s="6"/>
      <c r="E1187" s="6"/>
      <c r="F1187" s="7"/>
      <c r="G1187" s="6"/>
      <c r="H1187" s="8"/>
      <c r="I1187" s="9"/>
      <c r="J1187" s="9"/>
      <c r="K1187" s="9"/>
      <c r="L1187" s="6"/>
      <c r="N1187" s="4"/>
      <c r="O1187" s="7"/>
      <c r="P1187" s="6"/>
      <c r="Q1187" s="6"/>
      <c r="R1187" s="6"/>
      <c r="S1187" s="6"/>
    </row>
    <row r="1188" ht="15.75" hidden="1" customHeight="1">
      <c r="A1188" s="4"/>
      <c r="C1188" s="6"/>
      <c r="D1188" s="6"/>
      <c r="E1188" s="6"/>
      <c r="F1188" s="7"/>
      <c r="G1188" s="6"/>
      <c r="H1188" s="8"/>
      <c r="I1188" s="9"/>
      <c r="J1188" s="9"/>
      <c r="K1188" s="9"/>
      <c r="L1188" s="6"/>
      <c r="N1188" s="4"/>
      <c r="O1188" s="7"/>
      <c r="P1188" s="6"/>
      <c r="Q1188" s="6"/>
      <c r="R1188" s="6"/>
      <c r="S1188" s="6"/>
    </row>
    <row r="1189" ht="15.75" hidden="1" customHeight="1">
      <c r="A1189" s="4"/>
      <c r="C1189" s="6"/>
      <c r="D1189" s="6"/>
      <c r="E1189" s="6"/>
      <c r="F1189" s="7"/>
      <c r="G1189" s="6"/>
      <c r="H1189" s="8"/>
      <c r="I1189" s="9"/>
      <c r="J1189" s="9"/>
      <c r="K1189" s="9"/>
      <c r="L1189" s="6"/>
      <c r="N1189" s="4"/>
      <c r="O1189" s="7"/>
      <c r="P1189" s="6"/>
      <c r="Q1189" s="6"/>
      <c r="R1189" s="6"/>
      <c r="S1189" s="6"/>
    </row>
    <row r="1190" ht="15.75" hidden="1" customHeight="1">
      <c r="A1190" s="4"/>
      <c r="C1190" s="6"/>
      <c r="D1190" s="6"/>
      <c r="E1190" s="6"/>
      <c r="F1190" s="7"/>
      <c r="G1190" s="6"/>
      <c r="H1190" s="8"/>
      <c r="I1190" s="9"/>
      <c r="J1190" s="9"/>
      <c r="K1190" s="9"/>
      <c r="L1190" s="6"/>
      <c r="N1190" s="4"/>
      <c r="O1190" s="7"/>
      <c r="P1190" s="6"/>
      <c r="Q1190" s="6"/>
      <c r="R1190" s="6"/>
      <c r="S1190" s="6"/>
    </row>
    <row r="1191" ht="15.75" hidden="1" customHeight="1">
      <c r="A1191" s="4"/>
      <c r="C1191" s="6"/>
      <c r="D1191" s="6"/>
      <c r="E1191" s="6"/>
      <c r="F1191" s="7"/>
      <c r="G1191" s="6"/>
      <c r="H1191" s="8"/>
      <c r="I1191" s="9"/>
      <c r="J1191" s="9"/>
      <c r="K1191" s="9"/>
      <c r="L1191" s="6"/>
      <c r="N1191" s="4"/>
      <c r="O1191" s="7"/>
      <c r="P1191" s="6"/>
      <c r="Q1191" s="6"/>
      <c r="R1191" s="6"/>
      <c r="S1191" s="6"/>
    </row>
    <row r="1192" ht="15.75" hidden="1" customHeight="1">
      <c r="A1192" s="4"/>
      <c r="C1192" s="6"/>
      <c r="D1192" s="6"/>
      <c r="E1192" s="6"/>
      <c r="F1192" s="7"/>
      <c r="G1192" s="6"/>
      <c r="H1192" s="8"/>
      <c r="I1192" s="9"/>
      <c r="J1192" s="9"/>
      <c r="K1192" s="9"/>
      <c r="L1192" s="6"/>
      <c r="N1192" s="4"/>
      <c r="O1192" s="7"/>
      <c r="P1192" s="6"/>
      <c r="Q1192" s="6"/>
      <c r="R1192" s="6"/>
      <c r="S1192" s="6"/>
    </row>
    <row r="1193" ht="15.75" hidden="1" customHeight="1">
      <c r="A1193" s="4"/>
      <c r="C1193" s="6"/>
      <c r="D1193" s="6"/>
      <c r="E1193" s="6"/>
      <c r="F1193" s="7"/>
      <c r="G1193" s="6"/>
      <c r="H1193" s="8"/>
      <c r="I1193" s="9"/>
      <c r="J1193" s="9"/>
      <c r="K1193" s="9"/>
      <c r="L1193" s="6"/>
      <c r="N1193" s="4"/>
      <c r="O1193" s="7"/>
      <c r="P1193" s="6"/>
      <c r="Q1193" s="6"/>
      <c r="R1193" s="6"/>
      <c r="S1193" s="6"/>
    </row>
    <row r="1194" ht="15.75" hidden="1" customHeight="1">
      <c r="A1194" s="4"/>
      <c r="C1194" s="6"/>
      <c r="D1194" s="6"/>
      <c r="E1194" s="6"/>
      <c r="F1194" s="7"/>
      <c r="G1194" s="6"/>
      <c r="H1194" s="8"/>
      <c r="I1194" s="9"/>
      <c r="J1194" s="9"/>
      <c r="K1194" s="9"/>
      <c r="L1194" s="6"/>
      <c r="N1194" s="4"/>
      <c r="O1194" s="7"/>
      <c r="P1194" s="6"/>
      <c r="Q1194" s="6"/>
      <c r="R1194" s="6"/>
      <c r="S1194" s="6"/>
    </row>
    <row r="1195" ht="15.75" hidden="1" customHeight="1">
      <c r="A1195" s="4"/>
      <c r="C1195" s="6"/>
      <c r="D1195" s="6"/>
      <c r="E1195" s="6"/>
      <c r="F1195" s="7"/>
      <c r="G1195" s="6"/>
      <c r="H1195" s="8"/>
      <c r="I1195" s="9"/>
      <c r="J1195" s="9"/>
      <c r="K1195" s="9"/>
      <c r="L1195" s="6"/>
      <c r="N1195" s="4"/>
      <c r="O1195" s="7"/>
      <c r="P1195" s="6"/>
      <c r="Q1195" s="6"/>
      <c r="R1195" s="6"/>
      <c r="S1195" s="6"/>
    </row>
    <row r="1196" ht="15.75" hidden="1" customHeight="1">
      <c r="A1196" s="4"/>
      <c r="C1196" s="6"/>
      <c r="D1196" s="6"/>
      <c r="E1196" s="6"/>
      <c r="F1196" s="7"/>
      <c r="G1196" s="6"/>
      <c r="H1196" s="8"/>
      <c r="I1196" s="9"/>
      <c r="J1196" s="9"/>
      <c r="K1196" s="9"/>
      <c r="L1196" s="6"/>
      <c r="N1196" s="4"/>
      <c r="O1196" s="7"/>
      <c r="P1196" s="6"/>
      <c r="Q1196" s="6"/>
      <c r="R1196" s="6"/>
      <c r="S1196" s="6"/>
    </row>
    <row r="1197" ht="15.75" hidden="1" customHeight="1">
      <c r="A1197" s="4"/>
      <c r="C1197" s="6"/>
      <c r="D1197" s="6"/>
      <c r="E1197" s="6"/>
      <c r="F1197" s="7"/>
      <c r="G1197" s="6"/>
      <c r="H1197" s="8"/>
      <c r="I1197" s="9"/>
      <c r="J1197" s="9"/>
      <c r="K1197" s="9"/>
      <c r="L1197" s="6"/>
      <c r="N1197" s="4"/>
      <c r="O1197" s="7"/>
      <c r="P1197" s="6"/>
      <c r="Q1197" s="6"/>
      <c r="R1197" s="6"/>
      <c r="S1197" s="6"/>
    </row>
    <row r="1198" ht="15.75" hidden="1" customHeight="1">
      <c r="A1198" s="4"/>
      <c r="C1198" s="6"/>
      <c r="D1198" s="6"/>
      <c r="E1198" s="6"/>
      <c r="F1198" s="7"/>
      <c r="G1198" s="6"/>
      <c r="H1198" s="8"/>
      <c r="I1198" s="9"/>
      <c r="J1198" s="9"/>
      <c r="K1198" s="9"/>
      <c r="L1198" s="6"/>
      <c r="N1198" s="4"/>
      <c r="O1198" s="7"/>
      <c r="P1198" s="6"/>
      <c r="Q1198" s="6"/>
      <c r="R1198" s="6"/>
      <c r="S1198" s="6"/>
    </row>
    <row r="1199" ht="15.75" hidden="1" customHeight="1">
      <c r="A1199" s="4"/>
      <c r="C1199" s="6"/>
      <c r="D1199" s="6"/>
      <c r="E1199" s="6"/>
      <c r="F1199" s="7"/>
      <c r="G1199" s="6"/>
      <c r="H1199" s="8"/>
      <c r="I1199" s="9"/>
      <c r="J1199" s="9"/>
      <c r="K1199" s="9"/>
      <c r="L1199" s="6"/>
      <c r="N1199" s="4"/>
      <c r="O1199" s="7"/>
      <c r="P1199" s="6"/>
      <c r="Q1199" s="6"/>
      <c r="R1199" s="6"/>
      <c r="S1199" s="6"/>
    </row>
    <row r="1200" ht="15.75" hidden="1" customHeight="1">
      <c r="A1200" s="4"/>
      <c r="C1200" s="6"/>
      <c r="D1200" s="6"/>
      <c r="E1200" s="6"/>
      <c r="F1200" s="7"/>
      <c r="G1200" s="6"/>
      <c r="H1200" s="8"/>
      <c r="I1200" s="9"/>
      <c r="J1200" s="9"/>
      <c r="K1200" s="9"/>
      <c r="L1200" s="6"/>
      <c r="N1200" s="4"/>
      <c r="O1200" s="7"/>
      <c r="P1200" s="6"/>
      <c r="Q1200" s="6"/>
      <c r="R1200" s="6"/>
      <c r="S1200" s="6"/>
    </row>
    <row r="1201" ht="15.75" hidden="1" customHeight="1">
      <c r="A1201" s="4"/>
      <c r="C1201" s="6"/>
      <c r="D1201" s="6"/>
      <c r="E1201" s="6"/>
      <c r="F1201" s="7"/>
      <c r="G1201" s="6"/>
      <c r="H1201" s="8"/>
      <c r="I1201" s="9"/>
      <c r="J1201" s="9"/>
      <c r="K1201" s="9"/>
      <c r="L1201" s="6"/>
      <c r="N1201" s="4"/>
      <c r="O1201" s="7"/>
      <c r="P1201" s="6"/>
      <c r="Q1201" s="6"/>
      <c r="R1201" s="6"/>
      <c r="S1201" s="6"/>
    </row>
    <row r="1202" ht="15.75" hidden="1" customHeight="1">
      <c r="A1202" s="4"/>
      <c r="C1202" s="6"/>
      <c r="D1202" s="6"/>
      <c r="E1202" s="6"/>
      <c r="F1202" s="7"/>
      <c r="G1202" s="6"/>
      <c r="H1202" s="8"/>
      <c r="I1202" s="9"/>
      <c r="J1202" s="9"/>
      <c r="K1202" s="9"/>
      <c r="L1202" s="6"/>
      <c r="N1202" s="4"/>
      <c r="O1202" s="7"/>
      <c r="P1202" s="6"/>
      <c r="Q1202" s="6"/>
      <c r="R1202" s="6"/>
      <c r="S1202" s="6"/>
    </row>
    <row r="1203" ht="15.75" hidden="1" customHeight="1">
      <c r="A1203" s="4"/>
      <c r="C1203" s="6"/>
      <c r="D1203" s="6"/>
      <c r="E1203" s="6"/>
      <c r="F1203" s="7"/>
      <c r="G1203" s="6"/>
      <c r="H1203" s="8"/>
      <c r="I1203" s="9"/>
      <c r="J1203" s="9"/>
      <c r="K1203" s="9"/>
      <c r="L1203" s="6"/>
      <c r="N1203" s="4"/>
      <c r="O1203" s="7"/>
      <c r="P1203" s="6"/>
      <c r="Q1203" s="6"/>
      <c r="R1203" s="6"/>
      <c r="S1203" s="6"/>
    </row>
    <row r="1204" ht="15.75" hidden="1" customHeight="1">
      <c r="A1204" s="4"/>
      <c r="C1204" s="6"/>
      <c r="D1204" s="6"/>
      <c r="E1204" s="6"/>
      <c r="F1204" s="7"/>
      <c r="G1204" s="6"/>
      <c r="H1204" s="8"/>
      <c r="I1204" s="9"/>
      <c r="J1204" s="9"/>
      <c r="K1204" s="9"/>
      <c r="L1204" s="6"/>
      <c r="N1204" s="4"/>
      <c r="O1204" s="7"/>
      <c r="P1204" s="6"/>
      <c r="Q1204" s="6"/>
      <c r="R1204" s="6"/>
      <c r="S1204" s="6"/>
    </row>
    <row r="1205" ht="15.75" hidden="1" customHeight="1">
      <c r="A1205" s="4"/>
      <c r="C1205" s="6"/>
      <c r="D1205" s="6"/>
      <c r="E1205" s="6"/>
      <c r="F1205" s="7"/>
      <c r="G1205" s="6"/>
      <c r="H1205" s="8"/>
      <c r="I1205" s="9"/>
      <c r="J1205" s="9"/>
      <c r="K1205" s="9"/>
      <c r="L1205" s="6"/>
      <c r="N1205" s="4"/>
      <c r="O1205" s="7"/>
      <c r="P1205" s="6"/>
      <c r="Q1205" s="6"/>
      <c r="R1205" s="6"/>
      <c r="S1205" s="6"/>
    </row>
    <row r="1206" ht="15.75" hidden="1" customHeight="1">
      <c r="A1206" s="4"/>
      <c r="C1206" s="6"/>
      <c r="D1206" s="6"/>
      <c r="E1206" s="6"/>
      <c r="F1206" s="7"/>
      <c r="G1206" s="6"/>
      <c r="H1206" s="8"/>
      <c r="I1206" s="9"/>
      <c r="J1206" s="9"/>
      <c r="K1206" s="9"/>
      <c r="L1206" s="6"/>
      <c r="N1206" s="4"/>
      <c r="O1206" s="7"/>
      <c r="P1206" s="6"/>
      <c r="Q1206" s="6"/>
      <c r="R1206" s="6"/>
      <c r="S1206" s="6"/>
    </row>
    <row r="1207" ht="15.75" hidden="1" customHeight="1">
      <c r="A1207" s="4"/>
      <c r="C1207" s="6"/>
      <c r="D1207" s="6"/>
      <c r="E1207" s="6"/>
      <c r="F1207" s="7"/>
      <c r="G1207" s="6"/>
      <c r="H1207" s="8"/>
      <c r="I1207" s="9"/>
      <c r="J1207" s="9"/>
      <c r="K1207" s="9"/>
      <c r="L1207" s="6"/>
      <c r="N1207" s="4"/>
      <c r="O1207" s="7"/>
      <c r="P1207" s="6"/>
      <c r="Q1207" s="6"/>
      <c r="R1207" s="6"/>
      <c r="S1207" s="6"/>
    </row>
    <row r="1208" ht="15.75" hidden="1" customHeight="1">
      <c r="A1208" s="4"/>
      <c r="C1208" s="6"/>
      <c r="D1208" s="6"/>
      <c r="E1208" s="6"/>
      <c r="F1208" s="7"/>
      <c r="G1208" s="6"/>
      <c r="H1208" s="8"/>
      <c r="I1208" s="9"/>
      <c r="J1208" s="9"/>
      <c r="K1208" s="9"/>
      <c r="L1208" s="6"/>
      <c r="N1208" s="4"/>
      <c r="O1208" s="7"/>
      <c r="P1208" s="6"/>
      <c r="Q1208" s="6"/>
      <c r="R1208" s="6"/>
      <c r="S1208" s="6"/>
    </row>
    <row r="1209" ht="15.75" hidden="1" customHeight="1">
      <c r="A1209" s="4"/>
      <c r="C1209" s="6"/>
      <c r="D1209" s="6"/>
      <c r="E1209" s="6"/>
      <c r="F1209" s="7"/>
      <c r="G1209" s="6"/>
      <c r="H1209" s="8"/>
      <c r="I1209" s="9"/>
      <c r="J1209" s="9"/>
      <c r="K1209" s="9"/>
      <c r="L1209" s="6"/>
      <c r="N1209" s="4"/>
      <c r="O1209" s="7"/>
      <c r="P1209" s="6"/>
      <c r="Q1209" s="6"/>
      <c r="R1209" s="6"/>
      <c r="S1209" s="6"/>
    </row>
    <row r="1210" ht="15.75" hidden="1" customHeight="1">
      <c r="A1210" s="4"/>
      <c r="C1210" s="6"/>
      <c r="D1210" s="6"/>
      <c r="E1210" s="6"/>
      <c r="F1210" s="7"/>
      <c r="G1210" s="6"/>
      <c r="H1210" s="8"/>
      <c r="I1210" s="9"/>
      <c r="J1210" s="9"/>
      <c r="K1210" s="9"/>
      <c r="L1210" s="6"/>
      <c r="N1210" s="4"/>
      <c r="O1210" s="7"/>
      <c r="P1210" s="6"/>
      <c r="Q1210" s="6"/>
      <c r="R1210" s="6"/>
      <c r="S1210" s="6"/>
    </row>
    <row r="1211" ht="15.75" hidden="1" customHeight="1">
      <c r="A1211" s="4"/>
      <c r="C1211" s="6"/>
      <c r="D1211" s="6"/>
      <c r="E1211" s="6"/>
      <c r="F1211" s="7"/>
      <c r="G1211" s="6"/>
      <c r="H1211" s="8"/>
      <c r="I1211" s="9"/>
      <c r="J1211" s="9"/>
      <c r="K1211" s="9"/>
      <c r="L1211" s="6"/>
      <c r="N1211" s="4"/>
      <c r="O1211" s="7"/>
      <c r="P1211" s="6"/>
      <c r="Q1211" s="6"/>
      <c r="R1211" s="6"/>
      <c r="S1211" s="6"/>
    </row>
    <row r="1212" ht="15.75" hidden="1" customHeight="1">
      <c r="A1212" s="4"/>
      <c r="C1212" s="6"/>
      <c r="D1212" s="6"/>
      <c r="E1212" s="6"/>
      <c r="F1212" s="7"/>
      <c r="G1212" s="6"/>
      <c r="H1212" s="8"/>
      <c r="I1212" s="9"/>
      <c r="J1212" s="9"/>
      <c r="K1212" s="9"/>
      <c r="L1212" s="6"/>
      <c r="N1212" s="4"/>
      <c r="O1212" s="7"/>
      <c r="P1212" s="6"/>
      <c r="Q1212" s="6"/>
      <c r="R1212" s="6"/>
      <c r="S1212" s="6"/>
    </row>
    <row r="1213" ht="15.75" hidden="1" customHeight="1">
      <c r="A1213" s="4"/>
      <c r="C1213" s="6"/>
      <c r="D1213" s="6"/>
      <c r="E1213" s="6"/>
      <c r="F1213" s="7"/>
      <c r="G1213" s="6"/>
      <c r="H1213" s="8"/>
      <c r="I1213" s="9"/>
      <c r="J1213" s="9"/>
      <c r="K1213" s="9"/>
      <c r="L1213" s="6"/>
      <c r="N1213" s="4"/>
      <c r="O1213" s="7"/>
      <c r="P1213" s="6"/>
      <c r="Q1213" s="6"/>
      <c r="R1213" s="6"/>
      <c r="S1213" s="6"/>
    </row>
    <row r="1214" ht="15.75" hidden="1" customHeight="1">
      <c r="A1214" s="4"/>
      <c r="C1214" s="6"/>
      <c r="D1214" s="6"/>
      <c r="E1214" s="6"/>
      <c r="F1214" s="7"/>
      <c r="G1214" s="6"/>
      <c r="H1214" s="8"/>
      <c r="I1214" s="9"/>
      <c r="J1214" s="9"/>
      <c r="K1214" s="9"/>
      <c r="L1214" s="6"/>
      <c r="N1214" s="4"/>
      <c r="O1214" s="7"/>
      <c r="P1214" s="6"/>
      <c r="Q1214" s="6"/>
      <c r="R1214" s="6"/>
      <c r="S1214" s="6"/>
    </row>
    <row r="1215" ht="15.75" hidden="1" customHeight="1">
      <c r="A1215" s="4"/>
      <c r="C1215" s="6"/>
      <c r="D1215" s="6"/>
      <c r="E1215" s="6"/>
      <c r="F1215" s="7"/>
      <c r="G1215" s="6"/>
      <c r="H1215" s="8"/>
      <c r="I1215" s="9"/>
      <c r="J1215" s="9"/>
      <c r="K1215" s="9"/>
      <c r="L1215" s="6"/>
      <c r="N1215" s="4"/>
      <c r="O1215" s="7"/>
      <c r="P1215" s="6"/>
      <c r="Q1215" s="6"/>
      <c r="R1215" s="6"/>
      <c r="S1215" s="6"/>
    </row>
    <row r="1216" ht="15.75" hidden="1" customHeight="1">
      <c r="A1216" s="4"/>
      <c r="C1216" s="6"/>
      <c r="D1216" s="6"/>
      <c r="E1216" s="6"/>
      <c r="F1216" s="7"/>
      <c r="G1216" s="6"/>
      <c r="H1216" s="8"/>
      <c r="I1216" s="9"/>
      <c r="J1216" s="9"/>
      <c r="K1216" s="9"/>
      <c r="L1216" s="6"/>
      <c r="N1216" s="4"/>
      <c r="O1216" s="7"/>
      <c r="P1216" s="6"/>
      <c r="Q1216" s="6"/>
      <c r="R1216" s="6"/>
      <c r="S1216" s="6"/>
    </row>
    <row r="1217" ht="15.75" hidden="1" customHeight="1">
      <c r="A1217" s="4"/>
      <c r="C1217" s="6"/>
      <c r="D1217" s="6"/>
      <c r="E1217" s="6"/>
      <c r="F1217" s="7"/>
      <c r="G1217" s="6"/>
      <c r="H1217" s="8"/>
      <c r="I1217" s="9"/>
      <c r="J1217" s="9"/>
      <c r="K1217" s="9"/>
      <c r="L1217" s="6"/>
      <c r="N1217" s="4"/>
      <c r="O1217" s="7"/>
      <c r="P1217" s="6"/>
      <c r="Q1217" s="6"/>
      <c r="R1217" s="6"/>
      <c r="S1217" s="6"/>
    </row>
    <row r="1218" ht="15.75" hidden="1" customHeight="1">
      <c r="A1218" s="4"/>
      <c r="C1218" s="6"/>
      <c r="D1218" s="6"/>
      <c r="E1218" s="6"/>
      <c r="F1218" s="7"/>
      <c r="G1218" s="6"/>
      <c r="H1218" s="8"/>
      <c r="I1218" s="9"/>
      <c r="J1218" s="9"/>
      <c r="K1218" s="9"/>
      <c r="L1218" s="6"/>
      <c r="N1218" s="4"/>
      <c r="O1218" s="7"/>
      <c r="P1218" s="6"/>
      <c r="Q1218" s="6"/>
      <c r="R1218" s="6"/>
      <c r="S1218" s="6"/>
    </row>
    <row r="1219" ht="15.75" hidden="1" customHeight="1">
      <c r="A1219" s="4"/>
      <c r="C1219" s="6"/>
      <c r="D1219" s="6"/>
      <c r="E1219" s="6"/>
      <c r="F1219" s="7"/>
      <c r="G1219" s="6"/>
      <c r="H1219" s="8"/>
      <c r="I1219" s="9"/>
      <c r="J1219" s="9"/>
      <c r="K1219" s="9"/>
      <c r="L1219" s="6"/>
      <c r="N1219" s="4"/>
      <c r="O1219" s="7"/>
      <c r="P1219" s="6"/>
      <c r="Q1219" s="6"/>
      <c r="R1219" s="6"/>
      <c r="S1219" s="6"/>
    </row>
    <row r="1220" ht="15.75" hidden="1" customHeight="1">
      <c r="A1220" s="4"/>
      <c r="C1220" s="6"/>
      <c r="D1220" s="6"/>
      <c r="E1220" s="6"/>
      <c r="F1220" s="7"/>
      <c r="G1220" s="6"/>
      <c r="H1220" s="8"/>
      <c r="I1220" s="9"/>
      <c r="J1220" s="9"/>
      <c r="K1220" s="9"/>
      <c r="L1220" s="6"/>
      <c r="N1220" s="4"/>
      <c r="O1220" s="7"/>
      <c r="P1220" s="6"/>
      <c r="Q1220" s="6"/>
      <c r="R1220" s="6"/>
      <c r="S1220" s="6"/>
    </row>
    <row r="1221" ht="15.75" hidden="1" customHeight="1">
      <c r="A1221" s="4"/>
      <c r="C1221" s="6"/>
      <c r="D1221" s="6"/>
      <c r="E1221" s="6"/>
      <c r="F1221" s="7"/>
      <c r="G1221" s="6"/>
      <c r="H1221" s="8"/>
      <c r="I1221" s="9"/>
      <c r="J1221" s="9"/>
      <c r="K1221" s="9"/>
      <c r="L1221" s="6"/>
      <c r="N1221" s="4"/>
      <c r="O1221" s="7"/>
      <c r="P1221" s="6"/>
      <c r="Q1221" s="6"/>
      <c r="R1221" s="6"/>
      <c r="S1221" s="6"/>
    </row>
    <row r="1222" ht="15.75" hidden="1" customHeight="1">
      <c r="A1222" s="4"/>
      <c r="C1222" s="6"/>
      <c r="D1222" s="6"/>
      <c r="E1222" s="6"/>
      <c r="F1222" s="7"/>
      <c r="G1222" s="6"/>
      <c r="H1222" s="8"/>
      <c r="I1222" s="9"/>
      <c r="J1222" s="9"/>
      <c r="K1222" s="9"/>
      <c r="L1222" s="6"/>
      <c r="N1222" s="4"/>
      <c r="O1222" s="7"/>
      <c r="P1222" s="6"/>
      <c r="Q1222" s="6"/>
      <c r="R1222" s="6"/>
      <c r="S1222" s="6"/>
    </row>
    <row r="1223" ht="15.75" hidden="1" customHeight="1">
      <c r="A1223" s="4"/>
      <c r="C1223" s="6"/>
      <c r="D1223" s="6"/>
      <c r="E1223" s="6"/>
      <c r="F1223" s="7"/>
      <c r="G1223" s="6"/>
      <c r="H1223" s="8"/>
      <c r="I1223" s="9"/>
      <c r="J1223" s="9"/>
      <c r="K1223" s="9"/>
      <c r="L1223" s="6"/>
      <c r="N1223" s="4"/>
      <c r="O1223" s="7"/>
      <c r="P1223" s="6"/>
      <c r="Q1223" s="6"/>
      <c r="R1223" s="6"/>
      <c r="S1223" s="6"/>
    </row>
    <row r="1224" ht="15.75" hidden="1" customHeight="1">
      <c r="A1224" s="4"/>
      <c r="C1224" s="6"/>
      <c r="D1224" s="6"/>
      <c r="E1224" s="6"/>
      <c r="F1224" s="7"/>
      <c r="G1224" s="6"/>
      <c r="H1224" s="8"/>
      <c r="I1224" s="9"/>
      <c r="J1224" s="9"/>
      <c r="K1224" s="9"/>
      <c r="L1224" s="6"/>
      <c r="N1224" s="4"/>
      <c r="O1224" s="7"/>
      <c r="P1224" s="6"/>
      <c r="Q1224" s="6"/>
      <c r="R1224" s="6"/>
      <c r="S1224" s="6"/>
    </row>
    <row r="1225" ht="15.75" hidden="1" customHeight="1">
      <c r="A1225" s="4"/>
      <c r="C1225" s="6"/>
      <c r="D1225" s="6"/>
      <c r="E1225" s="6"/>
      <c r="F1225" s="7"/>
      <c r="G1225" s="6"/>
      <c r="H1225" s="8"/>
      <c r="I1225" s="9"/>
      <c r="J1225" s="9"/>
      <c r="K1225" s="9"/>
      <c r="L1225" s="6"/>
      <c r="N1225" s="4"/>
      <c r="O1225" s="7"/>
      <c r="P1225" s="6"/>
      <c r="Q1225" s="6"/>
      <c r="R1225" s="6"/>
      <c r="S1225" s="6"/>
    </row>
    <row r="1226" ht="15.75" hidden="1" customHeight="1">
      <c r="A1226" s="4"/>
      <c r="C1226" s="6"/>
      <c r="D1226" s="6"/>
      <c r="E1226" s="6"/>
      <c r="F1226" s="7"/>
      <c r="G1226" s="6"/>
      <c r="H1226" s="8"/>
      <c r="I1226" s="9"/>
      <c r="J1226" s="9"/>
      <c r="K1226" s="9"/>
      <c r="L1226" s="6"/>
      <c r="N1226" s="4"/>
      <c r="O1226" s="7"/>
      <c r="P1226" s="6"/>
      <c r="Q1226" s="6"/>
      <c r="R1226" s="6"/>
      <c r="S1226" s="6"/>
    </row>
    <row r="1227" ht="15.75" hidden="1" customHeight="1">
      <c r="A1227" s="4"/>
      <c r="C1227" s="6"/>
      <c r="D1227" s="6"/>
      <c r="E1227" s="6"/>
      <c r="F1227" s="7"/>
      <c r="G1227" s="6"/>
      <c r="H1227" s="8"/>
      <c r="I1227" s="9"/>
      <c r="J1227" s="9"/>
      <c r="K1227" s="9"/>
      <c r="L1227" s="6"/>
      <c r="N1227" s="4"/>
      <c r="O1227" s="7"/>
      <c r="P1227" s="6"/>
      <c r="Q1227" s="6"/>
      <c r="R1227" s="6"/>
      <c r="S1227" s="6"/>
    </row>
    <row r="1228" ht="15.75" hidden="1" customHeight="1">
      <c r="A1228" s="4"/>
      <c r="C1228" s="6"/>
      <c r="D1228" s="6"/>
      <c r="E1228" s="6"/>
      <c r="F1228" s="7"/>
      <c r="G1228" s="6"/>
      <c r="H1228" s="8"/>
      <c r="I1228" s="9"/>
      <c r="J1228" s="9"/>
      <c r="K1228" s="9"/>
      <c r="L1228" s="6"/>
      <c r="N1228" s="4"/>
      <c r="O1228" s="7"/>
      <c r="P1228" s="6"/>
      <c r="Q1228" s="6"/>
      <c r="R1228" s="6"/>
      <c r="S1228" s="6"/>
    </row>
    <row r="1229" ht="15.75" hidden="1" customHeight="1">
      <c r="A1229" s="4"/>
      <c r="C1229" s="6"/>
      <c r="D1229" s="6"/>
      <c r="E1229" s="6"/>
      <c r="F1229" s="7"/>
      <c r="G1229" s="6"/>
      <c r="H1229" s="8"/>
      <c r="I1229" s="9"/>
      <c r="J1229" s="9"/>
      <c r="K1229" s="9"/>
      <c r="L1229" s="6"/>
      <c r="N1229" s="4"/>
      <c r="O1229" s="7"/>
      <c r="P1229" s="6"/>
      <c r="Q1229" s="6"/>
      <c r="R1229" s="6"/>
      <c r="S1229" s="6"/>
    </row>
    <row r="1230" ht="15.75" hidden="1" customHeight="1">
      <c r="A1230" s="4"/>
      <c r="C1230" s="6"/>
      <c r="D1230" s="6"/>
      <c r="E1230" s="6"/>
      <c r="F1230" s="7"/>
      <c r="G1230" s="6"/>
      <c r="H1230" s="8"/>
      <c r="I1230" s="9"/>
      <c r="J1230" s="9"/>
      <c r="K1230" s="9"/>
      <c r="L1230" s="6"/>
      <c r="N1230" s="4"/>
      <c r="O1230" s="7"/>
      <c r="P1230" s="6"/>
      <c r="Q1230" s="6"/>
      <c r="R1230" s="6"/>
      <c r="S1230" s="6"/>
    </row>
    <row r="1231" ht="15.75" hidden="1" customHeight="1">
      <c r="A1231" s="4"/>
      <c r="C1231" s="6"/>
      <c r="D1231" s="6"/>
      <c r="E1231" s="6"/>
      <c r="F1231" s="7"/>
      <c r="G1231" s="6"/>
      <c r="H1231" s="8"/>
      <c r="I1231" s="9"/>
      <c r="J1231" s="9"/>
      <c r="K1231" s="9"/>
      <c r="L1231" s="6"/>
      <c r="N1231" s="4"/>
      <c r="O1231" s="7"/>
      <c r="P1231" s="6"/>
      <c r="Q1231" s="6"/>
      <c r="R1231" s="6"/>
      <c r="S1231" s="6"/>
    </row>
    <row r="1232" ht="15.75" customHeight="1"/>
    <row r="1233" ht="15.75" customHeight="1">
      <c r="G1233" s="12">
        <f>SUBTOTAL(9,G3:G1232)</f>
        <v>34</v>
      </c>
    </row>
  </sheetData>
  <autoFilter ref="$A$1:$AA$1231">
    <filterColumn colId="0">
      <filters>
        <filter val="ly, dh"/>
        <filter val="ly, DH"/>
        <filter val="ly, hoa"/>
        <filter val="ly, vinh"/>
        <filter val="ly, van"/>
        <filter val="ly, linh"/>
      </filters>
    </filterColumn>
  </autoFilter>
  <customSheetViews>
    <customSheetView guid="{66D7D7EA-4E51-46C3-A57A-1E08457537C1}" filter="1" showAutoFilter="1">
      <autoFilter ref="$A$1:$Y$1231">
        <filterColumn colId="0">
          <customFilters>
            <customFilter val="*van*"/>
          </customFilters>
        </filterColumn>
      </autoFilter>
      <extLst>
        <ext uri="GoogleSheetsCustomDataVersion1">
          <go:sheetsCustomData xmlns:go="http://customooxmlschemas.google.com/" filterViewId="1000612977"/>
        </ext>
      </extLst>
    </customSheetView>
    <customSheetView guid="{97C0DDA8-5626-44FA-9E46-8736CC476D32}" filter="1" showAutoFilter="1">
      <autoFilter ref="$A$1:$Y$1231">
        <filterColumn colId="2">
          <filters>
            <filter val="PG Com"/>
          </filters>
        </filterColumn>
      </autoFilter>
      <extLst>
        <ext uri="GoogleSheetsCustomDataVersion1">
          <go:sheetsCustomData xmlns:go="http://customooxmlschemas.google.com/" filterViewId="1040176203"/>
        </ext>
      </extLst>
    </customSheetView>
    <customSheetView guid="{7DF44FA7-E15E-4044-B185-0415BB555035}" filter="1" showAutoFilter="1">
      <autoFilter ref="$A$1:$Y$1231">
        <filterColumn colId="0">
          <customFilters>
            <customFilter val="*DH*"/>
          </customFilters>
        </filterColumn>
        <filterColumn colId="2">
          <filters>
            <filter val="PG Com"/>
            <filter val="Merchize"/>
            <filter val="JD"/>
            <filter val="Anna"/>
          </filters>
        </filterColumn>
        <filterColumn colId="3">
          <filters>
            <filter val="cc"/>
            <filter val="cancel"/>
            <filter val="done 1 item"/>
            <filter val="done csv RM-72483-86872"/>
            <filter val="cancel 2 items size S"/>
            <filter val="done csv RR-28842-28946"/>
            <filter val="done, check mer rf 1 item"/>
            <filter val="demo sent p2"/>
            <filter val="done csv 2 item RM-69895-26296"/>
            <filter val="done, báo mer rồi"/>
            <filter val="done csv RM-86989-44527"/>
          </filters>
        </filterColumn>
      </autoFilter>
      <extLst>
        <ext uri="GoogleSheetsCustomDataVersion1">
          <go:sheetsCustomData xmlns:go="http://customooxmlschemas.google.com/" filterViewId="1055971554"/>
        </ext>
      </extLst>
    </customSheetView>
    <customSheetView guid="{A4693A3C-DA4E-4427-B3CE-B3EE784BC730}" filter="1" showAutoFilter="1">
      <autoFilter ref="$A$1:$Y$1231">
        <filterColumn colId="2">
          <filters>
            <filter val="PG Com"/>
            <filter val="JD"/>
            <filter val="Anna"/>
          </filters>
        </filterColumn>
      </autoFilter>
      <extLst>
        <ext uri="GoogleSheetsCustomDataVersion1">
          <go:sheetsCustomData xmlns:go="http://customooxmlschemas.google.com/" filterViewId="1136728832"/>
        </ext>
      </extLst>
    </customSheetView>
    <customSheetView guid="{69F6B7AB-5096-414D-B30C-CEF3EE4B21DF}" filter="1" showAutoFilter="1">
      <autoFilter ref="$A$1:$Y$1231">
        <filterColumn colId="2">
          <filters>
            <filter val="Merchize"/>
          </filters>
        </filterColumn>
        <filterColumn colId="3">
          <filters blank="1">
            <filter val="cc"/>
            <filter val="done 1 item"/>
            <filter val="done csv RM-72483-86872"/>
            <filter val="cancel 2 items size S"/>
            <filter val="done csv RR-28842-28946"/>
            <filter val="done, check mer rf 1 item"/>
            <filter val="demo sent p2"/>
            <filter val="done csv 2 item RM-69895-26296"/>
            <filter val="done csv RM-86989-44527"/>
          </filters>
        </filterColumn>
      </autoFilter>
      <extLst>
        <ext uri="GoogleSheetsCustomDataVersion1">
          <go:sheetsCustomData xmlns:go="http://customooxmlschemas.google.com/" filterViewId="115600313"/>
        </ext>
      </extLst>
    </customSheetView>
    <customSheetView guid="{3964AEE2-573F-4C23-AA90-3D2FBF4C2BB1}" filter="1" showAutoFilter="1">
      <autoFilter ref="$A$1:$Y$1231">
        <filterColumn colId="0">
          <customFilters>
            <customFilter val="*linh*"/>
          </customFilters>
        </filterColumn>
      </autoFilter>
      <extLst>
        <ext uri="GoogleSheetsCustomDataVersion1">
          <go:sheetsCustomData xmlns:go="http://customooxmlschemas.google.com/" filterViewId="1210961049"/>
        </ext>
      </extLst>
    </customSheetView>
    <customSheetView guid="{5D387339-4F31-4BBC-B57F-757F323A2595}" filter="1" showAutoFilter="1">
      <autoFilter ref="$A$1:$Y$1231">
        <filterColumn colId="2">
          <filters>
            <filter val="Merchize"/>
          </filters>
        </filterColumn>
        <filterColumn colId="3">
          <filters>
            <filter val="cc"/>
            <filter val="done 1 item"/>
            <filter val="done csv RM-72483-86872"/>
            <filter val="cancel 2 items size S"/>
            <filter val="done csv RR-28842-28946"/>
            <filter val="done, check mer rf 1 item"/>
            <filter val="demo sent p2"/>
            <filter val="done csv 2 item RM-69895-26296"/>
            <filter val="done, báo mer rồi"/>
            <filter val="done csv RM-86989-44527"/>
          </filters>
        </filterColumn>
      </autoFilter>
      <extLst>
        <ext uri="GoogleSheetsCustomDataVersion1">
          <go:sheetsCustomData xmlns:go="http://customooxmlschemas.google.com/" filterViewId="1213116058"/>
        </ext>
      </extLst>
    </customSheetView>
    <customSheetView guid="{68B19FB3-A553-4A4E-AACB-CC288A8AD6EF}" filter="1" showAutoFilter="1">
      <autoFilter ref="$A$1:$Y$1231">
        <filterColumn colId="0">
          <customFilters>
            <customFilter val="*dh*"/>
          </customFilters>
        </filterColumn>
      </autoFilter>
      <extLst>
        <ext uri="GoogleSheetsCustomDataVersion1">
          <go:sheetsCustomData xmlns:go="http://customooxmlschemas.google.com/" filterViewId="1251726157"/>
        </ext>
      </extLst>
    </customSheetView>
    <customSheetView guid="{B8B77AF6-C6D2-4766-B298-585BF0C3C021}" filter="1" showAutoFilter="1">
      <autoFilter ref="$A$1:$Y$1231">
        <filterColumn colId="0">
          <customFilters>
            <customFilter val="*dh*"/>
          </customFilters>
        </filterColumn>
      </autoFilter>
      <extLst>
        <ext uri="GoogleSheetsCustomDataVersion1">
          <go:sheetsCustomData xmlns:go="http://customooxmlschemas.google.com/" filterViewId="1322729296"/>
        </ext>
      </extLst>
    </customSheetView>
    <customSheetView guid="{E7F4BA6E-52CE-4640-8EDB-65100801D3BE}" filter="1" showAutoFilter="1">
      <autoFilter ref="$A$1:$Y$1231">
        <filterColumn colId="2">
          <filters>
            <filter val="Merchize"/>
          </filters>
        </filterColumn>
        <filterColumn colId="3">
          <filters blank="1">
            <filter val="cc"/>
            <filter val="done 1 item"/>
            <filter val="done csv RM-72483-86872"/>
            <filter val="cancel 2 items size S"/>
            <filter val="done csv RR-28842-28946"/>
            <filter val="done, check mer rf 1 item"/>
            <filter val="demo sent p2"/>
            <filter val="done csv 2 item RM-69895-26296"/>
            <filter val="done, báo mer rồi"/>
            <filter val="done csv RM-86989-44527"/>
          </filters>
        </filterColumn>
      </autoFilter>
      <extLst>
        <ext uri="GoogleSheetsCustomDataVersion1">
          <go:sheetsCustomData xmlns:go="http://customooxmlschemas.google.com/" filterViewId="1402898493"/>
        </ext>
      </extLst>
    </customSheetView>
    <customSheetView guid="{D3F621E0-11E1-4CA1-8F7C-EBE41A1AE251}" filter="1" showAutoFilter="1">
      <autoFilter ref="$A$1:$Y$1231"/>
      <extLst>
        <ext uri="GoogleSheetsCustomDataVersion1">
          <go:sheetsCustomData xmlns:go="http://customooxmlschemas.google.com/" filterViewId="1462590537"/>
        </ext>
      </extLst>
    </customSheetView>
    <customSheetView guid="{7C743BDC-DD7D-46A6-A9E1-A89FA73BBB38}" filter="1" showAutoFilter="1">
      <autoFilter ref="$A$1:$Y$1231">
        <filterColumn colId="2">
          <filters>
            <filter val="Merchize"/>
          </filters>
        </filterColumn>
        <filterColumn colId="3">
          <filters blank="1">
            <filter val="cc"/>
            <filter val="done 1 item"/>
            <filter val="done csv RM-72483-86872"/>
            <filter val="cancel 2 items size S"/>
            <filter val="done csv RR-28842-28946"/>
            <filter val="done, check mer rf 1 item"/>
            <filter val="demo sent p2"/>
            <filter val="done csv 2 item RM-69895-26296"/>
            <filter val="done csv RM-86989-44527"/>
          </filters>
        </filterColumn>
      </autoFilter>
      <extLst>
        <ext uri="GoogleSheetsCustomDataVersion1">
          <go:sheetsCustomData xmlns:go="http://customooxmlschemas.google.com/" filterViewId="1722224123"/>
        </ext>
      </extLst>
    </customSheetView>
    <customSheetView guid="{1CF4CD84-D1FE-4115-A592-82210E612D1D}" filter="1" showAutoFilter="1">
      <autoFilter ref="$A$1:$Y$1231">
        <filterColumn colId="2">
          <filters>
            <filter val="Merchize"/>
          </filters>
        </filterColumn>
      </autoFilter>
      <extLst>
        <ext uri="GoogleSheetsCustomDataVersion1">
          <go:sheetsCustomData xmlns:go="http://customooxmlschemas.google.com/" filterViewId="1760271549"/>
        </ext>
      </extLst>
    </customSheetView>
    <customSheetView guid="{D5FB174C-4F4A-4BD6-A028-9A0DEE3222F2}" filter="1" showAutoFilter="1">
      <autoFilter ref="$A$1:$Y$1231"/>
      <extLst>
        <ext uri="GoogleSheetsCustomDataVersion1">
          <go:sheetsCustomData xmlns:go="http://customooxmlschemas.google.com/" filterViewId="1764461229"/>
        </ext>
      </extLst>
    </customSheetView>
    <customSheetView guid="{F6BBCE1B-61D7-4CF9-84BE-4BACCA7E8A82}" filter="1" showAutoFilter="1">
      <autoFilter ref="$A$1:$Y$1231">
        <filterColumn colId="2">
          <filters>
            <filter val="Merchize"/>
          </filters>
        </filterColumn>
      </autoFilter>
      <extLst>
        <ext uri="GoogleSheetsCustomDataVersion1">
          <go:sheetsCustomData xmlns:go="http://customooxmlschemas.google.com/" filterViewId="1812796978"/>
        </ext>
      </extLst>
    </customSheetView>
    <customSheetView guid="{475DFEBB-0EAD-43EB-86E3-D5ECFDE372B2}" filter="1" showAutoFilter="1">
      <autoFilter ref="$A$1:$Y$1231">
        <filterColumn colId="2">
          <filters>
            <filter val="Merchize"/>
          </filters>
        </filterColumn>
        <filterColumn colId="3">
          <filters blank="1">
            <filter val="cc"/>
            <filter val="done 1 item"/>
            <filter val="done csv RM-72483-86872"/>
            <filter val="cancel 2 items size S"/>
            <filter val="done csv RR-28842-28946"/>
            <filter val="done, check mer rf 1 item"/>
            <filter val="demo sent p2"/>
            <filter val="done csv 2 item RM-69895-26296"/>
            <filter val="done, báo mer rồi"/>
            <filter val="done csv RM-86989-44527"/>
          </filters>
        </filterColumn>
      </autoFilter>
      <extLst>
        <ext uri="GoogleSheetsCustomDataVersion1">
          <go:sheetsCustomData xmlns:go="http://customooxmlschemas.google.com/" filterViewId="1838646271"/>
        </ext>
      </extLst>
    </customSheetView>
    <customSheetView guid="{3815B16C-45B4-4134-873C-1FC639EE729F}" filter="1" showAutoFilter="1">
      <autoFilter ref="$A$1:$Y$1231">
        <filterColumn colId="2">
          <filters>
            <filter val="Merchize"/>
          </filters>
        </filterColumn>
        <filterColumn colId="3">
          <filters blank="1">
            <filter val="cc"/>
            <filter val="done 1 item"/>
            <filter val="done csv RM-72483-86872"/>
            <filter val="cancel 2 items size S"/>
            <filter val="done csv RR-28842-28946"/>
            <filter val="demo sent p2"/>
            <filter val="done csv 2 item RM-69895-26296"/>
            <filter val="done csv RM-86989-44527"/>
          </filters>
        </filterColumn>
      </autoFilter>
      <extLst>
        <ext uri="GoogleSheetsCustomDataVersion1">
          <go:sheetsCustomData xmlns:go="http://customooxmlschemas.google.com/" filterViewId="1868554808"/>
        </ext>
      </extLst>
    </customSheetView>
    <customSheetView guid="{B7B49D9F-EF93-4389-AC9E-765C08A87D77}" filter="1" showAutoFilter="1">
      <autoFilter ref="$A$1:$Y$1231">
        <filterColumn colId="2">
          <filters>
            <filter val="Merchize"/>
          </filters>
        </filterColumn>
      </autoFilter>
      <extLst>
        <ext uri="GoogleSheetsCustomDataVersion1">
          <go:sheetsCustomData xmlns:go="http://customooxmlschemas.google.com/" filterViewId="1919446983"/>
        </ext>
      </extLst>
    </customSheetView>
    <customSheetView guid="{4F34DFF2-F441-4B84-BEEE-2D5FE4EB83EB}" filter="1" showAutoFilter="1">
      <autoFilter ref="$A$1:$Y$1231">
        <filterColumn colId="17">
          <filters>
            <filter val="Canada"/>
          </filters>
        </filterColumn>
      </autoFilter>
      <extLst>
        <ext uri="GoogleSheetsCustomDataVersion1">
          <go:sheetsCustomData xmlns:go="http://customooxmlschemas.google.com/" filterViewId="1950457225"/>
        </ext>
      </extLst>
    </customSheetView>
    <customSheetView guid="{6D70A307-B836-4C66-82BB-1013A7DC3BB9}" filter="1" showAutoFilter="1">
      <autoFilter ref="$A$1:$Y$1231">
        <filterColumn colId="2">
          <filters>
            <filter val="PG Com"/>
            <filter val="JD"/>
            <filter val="Anna"/>
          </filters>
        </filterColumn>
      </autoFilter>
      <extLst>
        <ext uri="GoogleSheetsCustomDataVersion1">
          <go:sheetsCustomData xmlns:go="http://customooxmlschemas.google.com/" filterViewId="1957230423"/>
        </ext>
      </extLst>
    </customSheetView>
    <customSheetView guid="{99B9C399-C38C-4CE3-8C4F-39E8B8F0FCF6}" filter="1" showAutoFilter="1">
      <autoFilter ref="$A$1:$Y$1231">
        <filterColumn colId="2">
          <filters>
            <filter val="Merchize"/>
          </filters>
        </filterColumn>
        <filterColumn colId="3">
          <filters blank="1">
            <filter val="cc"/>
            <filter val="done 1 item"/>
            <filter val="done csv RM-72483-86872"/>
            <filter val="cancel 2 items size S"/>
            <filter val="done csv RR-28842-28946"/>
            <filter val="done, check mer rf 1 item"/>
            <filter val="demo sent p2"/>
            <filter val="done csv 2 item RM-69895-26296"/>
            <filter val="done csv RM-86989-44527"/>
          </filters>
        </filterColumn>
      </autoFilter>
      <extLst>
        <ext uri="GoogleSheetsCustomDataVersion1">
          <go:sheetsCustomData xmlns:go="http://customooxmlschemas.google.com/" filterViewId="201599865"/>
        </ext>
      </extLst>
    </customSheetView>
    <customSheetView guid="{C8E8BC3B-D41C-4A7B-A61A-D7F5EF31D518}" filter="1" showAutoFilter="1">
      <autoFilter ref="$A$1:$Y$1231">
        <filterColumn colId="2">
          <filters>
            <filter val="Merchize"/>
          </filters>
        </filterColumn>
      </autoFilter>
      <extLst>
        <ext uri="GoogleSheetsCustomDataVersion1">
          <go:sheetsCustomData xmlns:go="http://customooxmlschemas.google.com/" filterViewId="2035177929"/>
        </ext>
      </extLst>
    </customSheetView>
    <customSheetView guid="{C841C98B-1B0D-47F5-B58C-8D209AABFFF0}" filter="1" showAutoFilter="1">
      <autoFilter ref="$A$1:$Y$1231">
        <filterColumn colId="2">
          <filters>
            <filter val="Merchize"/>
          </filters>
        </filterColumn>
        <filterColumn colId="3">
          <filters blank="1">
            <filter val="cc"/>
            <filter val="done 1 item"/>
            <filter val="done csv RM-72483-86872"/>
            <filter val="cancel 2 items size S"/>
            <filter val="done csv RR-28842-28946"/>
            <filter val="demo sent p2"/>
            <filter val="done csv 2 item RM-69895-26296"/>
            <filter val="done csv RM-86989-44527"/>
          </filters>
        </filterColumn>
      </autoFilter>
      <extLst>
        <ext uri="GoogleSheetsCustomDataVersion1">
          <go:sheetsCustomData xmlns:go="http://customooxmlschemas.google.com/" filterViewId="2047911325"/>
        </ext>
      </extLst>
    </customSheetView>
    <customSheetView guid="{E64A0871-B871-43FD-BD6F-71FAC82144C7}" filter="1" showAutoFilter="1">
      <autoFilter ref="$A$1:$Y$1231">
        <filterColumn colId="2">
          <filters>
            <filter val="Merchize"/>
          </filters>
        </filterColumn>
        <filterColumn colId="3">
          <filters blank="1">
            <filter val="cc"/>
            <filter val="done 1 item"/>
            <filter val="done csv RM-72483-86872"/>
            <filter val="cancel 2 items size S"/>
            <filter val="done csv RR-28842-28946"/>
            <filter val="done, check mer rf 1 item"/>
            <filter val="demo sent p2"/>
            <filter val="done csv 2 item RM-69895-26296"/>
            <filter val="done, báo mer rồi"/>
            <filter val="done csv RM-86989-44527"/>
          </filters>
        </filterColumn>
      </autoFilter>
      <extLst>
        <ext uri="GoogleSheetsCustomDataVersion1">
          <go:sheetsCustomData xmlns:go="http://customooxmlschemas.google.com/" filterViewId="2112502427"/>
        </ext>
      </extLst>
    </customSheetView>
    <customSheetView guid="{EB4167AC-D101-4FEB-B4AC-7FC73FCF3F3A}" filter="1" showAutoFilter="1">
      <autoFilter ref="$A$1:$Y$1231">
        <filterColumn colId="0">
          <customFilters>
            <customFilter val="*hoa*"/>
          </customFilters>
        </filterColumn>
      </autoFilter>
      <extLst>
        <ext uri="GoogleSheetsCustomDataVersion1">
          <go:sheetsCustomData xmlns:go="http://customooxmlschemas.google.com/" filterViewId="2133460167"/>
        </ext>
      </extLst>
    </customSheetView>
    <customSheetView guid="{E67F27E7-5C92-4E57-AB47-994BAE9D2DE9}" filter="1" showAutoFilter="1">
      <autoFilter ref="$A$1:$Y$1231">
        <filterColumn colId="0">
          <customFilters>
            <customFilter val="*vinh*"/>
          </customFilters>
        </filterColumn>
        <filterColumn colId="2">
          <filters>
            <filter val="Merchize"/>
          </filters>
        </filterColumn>
        <filterColumn colId="3">
          <filters blank="1">
            <filter val="cc"/>
            <filter val="cancel"/>
            <filter val="done 1 item"/>
            <filter val="done csv RM-72483-86872"/>
            <filter val="cancel 2 items size S"/>
            <filter val="done csv RR-28842-28946"/>
            <filter val="done, check mer rf 1 item"/>
            <filter val="demo sent p2"/>
            <filter val="done csv 2 item RM-69895-26296"/>
            <filter val="done, báo mer rồi"/>
            <filter val="done csv RM-86989-44527"/>
          </filters>
        </filterColumn>
      </autoFilter>
      <extLst>
        <ext uri="GoogleSheetsCustomDataVersion1">
          <go:sheetsCustomData xmlns:go="http://customooxmlschemas.google.com/" filterViewId="214410788"/>
        </ext>
      </extLst>
    </customSheetView>
    <customSheetView guid="{FAD3AF5C-CC3A-436A-8F15-F0FF070D3727}" filter="1" showAutoFilter="1">
      <autoFilter ref="$A$1:$Y$1231"/>
      <extLst>
        <ext uri="GoogleSheetsCustomDataVersion1">
          <go:sheetsCustomData xmlns:go="http://customooxmlschemas.google.com/" filterViewId="223402473"/>
        </ext>
      </extLst>
    </customSheetView>
    <customSheetView guid="{C1FC089F-0808-40F1-9F3F-C7DC434F254C}" filter="1" showAutoFilter="1">
      <autoFilter ref="$A$1:$Y$1231">
        <filterColumn colId="2">
          <filters>
            <filter val="Merchize"/>
          </filters>
        </filterColumn>
      </autoFilter>
      <extLst>
        <ext uri="GoogleSheetsCustomDataVersion1">
          <go:sheetsCustomData xmlns:go="http://customooxmlschemas.google.com/" filterViewId="291580354"/>
        </ext>
      </extLst>
    </customSheetView>
    <customSheetView guid="{AA1A863E-A983-4D54-BDBE-1B98B2D69C96}" filter="1" showAutoFilter="1">
      <autoFilter ref="$A$1:$Y$1231">
        <filterColumn colId="2">
          <filters>
            <filter val="Merchize"/>
          </filters>
        </filterColumn>
        <filterColumn colId="17">
          <filters blank="1">
            <filter val="Canada"/>
          </filters>
        </filterColumn>
      </autoFilter>
      <extLst>
        <ext uri="GoogleSheetsCustomDataVersion1">
          <go:sheetsCustomData xmlns:go="http://customooxmlschemas.google.com/" filterViewId="304894811"/>
        </ext>
      </extLst>
    </customSheetView>
    <customSheetView guid="{B6C9613B-1699-433C-88BB-B5A1D416DBA2}" filter="1" showAutoFilter="1">
      <autoFilter ref="$A$1:$Y$1231">
        <filterColumn colId="2">
          <filters>
            <filter val="Merchize"/>
          </filters>
        </filterColumn>
      </autoFilter>
      <extLst>
        <ext uri="GoogleSheetsCustomDataVersion1">
          <go:sheetsCustomData xmlns:go="http://customooxmlschemas.google.com/" filterViewId="329926762"/>
        </ext>
      </extLst>
    </customSheetView>
    <customSheetView guid="{F8E5E366-BC18-451D-870D-E0ED5239BC28}" filter="1" showAutoFilter="1">
      <autoFilter ref="$A$1:$Y$1231">
        <filterColumn colId="2">
          <filters>
            <filter val="Merchize"/>
          </filters>
        </filterColumn>
      </autoFilter>
      <extLst>
        <ext uri="GoogleSheetsCustomDataVersion1">
          <go:sheetsCustomData xmlns:go="http://customooxmlschemas.google.com/" filterViewId="41016621"/>
        </ext>
      </extLst>
    </customSheetView>
    <customSheetView guid="{851C6D05-12D7-49A8-ACF6-A08B8EC267CE}" filter="1" showAutoFilter="1">
      <autoFilter ref="$A$1:$Y$1231">
        <filterColumn colId="2">
          <filters>
            <filter val="Merchize"/>
          </filters>
        </filterColumn>
        <filterColumn colId="3">
          <filters blank="1">
            <filter val="cc"/>
            <filter val="done 1 item"/>
            <filter val="done csv RM-72483-86872"/>
            <filter val="cancel 2 items size S"/>
            <filter val="done csv RR-28842-28946"/>
            <filter val="done, check mer rf 1 item"/>
            <filter val="demo sent p2"/>
            <filter val="done csv 2 item RM-69895-26296"/>
            <filter val="done csv RM-86989-44527"/>
          </filters>
        </filterColumn>
      </autoFilter>
      <extLst>
        <ext uri="GoogleSheetsCustomDataVersion1">
          <go:sheetsCustomData xmlns:go="http://customooxmlschemas.google.com/" filterViewId="419831074"/>
        </ext>
      </extLst>
    </customSheetView>
    <customSheetView guid="{4221B357-E2DF-4AA1-A3DF-78C8A968D2DA}" filter="1" showAutoFilter="1">
      <autoFilter ref="$A$1:$Y$1231">
        <filterColumn colId="2">
          <filters>
            <filter val="Merchize"/>
          </filters>
        </filterColumn>
        <filterColumn colId="17">
          <filters blank="1">
            <filter val="Canada"/>
          </filters>
        </filterColumn>
      </autoFilter>
      <extLst>
        <ext uri="GoogleSheetsCustomDataVersion1">
          <go:sheetsCustomData xmlns:go="http://customooxmlschemas.google.com/" filterViewId="626467062"/>
        </ext>
      </extLst>
    </customSheetView>
    <customSheetView guid="{C6440456-492A-4F2A-8F10-D9573A9AA004}" filter="1" showAutoFilter="1">
      <autoFilter ref="$A$1:$Y$1231">
        <filterColumn colId="2">
          <filters>
            <filter val="Merchize"/>
          </filters>
        </filterColumn>
        <filterColumn colId="3">
          <filters blank="1">
            <filter val="cc"/>
            <filter val="done 1 item"/>
            <filter val="done csv RM-72483-86872"/>
            <filter val="cancel 2 items size S"/>
            <filter val="done csv RR-28842-28946"/>
            <filter val="demo sent p2"/>
            <filter val="done csv 2 item RM-69895-26296"/>
            <filter val="done csv RM-86989-44527"/>
          </filters>
        </filterColumn>
      </autoFilter>
      <extLst>
        <ext uri="GoogleSheetsCustomDataVersion1">
          <go:sheetsCustomData xmlns:go="http://customooxmlschemas.google.com/" filterViewId="633170254"/>
        </ext>
      </extLst>
    </customSheetView>
    <customSheetView guid="{F9270E19-51A2-43BC-8ECF-E13904DEBB6F}" filter="1" showAutoFilter="1">
      <autoFilter ref="$A$1:$Y$1231">
        <filterColumn colId="2">
          <filters>
            <filter val="Merchize"/>
          </filters>
        </filterColumn>
      </autoFilter>
      <extLst>
        <ext uri="GoogleSheetsCustomDataVersion1">
          <go:sheetsCustomData xmlns:go="http://customooxmlschemas.google.com/" filterViewId="659716575"/>
        </ext>
      </extLst>
    </customSheetView>
    <customSheetView guid="{76E1C559-6963-4698-AE56-44EE4D6114DF}" filter="1" showAutoFilter="1">
      <autoFilter ref="$A$1:$Y$1231">
        <filterColumn colId="2">
          <filters>
            <filter val="PG Com"/>
            <filter val="JD"/>
            <filter val="Anna"/>
          </filters>
        </filterColumn>
      </autoFilter>
      <extLst>
        <ext uri="GoogleSheetsCustomDataVersion1">
          <go:sheetsCustomData xmlns:go="http://customooxmlschemas.google.com/" filterViewId="69987856"/>
        </ext>
      </extLst>
    </customSheetView>
    <customSheetView guid="{CC4BF52C-6B8A-463C-8763-134411340128}" filter="1" showAutoFilter="1">
      <autoFilter ref="$A$1:$Y$1231">
        <filterColumn colId="3">
          <filters>
            <filter val="cc"/>
            <filter val="done 1 item"/>
            <filter val="done csv RM-72483-86872"/>
            <filter val="cancel 2 items size S"/>
            <filter val="done csv RR-28842-28946"/>
            <filter val="done, check mer rf 1 item"/>
            <filter val="done"/>
            <filter val="demo sent p2"/>
            <filter val="done csv 2 item RM-69895-26296"/>
            <filter val="done, báo mer rồi"/>
            <filter val="done csv RM-86989-44527"/>
          </filters>
        </filterColumn>
      </autoFilter>
      <extLst>
        <ext uri="GoogleSheetsCustomDataVersion1">
          <go:sheetsCustomData xmlns:go="http://customooxmlschemas.google.com/" filterViewId="735745818"/>
        </ext>
      </extLst>
    </customSheetView>
    <customSheetView guid="{2B2006E2-2881-46A3-91DA-348E14DE0B21}" filter="1" showAutoFilter="1">
      <autoFilter ref="$A$1:$Y$1231"/>
      <extLst>
        <ext uri="GoogleSheetsCustomDataVersion1">
          <go:sheetsCustomData xmlns:go="http://customooxmlschemas.google.com/" filterViewId="952029586"/>
        </ext>
      </extLst>
    </customSheetView>
    <customSheetView guid="{61ED83A0-939B-43A0-BA7E-CD45EBBF891E}" filter="1" showAutoFilter="1">
      <autoFilter ref="$A$1:$Y$1231">
        <filterColumn colId="0">
          <customFilters>
            <customFilter operator="notEqual" val="*vinh*"/>
          </customFilters>
        </filterColumn>
      </autoFilter>
      <extLst>
        <ext uri="GoogleSheetsCustomDataVersion1">
          <go:sheetsCustomData xmlns:go="http://customooxmlschemas.google.com/" filterViewId="998697162"/>
        </ext>
      </extLst>
    </customSheetView>
    <customSheetView guid="{7B1CD4C5-45CA-4B10-BAEE-390D66E13B97}" filter="1" showAutoFilter="1">
      <autoFilter ref="$A$1:$B$1231"/>
      <extLst>
        <ext uri="GoogleSheetsCustomDataVersion1">
          <go:sheetsCustomData xmlns:go="http://customooxmlschemas.google.com/" filterViewId="33008475"/>
        </ext>
      </extLst>
    </customSheetView>
    <customSheetView guid="{ECF370E3-0099-4EDF-A57E-5C08A7AC14DE}" filter="1" showAutoFilter="1">
      <autoFilter ref="$A$1:$C$1231">
        <filterColumn colId="0">
          <customFilters>
            <customFilter val="*vinh*"/>
          </customFilters>
        </filterColumn>
        <filterColumn colId="2">
          <filters>
            <filter val="PG Com"/>
          </filters>
        </filterColumn>
      </autoFilter>
      <extLst>
        <ext uri="GoogleSheetsCustomDataVersion1">
          <go:sheetsCustomData xmlns:go="http://customooxmlschemas.google.com/" filterViewId="764033323"/>
        </ext>
      </extLst>
    </customSheetView>
    <customSheetView guid="{18E8BF0F-D483-46A0-806C-4A88CFFF8DEE}" filter="1" showAutoFilter="1">
      <autoFilter ref="$C$1:$D$1231"/>
      <extLst>
        <ext uri="GoogleSheetsCustomDataVersion1">
          <go:sheetsCustomData xmlns:go="http://customooxmlschemas.google.com/" filterViewId="1124941283"/>
        </ext>
      </extLst>
    </customSheetView>
    <customSheetView guid="{DF3F3656-22E1-4A43-AAAF-3158E46707C7}" filter="1" showAutoFilter="1">
      <autoFilter ref="$C$1:$D$1231">
        <filterColumn colId="0">
          <filters>
            <filter val="PG Com"/>
          </filters>
        </filterColumn>
      </autoFilter>
      <extLst>
        <ext uri="GoogleSheetsCustomDataVersion1">
          <go:sheetsCustomData xmlns:go="http://customooxmlschemas.google.com/" filterViewId="1273258954"/>
        </ext>
      </extLst>
    </customSheetView>
    <customSheetView guid="{88C6C46C-D049-4A54-A298-C27EFA9C39A1}" filter="1" showAutoFilter="1">
      <autoFilter ref="$C$1:$D$1231">
        <filterColumn colId="0">
          <filters>
            <filter val="PG Com"/>
          </filters>
        </filterColumn>
        <filterColumn colId="1">
          <filters>
            <filter val="done 1 item"/>
            <filter val="done csv RM-72483-86872"/>
            <filter val="done, check mer rf 1 item"/>
            <filter val="done csv 2 item RM-69895-26296"/>
            <filter val="done, báo mer rồi"/>
          </filters>
        </filterColumn>
      </autoFilter>
      <extLst>
        <ext uri="GoogleSheetsCustomDataVersion1">
          <go:sheetsCustomData xmlns:go="http://customooxmlschemas.google.com/" filterViewId="1316729467"/>
        </ext>
      </extLst>
    </customSheetView>
    <customSheetView guid="{1B3AF806-FFC6-459C-8495-E723417DC128}" filter="1" showAutoFilter="1">
      <autoFilter ref="$C$1:$D$1231">
        <filterColumn colId="0">
          <filters>
            <filter val="JD"/>
          </filters>
        </filterColumn>
      </autoFilter>
      <extLst>
        <ext uri="GoogleSheetsCustomDataVersion1">
          <go:sheetsCustomData xmlns:go="http://customooxmlschemas.google.com/" filterViewId="1424726370"/>
        </ext>
      </extLst>
    </customSheetView>
    <customSheetView guid="{89DECBD0-6C2B-4D69-95E2-381619238ED1}" filter="1" showAutoFilter="1">
      <autoFilter ref="$C$1:$D$1231">
        <filterColumn colId="0">
          <filters>
            <filter val="JD"/>
          </filters>
        </filterColumn>
      </autoFilter>
      <extLst>
        <ext uri="GoogleSheetsCustomDataVersion1">
          <go:sheetsCustomData xmlns:go="http://customooxmlschemas.google.com/" filterViewId="1451620381"/>
        </ext>
      </extLst>
    </customSheetView>
    <customSheetView guid="{C2C6280A-A618-410D-8D3B-BDE26FB14AEE}" filter="1" showAutoFilter="1">
      <autoFilter ref="$C$1:$D$1231">
        <filterColumn colId="0">
          <filters>
            <filter val="Anna"/>
          </filters>
        </filterColumn>
      </autoFilter>
      <extLst>
        <ext uri="GoogleSheetsCustomDataVersion1">
          <go:sheetsCustomData xmlns:go="http://customooxmlschemas.google.com/" filterViewId="1471097033"/>
        </ext>
      </extLst>
    </customSheetView>
    <customSheetView guid="{4AB2BBA6-6B88-4306-B292-6E6B8CFCD5DF}" filter="1" showAutoFilter="1">
      <autoFilter ref="$C$1:$D$1231">
        <filterColumn colId="0">
          <filters>
            <filter val="PG Com"/>
          </filters>
        </filterColumn>
        <filterColumn colId="1">
          <filters blank="1">
            <filter val="cc"/>
            <filter val="cancel"/>
            <filter val="done 1 item"/>
            <filter val="done csv RM-72483-86872"/>
            <filter val="cancel 2 items size S"/>
            <filter val="done csv RR-28842-28946"/>
            <filter val="done, check mer rf 1 item"/>
            <filter val="demo sent p2"/>
            <filter val="done csv 2 item RM-69895-26296"/>
            <filter val="done, báo mer rồi"/>
            <filter val="done csv RM-86989-44527"/>
          </filters>
        </filterColumn>
      </autoFilter>
      <extLst>
        <ext uri="GoogleSheetsCustomDataVersion1">
          <go:sheetsCustomData xmlns:go="http://customooxmlschemas.google.com/" filterViewId="1483751481"/>
        </ext>
      </extLst>
    </customSheetView>
    <customSheetView guid="{46C8C0DB-0ADF-41D9-AC3F-181FAAE4122A}" filter="1" showAutoFilter="1">
      <autoFilter ref="$C$1:$D$1231">
        <filterColumn colId="0">
          <filters>
            <filter val="JD"/>
          </filters>
        </filterColumn>
      </autoFilter>
      <extLst>
        <ext uri="GoogleSheetsCustomDataVersion1">
          <go:sheetsCustomData xmlns:go="http://customooxmlschemas.google.com/" filterViewId="1882576136"/>
        </ext>
      </extLst>
    </customSheetView>
    <customSheetView guid="{F8FCA536-A5CD-479F-AFF3-C040AD32277B}" filter="1" showAutoFilter="1">
      <autoFilter ref="$C$1:$D$1231">
        <filterColumn colId="0">
          <filters>
            <filter val="PG Com"/>
          </filters>
        </filterColumn>
        <filterColumn colId="1">
          <filters>
            <filter val="done 1 item"/>
            <filter val="done csv RM-72483-86872"/>
            <filter val="done, check mer rf 1 item"/>
            <filter val="done csv 2 item RM-69895-26296"/>
            <filter val="done, báo mer rồi"/>
          </filters>
        </filterColumn>
      </autoFilter>
      <extLst>
        <ext uri="GoogleSheetsCustomDataVersion1">
          <go:sheetsCustomData xmlns:go="http://customooxmlschemas.google.com/" filterViewId="1903199852"/>
        </ext>
      </extLst>
    </customSheetView>
    <customSheetView guid="{D84BD539-87E5-4AD8-A9A8-10B60F0B4B7D}" filter="1" showAutoFilter="1">
      <autoFilter ref="$C$1:$D$1231">
        <filterColumn colId="0">
          <filters>
            <filter val="Anna"/>
          </filters>
        </filterColumn>
      </autoFilter>
      <extLst>
        <ext uri="GoogleSheetsCustomDataVersion1">
          <go:sheetsCustomData xmlns:go="http://customooxmlschemas.google.com/" filterViewId="1935388324"/>
        </ext>
      </extLst>
    </customSheetView>
    <customSheetView guid="{8E8F9E3F-C723-4CC8-AFC7-95E12E2EB1C0}" filter="1" showAutoFilter="1">
      <autoFilter ref="$C$1:$D$1231">
        <filterColumn colId="0">
          <filters>
            <filter val="JD"/>
          </filters>
        </filterColumn>
      </autoFilter>
      <extLst>
        <ext uri="GoogleSheetsCustomDataVersion1">
          <go:sheetsCustomData xmlns:go="http://customooxmlschemas.google.com/" filterViewId="2040852565"/>
        </ext>
      </extLst>
    </customSheetView>
    <customSheetView guid="{09EA2C6E-F0FD-42D8-85E5-21F7B5317795}" filter="1" showAutoFilter="1">
      <autoFilter ref="$C$1:$D$1231">
        <filterColumn colId="0">
          <filters>
            <filter val="Anna"/>
          </filters>
        </filterColumn>
        <filterColumn colId="1">
          <filters blank="1">
            <filter val="cc"/>
            <filter val="done 1 item"/>
            <filter val="done csv RM-72483-86872"/>
            <filter val="cancel 2 items size S"/>
            <filter val="done csv RR-28842-28946"/>
            <filter val="done, check mer rf 1 item"/>
            <filter val="done"/>
            <filter val="demo sent p2"/>
            <filter val="done csv 2 item RM-69895-26296"/>
            <filter val="done, báo mer rồi"/>
            <filter val="done csv RM-86989-44527"/>
          </filters>
        </filterColumn>
      </autoFilter>
      <extLst>
        <ext uri="GoogleSheetsCustomDataVersion1">
          <go:sheetsCustomData xmlns:go="http://customooxmlschemas.google.com/" filterViewId="2056158868"/>
        </ext>
      </extLst>
    </customSheetView>
    <customSheetView guid="{2629D3F9-141A-4AF0-B3C8-7F54C45057C3}" filter="1" showAutoFilter="1">
      <autoFilter ref="$C$1:$D$1231">
        <filterColumn colId="0">
          <filters>
            <filter val="JD"/>
          </filters>
        </filterColumn>
      </autoFilter>
      <extLst>
        <ext uri="GoogleSheetsCustomDataVersion1">
          <go:sheetsCustomData xmlns:go="http://customooxmlschemas.google.com/" filterViewId="301389350"/>
        </ext>
      </extLst>
    </customSheetView>
    <customSheetView guid="{B6031EA6-F4A6-4146-8E09-017C8313A1C2}" filter="1" showAutoFilter="1">
      <autoFilter ref="$C$1:$D$1231">
        <filterColumn colId="0">
          <filters>
            <filter val="Anna"/>
          </filters>
        </filterColumn>
      </autoFilter>
      <extLst>
        <ext uri="GoogleSheetsCustomDataVersion1">
          <go:sheetsCustomData xmlns:go="http://customooxmlschemas.google.com/" filterViewId="341117563"/>
        </ext>
      </extLst>
    </customSheetView>
    <customSheetView guid="{698791BF-043C-4478-BB6D-63392673AB0A}" filter="1" showAutoFilter="1">
      <autoFilter ref="$C$1:$D$1231">
        <filterColumn colId="0">
          <filters>
            <filter val="PG Com"/>
          </filters>
        </filterColumn>
        <filterColumn colId="1">
          <filters>
            <filter val="done 1 item"/>
            <filter val="done csv RM-72483-86872"/>
            <filter val="done, check mer rf 1 item"/>
            <filter val="done csv 2 item RM-69895-26296"/>
            <filter val="done, báo mer rồi"/>
          </filters>
        </filterColumn>
      </autoFilter>
      <extLst>
        <ext uri="GoogleSheetsCustomDataVersion1">
          <go:sheetsCustomData xmlns:go="http://customooxmlschemas.google.com/" filterViewId="385059420"/>
        </ext>
      </extLst>
    </customSheetView>
    <customSheetView guid="{1F1CE312-0BAC-4970-A4A2-3E3C4F447067}" filter="1" showAutoFilter="1">
      <autoFilter ref="$C$1:$D$1231">
        <filterColumn colId="0">
          <filters>
            <filter val="JD"/>
          </filters>
        </filterColumn>
        <filterColumn colId="1">
          <filters blank="1">
            <filter val="cc"/>
            <filter val="cancel"/>
            <filter val="done 1 item"/>
            <filter val="done csv RM-72483-86872"/>
            <filter val="cancel 2 items size S"/>
            <filter val="done csv RR-28842-28946"/>
            <filter val="done, check mer rf 1 item"/>
            <filter val="demo sent p2"/>
            <filter val="done csv 2 item RM-69895-26296"/>
            <filter val="done, báo mer rồi"/>
            <filter val="done csv RM-86989-44527"/>
          </filters>
        </filterColumn>
      </autoFilter>
      <extLst>
        <ext uri="GoogleSheetsCustomDataVersion1">
          <go:sheetsCustomData xmlns:go="http://customooxmlschemas.google.com/" filterViewId="434281232"/>
        </ext>
      </extLst>
    </customSheetView>
    <customSheetView guid="{2691C5D3-5F05-4D71-969B-EF909FA59778}" filter="1" showAutoFilter="1">
      <autoFilter ref="$C$1:$D$1231">
        <filterColumn colId="0">
          <filters>
            <filter val="JD"/>
          </filters>
        </filterColumn>
      </autoFilter>
      <extLst>
        <ext uri="GoogleSheetsCustomDataVersion1">
          <go:sheetsCustomData xmlns:go="http://customooxmlschemas.google.com/" filterViewId="565941812"/>
        </ext>
      </extLst>
    </customSheetView>
    <customSheetView guid="{556C02B9-87A0-4BF0-9116-ADAAE6384751}" filter="1" showAutoFilter="1">
      <autoFilter ref="$C$1:$D$1231">
        <filterColumn colId="0">
          <filters>
            <filter val="PG Com"/>
          </filters>
        </filterColumn>
      </autoFilter>
      <extLst>
        <ext uri="GoogleSheetsCustomDataVersion1">
          <go:sheetsCustomData xmlns:go="http://customooxmlschemas.google.com/" filterViewId="569245856"/>
        </ext>
      </extLst>
    </customSheetView>
    <customSheetView guid="{35F61E7D-7AFF-4F3F-B10D-B25FD34B6451}" filter="1" showAutoFilter="1">
      <autoFilter ref="$C$1:$D$1231">
        <filterColumn colId="0">
          <filters>
            <filter val="JD"/>
          </filters>
        </filterColumn>
      </autoFilter>
      <extLst>
        <ext uri="GoogleSheetsCustomDataVersion1">
          <go:sheetsCustomData xmlns:go="http://customooxmlschemas.google.com/" filterViewId="620774047"/>
        </ext>
      </extLst>
    </customSheetView>
    <customSheetView guid="{1ADE0727-2E16-4D7F-8BAB-4CF3B0B02740}" filter="1" showAutoFilter="1">
      <autoFilter ref="$C$1:$D$1231">
        <filterColumn colId="0">
          <filters>
            <filter val="PG Com"/>
          </filters>
        </filterColumn>
        <filterColumn colId="1">
          <filters blank="1">
            <filter val="cc"/>
            <filter val="cancel"/>
            <filter val="done 1 item"/>
            <filter val="done csv RM-72483-86872"/>
            <filter val="cancel 2 items size S"/>
            <filter val="done csv RR-28842-28946"/>
            <filter val="done, check mer rf 1 item"/>
            <filter val="demo sent p2"/>
            <filter val="done csv 2 item RM-69895-26296"/>
            <filter val="done, báo mer rồi"/>
            <filter val="done csv RM-86989-44527"/>
          </filters>
        </filterColumn>
      </autoFilter>
      <extLst>
        <ext uri="GoogleSheetsCustomDataVersion1">
          <go:sheetsCustomData xmlns:go="http://customooxmlschemas.google.com/" filterViewId="695623982"/>
        </ext>
      </extLst>
    </customSheetView>
    <customSheetView guid="{1886179C-26CC-4BEC-A6E4-6057CFB7308A}" filter="1" showAutoFilter="1">
      <autoFilter ref="$C$1:$D$1231">
        <filterColumn colId="0">
          <filters>
            <filter val="PG Com"/>
          </filters>
        </filterColumn>
        <filterColumn colId="1">
          <filters>
            <filter val="done 1 item"/>
            <filter val="done csv RM-72483-86872"/>
            <filter val="done, check mer rf 1 item"/>
            <filter val="done csv 2 item RM-69895-26296"/>
            <filter val="done, báo mer rồi"/>
          </filters>
        </filterColumn>
      </autoFilter>
      <extLst>
        <ext uri="GoogleSheetsCustomDataVersion1">
          <go:sheetsCustomData xmlns:go="http://customooxmlschemas.google.com/" filterViewId="74123477"/>
        </ext>
      </extLst>
    </customSheetView>
    <customSheetView guid="{3255BEAE-8C69-4BA7-8DB0-F0B5C80C8163}" filter="1" showAutoFilter="1">
      <autoFilter ref="$C$1:$D$1231">
        <filterColumn colId="0">
          <filters>
            <filter val="PG Com"/>
          </filters>
        </filterColumn>
        <filterColumn colId="1">
          <filters blank="1">
            <filter val="cc"/>
            <filter val="cancel"/>
            <filter val="done 1 item"/>
            <filter val="done csv RM-72483-86872"/>
            <filter val="cancel 2 items size S"/>
            <filter val="done csv RR-28842-28946"/>
            <filter val="done, check mer rf 1 item"/>
            <filter val="demo sent p2"/>
            <filter val="done csv 2 item RM-69895-26296"/>
            <filter val="done, báo mer rồi"/>
            <filter val="done csv RM-86989-44527"/>
          </filters>
        </filterColumn>
      </autoFilter>
      <extLst>
        <ext uri="GoogleSheetsCustomDataVersion1">
          <go:sheetsCustomData xmlns:go="http://customooxmlschemas.google.com/" filterViewId="80108959"/>
        </ext>
      </extLst>
    </customSheetView>
    <customSheetView guid="{2C123DD7-B5A8-4A00-84D7-9F40EC048568}" filter="1" showAutoFilter="1">
      <autoFilter ref="$C$1:$D$1231"/>
      <extLst>
        <ext uri="GoogleSheetsCustomDataVersion1">
          <go:sheetsCustomData xmlns:go="http://customooxmlschemas.google.com/" filterViewId="824593520"/>
        </ext>
      </extLst>
    </customSheetView>
    <customSheetView guid="{FAAEF36A-B906-4A3F-8A46-78E8D8D75ACD}" filter="1" showAutoFilter="1">
      <autoFilter ref="$C$1:$D$1231">
        <filterColumn colId="0">
          <filters>
            <filter val="PG Com"/>
          </filters>
        </filterColumn>
        <filterColumn colId="1">
          <filters>
            <filter val="done 1 item"/>
            <filter val="done csv RM-72483-86872"/>
            <filter val="done, check mer rf 1 item"/>
            <filter val="done csv 2 item RM-69895-26296"/>
            <filter val="done, báo mer rồi"/>
          </filters>
        </filterColumn>
      </autoFilter>
      <extLst>
        <ext uri="GoogleSheetsCustomDataVersion1">
          <go:sheetsCustomData xmlns:go="http://customooxmlschemas.google.com/" filterViewId="839075492"/>
        </ext>
      </extLst>
    </customSheetView>
    <customSheetView guid="{49A52460-749E-4AEF-964E-D00005DC05DB}" filter="1" showAutoFilter="1">
      <autoFilter ref="$C$1:$D$1231">
        <filterColumn colId="0">
          <filters>
            <filter val="Anna"/>
          </filters>
        </filterColumn>
      </autoFilter>
      <extLst>
        <ext uri="GoogleSheetsCustomDataVersion1">
          <go:sheetsCustomData xmlns:go="http://customooxmlschemas.google.com/" filterViewId="917179912"/>
        </ext>
      </extLst>
    </customSheetView>
    <customSheetView guid="{F65577CC-C0D5-4FCB-99BF-EC0A91A1E5A6}" filter="1" showAutoFilter="1">
      <autoFilter ref="$C$1:$D$1231">
        <filterColumn colId="0">
          <filters>
            <filter val="Anna"/>
          </filters>
        </filterColumn>
      </autoFilter>
      <extLst>
        <ext uri="GoogleSheetsCustomDataVersion1">
          <go:sheetsCustomData xmlns:go="http://customooxmlschemas.google.com/" filterViewId="923059140"/>
        </ext>
      </extLst>
    </customSheetView>
    <customSheetView guid="{78268CCC-715A-4702-B4E5-EDA7DD3B7A2F}" filter="1" showAutoFilter="1">
      <autoFilter ref="$C$1:$D$1231">
        <filterColumn colId="0">
          <filters>
            <filter val="Anna"/>
          </filters>
        </filterColumn>
        <filterColumn colId="1">
          <filters blank="1">
            <filter val="cc"/>
            <filter val="cancel"/>
            <filter val="done 1 item"/>
            <filter val="done csv RM-72483-86872"/>
            <filter val="cancel 2 items size S"/>
            <filter val="done csv RR-28842-28946"/>
            <filter val="done, check mer rf 1 item"/>
            <filter val="demo sent p2"/>
            <filter val="done csv 2 item RM-69895-26296"/>
            <filter val="done, báo mer rồi"/>
            <filter val="done csv RM-86989-44527"/>
          </filters>
        </filterColumn>
      </autoFilter>
      <extLst>
        <ext uri="GoogleSheetsCustomDataVersion1">
          <go:sheetsCustomData xmlns:go="http://customooxmlschemas.google.com/" filterViewId="944199920"/>
        </ext>
      </extLst>
    </customSheetView>
    <customSheetView guid="{D3A64713-9205-4209-85BD-60B8B658D570}" filter="1" showAutoFilter="1">
      <autoFilter ref="$C$1:$D$1231">
        <filterColumn colId="0">
          <filters>
            <filter val="PG Com"/>
          </filters>
        </filterColumn>
        <filterColumn colId="1">
          <filters blank="1">
            <filter val="cc"/>
            <filter val="cancel"/>
            <filter val="done 1 item"/>
            <filter val="done csv RM-72483-86872"/>
            <filter val="cancel 2 items size S"/>
            <filter val="done csv RR-28842-28946"/>
            <filter val="done, check mer rf 1 item"/>
            <filter val="demo sent p2"/>
            <filter val="done csv 2 item RM-69895-26296"/>
            <filter val="done, báo mer rồi"/>
            <filter val="done csv RM-86989-44527"/>
          </filters>
        </filterColumn>
      </autoFilter>
      <extLst>
        <ext uri="GoogleSheetsCustomDataVersion1">
          <go:sheetsCustomData xmlns:go="http://customooxmlschemas.google.com/" filterViewId="955586139"/>
        </ext>
      </extLst>
    </customSheetView>
    <customSheetView guid="{C6D5BDE4-1198-4C6A-AB1C-524B50D19457}" filter="1" showAutoFilter="1">
      <autoFilter ref="$A$1:$A$1231">
        <filterColumn colId="0">
          <customFilters>
            <customFilter val="*ly*"/>
          </customFilters>
        </filterColumn>
      </autoFilter>
      <extLst>
        <ext uri="GoogleSheetsCustomDataVersion1">
          <go:sheetsCustomData xmlns:go="http://customooxmlschemas.google.com/" filterViewId="1252855905"/>
        </ext>
      </extLst>
    </customSheetView>
    <customSheetView guid="{C8268D96-4547-46A4-90D5-9ECD466826CA}" filter="1" showAutoFilter="1">
      <autoFilter ref="$A$1:$A$1231"/>
      <extLst>
        <ext uri="GoogleSheetsCustomDataVersion1">
          <go:sheetsCustomData xmlns:go="http://customooxmlschemas.google.com/" filterViewId="860425661"/>
        </ext>
      </extLst>
    </customSheetView>
    <customSheetView guid="{8A9BD3CF-75DA-43F8-8353-F1CB388172F7}" filter="1" showAutoFilter="1">
      <autoFilter ref="$A$1:$A$1231">
        <filterColumn colId="0">
          <customFilters>
            <customFilter val="*linh*"/>
          </customFilters>
        </filterColumn>
      </autoFilter>
      <extLst>
        <ext uri="GoogleSheetsCustomDataVersion1">
          <go:sheetsCustomData xmlns:go="http://customooxmlschemas.google.com/" filterViewId="996139545"/>
        </ext>
      </extLst>
    </customSheetView>
    <customSheetView guid="{29D9DF69-ED77-4AEC-A524-45C3204D00C1}" filter="1" showAutoFilter="1">
      <autoFilter ref="$I$1:$T$1"/>
      <extLst>
        <ext uri="GoogleSheetsCustomDataVersion1">
          <go:sheetsCustomData xmlns:go="http://customooxmlschemas.google.com/" filterViewId="1457306043"/>
        </ext>
      </extLst>
    </customSheetView>
    <customSheetView guid="{71C8C975-EAB7-4BFB-8609-D605BA2097C0}" filter="1" showAutoFilter="1">
      <autoFilter ref="$C$1:$E$2"/>
      <extLst>
        <ext uri="GoogleSheetsCustomDataVersion1">
          <go:sheetsCustomData xmlns:go="http://customooxmlschemas.google.com/" filterViewId="1491333845"/>
        </ext>
      </extLst>
    </customSheetView>
    <customSheetView guid="{F7F519FA-7235-44A1-BB0B-A92335A685C6}" filter="1" showAutoFilter="1">
      <autoFilter ref="$A$1:$D$1231">
        <filterColumn colId="2">
          <filters>
            <filter val="JD"/>
          </filters>
        </filterColumn>
      </autoFilter>
      <extLst>
        <ext uri="GoogleSheetsCustomDataVersion1">
          <go:sheetsCustomData xmlns:go="http://customooxmlschemas.google.com/" filterViewId="1814916194"/>
        </ext>
      </extLst>
    </customSheetView>
    <customSheetView guid="{E927F167-1F0F-49AF-BD3F-E2244152F0A4}" filter="1" showAutoFilter="1">
      <autoFilter ref="$A$1:$A$2">
        <filterColumn colId="0">
          <customFilters>
            <customFilter val="*hoa*"/>
          </customFilters>
        </filterColumn>
      </autoFilter>
      <extLst>
        <ext uri="GoogleSheetsCustomDataVersion1">
          <go:sheetsCustomData xmlns:go="http://customooxmlschemas.google.com/" filterViewId="1943059553"/>
        </ext>
      </extLst>
    </customSheetView>
    <customSheetView guid="{0D337460-458D-48F6-AF3E-6E2B1FC167D0}" filter="1" showAutoFilter="1">
      <autoFilter ref="$C$1:$E$1231">
        <filterColumn colId="0">
          <filters>
            <filter val="PG Com"/>
          </filters>
        </filterColumn>
        <filterColumn colId="1">
          <filters>
            <filter val="done 1 item"/>
            <filter val="done csv RM-72483-86872"/>
            <filter val="done, check mer rf 1 item"/>
            <filter val="done csv 2 item RM-69895-26296"/>
            <filter val="done, báo mer rồi"/>
          </filters>
        </filterColumn>
      </autoFilter>
      <extLst>
        <ext uri="GoogleSheetsCustomDataVersion1">
          <go:sheetsCustomData xmlns:go="http://customooxmlschemas.google.com/" filterViewId="2015391438"/>
        </ext>
      </extLst>
    </customSheetView>
    <customSheetView guid="{A71DBA73-1440-4A34-8820-DF6601E678D1}" filter="1" showAutoFilter="1">
      <autoFilter ref="$A$1:$AA$1231">
        <filterColumn colId="2">
          <filters>
            <filter val="JD"/>
          </filters>
        </filterColumn>
      </autoFilter>
      <extLst>
        <ext uri="GoogleSheetsCustomDataVersion1">
          <go:sheetsCustomData xmlns:go="http://customooxmlschemas.google.com/" filterViewId="1015139720"/>
        </ext>
      </extLst>
    </customSheetView>
    <customSheetView guid="{02225359-4109-4A1F-AE87-4EA009F87F1F}" filter="1" showAutoFilter="1">
      <autoFilter ref="$A$1:$AA$1231">
        <filterColumn colId="2">
          <filters>
            <filter val="Merchize"/>
          </filters>
        </filterColumn>
        <filterColumn colId="3">
          <customFilters>
            <customFilter val="*csv*"/>
          </customFilters>
        </filterColumn>
      </autoFilter>
      <extLst>
        <ext uri="GoogleSheetsCustomDataVersion1">
          <go:sheetsCustomData xmlns:go="http://customooxmlschemas.google.com/" filterViewId="1020378239"/>
        </ext>
      </extLst>
    </customSheetView>
    <customSheetView guid="{0A197E0E-DFD7-482B-880A-2A41FCE76C47}" filter="1" showAutoFilter="1">
      <autoFilter ref="$A$1:$AA$1231">
        <filterColumn colId="2">
          <filters>
            <filter val="PG Com"/>
            <filter val="JD"/>
            <filter val="Anna"/>
          </filters>
        </filterColumn>
      </autoFilter>
      <extLst>
        <ext uri="GoogleSheetsCustomDataVersion1">
          <go:sheetsCustomData xmlns:go="http://customooxmlschemas.google.com/" filterViewId="1037958367"/>
        </ext>
      </extLst>
    </customSheetView>
    <customSheetView guid="{884AF191-2C94-4F06-9001-4DB9E5FE1490}" filter="1" showAutoFilter="1">
      <autoFilter ref="$A$1:$AA$1231">
        <filterColumn colId="2">
          <filters>
            <filter val="Merchize"/>
          </filters>
        </filterColumn>
        <filterColumn colId="3">
          <filters blank="1">
            <filter val="cc"/>
            <filter val="done 1 item"/>
            <filter val="done csv RM-72483-86872"/>
            <filter val="cancel 2 items size S"/>
            <filter val="done csv RR-28842-28946"/>
            <filter val="done, check mer rf 1 item"/>
            <filter val="demo sent p2"/>
            <filter val="done csv 2 item RM-69895-26296"/>
            <filter val="done csv RM-86989-44527"/>
          </filters>
        </filterColumn>
      </autoFilter>
      <extLst>
        <ext uri="GoogleSheetsCustomDataVersion1">
          <go:sheetsCustomData xmlns:go="http://customooxmlschemas.google.com/" filterViewId="1165327393"/>
        </ext>
      </extLst>
    </customSheetView>
    <customSheetView guid="{9EC4C0A2-0982-4594-8A7A-1A3D74D18928}" filter="1" showAutoFilter="1">
      <autoFilter ref="$A$1:$AA$1231">
        <filterColumn colId="2">
          <filters>
            <filter val="Merchize"/>
          </filters>
        </filterColumn>
        <filterColumn colId="3">
          <filters blank="1">
            <filter val="cc"/>
            <filter val="demo sent p2"/>
          </filters>
        </filterColumn>
      </autoFilter>
      <extLst>
        <ext uri="GoogleSheetsCustomDataVersion1">
          <go:sheetsCustomData xmlns:go="http://customooxmlschemas.google.com/" filterViewId="1169627681"/>
        </ext>
      </extLst>
    </customSheetView>
    <customSheetView guid="{87058DD2-0CF0-4FF2-B945-467A0597B6FB}" filter="1" showAutoFilter="1">
      <autoFilter ref="$A$1:$AA$1231">
        <filterColumn colId="2">
          <filters>
            <filter val="Merchize"/>
          </filters>
        </filterColumn>
        <filterColumn colId="3">
          <filters blank="1">
            <filter val="cc"/>
            <filter val="done 1 item"/>
            <filter val="done csv RM-72483-86872"/>
            <filter val="cancel 2 items size S"/>
            <filter val="done csv RR-28842-28946"/>
            <filter val="done, check mer rf 1 item"/>
            <filter val="demo sent p2"/>
            <filter val="done csv 2 item RM-69895-26296"/>
            <filter val="done csv RM-86989-44527"/>
          </filters>
        </filterColumn>
      </autoFilter>
      <extLst>
        <ext uri="GoogleSheetsCustomDataVersion1">
          <go:sheetsCustomData xmlns:go="http://customooxmlschemas.google.com/" filterViewId="1210007989"/>
        </ext>
      </extLst>
    </customSheetView>
    <customSheetView guid="{A9C8D4C1-06B4-4081-AB78-5583435A69D2}" filter="1" showAutoFilter="1">
      <autoFilter ref="$A$1:$AA$1231">
        <filterColumn colId="2">
          <filters>
            <filter val="JD"/>
          </filters>
        </filterColumn>
      </autoFilter>
      <extLst>
        <ext uri="GoogleSheetsCustomDataVersion1">
          <go:sheetsCustomData xmlns:go="http://customooxmlschemas.google.com/" filterViewId="1261598313"/>
        </ext>
      </extLst>
    </customSheetView>
    <customSheetView guid="{899F2150-F514-4129-AE48-DA39C21B5EED}" filter="1" showAutoFilter="1">
      <autoFilter ref="$A$1:$AA$1231">
        <filterColumn colId="2">
          <filters>
            <filter val="Merchize"/>
          </filters>
        </filterColumn>
      </autoFilter>
      <extLst>
        <ext uri="GoogleSheetsCustomDataVersion1">
          <go:sheetsCustomData xmlns:go="http://customooxmlschemas.google.com/" filterViewId="1313968253"/>
        </ext>
      </extLst>
    </customSheetView>
    <customSheetView guid="{2548F7AC-A924-4E74-8B42-070B355A0881}" filter="1" showAutoFilter="1">
      <autoFilter ref="$A$1:$AA$1231">
        <filterColumn colId="2">
          <filters>
            <filter val="Merchize"/>
          </filters>
        </filterColumn>
        <filterColumn colId="3">
          <filters blank="1">
            <filter val="cc"/>
          </filters>
        </filterColumn>
      </autoFilter>
      <extLst>
        <ext uri="GoogleSheetsCustomDataVersion1">
          <go:sheetsCustomData xmlns:go="http://customooxmlschemas.google.com/" filterViewId="1334158053"/>
        </ext>
      </extLst>
    </customSheetView>
    <customSheetView guid="{A19ACB16-24B4-4151-A027-72B9B99C0806}" filter="1" showAutoFilter="1">
      <autoFilter ref="$A$1:$AA$1231">
        <filterColumn colId="2">
          <filters>
            <filter val="Merchize"/>
          </filters>
        </filterColumn>
        <filterColumn colId="3">
          <filters>
            <filter val="cc"/>
            <filter val="cancel"/>
            <filter val="done 1 item"/>
            <filter val="done csv RM-72483-86872"/>
            <filter val="cancel 2 items size S"/>
            <filter val="done csv RR-28842-28946"/>
            <filter val="done, check mer rf 1 item"/>
            <filter val="demo sent p2"/>
            <filter val="done csv 2 item RM-69895-26296"/>
            <filter val="done, báo mer rồi"/>
            <filter val="done csv RM-86989-44527"/>
          </filters>
        </filterColumn>
      </autoFilter>
      <extLst>
        <ext uri="GoogleSheetsCustomDataVersion1">
          <go:sheetsCustomData xmlns:go="http://customooxmlschemas.google.com/" filterViewId="1398185"/>
        </ext>
      </extLst>
    </customSheetView>
    <customSheetView guid="{B8A9E8F5-6E3F-42FB-94D6-2D17DEFECA2B}" filter="1" showAutoFilter="1">
      <autoFilter ref="$A$1:$AA$1231">
        <filterColumn colId="2">
          <filters>
            <filter val="Merchize"/>
          </filters>
        </filterColumn>
        <filterColumn colId="3">
          <filters blank="1">
            <filter val="cc"/>
            <filter val="cancel 2 items size S"/>
          </filters>
        </filterColumn>
      </autoFilter>
      <extLst>
        <ext uri="GoogleSheetsCustomDataVersion1">
          <go:sheetsCustomData xmlns:go="http://customooxmlschemas.google.com/" filterViewId="1404231452"/>
        </ext>
      </extLst>
    </customSheetView>
    <customSheetView guid="{EC38C464-D800-42CF-95DE-F05F3BB4A45F}" filter="1" showAutoFilter="1">
      <autoFilter ref="$A$1:$AA$1231"/>
      <extLst>
        <ext uri="GoogleSheetsCustomDataVersion1">
          <go:sheetsCustomData xmlns:go="http://customooxmlschemas.google.com/" filterViewId="1661190630"/>
        </ext>
      </extLst>
    </customSheetView>
    <customSheetView guid="{9442BA3F-FE47-4B2A-819A-731227A9F0F7}" filter="1" showAutoFilter="1">
      <autoFilter ref="$A$1:$AA$1231">
        <filterColumn colId="2">
          <filters>
            <filter val="Merchize"/>
          </filters>
        </filterColumn>
        <filterColumn colId="3">
          <filters blank="1">
            <filter val="cc"/>
          </filters>
        </filterColumn>
      </autoFilter>
      <extLst>
        <ext uri="GoogleSheetsCustomDataVersion1">
          <go:sheetsCustomData xmlns:go="http://customooxmlschemas.google.com/" filterViewId="1693871175"/>
        </ext>
      </extLst>
    </customSheetView>
    <customSheetView guid="{5DD07F60-664C-4800-9FFA-A7C1D5964F4F}" filter="1" showAutoFilter="1">
      <autoFilter ref="$A$1:$AA$1231">
        <filterColumn colId="2">
          <filters>
            <filter val="Merchize"/>
          </filters>
        </filterColumn>
        <filterColumn colId="3">
          <filters blank="1">
            <filter val="cc"/>
            <filter val="cancel"/>
            <filter val="done 1 item"/>
            <filter val="done csv RM-72483-86872"/>
            <filter val="cancel 2 items size S"/>
            <filter val="done csv RR-28842-28946"/>
            <filter val="done, check mer rf 1 item"/>
            <filter val="demo sent p2"/>
            <filter val="done csv 2 item RM-69895-26296"/>
            <filter val="done, báo mer rồi"/>
            <filter val="done csv RM-86989-44527"/>
          </filters>
        </filterColumn>
      </autoFilter>
      <extLst>
        <ext uri="GoogleSheetsCustomDataVersion1">
          <go:sheetsCustomData xmlns:go="http://customooxmlschemas.google.com/" filterViewId="1747585064"/>
        </ext>
      </extLst>
    </customSheetView>
    <customSheetView guid="{E85B2F93-8C18-4807-9B7C-1C1444441247}" filter="1" showAutoFilter="1">
      <autoFilter ref="$A$1:$AA$1231">
        <filterColumn colId="2">
          <filters>
            <filter val="Merchize"/>
          </filters>
        </filterColumn>
        <filterColumn colId="3">
          <filters blank="1">
            <filter val="cc"/>
            <filter val="cancel"/>
            <filter val="cancel 2 items size S"/>
            <filter val="demo sent p2"/>
          </filters>
        </filterColumn>
      </autoFilter>
      <extLst>
        <ext uri="GoogleSheetsCustomDataVersion1">
          <go:sheetsCustomData xmlns:go="http://customooxmlschemas.google.com/" filterViewId="1910782590"/>
        </ext>
      </extLst>
    </customSheetView>
    <customSheetView guid="{8CD480A0-552B-43DC-9945-3EBB5B6469C8}" filter="1" showAutoFilter="1">
      <autoFilter ref="$A$1:$AA$1231">
        <filterColumn colId="2">
          <filters>
            <filter val="Merchize"/>
          </filters>
        </filterColumn>
        <filterColumn colId="3">
          <filters blank="1">
            <filter val="cc"/>
            <filter val="demo sent p2"/>
          </filters>
        </filterColumn>
      </autoFilter>
      <extLst>
        <ext uri="GoogleSheetsCustomDataVersion1">
          <go:sheetsCustomData xmlns:go="http://customooxmlschemas.google.com/" filterViewId="1991532472"/>
        </ext>
      </extLst>
    </customSheetView>
    <customSheetView guid="{F94FAAC4-7B22-472B-8CCF-DEAE493EDB57}" filter="1" showAutoFilter="1">
      <autoFilter ref="$A$1:$AA$1231">
        <filterColumn colId="2">
          <filters>
            <filter val="Merchize"/>
          </filters>
        </filterColumn>
        <filterColumn colId="3">
          <filters blank="1">
            <filter val="cc"/>
            <filter val="cancel 2 items size S"/>
          </filters>
        </filterColumn>
      </autoFilter>
      <extLst>
        <ext uri="GoogleSheetsCustomDataVersion1">
          <go:sheetsCustomData xmlns:go="http://customooxmlschemas.google.com/" filterViewId="226379243"/>
        </ext>
      </extLst>
    </customSheetView>
    <customSheetView guid="{6FD97B88-856C-4AA8-B32D-DEC29BC86DF7}" filter="1" showAutoFilter="1">
      <autoFilter ref="$A$1:$AA$1231">
        <filterColumn colId="2">
          <filters>
            <filter val="Merchize"/>
          </filters>
        </filterColumn>
        <filterColumn colId="3">
          <filters blank="1">
            <filter val="cc"/>
            <filter val="done 1 item"/>
            <filter val="done csv RM-72483-86872"/>
            <filter val="cancel 2 items size S"/>
            <filter val="done csv RR-28842-28946"/>
            <filter val="done, check mer rf 1 item"/>
            <filter val="demo sent p2"/>
            <filter val="done csv 2 item RM-69895-26296"/>
            <filter val="done csv RM-86989-44527"/>
          </filters>
        </filterColumn>
      </autoFilter>
      <extLst>
        <ext uri="GoogleSheetsCustomDataVersion1">
          <go:sheetsCustomData xmlns:go="http://customooxmlschemas.google.com/" filterViewId="254382703"/>
        </ext>
      </extLst>
    </customSheetView>
    <customSheetView guid="{01B13610-19FE-45A4-99D6-E4BD087561A2}" filter="1" showAutoFilter="1">
      <autoFilter ref="$A$1:$AA$1231">
        <filterColumn colId="2">
          <filters>
            <filter val="Merchize"/>
          </filters>
        </filterColumn>
        <filterColumn colId="3">
          <filters blank="1">
            <filter val="cc"/>
            <filter val="cancel 2 items size S"/>
          </filters>
        </filterColumn>
      </autoFilter>
      <extLst>
        <ext uri="GoogleSheetsCustomDataVersion1">
          <go:sheetsCustomData xmlns:go="http://customooxmlschemas.google.com/" filterViewId="338904261"/>
        </ext>
      </extLst>
    </customSheetView>
    <customSheetView guid="{91CAD0A2-022E-43B3-93AB-4145E79DDBC3}" filter="1" showAutoFilter="1">
      <autoFilter ref="$A$1:$AA$1231">
        <filterColumn colId="2">
          <filters>
            <filter val="Merchize"/>
          </filters>
        </filterColumn>
        <filterColumn colId="3">
          <filters blank="1">
            <filter val="cc"/>
            <filter val="cancel"/>
            <filter val="cancel 2 items size S"/>
            <filter val="done, check mer rf 1 item"/>
            <filter val="demo sent p2"/>
          </filters>
        </filterColumn>
      </autoFilter>
      <extLst>
        <ext uri="GoogleSheetsCustomDataVersion1">
          <go:sheetsCustomData xmlns:go="http://customooxmlschemas.google.com/" filterViewId="368936996"/>
        </ext>
      </extLst>
    </customSheetView>
    <customSheetView guid="{35F05BE0-DD8E-480B-9178-05855A9D9B46}" filter="1" showAutoFilter="1">
      <autoFilter ref="$A$1:$AA$1231">
        <filterColumn colId="2">
          <filters>
            <filter val="Merchize"/>
          </filters>
        </filterColumn>
        <filterColumn colId="3">
          <filters blank="1">
            <filter val="cc"/>
            <filter val="done 1 item"/>
            <filter val="done csv RM-72483-86872"/>
            <filter val="cancel 2 items size S"/>
            <filter val="done csv RR-28842-28946"/>
            <filter val="done, check mer rf 1 item"/>
            <filter val="demo sent p2"/>
            <filter val="done csv 2 item RM-69895-26296"/>
            <filter val="done csv RM-86989-44527"/>
          </filters>
        </filterColumn>
      </autoFilter>
      <extLst>
        <ext uri="GoogleSheetsCustomDataVersion1">
          <go:sheetsCustomData xmlns:go="http://customooxmlschemas.google.com/" filterViewId="439223776"/>
        </ext>
      </extLst>
    </customSheetView>
    <customSheetView guid="{3E1D1D1C-A39A-4D5E-8E34-88825ABD2EEB}" filter="1" showAutoFilter="1">
      <autoFilter ref="$A$1:$AA$1231">
        <filterColumn colId="2">
          <filters>
            <filter val="Merchize"/>
          </filters>
        </filterColumn>
        <filterColumn colId="3">
          <filters blank="1">
            <filter val="cc"/>
            <filter val="cancel"/>
            <filter val="demo sent p2"/>
            <filter val="done csv 2 item RM-69895-26296"/>
          </filters>
        </filterColumn>
      </autoFilter>
      <extLst>
        <ext uri="GoogleSheetsCustomDataVersion1">
          <go:sheetsCustomData xmlns:go="http://customooxmlschemas.google.com/" filterViewId="576188551"/>
        </ext>
      </extLst>
    </customSheetView>
    <customSheetView guid="{25A6C56B-44AA-4871-A14B-DBF1E56C17CB}" filter="1" showAutoFilter="1">
      <autoFilter ref="$A$1:$AA$1231">
        <filterColumn colId="2">
          <filters>
            <filter val="Merchize"/>
          </filters>
        </filterColumn>
        <filterColumn colId="3">
          <filters blank="1">
            <filter val="cc"/>
            <filter val="demo sent p2"/>
          </filters>
        </filterColumn>
      </autoFilter>
      <extLst>
        <ext uri="GoogleSheetsCustomDataVersion1">
          <go:sheetsCustomData xmlns:go="http://customooxmlschemas.google.com/" filterViewId="693869564"/>
        </ext>
      </extLst>
    </customSheetView>
    <customSheetView guid="{66D27B28-940C-4B6F-BFAB-AAF318221DA3}" filter="1" showAutoFilter="1">
      <autoFilter ref="$A$1:$AA$1231">
        <filterColumn colId="2">
          <filters>
            <filter val="Merchize"/>
          </filters>
        </filterColumn>
      </autoFilter>
      <extLst>
        <ext uri="GoogleSheetsCustomDataVersion1">
          <go:sheetsCustomData xmlns:go="http://customooxmlschemas.google.com/" filterViewId="792290741"/>
        </ext>
      </extLst>
    </customSheetView>
    <customSheetView guid="{47AAA36F-DBD4-4045-9969-158D25B3CBD4}" filter="1" showAutoFilter="1">
      <autoFilter ref="$A$1:$AA$1231">
        <filterColumn colId="2">
          <filters>
            <filter val="Merchize"/>
          </filters>
        </filterColumn>
        <filterColumn colId="3">
          <filters blank="1">
            <filter val="cc"/>
            <filter val="done 1 item"/>
            <filter val="done csv RM-72483-86872"/>
            <filter val="cancel 2 items size S"/>
            <filter val="done csv RR-28842-28946"/>
            <filter val="done, check mer rf 1 item"/>
            <filter val="demo sent p2"/>
            <filter val="done csv 2 item RM-69895-26296"/>
            <filter val="done csv RM-86989-44527"/>
          </filters>
        </filterColumn>
      </autoFilter>
      <extLst>
        <ext uri="GoogleSheetsCustomDataVersion1">
          <go:sheetsCustomData xmlns:go="http://customooxmlschemas.google.com/" filterViewId="954608474"/>
        </ext>
      </extLst>
    </customSheetView>
    <customSheetView guid="{4AF40173-3B3A-40D6-B2FD-BFACCAA4E842}" filter="1" showAutoFilter="1">
      <autoFilter ref="$A$398:$AA$469">
        <filterColumn colId="0">
          <filters>
            <filter val="lg, hoa"/>
            <filter val="lg, vinh"/>
            <filter val="lg, dh"/>
          </filters>
        </filterColumn>
      </autoFilter>
      <extLst>
        <ext uri="GoogleSheetsCustomDataVersion1">
          <go:sheetsCustomData xmlns:go="http://customooxmlschemas.google.com/" filterViewId="361470714"/>
        </ext>
      </extLst>
    </customSheetView>
    <customSheetView guid="{542F5E8E-7E40-4342-A84C-435697E4B961}" filter="1" showAutoFilter="1">
      <autoFilter ref="$A$398:$AA$469">
        <filterColumn colId="0">
          <customFilters>
            <customFilter val="*linh*"/>
          </customFilters>
        </filterColumn>
      </autoFilter>
      <extLst>
        <ext uri="GoogleSheetsCustomDataVersion1">
          <go:sheetsCustomData xmlns:go="http://customooxmlschemas.google.com/" filterViewId="82593902"/>
        </ext>
      </extLst>
    </customSheetView>
    <customSheetView guid="{B854F946-2482-4EA8-BD69-BCC775B71886}" filter="1" showAutoFilter="1">
      <autoFilter ref="$A$312:$AA$393">
        <filterColumn colId="0">
          <filters>
            <filter val="thl, dh"/>
            <filter val="lg, vinh"/>
            <filter val="lg, DH"/>
          </filters>
        </filterColumn>
        <filterColumn colId="3">
          <filters>
            <filter val="done csv 2 item RM-69895-26296"/>
            <filter val="done 1 item"/>
            <filter val="cancel 2 items size S"/>
            <filter val="done, check mer rf 1 item"/>
            <filter val="done"/>
            <filter val="done, báo mer rồi"/>
          </filters>
        </filterColumn>
      </autoFilter>
      <extLst>
        <ext uri="GoogleSheetsCustomDataVersion1">
          <go:sheetsCustomData xmlns:go="http://customooxmlschemas.google.com/" filterViewId="1193826684"/>
        </ext>
      </extLst>
    </customSheetView>
    <customSheetView guid="{5488B491-8908-4482-A109-9562741BBF54}" filter="1" showAutoFilter="1">
      <autoFilter ref="$A$312:$AA$393">
        <filterColumn colId="0">
          <filters>
            <filter val="thl, dh"/>
            <filter val="lg, vinh"/>
            <filter val="lg, DH"/>
          </filters>
        </filterColumn>
        <filterColumn colId="3">
          <filters>
            <filter val="done csv 2 item RM-69895-26296"/>
            <filter val="done 1 item"/>
            <filter val="cancel 2 items size S"/>
            <filter val="done, check mer rf 1 item"/>
            <filter val="done"/>
            <filter val="done, báo mer rồi"/>
          </filters>
        </filterColumn>
      </autoFilter>
      <extLst>
        <ext uri="GoogleSheetsCustomDataVersion1">
          <go:sheetsCustomData xmlns:go="http://customooxmlschemas.google.com/" filterViewId="1226045406"/>
        </ext>
      </extLst>
    </customSheetView>
    <customSheetView guid="{FD4B7D1D-2291-4643-834C-63E334CED187}" filter="1" showAutoFilter="1">
      <autoFilter ref="$A$312:$AA$393">
        <filterColumn colId="0">
          <filters>
            <filter val="thl, dh"/>
            <filter val="lg, vinh"/>
            <filter val="lg, DH"/>
          </filters>
        </filterColumn>
        <filterColumn colId="3">
          <filters>
            <filter val="done csv 2 item RM-69895-26296"/>
            <filter val="done 1 item"/>
            <filter val="cancel 2 items size S"/>
            <filter val="done, check mer rf 1 item"/>
            <filter val="done"/>
            <filter val="done, báo mer rồi"/>
          </filters>
        </filterColumn>
      </autoFilter>
      <extLst>
        <ext uri="GoogleSheetsCustomDataVersion1">
          <go:sheetsCustomData xmlns:go="http://customooxmlschemas.google.com/" filterViewId="1229322537"/>
        </ext>
      </extLst>
    </customSheetView>
    <customSheetView guid="{5A9E8DC6-8873-4727-8992-5ACA96251E46}" filter="1" showAutoFilter="1">
      <autoFilter ref="$A$312:$AA$393">
        <filterColumn colId="2">
          <filters>
            <filter val="Merchize"/>
          </filters>
        </filterColumn>
      </autoFilter>
      <extLst>
        <ext uri="GoogleSheetsCustomDataVersion1">
          <go:sheetsCustomData xmlns:go="http://customooxmlschemas.google.com/" filterViewId="1269172661"/>
        </ext>
      </extLst>
    </customSheetView>
    <customSheetView guid="{F51DCC8A-07E0-4C39-9EAA-B3309F8E2E9B}" filter="1" showAutoFilter="1">
      <autoFilter ref="$A$312:$AA$393">
        <filterColumn colId="0">
          <filters>
            <filter val="thl, dh"/>
            <filter val="lg, vinh"/>
            <filter val="lg, DH"/>
          </filters>
        </filterColumn>
      </autoFilter>
      <extLst>
        <ext uri="GoogleSheetsCustomDataVersion1">
          <go:sheetsCustomData xmlns:go="http://customooxmlschemas.google.com/" filterViewId="1521937127"/>
        </ext>
      </extLst>
    </customSheetView>
    <customSheetView guid="{316C1D31-BE33-406F-B1A0-236486221852}" filter="1" showAutoFilter="1">
      <autoFilter ref="$A$312:$AA$393">
        <filterColumn colId="2">
          <filters>
            <filter val="Merchize"/>
          </filters>
        </filterColumn>
      </autoFilter>
      <extLst>
        <ext uri="GoogleSheetsCustomDataVersion1">
          <go:sheetsCustomData xmlns:go="http://customooxmlschemas.google.com/" filterViewId="1560911402"/>
        </ext>
      </extLst>
    </customSheetView>
    <customSheetView guid="{2CBE9857-FAA1-4A90-A68E-6BAB3DA9BC84}" filter="1" showAutoFilter="1">
      <autoFilter ref="$A$312:$AA$393">
        <filterColumn colId="3">
          <colorFilter dxfId="2"/>
        </filterColumn>
      </autoFilter>
      <extLst>
        <ext uri="GoogleSheetsCustomDataVersion1">
          <go:sheetsCustomData xmlns:go="http://customooxmlschemas.google.com/" filterViewId="1714321578"/>
        </ext>
      </extLst>
    </customSheetView>
    <customSheetView guid="{5BD4D967-23A7-4ED8-ACC8-316072877DC8}" filter="1" showAutoFilter="1">
      <autoFilter ref="$A$312:$AA$393">
        <filterColumn colId="2">
          <filters>
            <filter val="PG Com"/>
          </filters>
        </filterColumn>
      </autoFilter>
      <extLst>
        <ext uri="GoogleSheetsCustomDataVersion1">
          <go:sheetsCustomData xmlns:go="http://customooxmlschemas.google.com/" filterViewId="1755511240"/>
        </ext>
      </extLst>
    </customSheetView>
    <customSheetView guid="{961AE0ED-2E6C-4391-A1D3-073387B20956}" filter="1" showAutoFilter="1">
      <autoFilter ref="$A$312:$AA$393">
        <filterColumn colId="2">
          <filters>
            <filter val="Merchize"/>
          </filters>
        </filterColumn>
        <filterColumn colId="3">
          <filters>
            <filter val="cancel"/>
            <filter val="done csv 2 item RM-69895-26296"/>
          </filters>
        </filterColumn>
      </autoFilter>
      <extLst>
        <ext uri="GoogleSheetsCustomDataVersion1">
          <go:sheetsCustomData xmlns:go="http://customooxmlschemas.google.com/" filterViewId="2011660935"/>
        </ext>
      </extLst>
    </customSheetView>
    <customSheetView guid="{E8B3DE71-100D-40A5-AFE6-39FD218BAA04}" filter="1" showAutoFilter="1">
      <autoFilter ref="$A$312:$AA$393">
        <filterColumn colId="0">
          <customFilters>
            <customFilter val="*linh*"/>
          </customFilters>
        </filterColumn>
      </autoFilter>
      <extLst>
        <ext uri="GoogleSheetsCustomDataVersion1">
          <go:sheetsCustomData xmlns:go="http://customooxmlschemas.google.com/" filterViewId="273177061"/>
        </ext>
      </extLst>
    </customSheetView>
    <customSheetView guid="{4E2F725D-92D1-4610-9DCD-17F00A870C93}" filter="1" showAutoFilter="1">
      <autoFilter ref="$A$312:$AA$393">
        <filterColumn colId="0">
          <filters>
            <filter val="thl, dh"/>
            <filter val="lg, vinh"/>
            <filter val="lg, DH"/>
          </filters>
        </filterColumn>
      </autoFilter>
      <extLst>
        <ext uri="GoogleSheetsCustomDataVersion1">
          <go:sheetsCustomData xmlns:go="http://customooxmlschemas.google.com/" filterViewId="549740343"/>
        </ext>
      </extLst>
    </customSheetView>
    <customSheetView guid="{E75575B0-312B-4D80-8C12-5DAC36CFB8D5}" filter="1" showAutoFilter="1">
      <autoFilter ref="$A$153:$AA$178"/>
      <extLst>
        <ext uri="GoogleSheetsCustomDataVersion1">
          <go:sheetsCustomData xmlns:go="http://customooxmlschemas.google.com/" filterViewId="1194171056"/>
        </ext>
      </extLst>
    </customSheetView>
    <customSheetView guid="{A2631636-43C6-4B38-A46C-D0795AEA628A}" filter="1" showAutoFilter="1">
      <autoFilter ref="$A$2:$AA$178">
        <filterColumn colId="0">
          <filters>
            <filter val="lg, hoa"/>
            <filter val="lg, vinh"/>
            <filter val="lg, van"/>
            <filter val="lg, dh"/>
          </filters>
        </filterColumn>
      </autoFilter>
      <extLst>
        <ext uri="GoogleSheetsCustomDataVersion1">
          <go:sheetsCustomData xmlns:go="http://customooxmlschemas.google.com/" filterViewId="1270506584"/>
        </ext>
      </extLst>
    </customSheetView>
    <customSheetView guid="{FAACE793-DCDE-46FD-A090-C450F9708A00}" filter="1" showAutoFilter="1">
      <autoFilter ref="$A$2:$AA$178">
        <filterColumn colId="0">
          <filters>
            <filter val="lg, hoa"/>
            <filter val="lg, vinh"/>
            <filter val="lg, van"/>
            <filter val="lg, dh"/>
          </filters>
        </filterColumn>
      </autoFilter>
      <extLst>
        <ext uri="GoogleSheetsCustomDataVersion1">
          <go:sheetsCustomData xmlns:go="http://customooxmlschemas.google.com/" filterViewId="1716349897"/>
        </ext>
      </extLst>
    </customSheetView>
    <customSheetView guid="{6768DE05-BB4A-4738-9B71-6CCFA67533D2}" filter="1" showAutoFilter="1">
      <autoFilter ref="$A$2:$AA$178">
        <filterColumn colId="2">
          <filters>
            <filter val="PG Com"/>
          </filters>
        </filterColumn>
      </autoFilter>
      <extLst>
        <ext uri="GoogleSheetsCustomDataVersion1">
          <go:sheetsCustomData xmlns:go="http://customooxmlschemas.google.com/" filterViewId="1848611176"/>
        </ext>
      </extLst>
    </customSheetView>
    <customSheetView guid="{F94F5943-0927-482C-B2FC-EF2E1572F30C}" filter="1" showAutoFilter="1">
      <autoFilter ref="$A$2:$AA$178">
        <filterColumn colId="0">
          <customFilters>
            <customFilter val="*linh*"/>
          </customFilters>
        </filterColumn>
      </autoFilter>
      <extLst>
        <ext uri="GoogleSheetsCustomDataVersion1">
          <go:sheetsCustomData xmlns:go="http://customooxmlschemas.google.com/" filterViewId="1927229558"/>
        </ext>
      </extLst>
    </customSheetView>
    <customSheetView guid="{C2E687CB-1190-43AE-A7E5-803CBC3E3191}" filter="1" showAutoFilter="1">
      <autoFilter ref="$A$2:$AA$178">
        <filterColumn colId="2">
          <filters>
            <filter val="Merchize"/>
          </filters>
        </filterColumn>
        <filterColumn colId="3">
          <filters>
            <filter val="cc"/>
            <filter val="cancel"/>
            <filter val="demo sent p2"/>
          </filters>
        </filterColumn>
      </autoFilter>
      <extLst>
        <ext uri="GoogleSheetsCustomDataVersion1">
          <go:sheetsCustomData xmlns:go="http://customooxmlschemas.google.com/" filterViewId="19450472"/>
        </ext>
      </extLst>
    </customSheetView>
    <customSheetView guid="{0D66DBC4-737A-457F-B9B5-EC4FDB1FA661}" filter="1" showAutoFilter="1">
      <autoFilter ref="$A$2:$AA$178">
        <filterColumn colId="2">
          <filters>
            <filter val="Merchize"/>
          </filters>
        </filterColumn>
        <filterColumn colId="3">
          <filters>
            <filter val="cc"/>
            <filter val="cancel"/>
            <filter val="demo sent p2"/>
            <filter val="done csv RM-72483-86872"/>
            <filter val="done csv RR-28842-28946"/>
            <filter val="done, báo mer rồi"/>
            <filter val="done csv RM-86989-44527"/>
          </filters>
        </filterColumn>
      </autoFilter>
      <extLst>
        <ext uri="GoogleSheetsCustomDataVersion1">
          <go:sheetsCustomData xmlns:go="http://customooxmlschemas.google.com/" filterViewId="2063650721"/>
        </ext>
      </extLst>
    </customSheetView>
    <customSheetView guid="{5208A2D6-C33E-45AD-BA98-56EE1231A4D0}" filter="1" showAutoFilter="1">
      <autoFilter ref="$A$2:$AA$178">
        <filterColumn colId="2">
          <filters>
            <filter val="Merchize"/>
          </filters>
        </filterColumn>
        <filterColumn colId="3">
          <filters>
            <filter val="cc"/>
            <filter val="cancel"/>
            <filter val="demo sent p2"/>
          </filters>
        </filterColumn>
      </autoFilter>
      <extLst>
        <ext uri="GoogleSheetsCustomDataVersion1">
          <go:sheetsCustomData xmlns:go="http://customooxmlschemas.google.com/" filterViewId="2098057779"/>
        </ext>
      </extLst>
    </customSheetView>
    <customSheetView guid="{2A91C979-86EB-409C-9FF2-1E3199EC819E}" filter="1" showAutoFilter="1">
      <autoFilter ref="$A$2:$AA$178">
        <filterColumn colId="2">
          <filters>
            <filter val="Merchize"/>
          </filters>
        </filterColumn>
      </autoFilter>
      <extLst>
        <ext uri="GoogleSheetsCustomDataVersion1">
          <go:sheetsCustomData xmlns:go="http://customooxmlschemas.google.com/" filterViewId="336383512"/>
        </ext>
      </extLst>
    </customSheetView>
    <customSheetView guid="{3360186C-649F-4B1B-A2C5-894E9CA99F9D}" filter="1" showAutoFilter="1">
      <autoFilter ref="$A$2:$AA$178">
        <filterColumn colId="2">
          <filters>
            <filter val="Merchize"/>
          </filters>
        </filterColumn>
        <filterColumn colId="3">
          <filters>
            <filter val="cc"/>
            <filter val="cancel"/>
            <filter val="demo sent p2"/>
            <filter val="done csv RM-72483-86872"/>
            <filter val="done csv RR-28842-28946"/>
            <filter val="done, báo mer rồi"/>
            <filter val="done csv RM-86989-44527"/>
          </filters>
        </filterColumn>
      </autoFilter>
      <extLst>
        <ext uri="GoogleSheetsCustomDataVersion1">
          <go:sheetsCustomData xmlns:go="http://customooxmlschemas.google.com/" filterViewId="398298007"/>
        </ext>
      </extLst>
    </customSheetView>
    <customSheetView guid="{DE4CEE09-F369-45E6-B7A7-144A308EA1E8}" filter="1" showAutoFilter="1">
      <autoFilter ref="$A$2:$AA$178">
        <filterColumn colId="0">
          <customFilters>
            <customFilter val="*vinh*"/>
          </customFilters>
        </filterColumn>
      </autoFilter>
      <extLst>
        <ext uri="GoogleSheetsCustomDataVersion1">
          <go:sheetsCustomData xmlns:go="http://customooxmlschemas.google.com/" filterViewId="526728584"/>
        </ext>
      </extLst>
    </customSheetView>
    <customSheetView guid="{03276193-40F6-4BDD-BA7E-7E98FEBFA736}" filter="1" showAutoFilter="1">
      <autoFilter ref="$A$2:$AA$178">
        <filterColumn colId="0">
          <filters>
            <filter val="lg, hoa"/>
            <filter val="lg, vinh"/>
            <filter val="lg, van"/>
            <filter val="lg, dh"/>
          </filters>
        </filterColumn>
      </autoFilter>
      <extLst>
        <ext uri="GoogleSheetsCustomDataVersion1">
          <go:sheetsCustomData xmlns:go="http://customooxmlschemas.google.com/" filterViewId="594552538"/>
        </ext>
      </extLst>
    </customSheetView>
    <customSheetView guid="{1C15D52F-6367-4BC0-9939-8CD241415E10}" filter="1" showAutoFilter="1">
      <autoFilter ref="$A$2:$AA$178">
        <filterColumn colId="2">
          <filters>
            <filter val="Merchize"/>
          </filters>
        </filterColumn>
      </autoFilter>
      <extLst>
        <ext uri="GoogleSheetsCustomDataVersion1">
          <go:sheetsCustomData xmlns:go="http://customooxmlschemas.google.com/" filterViewId="664927607"/>
        </ext>
      </extLst>
    </customSheetView>
    <customSheetView guid="{87C5FFC0-B52C-4B09-A411-3A1BD2527006}" filter="1" showAutoFilter="1">
      <autoFilter ref="$A$2:$AA$178">
        <filterColumn colId="0">
          <filters>
            <filter val="lg, hoa"/>
            <filter val="lg, vinh"/>
            <filter val="lg, van"/>
            <filter val="lg, dh"/>
          </filters>
        </filterColumn>
      </autoFilter>
      <extLst>
        <ext uri="GoogleSheetsCustomDataVersion1">
          <go:sheetsCustomData xmlns:go="http://customooxmlschemas.google.com/" filterViewId="787998459"/>
        </ext>
      </extLst>
    </customSheetView>
    <customSheetView guid="{97F87921-B775-4757-8EE1-D5DADE02A73E}" filter="1" showAutoFilter="1">
      <autoFilter ref="$A$2:$AA$178">
        <filterColumn colId="2">
          <filters>
            <filter val="Merchize"/>
          </filters>
        </filterColumn>
        <filterColumn colId="3">
          <filters>
            <filter val="cc"/>
            <filter val="cancel"/>
            <filter val="demo sent p2"/>
            <filter val="done csv RM-72483-86872"/>
            <filter val="done csv RR-28842-28946"/>
            <filter val="done, báo mer rồi"/>
            <filter val="done csv RM-86989-44527"/>
          </filters>
        </filterColumn>
      </autoFilter>
      <extLst>
        <ext uri="GoogleSheetsCustomDataVersion1">
          <go:sheetsCustomData xmlns:go="http://customooxmlschemas.google.com/" filterViewId="845727630"/>
        </ext>
      </extLst>
    </customSheetView>
    <customSheetView guid="{85DF19BC-87CE-4442-8041-748E01BCEC8D}" filter="1" showAutoFilter="1">
      <autoFilter ref="$A$243:$AA$302">
        <filterColumn colId="0">
          <customFilters>
            <customFilter val="*linh*"/>
          </customFilters>
        </filterColumn>
      </autoFilter>
      <extLst>
        <ext uri="GoogleSheetsCustomDataVersion1">
          <go:sheetsCustomData xmlns:go="http://customooxmlschemas.google.com/" filterViewId="138566530"/>
        </ext>
      </extLst>
    </customSheetView>
    <customSheetView guid="{CE9B1167-A957-4AC6-B3F0-B783A720E0DB}" filter="1" showAutoFilter="1">
      <autoFilter ref="$A$2:$AA$153">
        <filterColumn colId="3">
          <colorFilter dxfId="2"/>
        </filterColumn>
      </autoFilter>
      <extLst>
        <ext uri="GoogleSheetsCustomDataVersion1">
          <go:sheetsCustomData xmlns:go="http://customooxmlschemas.google.com/" filterViewId="1999820654"/>
        </ext>
      </extLst>
    </customSheetView>
    <customSheetView guid="{1A496B83-176F-49BC-B2E6-83311391CB78}" filter="1" showAutoFilter="1">
      <autoFilter ref="$A$2:$AA$153">
        <filterColumn colId="0">
          <customFilters>
            <customFilter val="*linh*"/>
          </customFilters>
        </filterColumn>
      </autoFilter>
      <extLst>
        <ext uri="GoogleSheetsCustomDataVersion1">
          <go:sheetsCustomData xmlns:go="http://customooxmlschemas.google.com/" filterViewId="746795448"/>
        </ext>
      </extLst>
    </customSheetView>
    <customSheetView guid="{400CAE96-E04D-4813-B173-3908F5650CF0}" filter="1" showAutoFilter="1">
      <autoFilter ref="$A$2:$AA$2"/>
      <extLst>
        <ext uri="GoogleSheetsCustomDataVersion1">
          <go:sheetsCustomData xmlns:go="http://customooxmlschemas.google.com/" filterViewId="2120072161"/>
        </ext>
      </extLst>
    </customSheetView>
    <customSheetView guid="{2433737A-EA47-4E64-84B0-3BCD006C4060}" filter="1" showAutoFilter="1">
      <autoFilter ref="$A$2:$AA$2"/>
      <extLst>
        <ext uri="GoogleSheetsCustomDataVersion1">
          <go:sheetsCustomData xmlns:go="http://customooxmlschemas.google.com/" filterViewId="447807431"/>
        </ext>
      </extLst>
    </customSheetView>
    <customSheetView guid="{E286262D-D8BC-40A3-880E-8CFDE9A35CE5}" filter="1" showAutoFilter="1">
      <autoFilter ref="$A$2:$AA$2"/>
      <extLst>
        <ext uri="GoogleSheetsCustomDataVersion1">
          <go:sheetsCustomData xmlns:go="http://customooxmlschemas.google.com/" filterViewId="788587968"/>
        </ext>
      </extLst>
    </customSheetView>
    <customSheetView guid="{8A463477-12D1-49EC-BB97-E2B1CBC182AA}" filter="1" showAutoFilter="1">
      <autoFilter ref="$A$243:$AA$290">
        <filterColumn colId="0">
          <customFilters>
            <customFilter val="*dh*"/>
          </customFilters>
        </filterColumn>
      </autoFilter>
      <extLst>
        <ext uri="GoogleSheetsCustomDataVersion1">
          <go:sheetsCustomData xmlns:go="http://customooxmlschemas.google.com/" filterViewId="308653092"/>
        </ext>
      </extLst>
    </customSheetView>
    <customSheetView guid="{DFE3241E-99AA-4C9F-B26D-71854DC0E06E}" filter="1" showAutoFilter="1">
      <autoFilter ref="$A$1:$T$178"/>
      <extLst>
        <ext uri="GoogleSheetsCustomDataVersion1">
          <go:sheetsCustomData xmlns:go="http://customooxmlschemas.google.com/" filterViewId="736249545"/>
        </ext>
      </extLst>
    </customSheetView>
    <customSheetView guid="{B2557960-95F2-4D46-9FA0-DB468E935E38}" filter="1" showAutoFilter="1">
      <autoFilter ref="$A$1:$A$3">
        <filterColumn colId="0">
          <customFilters>
            <customFilter val="*hoa*"/>
          </customFilters>
        </filterColumn>
      </autoFilter>
      <extLst>
        <ext uri="GoogleSheetsCustomDataVersion1">
          <go:sheetsCustomData xmlns:go="http://customooxmlschemas.google.com/" filterViewId="883864654"/>
        </ext>
      </extLst>
    </customSheetView>
    <customSheetView guid="{A2B7F05B-5DAD-4D57-A37E-37ACC376FD93}" filter="1" showAutoFilter="1">
      <autoFilter ref="$A$2:$Y$2">
        <filterColumn colId="0">
          <customFilters>
            <customFilter val="*vinh*"/>
          </customFilters>
        </filterColumn>
      </autoFilter>
      <extLst>
        <ext uri="GoogleSheetsCustomDataVersion1">
          <go:sheetsCustomData xmlns:go="http://customooxmlschemas.google.com/" filterViewId="1004105906"/>
        </ext>
      </extLst>
    </customSheetView>
    <customSheetView guid="{47D9F717-D6D4-4397-8ED9-18944E97620C}" filter="1" showAutoFilter="1">
      <autoFilter ref="$A$2:$Y$2"/>
      <extLst>
        <ext uri="GoogleSheetsCustomDataVersion1">
          <go:sheetsCustomData xmlns:go="http://customooxmlschemas.google.com/" filterViewId="1043296516"/>
        </ext>
      </extLst>
    </customSheetView>
    <customSheetView guid="{B1C81A70-585C-4703-B453-0225B0E58FE6}" filter="1" showAutoFilter="1">
      <autoFilter ref="$A$2:$Y$2"/>
      <extLst>
        <ext uri="GoogleSheetsCustomDataVersion1">
          <go:sheetsCustomData xmlns:go="http://customooxmlschemas.google.com/" filterViewId="1063719278"/>
        </ext>
      </extLst>
    </customSheetView>
    <customSheetView guid="{08C2899A-5566-45F6-82CC-FDE2A8CB2CE8}" filter="1" showAutoFilter="1">
      <autoFilter ref="$A$2:$Y$2"/>
      <extLst>
        <ext uri="GoogleSheetsCustomDataVersion1">
          <go:sheetsCustomData xmlns:go="http://customooxmlschemas.google.com/" filterViewId="1085692486"/>
        </ext>
      </extLst>
    </customSheetView>
    <customSheetView guid="{7ED2F92D-E68B-443E-93EA-A5689E650D5C}" filter="1" showAutoFilter="1">
      <autoFilter ref="$A$2:$Y$2"/>
      <extLst>
        <ext uri="GoogleSheetsCustomDataVersion1">
          <go:sheetsCustomData xmlns:go="http://customooxmlschemas.google.com/" filterViewId="108999375"/>
        </ext>
      </extLst>
    </customSheetView>
    <customSheetView guid="{44881D38-EA1C-421D-9630-243AB0ACE33A}" filter="1" showAutoFilter="1">
      <autoFilter ref="$A$2:$Y$2"/>
      <extLst>
        <ext uri="GoogleSheetsCustomDataVersion1">
          <go:sheetsCustomData xmlns:go="http://customooxmlschemas.google.com/" filterViewId="109299967"/>
        </ext>
      </extLst>
    </customSheetView>
    <customSheetView guid="{77A09784-DFAA-4193-99DB-735BCCB86737}" filter="1" showAutoFilter="1">
      <autoFilter ref="$A$2:$Y$2"/>
      <extLst>
        <ext uri="GoogleSheetsCustomDataVersion1">
          <go:sheetsCustomData xmlns:go="http://customooxmlschemas.google.com/" filterViewId="1095800116"/>
        </ext>
      </extLst>
    </customSheetView>
    <customSheetView guid="{9F880E5D-9A4E-4191-A3DB-CF854F0E1776}" filter="1" showAutoFilter="1">
      <autoFilter ref="$A$2:$Y$2"/>
      <extLst>
        <ext uri="GoogleSheetsCustomDataVersion1">
          <go:sheetsCustomData xmlns:go="http://customooxmlschemas.google.com/" filterViewId="1102362324"/>
        </ext>
      </extLst>
    </customSheetView>
    <customSheetView guid="{307AD287-587E-4006-8B46-9CDAACDFF60F}" filter="1" showAutoFilter="1">
      <autoFilter ref="$A$2:$Y$2">
        <filterColumn colId="8">
          <customFilters>
            <customFilter val="*joggers*"/>
          </customFilters>
        </filterColumn>
      </autoFilter>
      <extLst>
        <ext uri="GoogleSheetsCustomDataVersion1">
          <go:sheetsCustomData xmlns:go="http://customooxmlschemas.google.com/" filterViewId="1139426104"/>
        </ext>
      </extLst>
    </customSheetView>
    <customSheetView guid="{E7CF28FC-F281-4DE3-AA5E-56E9C86EBA8F}" filter="1" showAutoFilter="1">
      <autoFilter ref="$A$2:$Y$2">
        <filterColumn colId="0">
          <customFilters>
            <customFilter val="*DH*"/>
          </customFilters>
        </filterColumn>
      </autoFilter>
      <extLst>
        <ext uri="GoogleSheetsCustomDataVersion1">
          <go:sheetsCustomData xmlns:go="http://customooxmlschemas.google.com/" filterViewId="114141568"/>
        </ext>
      </extLst>
    </customSheetView>
    <customSheetView guid="{6C6E413F-F7C2-48FF-9E8B-D95C308CF098}" filter="1" showAutoFilter="1">
      <autoFilter ref="$A$2:$Y$2"/>
      <extLst>
        <ext uri="GoogleSheetsCustomDataVersion1">
          <go:sheetsCustomData xmlns:go="http://customooxmlschemas.google.com/" filterViewId="1154849350"/>
        </ext>
      </extLst>
    </customSheetView>
    <customSheetView guid="{61112A9D-1F67-4E48-BFE1-B56A61846AE5}" filter="1" showAutoFilter="1">
      <autoFilter ref="$A$2:$Y$2">
        <filterColumn colId="0">
          <customFilters>
            <customFilter val="*DH*"/>
          </customFilters>
        </filterColumn>
      </autoFilter>
      <extLst>
        <ext uri="GoogleSheetsCustomDataVersion1">
          <go:sheetsCustomData xmlns:go="http://customooxmlschemas.google.com/" filterViewId="1154981053"/>
        </ext>
      </extLst>
    </customSheetView>
    <customSheetView guid="{26273961-B242-4DE1-8A82-8A4A86939B93}" filter="1" showAutoFilter="1">
      <autoFilter ref="$A$2:$Y$2"/>
      <extLst>
        <ext uri="GoogleSheetsCustomDataVersion1">
          <go:sheetsCustomData xmlns:go="http://customooxmlschemas.google.com/" filterViewId="1168129262"/>
        </ext>
      </extLst>
    </customSheetView>
    <customSheetView guid="{0099A297-C2F0-48F2-B524-ED51FF4344E9}" filter="1" showAutoFilter="1">
      <autoFilter ref="$A$2:$Y$2">
        <filterColumn colId="7">
          <customFilters>
            <customFilter val="*leather*"/>
          </customFilters>
        </filterColumn>
      </autoFilter>
      <extLst>
        <ext uri="GoogleSheetsCustomDataVersion1">
          <go:sheetsCustomData xmlns:go="http://customooxmlschemas.google.com/" filterViewId="1174363564"/>
        </ext>
      </extLst>
    </customSheetView>
    <customSheetView guid="{C31BC6B7-7429-4C0A-9807-B8B9DA747F86}" filter="1" showAutoFilter="1">
      <autoFilter ref="$A$2:$Y$2"/>
      <extLst>
        <ext uri="GoogleSheetsCustomDataVersion1">
          <go:sheetsCustomData xmlns:go="http://customooxmlschemas.google.com/" filterViewId="118185909"/>
        </ext>
      </extLst>
    </customSheetView>
    <customSheetView guid="{5F15AFA3-2F9E-4B59-BDC1-F2540C1234B4}" filter="1" showAutoFilter="1">
      <autoFilter ref="$A$2:$Y$2">
        <filterColumn colId="0">
          <customFilters>
            <customFilter val="*linh*"/>
          </customFilters>
        </filterColumn>
      </autoFilter>
      <extLst>
        <ext uri="GoogleSheetsCustomDataVersion1">
          <go:sheetsCustomData xmlns:go="http://customooxmlschemas.google.com/" filterViewId="1204008292"/>
        </ext>
      </extLst>
    </customSheetView>
    <customSheetView guid="{A28A7C2B-C086-49A1-8570-D4DA60629D16}" filter="1" showAutoFilter="1">
      <autoFilter ref="$A$2:$Y$2">
        <filterColumn colId="0">
          <customFilters>
            <customFilter val="*linh*"/>
          </customFilters>
        </filterColumn>
      </autoFilter>
      <extLst>
        <ext uri="GoogleSheetsCustomDataVersion1">
          <go:sheetsCustomData xmlns:go="http://customooxmlschemas.google.com/" filterViewId="1207273018"/>
        </ext>
      </extLst>
    </customSheetView>
    <customSheetView guid="{F6DC2504-A47A-4C50-928A-0439F99720DF}" filter="1" showAutoFilter="1">
      <autoFilter ref="$A$2:$Y$2"/>
      <extLst>
        <ext uri="GoogleSheetsCustomDataVersion1">
          <go:sheetsCustomData xmlns:go="http://customooxmlschemas.google.com/" filterViewId="1221622888"/>
        </ext>
      </extLst>
    </customSheetView>
    <customSheetView guid="{77A90E3D-0AA9-4E95-B98A-44560F2527DE}" filter="1" showAutoFilter="1">
      <autoFilter ref="$A$2:$Y$2"/>
      <extLst>
        <ext uri="GoogleSheetsCustomDataVersion1">
          <go:sheetsCustomData xmlns:go="http://customooxmlschemas.google.com/" filterViewId="1229214002"/>
        </ext>
      </extLst>
    </customSheetView>
    <customSheetView guid="{CA13DAE4-EA1E-4125-A7D9-BCEF016D9B5F}" filter="1" showAutoFilter="1">
      <autoFilter ref="$A$2:$Y$2"/>
      <extLst>
        <ext uri="GoogleSheetsCustomDataVersion1">
          <go:sheetsCustomData xmlns:go="http://customooxmlschemas.google.com/" filterViewId="1267636880"/>
        </ext>
      </extLst>
    </customSheetView>
    <customSheetView guid="{A957CCFA-068E-4D31-B18B-7A387CDA269A}" filter="1" showAutoFilter="1">
      <autoFilter ref="$A$2:$Y$2"/>
      <extLst>
        <ext uri="GoogleSheetsCustomDataVersion1">
          <go:sheetsCustomData xmlns:go="http://customooxmlschemas.google.com/" filterViewId="1269702764"/>
        </ext>
      </extLst>
    </customSheetView>
    <customSheetView guid="{D51863C8-CA96-4B55-84C3-5BC62F7EA620}" filter="1" showAutoFilter="1">
      <autoFilter ref="$A$2:$Y$2">
        <filterColumn colId="0">
          <customFilters>
            <customFilter operator="notEqual" val="*vinh*"/>
          </customFilters>
        </filterColumn>
      </autoFilter>
      <extLst>
        <ext uri="GoogleSheetsCustomDataVersion1">
          <go:sheetsCustomData xmlns:go="http://customooxmlschemas.google.com/" filterViewId="1274202298"/>
        </ext>
      </extLst>
    </customSheetView>
    <customSheetView guid="{AACFB146-15E2-4DCC-91C7-7875FB87B613}" filter="1" showAutoFilter="1">
      <autoFilter ref="$A$2:$Y$2">
        <filterColumn colId="0">
          <customFilters>
            <customFilter val="*linh*"/>
          </customFilters>
        </filterColumn>
      </autoFilter>
      <extLst>
        <ext uri="GoogleSheetsCustomDataVersion1">
          <go:sheetsCustomData xmlns:go="http://customooxmlschemas.google.com/" filterViewId="1317836636"/>
        </ext>
      </extLst>
    </customSheetView>
    <customSheetView guid="{F94C1EB3-CFE9-493C-941D-092B2D01FED7}" filter="1" showAutoFilter="1">
      <autoFilter ref="$A$2:$Y$2"/>
      <extLst>
        <ext uri="GoogleSheetsCustomDataVersion1">
          <go:sheetsCustomData xmlns:go="http://customooxmlschemas.google.com/" filterViewId="1338249411"/>
        </ext>
      </extLst>
    </customSheetView>
    <customSheetView guid="{BCACC47D-B692-4B65-AA75-759D39F2D9BA}" filter="1" showAutoFilter="1">
      <autoFilter ref="$A$2:$Y$2"/>
      <extLst>
        <ext uri="GoogleSheetsCustomDataVersion1">
          <go:sheetsCustomData xmlns:go="http://customooxmlschemas.google.com/" filterViewId="1350677846"/>
        </ext>
      </extLst>
    </customSheetView>
    <customSheetView guid="{0FD92CC5-43FF-4C9C-834A-2A1E790CEB4E}" filter="1" showAutoFilter="1">
      <autoFilter ref="$A$2:$Y$2"/>
      <extLst>
        <ext uri="GoogleSheetsCustomDataVersion1">
          <go:sheetsCustomData xmlns:go="http://customooxmlschemas.google.com/" filterViewId="1363244611"/>
        </ext>
      </extLst>
    </customSheetView>
    <customSheetView guid="{8191FFB9-8D1A-4D0E-A7C8-3BA017D4EF0A}" filter="1" showAutoFilter="1">
      <autoFilter ref="$A$2:$Y$2"/>
      <extLst>
        <ext uri="GoogleSheetsCustomDataVersion1">
          <go:sheetsCustomData xmlns:go="http://customooxmlschemas.google.com/" filterViewId="1363671377"/>
        </ext>
      </extLst>
    </customSheetView>
    <customSheetView guid="{129C03EE-E2DC-4374-903B-71C036A26FE5}" filter="1" showAutoFilter="1">
      <autoFilter ref="$A$2:$Y$2"/>
      <extLst>
        <ext uri="GoogleSheetsCustomDataVersion1">
          <go:sheetsCustomData xmlns:go="http://customooxmlschemas.google.com/" filterViewId="1363820818"/>
        </ext>
      </extLst>
    </customSheetView>
    <customSheetView guid="{0C3ED31A-9600-4CAE-B8C2-482AC582E2E2}" filter="1" showAutoFilter="1">
      <autoFilter ref="$A$2:$Y$2"/>
      <extLst>
        <ext uri="GoogleSheetsCustomDataVersion1">
          <go:sheetsCustomData xmlns:go="http://customooxmlschemas.google.com/" filterViewId="138962534"/>
        </ext>
      </extLst>
    </customSheetView>
    <customSheetView guid="{00F85535-2CEE-4E43-A8C3-8D5B1C8F754B}" filter="1" showAutoFilter="1">
      <autoFilter ref="$A$2:$Y$2"/>
      <extLst>
        <ext uri="GoogleSheetsCustomDataVersion1">
          <go:sheetsCustomData xmlns:go="http://customooxmlschemas.google.com/" filterViewId="1392553201"/>
        </ext>
      </extLst>
    </customSheetView>
    <customSheetView guid="{C654B0B6-642E-4328-8DFE-09C9BAE27868}" filter="1" showAutoFilter="1">
      <autoFilter ref="$A$2:$Y$2"/>
      <extLst>
        <ext uri="GoogleSheetsCustomDataVersion1">
          <go:sheetsCustomData xmlns:go="http://customooxmlschemas.google.com/" filterViewId="1399309382"/>
        </ext>
      </extLst>
    </customSheetView>
    <customSheetView guid="{A6E0818A-FE75-408A-86F9-1F164B5E11D3}" filter="1" showAutoFilter="1">
      <autoFilter ref="$A$2:$Y$2">
        <filterColumn colId="0">
          <customFilters>
            <customFilter val="*linh*"/>
          </customFilters>
        </filterColumn>
      </autoFilter>
      <extLst>
        <ext uri="GoogleSheetsCustomDataVersion1">
          <go:sheetsCustomData xmlns:go="http://customooxmlschemas.google.com/" filterViewId="1453056752"/>
        </ext>
      </extLst>
    </customSheetView>
    <customSheetView guid="{077B9A29-3A04-4907-899E-96E07DC4BC79}" filter="1" showAutoFilter="1">
      <autoFilter ref="$A$2:$Y$2"/>
      <extLst>
        <ext uri="GoogleSheetsCustomDataVersion1">
          <go:sheetsCustomData xmlns:go="http://customooxmlschemas.google.com/" filterViewId="1458369689"/>
        </ext>
      </extLst>
    </customSheetView>
    <customSheetView guid="{5B9311E1-1A8F-4831-80FA-10F4D1605EAE}" filter="1" showAutoFilter="1">
      <autoFilter ref="$A$2:$Y$2">
        <filterColumn colId="0">
          <customFilters>
            <customFilter val="*hoa*"/>
          </customFilters>
        </filterColumn>
      </autoFilter>
      <extLst>
        <ext uri="GoogleSheetsCustomDataVersion1">
          <go:sheetsCustomData xmlns:go="http://customooxmlschemas.google.com/" filterViewId="1462124393"/>
        </ext>
      </extLst>
    </customSheetView>
    <customSheetView guid="{0A8C8408-8D94-4673-91F6-316E52CF56B8}" filter="1" showAutoFilter="1">
      <autoFilter ref="$A$2:$Y$2"/>
      <extLst>
        <ext uri="GoogleSheetsCustomDataVersion1">
          <go:sheetsCustomData xmlns:go="http://customooxmlschemas.google.com/" filterViewId="1466622977"/>
        </ext>
      </extLst>
    </customSheetView>
    <customSheetView guid="{AB51FB49-893B-4F43-93C7-9B224AA6B57B}" filter="1" showAutoFilter="1">
      <autoFilter ref="$A$2:$Y$2"/>
      <extLst>
        <ext uri="GoogleSheetsCustomDataVersion1">
          <go:sheetsCustomData xmlns:go="http://customooxmlschemas.google.com/" filterViewId="1471745198"/>
        </ext>
      </extLst>
    </customSheetView>
    <customSheetView guid="{DC61EA8C-4E78-4E6E-A3FC-C409DCEE28C5}" filter="1" showAutoFilter="1">
      <autoFilter ref="$A$2:$Y$2"/>
      <extLst>
        <ext uri="GoogleSheetsCustomDataVersion1">
          <go:sheetsCustomData xmlns:go="http://customooxmlschemas.google.com/" filterViewId="1525718253"/>
        </ext>
      </extLst>
    </customSheetView>
    <customSheetView guid="{69137200-662E-4A25-9FAC-2A5CDDF30DE9}" filter="1" showAutoFilter="1">
      <autoFilter ref="$A$2:$Y$2"/>
      <extLst>
        <ext uri="GoogleSheetsCustomDataVersion1">
          <go:sheetsCustomData xmlns:go="http://customooxmlschemas.google.com/" filterViewId="1541031302"/>
        </ext>
      </extLst>
    </customSheetView>
    <customSheetView guid="{14C884AB-394E-4304-A3C5-A43DA9390486}" filter="1" showAutoFilter="1">
      <autoFilter ref="$A$2:$Y$2">
        <filterColumn colId="0">
          <customFilters>
            <customFilter val="*dh*"/>
          </customFilters>
        </filterColumn>
      </autoFilter>
      <extLst>
        <ext uri="GoogleSheetsCustomDataVersion1">
          <go:sheetsCustomData xmlns:go="http://customooxmlschemas.google.com/" filterViewId="1544012280"/>
        </ext>
      </extLst>
    </customSheetView>
    <customSheetView guid="{DA56372E-0B43-4B5F-B112-23E0CA53346D}" filter="1" showAutoFilter="1">
      <autoFilter ref="$A$2:$Y$2"/>
      <extLst>
        <ext uri="GoogleSheetsCustomDataVersion1">
          <go:sheetsCustomData xmlns:go="http://customooxmlschemas.google.com/" filterViewId="1552989486"/>
        </ext>
      </extLst>
    </customSheetView>
    <customSheetView guid="{3FD05232-D22E-474E-9D30-297D064E4B4F}" filter="1" showAutoFilter="1">
      <autoFilter ref="$A$2:$Y$2"/>
      <extLst>
        <ext uri="GoogleSheetsCustomDataVersion1">
          <go:sheetsCustomData xmlns:go="http://customooxmlschemas.google.com/" filterViewId="1561997745"/>
        </ext>
      </extLst>
    </customSheetView>
    <customSheetView guid="{F68844D3-4683-423E-94DD-7A54293A3BC1}" filter="1" showAutoFilter="1">
      <autoFilter ref="$A$2:$Y$2"/>
      <extLst>
        <ext uri="GoogleSheetsCustomDataVersion1">
          <go:sheetsCustomData xmlns:go="http://customooxmlschemas.google.com/" filterViewId="1598769589"/>
        </ext>
      </extLst>
    </customSheetView>
    <customSheetView guid="{B6224CDA-FD18-4028-BDEE-827DBB65B391}" filter="1" showAutoFilter="1">
      <autoFilter ref="$A$2:$Y$2"/>
      <extLst>
        <ext uri="GoogleSheetsCustomDataVersion1">
          <go:sheetsCustomData xmlns:go="http://customooxmlschemas.google.com/" filterViewId="16261588"/>
        </ext>
      </extLst>
    </customSheetView>
    <customSheetView guid="{9E2C6186-9772-47D4-AB79-F36736B206A3}" filter="1" showAutoFilter="1">
      <autoFilter ref="$A$2:$Y$2"/>
      <extLst>
        <ext uri="GoogleSheetsCustomDataVersion1">
          <go:sheetsCustomData xmlns:go="http://customooxmlschemas.google.com/" filterViewId="1632730695"/>
        </ext>
      </extLst>
    </customSheetView>
    <customSheetView guid="{68811826-EDC6-47C3-AE4B-311D13F9549B}" filter="1" showAutoFilter="1">
      <autoFilter ref="$A$2:$Y$2"/>
      <extLst>
        <ext uri="GoogleSheetsCustomDataVersion1">
          <go:sheetsCustomData xmlns:go="http://customooxmlschemas.google.com/" filterViewId="1643048595"/>
        </ext>
      </extLst>
    </customSheetView>
    <customSheetView guid="{EA69B6CA-E881-459B-BAB0-7480E35AB87A}" filter="1" showAutoFilter="1">
      <autoFilter ref="$A$2:$Y$2"/>
      <extLst>
        <ext uri="GoogleSheetsCustomDataVersion1">
          <go:sheetsCustomData xmlns:go="http://customooxmlschemas.google.com/" filterViewId="1654950390"/>
        </ext>
      </extLst>
    </customSheetView>
    <customSheetView guid="{529D0550-A58C-4CD8-85C6-C279FF73CEF7}" filter="1" showAutoFilter="1">
      <autoFilter ref="$A$2:$Y$2">
        <filterColumn colId="0">
          <customFilters>
            <customFilter val="*vinh*"/>
          </customFilters>
        </filterColumn>
      </autoFilter>
      <extLst>
        <ext uri="GoogleSheetsCustomDataVersion1">
          <go:sheetsCustomData xmlns:go="http://customooxmlschemas.google.com/" filterViewId="1665647702"/>
        </ext>
      </extLst>
    </customSheetView>
    <customSheetView guid="{CC3C3237-EEA3-4C97-8274-6EF05BB8B808}" filter="1" showAutoFilter="1">
      <autoFilter ref="$A$2:$Y$2"/>
      <extLst>
        <ext uri="GoogleSheetsCustomDataVersion1">
          <go:sheetsCustomData xmlns:go="http://customooxmlschemas.google.com/" filterViewId="1683103921"/>
        </ext>
      </extLst>
    </customSheetView>
    <customSheetView guid="{B99E9BC5-DBC6-4B16-B751-BA4694A1C08C}" filter="1" showAutoFilter="1">
      <autoFilter ref="$A$2:$Y$2"/>
      <extLst>
        <ext uri="GoogleSheetsCustomDataVersion1">
          <go:sheetsCustomData xmlns:go="http://customooxmlschemas.google.com/" filterViewId="1684668103"/>
        </ext>
      </extLst>
    </customSheetView>
    <customSheetView guid="{B713831B-0853-49AE-A387-A80C284B8FDD}" filter="1" showAutoFilter="1">
      <autoFilter ref="$A$2:$Y$2"/>
      <extLst>
        <ext uri="GoogleSheetsCustomDataVersion1">
          <go:sheetsCustomData xmlns:go="http://customooxmlschemas.google.com/" filterViewId="1686915783"/>
        </ext>
      </extLst>
    </customSheetView>
    <customSheetView guid="{986C0CC7-6D22-4C2B-8EAA-BBD1B3EE5776}" filter="1" showAutoFilter="1">
      <autoFilter ref="$A$2:$Y$2"/>
      <extLst>
        <ext uri="GoogleSheetsCustomDataVersion1">
          <go:sheetsCustomData xmlns:go="http://customooxmlschemas.google.com/" filterViewId="1704281020"/>
        </ext>
      </extLst>
    </customSheetView>
    <customSheetView guid="{84235AC8-F042-4814-B1B1-A7A72D2C5266}" filter="1" showAutoFilter="1">
      <autoFilter ref="$A$2:$Y$2"/>
      <extLst>
        <ext uri="GoogleSheetsCustomDataVersion1">
          <go:sheetsCustomData xmlns:go="http://customooxmlschemas.google.com/" filterViewId="1734378365"/>
        </ext>
      </extLst>
    </customSheetView>
    <customSheetView guid="{F8B9A3BC-D105-4FD2-8C59-BBC259E56BB7}" filter="1" showAutoFilter="1">
      <autoFilter ref="$A$2:$Y$2"/>
      <extLst>
        <ext uri="GoogleSheetsCustomDataVersion1">
          <go:sheetsCustomData xmlns:go="http://customooxmlschemas.google.com/" filterViewId="1739174914"/>
        </ext>
      </extLst>
    </customSheetView>
    <customSheetView guid="{2C4F1E30-DE4C-41B2-92F4-CEF6F6E430AF}" filter="1" showAutoFilter="1">
      <autoFilter ref="$A$2:$Y$2">
        <filterColumn colId="0">
          <customFilters>
            <customFilter val="*hoa*"/>
          </customFilters>
        </filterColumn>
      </autoFilter>
      <extLst>
        <ext uri="GoogleSheetsCustomDataVersion1">
          <go:sheetsCustomData xmlns:go="http://customooxmlschemas.google.com/" filterViewId="1740890811"/>
        </ext>
      </extLst>
    </customSheetView>
    <customSheetView guid="{519A847C-1883-4BA3-A5A9-0E5F46D399BD}" filter="1" showAutoFilter="1">
      <autoFilter ref="$A$2:$Y$2"/>
      <extLst>
        <ext uri="GoogleSheetsCustomDataVersion1">
          <go:sheetsCustomData xmlns:go="http://customooxmlschemas.google.com/" filterViewId="1757965308"/>
        </ext>
      </extLst>
    </customSheetView>
    <customSheetView guid="{E59519FB-1AE1-4850-ADE1-4CB01ED70793}" filter="1" showAutoFilter="1">
      <autoFilter ref="$A$2:$Y$2"/>
      <extLst>
        <ext uri="GoogleSheetsCustomDataVersion1">
          <go:sheetsCustomData xmlns:go="http://customooxmlschemas.google.com/" filterViewId="175934286"/>
        </ext>
      </extLst>
    </customSheetView>
    <customSheetView guid="{F598841B-9C90-4E15-9FEF-3BEF1820D323}" filter="1" showAutoFilter="1">
      <autoFilter ref="$A$2:$Y$2">
        <filterColumn colId="0">
          <customFilters>
            <customFilter val="*DH*"/>
          </customFilters>
        </filterColumn>
      </autoFilter>
      <extLst>
        <ext uri="GoogleSheetsCustomDataVersion1">
          <go:sheetsCustomData xmlns:go="http://customooxmlschemas.google.com/" filterViewId="176508188"/>
        </ext>
      </extLst>
    </customSheetView>
    <customSheetView guid="{8275B2E3-8C02-42E4-9459-855CCCCBB3CE}" filter="1" showAutoFilter="1">
      <autoFilter ref="$A$2:$Y$2"/>
      <extLst>
        <ext uri="GoogleSheetsCustomDataVersion1">
          <go:sheetsCustomData xmlns:go="http://customooxmlschemas.google.com/" filterViewId="1765389979"/>
        </ext>
      </extLst>
    </customSheetView>
    <customSheetView guid="{33A3D66E-E0D5-4586-9EDD-F2389D83B0F6}" filter="1" showAutoFilter="1">
      <autoFilter ref="$A$2:$Y$2"/>
      <extLst>
        <ext uri="GoogleSheetsCustomDataVersion1">
          <go:sheetsCustomData xmlns:go="http://customooxmlschemas.google.com/" filterViewId="1773376268"/>
        </ext>
      </extLst>
    </customSheetView>
    <customSheetView guid="{C66B8A49-C871-45F6-ACA0-8DE3A9689396}" filter="1" showAutoFilter="1">
      <autoFilter ref="$A$2:$Y$2">
        <filterColumn colId="0">
          <customFilters>
            <customFilter val="*dh*"/>
          </customFilters>
        </filterColumn>
      </autoFilter>
      <extLst>
        <ext uri="GoogleSheetsCustomDataVersion1">
          <go:sheetsCustomData xmlns:go="http://customooxmlschemas.google.com/" filterViewId="1791118815"/>
        </ext>
      </extLst>
    </customSheetView>
    <customSheetView guid="{E04F80AB-84E2-4B85-91BE-E8908D7DD00D}" filter="1" showAutoFilter="1">
      <autoFilter ref="$A$2:$Y$2"/>
      <extLst>
        <ext uri="GoogleSheetsCustomDataVersion1">
          <go:sheetsCustomData xmlns:go="http://customooxmlschemas.google.com/" filterViewId="1797764475"/>
        </ext>
      </extLst>
    </customSheetView>
    <customSheetView guid="{660E2F80-71BE-4F41-B81F-BB7460E6BE78}" filter="1" showAutoFilter="1">
      <autoFilter ref="$A$2:$Y$2">
        <filterColumn colId="0">
          <customFilters>
            <customFilter val="*linh*"/>
          </customFilters>
        </filterColumn>
      </autoFilter>
      <extLst>
        <ext uri="GoogleSheetsCustomDataVersion1">
          <go:sheetsCustomData xmlns:go="http://customooxmlschemas.google.com/" filterViewId="1810903419"/>
        </ext>
      </extLst>
    </customSheetView>
    <customSheetView guid="{A5C6C0B0-BE34-4090-8B6A-D613873C86A7}" filter="1" showAutoFilter="1">
      <autoFilter ref="$A$2:$Y$2"/>
      <extLst>
        <ext uri="GoogleSheetsCustomDataVersion1">
          <go:sheetsCustomData xmlns:go="http://customooxmlschemas.google.com/" filterViewId="1819754414"/>
        </ext>
      </extLst>
    </customSheetView>
    <customSheetView guid="{35FCFD69-5C6C-4829-9962-7E685F5F5FA7}" filter="1" showAutoFilter="1">
      <autoFilter ref="$A$2:$Y$2"/>
      <extLst>
        <ext uri="GoogleSheetsCustomDataVersion1">
          <go:sheetsCustomData xmlns:go="http://customooxmlschemas.google.com/" filterViewId="1858251399"/>
        </ext>
      </extLst>
    </customSheetView>
    <customSheetView guid="{C37F93EC-FA8D-416B-A913-E1A31AC11A95}" filter="1" showAutoFilter="1">
      <autoFilter ref="$A$2:$Y$2"/>
      <extLst>
        <ext uri="GoogleSheetsCustomDataVersion1">
          <go:sheetsCustomData xmlns:go="http://customooxmlschemas.google.com/" filterViewId="1892223464"/>
        </ext>
      </extLst>
    </customSheetView>
    <customSheetView guid="{5A63FBEF-18D4-4B30-BF4D-E6858E18FA6D}" filter="1" showAutoFilter="1">
      <autoFilter ref="$A$2:$Y$2"/>
      <extLst>
        <ext uri="GoogleSheetsCustomDataVersion1">
          <go:sheetsCustomData xmlns:go="http://customooxmlschemas.google.com/" filterViewId="1893434705"/>
        </ext>
      </extLst>
    </customSheetView>
    <customSheetView guid="{74942E61-22EC-40D7-996B-A9DF9351E261}" filter="1" showAutoFilter="1">
      <autoFilter ref="$A$2:$Y$2"/>
      <extLst>
        <ext uri="GoogleSheetsCustomDataVersion1">
          <go:sheetsCustomData xmlns:go="http://customooxmlschemas.google.com/" filterViewId="1893704459"/>
        </ext>
      </extLst>
    </customSheetView>
    <customSheetView guid="{059B277B-4CC3-4379-B59E-72F7D5D8741B}" filter="1" showAutoFilter="1">
      <autoFilter ref="$A$2:$Y$2"/>
      <extLst>
        <ext uri="GoogleSheetsCustomDataVersion1">
          <go:sheetsCustomData xmlns:go="http://customooxmlschemas.google.com/" filterViewId="1919783891"/>
        </ext>
      </extLst>
    </customSheetView>
    <customSheetView guid="{A014ECD2-9D76-4841-A6E9-74FD91A7E6BF}" filter="1" showAutoFilter="1">
      <autoFilter ref="$A$2:$Y$2">
        <sortState ref="A2:Y2">
          <sortCondition descending="1" sortBy="cellColor" ref="D2" dxfId="2"/>
        </sortState>
      </autoFilter>
      <extLst>
        <ext uri="GoogleSheetsCustomDataVersion1">
          <go:sheetsCustomData xmlns:go="http://customooxmlschemas.google.com/" filterViewId="1926605529"/>
        </ext>
      </extLst>
    </customSheetView>
    <customSheetView guid="{3AF747BD-7906-47D7-A426-60864F4A3A74}" filter="1" showAutoFilter="1">
      <autoFilter ref="$A$2:$Y$2">
        <filterColumn colId="0">
          <customFilters>
            <customFilter val="*van*"/>
          </customFilters>
        </filterColumn>
      </autoFilter>
      <extLst>
        <ext uri="GoogleSheetsCustomDataVersion1">
          <go:sheetsCustomData xmlns:go="http://customooxmlschemas.google.com/" filterViewId="1938104073"/>
        </ext>
      </extLst>
    </customSheetView>
    <customSheetView guid="{8BEFC0D1-461E-4976-A0F6-A2FDBF1C455A}" filter="1" showAutoFilter="1">
      <autoFilter ref="$A$2:$Y$2"/>
      <extLst>
        <ext uri="GoogleSheetsCustomDataVersion1">
          <go:sheetsCustomData xmlns:go="http://customooxmlschemas.google.com/" filterViewId="1956551936"/>
        </ext>
      </extLst>
    </customSheetView>
    <customSheetView guid="{290337E7-5BD2-46DA-9613-113AD5F6F1DE}" filter="1" showAutoFilter="1">
      <autoFilter ref="$A$2:$Y$2"/>
      <extLst>
        <ext uri="GoogleSheetsCustomDataVersion1">
          <go:sheetsCustomData xmlns:go="http://customooxmlschemas.google.com/" filterViewId="1966386990"/>
        </ext>
      </extLst>
    </customSheetView>
    <customSheetView guid="{F5EDA2B3-0674-49F6-8C38-A39A913D50FB}" filter="1" showAutoFilter="1">
      <autoFilter ref="$A$2:$Y$2"/>
      <extLst>
        <ext uri="GoogleSheetsCustomDataVersion1">
          <go:sheetsCustomData xmlns:go="http://customooxmlschemas.google.com/" filterViewId="1977625185"/>
        </ext>
      </extLst>
    </customSheetView>
    <customSheetView guid="{2EA6F109-FA87-4559-A5EC-976FCD209E0E}" filter="1" showAutoFilter="1">
      <autoFilter ref="$A$2:$Y$2"/>
      <extLst>
        <ext uri="GoogleSheetsCustomDataVersion1">
          <go:sheetsCustomData xmlns:go="http://customooxmlschemas.google.com/" filterViewId="1982313154"/>
        </ext>
      </extLst>
    </customSheetView>
    <customSheetView guid="{B6DCD263-DEB6-4101-81EF-121B023FD594}" filter="1" showAutoFilter="1">
      <autoFilter ref="$A$2:$Y$2"/>
      <extLst>
        <ext uri="GoogleSheetsCustomDataVersion1">
          <go:sheetsCustomData xmlns:go="http://customooxmlschemas.google.com/" filterViewId="1984489776"/>
        </ext>
      </extLst>
    </customSheetView>
    <customSheetView guid="{ED915E65-FCE9-4ED7-84D5-A49088CEC906}" filter="1" showAutoFilter="1">
      <autoFilter ref="$A$2:$Y$2"/>
      <extLst>
        <ext uri="GoogleSheetsCustomDataVersion1">
          <go:sheetsCustomData xmlns:go="http://customooxmlschemas.google.com/" filterViewId="1993379950"/>
        </ext>
      </extLst>
    </customSheetView>
    <customSheetView guid="{FE9AFDF7-F04C-4C0C-B0D0-4591663BF8E2}" filter="1" showAutoFilter="1">
      <autoFilter ref="$A$2:$Y$2"/>
      <extLst>
        <ext uri="GoogleSheetsCustomDataVersion1">
          <go:sheetsCustomData xmlns:go="http://customooxmlschemas.google.com/" filterViewId="1996638094"/>
        </ext>
      </extLst>
    </customSheetView>
    <customSheetView guid="{3AA2877B-1E29-4818-A7D6-E9C550B1CFC3}" filter="1" showAutoFilter="1">
      <autoFilter ref="$A$2:$Y$2">
        <filterColumn colId="0">
          <customFilters>
            <customFilter val="*DH*"/>
          </customFilters>
        </filterColumn>
      </autoFilter>
      <extLst>
        <ext uri="GoogleSheetsCustomDataVersion1">
          <go:sheetsCustomData xmlns:go="http://customooxmlschemas.google.com/" filterViewId="20024506"/>
        </ext>
      </extLst>
    </customSheetView>
    <customSheetView guid="{007B4303-B3DF-4DBD-98DB-238B428BF971}" filter="1" showAutoFilter="1">
      <autoFilter ref="$A$2:$Y$2"/>
      <extLst>
        <ext uri="GoogleSheetsCustomDataVersion1">
          <go:sheetsCustomData xmlns:go="http://customooxmlschemas.google.com/" filterViewId="2005711094"/>
        </ext>
      </extLst>
    </customSheetView>
    <customSheetView guid="{5EC97570-3B87-4AAA-99C7-E8AC309E79C7}" filter="1" showAutoFilter="1">
      <autoFilter ref="$A$2:$Y$2"/>
      <extLst>
        <ext uri="GoogleSheetsCustomDataVersion1">
          <go:sheetsCustomData xmlns:go="http://customooxmlschemas.google.com/" filterViewId="2045662283"/>
        </ext>
      </extLst>
    </customSheetView>
    <customSheetView guid="{1434C036-84E3-4C75-B701-2D063302AA20}" filter="1" showAutoFilter="1">
      <autoFilter ref="$A$2:$Y$2"/>
      <extLst>
        <ext uri="GoogleSheetsCustomDataVersion1">
          <go:sheetsCustomData xmlns:go="http://customooxmlschemas.google.com/" filterViewId="2046007583"/>
        </ext>
      </extLst>
    </customSheetView>
    <customSheetView guid="{73F5BE7E-72BF-4772-BA10-05C326574CCB}" filter="1" showAutoFilter="1">
      <autoFilter ref="$A$2:$Y$2"/>
      <extLst>
        <ext uri="GoogleSheetsCustomDataVersion1">
          <go:sheetsCustomData xmlns:go="http://customooxmlschemas.google.com/" filterViewId="2046188334"/>
        </ext>
      </extLst>
    </customSheetView>
    <customSheetView guid="{509167B2-3B16-4B1E-948F-B9B5E52626BC}" filter="1" showAutoFilter="1">
      <autoFilter ref="$A$2:$Y$2">
        <filterColumn colId="0">
          <customFilters>
            <customFilter val="*vinh*"/>
          </customFilters>
        </filterColumn>
      </autoFilter>
      <extLst>
        <ext uri="GoogleSheetsCustomDataVersion1">
          <go:sheetsCustomData xmlns:go="http://customooxmlschemas.google.com/" filterViewId="2049932267"/>
        </ext>
      </extLst>
    </customSheetView>
    <customSheetView guid="{47A94355-CC9B-40DB-B6EA-4A12CF84A160}" filter="1" showAutoFilter="1">
      <autoFilter ref="$A$2:$Y$2">
        <filterColumn colId="0">
          <customFilters>
            <customFilter val="*vinh*"/>
          </customFilters>
        </filterColumn>
      </autoFilter>
      <extLst>
        <ext uri="GoogleSheetsCustomDataVersion1">
          <go:sheetsCustomData xmlns:go="http://customooxmlschemas.google.com/" filterViewId="2080672702"/>
        </ext>
      </extLst>
    </customSheetView>
    <customSheetView guid="{54BFACF4-1BF6-4E9A-B7F3-49252248A8D5}" filter="1" showAutoFilter="1">
      <autoFilter ref="$A$2:$Y$2">
        <filterColumn colId="0">
          <customFilters>
            <customFilter val="*van*"/>
          </customFilters>
        </filterColumn>
      </autoFilter>
      <extLst>
        <ext uri="GoogleSheetsCustomDataVersion1">
          <go:sheetsCustomData xmlns:go="http://customooxmlschemas.google.com/" filterViewId="2094683656"/>
        </ext>
      </extLst>
    </customSheetView>
    <customSheetView guid="{6D9C945F-3DB6-4D5B-85EE-6A9C01067586}" filter="1" showAutoFilter="1">
      <autoFilter ref="$A$2:$Y$2"/>
      <extLst>
        <ext uri="GoogleSheetsCustomDataVersion1">
          <go:sheetsCustomData xmlns:go="http://customooxmlschemas.google.com/" filterViewId="2115227145"/>
        </ext>
      </extLst>
    </customSheetView>
    <customSheetView guid="{FE651B0B-966B-4F6B-8227-AFAE211A3645}" filter="1" showAutoFilter="1">
      <autoFilter ref="$A$2:$Y$2"/>
      <extLst>
        <ext uri="GoogleSheetsCustomDataVersion1">
          <go:sheetsCustomData xmlns:go="http://customooxmlschemas.google.com/" filterViewId="2117690439"/>
        </ext>
      </extLst>
    </customSheetView>
    <customSheetView guid="{FA69C3E8-0295-42A6-BA5F-1A90FF7D621A}" filter="1" showAutoFilter="1">
      <autoFilter ref="$A$2:$Y$2"/>
      <extLst>
        <ext uri="GoogleSheetsCustomDataVersion1">
          <go:sheetsCustomData xmlns:go="http://customooxmlschemas.google.com/" filterViewId="2121306218"/>
        </ext>
      </extLst>
    </customSheetView>
    <customSheetView guid="{D146A323-218D-436F-B6C9-C8479E498B5B}" filter="1" showAutoFilter="1">
      <autoFilter ref="$A$2:$Y$2"/>
      <extLst>
        <ext uri="GoogleSheetsCustomDataVersion1">
          <go:sheetsCustomData xmlns:go="http://customooxmlschemas.google.com/" filterViewId="2129889832"/>
        </ext>
      </extLst>
    </customSheetView>
    <customSheetView guid="{0640B0D8-9502-4C79-BE8D-8F7465913946}" filter="1" showAutoFilter="1">
      <autoFilter ref="$A$2:$Y$2">
        <filterColumn colId="0">
          <customFilters>
            <customFilter val="*DH*"/>
          </customFilters>
        </filterColumn>
      </autoFilter>
      <extLst>
        <ext uri="GoogleSheetsCustomDataVersion1">
          <go:sheetsCustomData xmlns:go="http://customooxmlschemas.google.com/" filterViewId="212998658"/>
        </ext>
      </extLst>
    </customSheetView>
    <customSheetView guid="{EF672F82-A434-45FF-9B95-194D678B5AB7}" filter="1" showAutoFilter="1">
      <autoFilter ref="$A$2:$Y$2"/>
      <extLst>
        <ext uri="GoogleSheetsCustomDataVersion1">
          <go:sheetsCustomData xmlns:go="http://customooxmlschemas.google.com/" filterViewId="2144840123"/>
        </ext>
      </extLst>
    </customSheetView>
    <customSheetView guid="{125BE88A-C048-48FF-853D-79C5E28C23CD}" filter="1" showAutoFilter="1">
      <autoFilter ref="$A$2:$Y$2">
        <filterColumn colId="0">
          <customFilters>
            <customFilter val="*dh*"/>
          </customFilters>
        </filterColumn>
      </autoFilter>
      <extLst>
        <ext uri="GoogleSheetsCustomDataVersion1">
          <go:sheetsCustomData xmlns:go="http://customooxmlschemas.google.com/" filterViewId="238691941"/>
        </ext>
      </extLst>
    </customSheetView>
    <customSheetView guid="{88208730-9B5A-4467-961B-C97B6F60B52D}" filter="1" showAutoFilter="1">
      <autoFilter ref="$A$2:$Y$2">
        <filterColumn colId="0">
          <customFilters>
            <customFilter val="*vinh*"/>
          </customFilters>
        </filterColumn>
      </autoFilter>
      <extLst>
        <ext uri="GoogleSheetsCustomDataVersion1">
          <go:sheetsCustomData xmlns:go="http://customooxmlschemas.google.com/" filterViewId="258176862"/>
        </ext>
      </extLst>
    </customSheetView>
    <customSheetView guid="{B90D55ED-FE24-47AD-A7EB-60DF59DDF12C}" filter="1" showAutoFilter="1">
      <autoFilter ref="$A$2:$Y$2">
        <filterColumn colId="0">
          <customFilters>
            <customFilter val="*vinh*"/>
          </customFilters>
        </filterColumn>
      </autoFilter>
      <extLst>
        <ext uri="GoogleSheetsCustomDataVersion1">
          <go:sheetsCustomData xmlns:go="http://customooxmlschemas.google.com/" filterViewId="282484642"/>
        </ext>
      </extLst>
    </customSheetView>
    <customSheetView guid="{6217F574-754F-4636-8DDD-5F8E657A0546}" filter="1" showAutoFilter="1">
      <autoFilter ref="$A$2:$Y$2"/>
      <extLst>
        <ext uri="GoogleSheetsCustomDataVersion1">
          <go:sheetsCustomData xmlns:go="http://customooxmlschemas.google.com/" filterViewId="298860565"/>
        </ext>
      </extLst>
    </customSheetView>
    <customSheetView guid="{17B14CB8-AC9D-4FC3-A135-9E78A4C10BC4}" filter="1" showAutoFilter="1">
      <autoFilter ref="$A$2:$Y$2"/>
      <extLst>
        <ext uri="GoogleSheetsCustomDataVersion1">
          <go:sheetsCustomData xmlns:go="http://customooxmlschemas.google.com/" filterViewId="320109680"/>
        </ext>
      </extLst>
    </customSheetView>
    <customSheetView guid="{BD614470-CCAE-4DCB-9C19-5E57982D2466}" filter="1" showAutoFilter="1">
      <autoFilter ref="$A$2:$Y$2"/>
      <extLst>
        <ext uri="GoogleSheetsCustomDataVersion1">
          <go:sheetsCustomData xmlns:go="http://customooxmlschemas.google.com/" filterViewId="332868223"/>
        </ext>
      </extLst>
    </customSheetView>
    <customSheetView guid="{179B32BC-C24F-4431-B84F-70B2977C3754}" filter="1" showAutoFilter="1">
      <autoFilter ref="$A$2:$Y$2"/>
      <extLst>
        <ext uri="GoogleSheetsCustomDataVersion1">
          <go:sheetsCustomData xmlns:go="http://customooxmlschemas.google.com/" filterViewId="341765715"/>
        </ext>
      </extLst>
    </customSheetView>
    <customSheetView guid="{8D040C8B-1F39-47A4-A638-6588313FCF2C}" filter="1" showAutoFilter="1">
      <autoFilter ref="$A$2:$Y$2"/>
      <extLst>
        <ext uri="GoogleSheetsCustomDataVersion1">
          <go:sheetsCustomData xmlns:go="http://customooxmlschemas.google.com/" filterViewId="342763328"/>
        </ext>
      </extLst>
    </customSheetView>
    <customSheetView guid="{6C61A906-2D54-4218-83F9-EACF8436A138}" filter="1" showAutoFilter="1">
      <autoFilter ref="$A$2:$Y$2"/>
      <extLst>
        <ext uri="GoogleSheetsCustomDataVersion1">
          <go:sheetsCustomData xmlns:go="http://customooxmlschemas.google.com/" filterViewId="344616069"/>
        </ext>
      </extLst>
    </customSheetView>
    <customSheetView guid="{59DCAAA2-0598-43BB-93F3-0761B94F88F2}" filter="1" showAutoFilter="1">
      <autoFilter ref="$A$2:$Y$2">
        <filterColumn colId="0">
          <colorFilter dxfId="1"/>
        </filterColumn>
      </autoFilter>
      <extLst>
        <ext uri="GoogleSheetsCustomDataVersion1">
          <go:sheetsCustomData xmlns:go="http://customooxmlschemas.google.com/" filterViewId="353843666"/>
        </ext>
      </extLst>
    </customSheetView>
    <customSheetView guid="{FC0A3496-B55E-4380-B5AE-08486B97B5D7}" filter="1" showAutoFilter="1">
      <autoFilter ref="$A$2:$Y$2">
        <filterColumn colId="0">
          <customFilters>
            <customFilter val="*van*"/>
          </customFilters>
        </filterColumn>
      </autoFilter>
      <extLst>
        <ext uri="GoogleSheetsCustomDataVersion1">
          <go:sheetsCustomData xmlns:go="http://customooxmlschemas.google.com/" filterViewId="374287298"/>
        </ext>
      </extLst>
    </customSheetView>
    <customSheetView guid="{61211F3C-D0E0-4AFC-940F-CBC4F7E5C76C}" filter="1" showAutoFilter="1">
      <autoFilter ref="$A$2:$Y$2"/>
      <extLst>
        <ext uri="GoogleSheetsCustomDataVersion1">
          <go:sheetsCustomData xmlns:go="http://customooxmlschemas.google.com/" filterViewId="378037726"/>
        </ext>
      </extLst>
    </customSheetView>
    <customSheetView guid="{3F0BE6CC-A61A-4BA6-8619-A330AC6744D9}" filter="1" showAutoFilter="1">
      <autoFilter ref="$A$2:$Y$2"/>
      <extLst>
        <ext uri="GoogleSheetsCustomDataVersion1">
          <go:sheetsCustomData xmlns:go="http://customooxmlschemas.google.com/" filterViewId="38166355"/>
        </ext>
      </extLst>
    </customSheetView>
    <customSheetView guid="{7A653661-A74B-423D-A0D9-15EB4D2C85D3}" filter="1" showAutoFilter="1">
      <autoFilter ref="$A$2:$Y$2">
        <filterColumn colId="0">
          <customFilters>
            <customFilter val="*linh*"/>
          </customFilters>
        </filterColumn>
      </autoFilter>
      <extLst>
        <ext uri="GoogleSheetsCustomDataVersion1">
          <go:sheetsCustomData xmlns:go="http://customooxmlschemas.google.com/" filterViewId="417979410"/>
        </ext>
      </extLst>
    </customSheetView>
    <customSheetView guid="{8E51E7BA-A213-4C5A-8A08-78007C03E769}" filter="1" showAutoFilter="1">
      <autoFilter ref="$A$2:$Y$2"/>
      <extLst>
        <ext uri="GoogleSheetsCustomDataVersion1">
          <go:sheetsCustomData xmlns:go="http://customooxmlschemas.google.com/" filterViewId="428961399"/>
        </ext>
      </extLst>
    </customSheetView>
    <customSheetView guid="{D8A5E65E-473E-4716-BA4B-760606F31D0D}" filter="1" showAutoFilter="1">
      <autoFilter ref="$A$2:$Y$2">
        <filterColumn colId="0">
          <customFilters>
            <customFilter val="*van*"/>
          </customFilters>
        </filterColumn>
      </autoFilter>
      <extLst>
        <ext uri="GoogleSheetsCustomDataVersion1">
          <go:sheetsCustomData xmlns:go="http://customooxmlschemas.google.com/" filterViewId="442491743"/>
        </ext>
      </extLst>
    </customSheetView>
    <customSheetView guid="{F747AA2E-310F-4185-B7C4-92479DBE4C6A}" filter="1" showAutoFilter="1">
      <autoFilter ref="$A$2:$Y$2">
        <filterColumn colId="0">
          <customFilters>
            <customFilter val="*van*"/>
          </customFilters>
        </filterColumn>
      </autoFilter>
      <extLst>
        <ext uri="GoogleSheetsCustomDataVersion1">
          <go:sheetsCustomData xmlns:go="http://customooxmlschemas.google.com/" filterViewId="461312869"/>
        </ext>
      </extLst>
    </customSheetView>
    <customSheetView guid="{FB3D8B95-83D2-42E6-A407-A95AC4D60489}" filter="1" showAutoFilter="1">
      <autoFilter ref="$A$2:$Y$2"/>
      <extLst>
        <ext uri="GoogleSheetsCustomDataVersion1">
          <go:sheetsCustomData xmlns:go="http://customooxmlschemas.google.com/" filterViewId="474004184"/>
        </ext>
      </extLst>
    </customSheetView>
    <customSheetView guid="{F9FEEE09-47FD-4E4A-A52A-CA1C9301A473}" filter="1" showAutoFilter="1">
      <autoFilter ref="$A$2:$Y$2"/>
      <extLst>
        <ext uri="GoogleSheetsCustomDataVersion1">
          <go:sheetsCustomData xmlns:go="http://customooxmlschemas.google.com/" filterViewId="491593523"/>
        </ext>
      </extLst>
    </customSheetView>
    <customSheetView guid="{52D7AA82-4F66-4213-914D-E3CA8A3F5FD3}" filter="1" showAutoFilter="1">
      <autoFilter ref="$A$2:$Y$2"/>
      <extLst>
        <ext uri="GoogleSheetsCustomDataVersion1">
          <go:sheetsCustomData xmlns:go="http://customooxmlschemas.google.com/" filterViewId="498126930"/>
        </ext>
      </extLst>
    </customSheetView>
    <customSheetView guid="{D2595EC6-77D4-467A-A857-9D394DB9EC56}" filter="1" showAutoFilter="1">
      <autoFilter ref="$A$2:$Y$2"/>
      <extLst>
        <ext uri="GoogleSheetsCustomDataVersion1">
          <go:sheetsCustomData xmlns:go="http://customooxmlschemas.google.com/" filterViewId="502962573"/>
        </ext>
      </extLst>
    </customSheetView>
    <customSheetView guid="{3FFB73E5-985F-46B7-8C01-405976AA5928}" filter="1" showAutoFilter="1">
      <autoFilter ref="$A$2:$Y$2"/>
      <extLst>
        <ext uri="GoogleSheetsCustomDataVersion1">
          <go:sheetsCustomData xmlns:go="http://customooxmlschemas.google.com/" filterViewId="535227368"/>
        </ext>
      </extLst>
    </customSheetView>
    <customSheetView guid="{4E1C9F04-3D20-40C7-8932-205D4475623D}" filter="1" showAutoFilter="1">
      <autoFilter ref="$A$2:$Y$2">
        <filterColumn colId="0">
          <customFilters>
            <customFilter val="*van*"/>
          </customFilters>
        </filterColumn>
      </autoFilter>
      <extLst>
        <ext uri="GoogleSheetsCustomDataVersion1">
          <go:sheetsCustomData xmlns:go="http://customooxmlschemas.google.com/" filterViewId="53640614"/>
        </ext>
      </extLst>
    </customSheetView>
    <customSheetView guid="{5708E885-C527-4B61-BACB-8682A0E73EBA}" filter="1" showAutoFilter="1">
      <autoFilter ref="$A$2:$Y$2"/>
      <extLst>
        <ext uri="GoogleSheetsCustomDataVersion1">
          <go:sheetsCustomData xmlns:go="http://customooxmlschemas.google.com/" filterViewId="572192033"/>
        </ext>
      </extLst>
    </customSheetView>
    <customSheetView guid="{A849C340-FF2E-47B6-AD40-9FDC8A62C480}" filter="1" showAutoFilter="1">
      <autoFilter ref="$A$2:$Y$2"/>
      <extLst>
        <ext uri="GoogleSheetsCustomDataVersion1">
          <go:sheetsCustomData xmlns:go="http://customooxmlschemas.google.com/" filterViewId="573844308"/>
        </ext>
      </extLst>
    </customSheetView>
    <customSheetView guid="{D0C9E4B0-BC5F-443C-AC2D-BFF557F577D9}" filter="1" showAutoFilter="1">
      <autoFilter ref="$A$2:$Y$2">
        <filterColumn colId="0">
          <customFilters>
            <customFilter val="*DH*"/>
          </customFilters>
        </filterColumn>
      </autoFilter>
      <extLst>
        <ext uri="GoogleSheetsCustomDataVersion1">
          <go:sheetsCustomData xmlns:go="http://customooxmlschemas.google.com/" filterViewId="577172695"/>
        </ext>
      </extLst>
    </customSheetView>
    <customSheetView guid="{0436752E-147F-4FD3-B939-412A708FE34C}" filter="1" showAutoFilter="1">
      <autoFilter ref="$A$2:$Y$2">
        <filterColumn colId="0">
          <customFilters>
            <customFilter val="*dh*"/>
          </customFilters>
        </filterColumn>
      </autoFilter>
      <extLst>
        <ext uri="GoogleSheetsCustomDataVersion1">
          <go:sheetsCustomData xmlns:go="http://customooxmlschemas.google.com/" filterViewId="578703437"/>
        </ext>
      </extLst>
    </customSheetView>
    <customSheetView guid="{797352D8-B77A-4FF8-B663-D0BB34931014}" filter="1" showAutoFilter="1">
      <autoFilter ref="$A$2:$Y$2">
        <filterColumn colId="0">
          <customFilters>
            <customFilter val="*van*"/>
          </customFilters>
        </filterColumn>
      </autoFilter>
      <extLst>
        <ext uri="GoogleSheetsCustomDataVersion1">
          <go:sheetsCustomData xmlns:go="http://customooxmlschemas.google.com/" filterViewId="583991810"/>
        </ext>
      </extLst>
    </customSheetView>
    <customSheetView guid="{5432803A-4CCB-4046-90B4-D1549AF29AC8}" filter="1" showAutoFilter="1">
      <autoFilter ref="$A$2:$Y$2">
        <filterColumn colId="0">
          <customFilters>
            <customFilter val="*linh*"/>
          </customFilters>
        </filterColumn>
      </autoFilter>
      <extLst>
        <ext uri="GoogleSheetsCustomDataVersion1">
          <go:sheetsCustomData xmlns:go="http://customooxmlschemas.google.com/" filterViewId="608870723"/>
        </ext>
      </extLst>
    </customSheetView>
    <customSheetView guid="{2E00A298-422B-4A7A-98D5-C1BB285FE92E}" filter="1" showAutoFilter="1">
      <autoFilter ref="$A$2:$Y$2"/>
      <extLst>
        <ext uri="GoogleSheetsCustomDataVersion1">
          <go:sheetsCustomData xmlns:go="http://customooxmlschemas.google.com/" filterViewId="619585397"/>
        </ext>
      </extLst>
    </customSheetView>
    <customSheetView guid="{8E5E2463-E345-412D-A571-15B98C4F4A3A}" filter="1" showAutoFilter="1">
      <autoFilter ref="$A$2:$Y$2"/>
      <extLst>
        <ext uri="GoogleSheetsCustomDataVersion1">
          <go:sheetsCustomData xmlns:go="http://customooxmlschemas.google.com/" filterViewId="62734270"/>
        </ext>
      </extLst>
    </customSheetView>
    <customSheetView guid="{C34E9757-60AE-44BF-A995-4271FD8AC5E3}" filter="1" showAutoFilter="1">
      <autoFilter ref="$A$2:$Y$2">
        <filterColumn colId="0">
          <customFilters>
            <customFilter val="*van*"/>
          </customFilters>
        </filterColumn>
      </autoFilter>
      <extLst>
        <ext uri="GoogleSheetsCustomDataVersion1">
          <go:sheetsCustomData xmlns:go="http://customooxmlschemas.google.com/" filterViewId="635572588"/>
        </ext>
      </extLst>
    </customSheetView>
    <customSheetView guid="{227D54C0-EFCA-409B-9F0D-8E2D5729E03F}" filter="1" showAutoFilter="1">
      <autoFilter ref="$A$2:$Y$2">
        <filterColumn colId="0">
          <customFilters>
            <customFilter val="*hoa*"/>
          </customFilters>
        </filterColumn>
      </autoFilter>
      <extLst>
        <ext uri="GoogleSheetsCustomDataVersion1">
          <go:sheetsCustomData xmlns:go="http://customooxmlschemas.google.com/" filterViewId="64494656"/>
        </ext>
      </extLst>
    </customSheetView>
    <customSheetView guid="{EF92E5F4-EC85-4E1D-9F0B-2450F6FE2C99}" filter="1" showAutoFilter="1">
      <autoFilter ref="$A$2:$Y$2"/>
      <extLst>
        <ext uri="GoogleSheetsCustomDataVersion1">
          <go:sheetsCustomData xmlns:go="http://customooxmlschemas.google.com/" filterViewId="662175984"/>
        </ext>
      </extLst>
    </customSheetView>
    <customSheetView guid="{127BD327-70E2-46A6-B60C-88DA2631F25E}" filter="1" showAutoFilter="1">
      <autoFilter ref="$A$2:$Y$2"/>
      <extLst>
        <ext uri="GoogleSheetsCustomDataVersion1">
          <go:sheetsCustomData xmlns:go="http://customooxmlschemas.google.com/" filterViewId="672647610"/>
        </ext>
      </extLst>
    </customSheetView>
    <customSheetView guid="{BDDD569B-C3FD-4B07-BD42-5D42A38AF82F}" filter="1" showAutoFilter="1">
      <autoFilter ref="$A$2:$Y$2"/>
      <extLst>
        <ext uri="GoogleSheetsCustomDataVersion1">
          <go:sheetsCustomData xmlns:go="http://customooxmlschemas.google.com/" filterViewId="722903272"/>
        </ext>
      </extLst>
    </customSheetView>
    <customSheetView guid="{052C4437-2680-4FD1-AAB9-727665678E81}" filter="1" showAutoFilter="1">
      <autoFilter ref="$A$2:$Y$2">
        <filterColumn colId="0">
          <customFilters>
            <customFilter val="*van*"/>
          </customFilters>
        </filterColumn>
      </autoFilter>
      <extLst>
        <ext uri="GoogleSheetsCustomDataVersion1">
          <go:sheetsCustomData xmlns:go="http://customooxmlschemas.google.com/" filterViewId="732332856"/>
        </ext>
      </extLst>
    </customSheetView>
    <customSheetView guid="{629DF46D-5445-4B47-B833-C3F4034E4079}" filter="1" showAutoFilter="1">
      <autoFilter ref="$A$2:$Y$2"/>
      <extLst>
        <ext uri="GoogleSheetsCustomDataVersion1">
          <go:sheetsCustomData xmlns:go="http://customooxmlschemas.google.com/" filterViewId="747724670"/>
        </ext>
      </extLst>
    </customSheetView>
    <customSheetView guid="{93368694-763D-4DA1-A0AB-AF2C6A90AC70}" filter="1" showAutoFilter="1">
      <autoFilter ref="$A$2:$Y$2"/>
      <extLst>
        <ext uri="GoogleSheetsCustomDataVersion1">
          <go:sheetsCustomData xmlns:go="http://customooxmlschemas.google.com/" filterViewId="754144774"/>
        </ext>
      </extLst>
    </customSheetView>
    <customSheetView guid="{ECEB1EA0-B9D1-4F82-B136-985FA1D916F9}" filter="1" showAutoFilter="1">
      <autoFilter ref="$A$2:$Y$2"/>
      <extLst>
        <ext uri="GoogleSheetsCustomDataVersion1">
          <go:sheetsCustomData xmlns:go="http://customooxmlschemas.google.com/" filterViewId="776805744"/>
        </ext>
      </extLst>
    </customSheetView>
    <customSheetView guid="{CD15B3FD-5101-49D2-A2FE-942BB56FF412}" filter="1" showAutoFilter="1">
      <autoFilter ref="$A$2:$Y$2"/>
      <extLst>
        <ext uri="GoogleSheetsCustomDataVersion1">
          <go:sheetsCustomData xmlns:go="http://customooxmlschemas.google.com/" filterViewId="825540883"/>
        </ext>
      </extLst>
    </customSheetView>
    <customSheetView guid="{838B17BB-E8F8-4968-8572-FB840B441FDC}" filter="1" showAutoFilter="1">
      <autoFilter ref="$A$2:$Y$2"/>
      <extLst>
        <ext uri="GoogleSheetsCustomDataVersion1">
          <go:sheetsCustomData xmlns:go="http://customooxmlschemas.google.com/" filterViewId="882396158"/>
        </ext>
      </extLst>
    </customSheetView>
    <customSheetView guid="{F17379D4-5F86-4FA3-B23C-E650534F0240}" filter="1" showAutoFilter="1">
      <autoFilter ref="$A$2:$Y$2">
        <filterColumn colId="0">
          <customFilters>
            <customFilter val="*hoa*"/>
          </customFilters>
        </filterColumn>
      </autoFilter>
      <extLst>
        <ext uri="GoogleSheetsCustomDataVersion1">
          <go:sheetsCustomData xmlns:go="http://customooxmlschemas.google.com/" filterViewId="890780771"/>
        </ext>
      </extLst>
    </customSheetView>
    <customSheetView guid="{2BDE3925-22BD-4F40-B4E5-2A093ECB7155}" filter="1" showAutoFilter="1">
      <autoFilter ref="$A$2:$Y$2"/>
      <extLst>
        <ext uri="GoogleSheetsCustomDataVersion1">
          <go:sheetsCustomData xmlns:go="http://customooxmlschemas.google.com/" filterViewId="893985997"/>
        </ext>
      </extLst>
    </customSheetView>
    <customSheetView guid="{5F08C41A-0087-4CC0-91A1-5559B5392A09}" filter="1" showAutoFilter="1">
      <autoFilter ref="$A$2:$Y$2">
        <filterColumn colId="3">
          <colorFilter dxfId="2"/>
        </filterColumn>
      </autoFilter>
      <extLst>
        <ext uri="GoogleSheetsCustomDataVersion1">
          <go:sheetsCustomData xmlns:go="http://customooxmlschemas.google.com/" filterViewId="904135028"/>
        </ext>
      </extLst>
    </customSheetView>
    <customSheetView guid="{1A7A7007-72D5-4AB2-A30B-F2936C10F53A}" filter="1" showAutoFilter="1">
      <autoFilter ref="$A$2:$Y$2"/>
      <extLst>
        <ext uri="GoogleSheetsCustomDataVersion1">
          <go:sheetsCustomData xmlns:go="http://customooxmlschemas.google.com/" filterViewId="906093847"/>
        </ext>
      </extLst>
    </customSheetView>
    <customSheetView guid="{1BC1AF1B-05CE-4616-A8C5-0F9A207E958C}" filter="1" showAutoFilter="1">
      <autoFilter ref="$A$2:$Y$2"/>
      <extLst>
        <ext uri="GoogleSheetsCustomDataVersion1">
          <go:sheetsCustomData xmlns:go="http://customooxmlschemas.google.com/" filterViewId="91653692"/>
        </ext>
      </extLst>
    </customSheetView>
    <customSheetView guid="{66753990-8596-4A8E-8834-D67E588CBD20}" filter="1" showAutoFilter="1">
      <autoFilter ref="$A$2:$Y$2"/>
      <extLst>
        <ext uri="GoogleSheetsCustomDataVersion1">
          <go:sheetsCustomData xmlns:go="http://customooxmlschemas.google.com/" filterViewId="91897479"/>
        </ext>
      </extLst>
    </customSheetView>
    <customSheetView guid="{F2B87298-9672-486F-B155-36BA55F387E3}" filter="1" showAutoFilter="1">
      <autoFilter ref="$A$2:$Y$2"/>
      <extLst>
        <ext uri="GoogleSheetsCustomDataVersion1">
          <go:sheetsCustomData xmlns:go="http://customooxmlschemas.google.com/" filterViewId="919706943"/>
        </ext>
      </extLst>
    </customSheetView>
    <customSheetView guid="{E4674DF7-2842-4B6A-A017-624CBED1CA55}" filter="1" showAutoFilter="1">
      <autoFilter ref="$A$2:$Y$2"/>
      <extLst>
        <ext uri="GoogleSheetsCustomDataVersion1">
          <go:sheetsCustomData xmlns:go="http://customooxmlschemas.google.com/" filterViewId="930020897"/>
        </ext>
      </extLst>
    </customSheetView>
    <customSheetView guid="{D4D4197B-67F1-42C3-B505-037C82CDFDAE}" filter="1" showAutoFilter="1">
      <autoFilter ref="$A$2:$Y$2">
        <filterColumn colId="0">
          <customFilters>
            <customFilter val="*van*"/>
          </customFilters>
        </filterColumn>
      </autoFilter>
      <extLst>
        <ext uri="GoogleSheetsCustomDataVersion1">
          <go:sheetsCustomData xmlns:go="http://customooxmlschemas.google.com/" filterViewId="9389925"/>
        </ext>
      </extLst>
    </customSheetView>
    <customSheetView guid="{FF2F0B05-2AF0-454B-9457-0E2EF15C5A3B}" filter="1" showAutoFilter="1">
      <autoFilter ref="$A$2:$Y$2"/>
      <extLst>
        <ext uri="GoogleSheetsCustomDataVersion1">
          <go:sheetsCustomData xmlns:go="http://customooxmlschemas.google.com/" filterViewId="946147502"/>
        </ext>
      </extLst>
    </customSheetView>
    <customSheetView guid="{13A4FFB1-107E-48A4-BA26-5D82E41741CC}" filter="1" showAutoFilter="1">
      <autoFilter ref="$A$2:$Y$2"/>
      <extLst>
        <ext uri="GoogleSheetsCustomDataVersion1">
          <go:sheetsCustomData xmlns:go="http://customooxmlschemas.google.com/" filterViewId="950794187"/>
        </ext>
      </extLst>
    </customSheetView>
    <customSheetView guid="{F59FF93E-4461-43CF-8A9F-A235019D5DF9}" filter="1" showAutoFilter="1">
      <autoFilter ref="$A$2:$Y$2"/>
      <extLst>
        <ext uri="GoogleSheetsCustomDataVersion1">
          <go:sheetsCustomData xmlns:go="http://customooxmlschemas.google.com/" filterViewId="983822187"/>
        </ext>
      </extLst>
    </customSheetView>
    <customSheetView guid="{D74D630B-8343-4D04-9B19-5D3E4C3076EE}" filter="1" showAutoFilter="1">
      <autoFilter ref="$A$2:$Y$2"/>
      <extLst>
        <ext uri="GoogleSheetsCustomDataVersion1">
          <go:sheetsCustomData xmlns:go="http://customooxmlschemas.google.com/" filterViewId="995537993"/>
        </ext>
      </extLst>
    </customSheetView>
    <customSheetView guid="{05F34E98-6BA1-4008-9841-C036396710FC}" filter="1" showAutoFilter="1">
      <autoFilter ref="$A$183:$AA$239">
        <filterColumn colId="0">
          <filters>
            <filter val="lg, vinh"/>
            <filter val="lg, van"/>
          </filters>
        </filterColumn>
      </autoFilter>
      <extLst>
        <ext uri="GoogleSheetsCustomDataVersion1">
          <go:sheetsCustomData xmlns:go="http://customooxmlschemas.google.com/" filterViewId="1006474011"/>
        </ext>
      </extLst>
    </customSheetView>
    <customSheetView guid="{1F1C58E1-DB6F-4F2D-BDCB-C1427D0B93C6}" filter="1" showAutoFilter="1">
      <autoFilter ref="$A$183:$AA$239">
        <filterColumn colId="2">
          <filters>
            <filter val="Merchize"/>
          </filters>
        </filterColumn>
      </autoFilter>
      <extLst>
        <ext uri="GoogleSheetsCustomDataVersion1">
          <go:sheetsCustomData xmlns:go="http://customooxmlschemas.google.com/" filterViewId="1091029183"/>
        </ext>
      </extLst>
    </customSheetView>
    <customSheetView guid="{25D5E070-64C3-4B31-8416-D4EF5513A4E7}" filter="1" showAutoFilter="1">
      <autoFilter ref="$A$183:$AA$239">
        <filterColumn colId="2">
          <filters>
            <filter val="PG Com"/>
            <filter val="JD"/>
            <filter val="Anna"/>
          </filters>
        </filterColumn>
      </autoFilter>
      <extLst>
        <ext uri="GoogleSheetsCustomDataVersion1">
          <go:sheetsCustomData xmlns:go="http://customooxmlschemas.google.com/" filterViewId="1177675263"/>
        </ext>
      </extLst>
    </customSheetView>
    <customSheetView guid="{4B16EFFB-0724-46AA-87D8-9C8C2F805A65}" filter="1" showAutoFilter="1">
      <autoFilter ref="$A$183:$AA$239">
        <filterColumn colId="0">
          <filters>
            <filter val="lg, vinh"/>
            <filter val="lg, van"/>
          </filters>
        </filterColumn>
      </autoFilter>
      <extLst>
        <ext uri="GoogleSheetsCustomDataVersion1">
          <go:sheetsCustomData xmlns:go="http://customooxmlschemas.google.com/" filterViewId="1278312861"/>
        </ext>
      </extLst>
    </customSheetView>
    <customSheetView guid="{E2C35605-67EF-42AB-90F8-88B7583DCC84}" filter="1" showAutoFilter="1">
      <autoFilter ref="$A$183:$AA$239">
        <filterColumn colId="2">
          <filters>
            <filter val="Merchize"/>
          </filters>
        </filterColumn>
      </autoFilter>
      <extLst>
        <ext uri="GoogleSheetsCustomDataVersion1">
          <go:sheetsCustomData xmlns:go="http://customooxmlschemas.google.com/" filterViewId="1392361769"/>
        </ext>
      </extLst>
    </customSheetView>
    <customSheetView guid="{C0C7AA2B-076D-4C32-8F99-21B6273F35D7}" filter="1" showAutoFilter="1">
      <autoFilter ref="$A$183:$AA$239"/>
      <extLst>
        <ext uri="GoogleSheetsCustomDataVersion1">
          <go:sheetsCustomData xmlns:go="http://customooxmlschemas.google.com/" filterViewId="1649455902"/>
        </ext>
      </extLst>
    </customSheetView>
    <customSheetView guid="{ACA568D6-BCBE-495D-B44A-FC3B8DDC67AD}" filter="1" showAutoFilter="1">
      <autoFilter ref="$A$183:$AA$239">
        <filterColumn colId="0">
          <customFilters>
            <customFilter val="*hoa*"/>
          </customFilters>
        </filterColumn>
      </autoFilter>
      <extLst>
        <ext uri="GoogleSheetsCustomDataVersion1">
          <go:sheetsCustomData xmlns:go="http://customooxmlschemas.google.com/" filterViewId="179244489"/>
        </ext>
      </extLst>
    </customSheetView>
    <customSheetView guid="{FD8B2C11-3D7E-4404-91D3-DCE55C6AFD32}" filter="1" showAutoFilter="1">
      <autoFilter ref="$A$183:$AA$239">
        <filterColumn colId="2">
          <filters>
            <filter val="PG Com"/>
            <filter val="JD"/>
            <filter val="Anna"/>
          </filters>
        </filterColumn>
      </autoFilter>
      <extLst>
        <ext uri="GoogleSheetsCustomDataVersion1">
          <go:sheetsCustomData xmlns:go="http://customooxmlschemas.google.com/" filterViewId="1998862953"/>
        </ext>
      </extLst>
    </customSheetView>
    <customSheetView guid="{A3B4BE5B-EDEF-4F52-9523-5B2250A72F11}" filter="1" showAutoFilter="1">
      <autoFilter ref="$A$183:$AA$239">
        <filterColumn colId="0">
          <customFilters>
            <customFilter val="*linh*"/>
          </customFilters>
        </filterColumn>
      </autoFilter>
      <extLst>
        <ext uri="GoogleSheetsCustomDataVersion1">
          <go:sheetsCustomData xmlns:go="http://customooxmlschemas.google.com/" filterViewId="378425350"/>
        </ext>
      </extLst>
    </customSheetView>
    <customSheetView guid="{AE2EB9AA-19C7-474E-9837-AD83B21672C4}" filter="1" showAutoFilter="1">
      <autoFilter ref="$A$183:$AA$239">
        <filterColumn colId="2">
          <filters>
            <filter val="Merchize"/>
          </filters>
        </filterColumn>
      </autoFilter>
      <extLst>
        <ext uri="GoogleSheetsCustomDataVersion1">
          <go:sheetsCustomData xmlns:go="http://customooxmlschemas.google.com/" filterViewId="402705769"/>
        </ext>
      </extLst>
    </customSheetView>
    <customSheetView guid="{0FAA68CC-ACAD-4BA0-9A0B-11A0D777B00F}" filter="1" showAutoFilter="1">
      <autoFilter ref="$A$183:$AA$239">
        <filterColumn colId="0">
          <filters>
            <filter val="lg, vinh"/>
            <filter val="lg, van"/>
          </filters>
        </filterColumn>
      </autoFilter>
      <extLst>
        <ext uri="GoogleSheetsCustomDataVersion1">
          <go:sheetsCustomData xmlns:go="http://customooxmlschemas.google.com/" filterViewId="744642053"/>
        </ext>
      </extLst>
    </customSheetView>
    <customSheetView guid="{3888C565-9996-4DEB-8BE2-1925A0D852F9}" filter="1" showAutoFilter="1">
      <autoFilter ref="$C$1:$D$2"/>
      <extLst>
        <ext uri="GoogleSheetsCustomDataVersion1">
          <go:sheetsCustomData xmlns:go="http://customooxmlschemas.google.com/" filterViewId="1007603009"/>
        </ext>
      </extLst>
    </customSheetView>
    <customSheetView guid="{DE3CBBC3-6C2C-414C-BA3B-C2640FA1D7F4}" filter="1" showAutoFilter="1">
      <autoFilter ref="$C$1:$D$2"/>
      <extLst>
        <ext uri="GoogleSheetsCustomDataVersion1">
          <go:sheetsCustomData xmlns:go="http://customooxmlschemas.google.com/" filterViewId="1399812591"/>
        </ext>
      </extLst>
    </customSheetView>
    <customSheetView guid="{017C1F71-80D5-44CC-AB3B-C6AC16C5DF54}" filter="1" showAutoFilter="1">
      <autoFilter ref="$C$1:$D$2"/>
      <extLst>
        <ext uri="GoogleSheetsCustomDataVersion1">
          <go:sheetsCustomData xmlns:go="http://customooxmlschemas.google.com/" filterViewId="1478916622"/>
        </ext>
      </extLst>
    </customSheetView>
    <customSheetView guid="{2793DA01-0A1B-406C-92C7-C7D15EC91815}" filter="1" showAutoFilter="1">
      <autoFilter ref="$C$1:$D$2"/>
      <extLst>
        <ext uri="GoogleSheetsCustomDataVersion1">
          <go:sheetsCustomData xmlns:go="http://customooxmlschemas.google.com/" filterViewId="1522559617"/>
        </ext>
      </extLst>
    </customSheetView>
    <customSheetView guid="{F730AABC-6E04-46BB-9C0D-72EDEB537D99}" filter="1" showAutoFilter="1">
      <autoFilter ref="$C$1:$D$2"/>
      <extLst>
        <ext uri="GoogleSheetsCustomDataVersion1">
          <go:sheetsCustomData xmlns:go="http://customooxmlschemas.google.com/" filterViewId="1706771065"/>
        </ext>
      </extLst>
    </customSheetView>
    <customSheetView guid="{D052B762-C01C-4921-A60D-DE942F68BFB5}" filter="1" showAutoFilter="1">
      <autoFilter ref="$C$1:$D$2"/>
      <extLst>
        <ext uri="GoogleSheetsCustomDataVersion1">
          <go:sheetsCustomData xmlns:go="http://customooxmlschemas.google.com/" filterViewId="182873956"/>
        </ext>
      </extLst>
    </customSheetView>
    <customSheetView guid="{D6059A4C-4527-468C-80B0-71BA45E130AF}" filter="1" showAutoFilter="1">
      <autoFilter ref="$C$1:$D$2"/>
      <extLst>
        <ext uri="GoogleSheetsCustomDataVersion1">
          <go:sheetsCustomData xmlns:go="http://customooxmlschemas.google.com/" filterViewId="2113232792"/>
        </ext>
      </extLst>
    </customSheetView>
    <customSheetView guid="{3DA57AFD-3791-4450-8DEB-2B5A75276F16}" filter="1" showAutoFilter="1">
      <autoFilter ref="$C$1:$D$2"/>
      <extLst>
        <ext uri="GoogleSheetsCustomDataVersion1">
          <go:sheetsCustomData xmlns:go="http://customooxmlschemas.google.com/" filterViewId="322361072"/>
        </ext>
      </extLst>
    </customSheetView>
    <customSheetView guid="{2B0288C2-4A4D-4D1B-9EEA-32BCE8657489}" filter="1" showAutoFilter="1">
      <autoFilter ref="$C$1:$D$2"/>
      <extLst>
        <ext uri="GoogleSheetsCustomDataVersion1">
          <go:sheetsCustomData xmlns:go="http://customooxmlschemas.google.com/" filterViewId="335074389"/>
        </ext>
      </extLst>
    </customSheetView>
    <customSheetView guid="{04626285-8271-4F2B-8541-CA837BD7F130}" filter="1" showAutoFilter="1">
      <autoFilter ref="$C$1:$D$2"/>
      <extLst>
        <ext uri="GoogleSheetsCustomDataVersion1">
          <go:sheetsCustomData xmlns:go="http://customooxmlschemas.google.com/" filterViewId="639948599"/>
        </ext>
      </extLst>
    </customSheetView>
    <customSheetView guid="{4C0E6B56-6369-441F-94B6-EF09A408FAF1}" filter="1" showAutoFilter="1">
      <autoFilter ref="$C$1:$D$2"/>
      <extLst>
        <ext uri="GoogleSheetsCustomDataVersion1">
          <go:sheetsCustomData xmlns:go="http://customooxmlschemas.google.com/" filterViewId="806989468"/>
        </ext>
      </extLst>
    </customSheetView>
    <customSheetView guid="{184279D7-1C7B-45E4-8F9E-1829EB4D457A}" filter="1" showAutoFilter="1">
      <autoFilter ref="$A$243:$AA$307">
        <filterColumn colId="2">
          <filters>
            <filter val="PG Com"/>
            <filter val="JD"/>
          </filters>
        </filterColumn>
      </autoFilter>
      <extLst>
        <ext uri="GoogleSheetsCustomDataVersion1">
          <go:sheetsCustomData xmlns:go="http://customooxmlschemas.google.com/" filterViewId="1015259042"/>
        </ext>
      </extLst>
    </customSheetView>
    <customSheetView guid="{573AF866-B06D-4A61-BD69-DB1E8F4B4F7A}" filter="1" showAutoFilter="1">
      <autoFilter ref="$A$243:$AA$307">
        <filterColumn colId="0">
          <filters>
            <filter val="lg, vinh"/>
          </filters>
        </filterColumn>
      </autoFilter>
      <extLst>
        <ext uri="GoogleSheetsCustomDataVersion1">
          <go:sheetsCustomData xmlns:go="http://customooxmlschemas.google.com/" filterViewId="1246211799"/>
        </ext>
      </extLst>
    </customSheetView>
    <customSheetView guid="{7BC30437-7290-4AAC-AB10-1D2EBCF0BA9B}" filter="1" showAutoFilter="1">
      <autoFilter ref="$A$243:$AA$307">
        <filterColumn colId="2">
          <filters>
            <filter val="Merchize"/>
          </filters>
        </filterColumn>
      </autoFilter>
      <extLst>
        <ext uri="GoogleSheetsCustomDataVersion1">
          <go:sheetsCustomData xmlns:go="http://customooxmlschemas.google.com/" filterViewId="159278985"/>
        </ext>
      </extLst>
    </customSheetView>
    <customSheetView guid="{1901BBC5-97B9-40E9-BDCE-9F73A7F6FA93}" filter="1" showAutoFilter="1">
      <autoFilter ref="$A$243:$AA$307">
        <filterColumn colId="0">
          <filters>
            <filter val="lg, vinh"/>
          </filters>
        </filterColumn>
      </autoFilter>
      <extLst>
        <ext uri="GoogleSheetsCustomDataVersion1">
          <go:sheetsCustomData xmlns:go="http://customooxmlschemas.google.com/" filterViewId="1840018724"/>
        </ext>
      </extLst>
    </customSheetView>
    <customSheetView guid="{700F0D11-C134-4FC2-917C-35C22AA484A3}" filter="1" showAutoFilter="1">
      <autoFilter ref="$A$243:$AA$307">
        <filterColumn colId="0">
          <filters>
            <filter val="lg, vinh"/>
          </filters>
        </filterColumn>
      </autoFilter>
      <extLst>
        <ext uri="GoogleSheetsCustomDataVersion1">
          <go:sheetsCustomData xmlns:go="http://customooxmlschemas.google.com/" filterViewId="1953453490"/>
        </ext>
      </extLst>
    </customSheetView>
    <customSheetView guid="{F9FD7B5A-CA5F-4072-B0B7-E048ACB4CFA1}" filter="1" showAutoFilter="1">
      <autoFilter ref="$A$243:$AA$307">
        <filterColumn colId="0">
          <filters>
            <filter val="lg, vinh"/>
          </filters>
        </filterColumn>
      </autoFilter>
      <extLst>
        <ext uri="GoogleSheetsCustomDataVersion1">
          <go:sheetsCustomData xmlns:go="http://customooxmlschemas.google.com/" filterViewId="1960460475"/>
        </ext>
      </extLst>
    </customSheetView>
    <customSheetView guid="{315FD92E-437A-4BA1-B3C2-C4D3C7C2455B}" filter="1" showAutoFilter="1">
      <autoFilter ref="$A$243:$AA$307">
        <filterColumn colId="2">
          <filters>
            <filter val="PG Com"/>
            <filter val="JD"/>
          </filters>
        </filterColumn>
      </autoFilter>
      <extLst>
        <ext uri="GoogleSheetsCustomDataVersion1">
          <go:sheetsCustomData xmlns:go="http://customooxmlschemas.google.com/" filterViewId="1973497786"/>
        </ext>
      </extLst>
    </customSheetView>
    <customSheetView guid="{C89A287E-941D-4FE8-9374-48C672C5776F}" filter="1" showAutoFilter="1">
      <autoFilter ref="$A$243:$AA$307">
        <filterColumn colId="0">
          <filters>
            <filter val="lg, vinh"/>
          </filters>
        </filterColumn>
      </autoFilter>
      <extLst>
        <ext uri="GoogleSheetsCustomDataVersion1">
          <go:sheetsCustomData xmlns:go="http://customooxmlschemas.google.com/" filterViewId="2134159143"/>
        </ext>
      </extLst>
    </customSheetView>
    <customSheetView guid="{62A2E072-866B-4148-9274-9F04C83F02F0}" filter="1" showAutoFilter="1">
      <autoFilter ref="$A$243:$AA$307">
        <filterColumn colId="2">
          <filters>
            <filter val="PG Com"/>
          </filters>
        </filterColumn>
      </autoFilter>
      <extLst>
        <ext uri="GoogleSheetsCustomDataVersion1">
          <go:sheetsCustomData xmlns:go="http://customooxmlschemas.google.com/" filterViewId="2137675321"/>
        </ext>
      </extLst>
    </customSheetView>
    <customSheetView guid="{CA1598AB-3A2A-4C5E-B23C-5DE4210207D8}" filter="1" showAutoFilter="1">
      <autoFilter ref="$A$243:$AA$307">
        <filterColumn colId="2">
          <filters>
            <filter val="Merchize"/>
          </filters>
        </filterColumn>
        <filterColumn colId="3">
          <filters>
            <filter val="cancel"/>
            <filter val="demo sent p2"/>
          </filters>
        </filterColumn>
      </autoFilter>
      <extLst>
        <ext uri="GoogleSheetsCustomDataVersion1">
          <go:sheetsCustomData xmlns:go="http://customooxmlschemas.google.com/" filterViewId="679717527"/>
        </ext>
      </extLst>
    </customSheetView>
    <customSheetView guid="{533E80C9-9D4F-4ADA-BB0B-6A4ADFEBB0C4}" filter="1" showAutoFilter="1">
      <autoFilter ref="$A$243:$AA$307">
        <filterColumn colId="0">
          <customFilters>
            <customFilter val="*DH*"/>
          </customFilters>
        </filterColumn>
      </autoFilter>
      <extLst>
        <ext uri="GoogleSheetsCustomDataVersion1">
          <go:sheetsCustomData xmlns:go="http://customooxmlschemas.google.com/" filterViewId="927925103"/>
        </ext>
      </extLst>
    </customSheetView>
    <customSheetView guid="{ADADCD32-48C2-4A99-B01C-5D7DE0624F82}" filter="1" showAutoFilter="1">
      <autoFilter ref="$A$243:$AA$307">
        <filterColumn colId="0">
          <customFilters>
            <customFilter val="*dh*"/>
          </customFilters>
        </filterColumn>
      </autoFilter>
      <extLst>
        <ext uri="GoogleSheetsCustomDataVersion1">
          <go:sheetsCustomData xmlns:go="http://customooxmlschemas.google.com/" filterViewId="995921868"/>
        </ext>
      </extLst>
    </customSheetView>
    <customSheetView guid="{816678CA-EB8B-47FB-99CF-1CF9B68A310F}" filter="1" showAutoFilter="1">
      <autoFilter ref="$A$1:$Y$2"/>
      <extLst>
        <ext uri="GoogleSheetsCustomDataVersion1">
          <go:sheetsCustomData xmlns:go="http://customooxmlschemas.google.com/" filterViewId="103305985"/>
        </ext>
      </extLst>
    </customSheetView>
    <customSheetView guid="{55C719EC-BD88-4B3F-94B3-921431CBFA97}" filter="1" showAutoFilter="1">
      <autoFilter ref="$A$1:$Y$2"/>
      <extLst>
        <ext uri="GoogleSheetsCustomDataVersion1">
          <go:sheetsCustomData xmlns:go="http://customooxmlschemas.google.com/" filterViewId="1039249196"/>
        </ext>
      </extLst>
    </customSheetView>
    <customSheetView guid="{C66DAED9-EC9E-4EA4-ADE1-E6029182AB34}" filter="1" showAutoFilter="1">
      <autoFilter ref="$A$1:$Y$2"/>
      <extLst>
        <ext uri="GoogleSheetsCustomDataVersion1">
          <go:sheetsCustomData xmlns:go="http://customooxmlschemas.google.com/" filterViewId="1083640587"/>
        </ext>
      </extLst>
    </customSheetView>
    <customSheetView guid="{43128C85-4899-4C24-B2E8-B2EC05111879}" filter="1" showAutoFilter="1">
      <autoFilter ref="$A$1:$Y$2"/>
      <extLst>
        <ext uri="GoogleSheetsCustomDataVersion1">
          <go:sheetsCustomData xmlns:go="http://customooxmlschemas.google.com/" filterViewId="1120579268"/>
        </ext>
      </extLst>
    </customSheetView>
    <customSheetView guid="{748439EA-0658-4E9A-A01C-7F3C6CEC9331}" filter="1" showAutoFilter="1">
      <autoFilter ref="$A$1:$Y$2"/>
      <extLst>
        <ext uri="GoogleSheetsCustomDataVersion1">
          <go:sheetsCustomData xmlns:go="http://customooxmlschemas.google.com/" filterViewId="1179460443"/>
        </ext>
      </extLst>
    </customSheetView>
    <customSheetView guid="{FF716C9D-3BF6-40A3-BC68-B5AF190D2AC6}" filter="1" showAutoFilter="1">
      <autoFilter ref="$A$1:$Y$2"/>
      <extLst>
        <ext uri="GoogleSheetsCustomDataVersion1">
          <go:sheetsCustomData xmlns:go="http://customooxmlschemas.google.com/" filterViewId="1216020464"/>
        </ext>
      </extLst>
    </customSheetView>
    <customSheetView guid="{AE4FF272-FBF0-4948-A2B8-DAAA157D8B19}" filter="1" showAutoFilter="1">
      <autoFilter ref="$A$1:$Y$2"/>
      <extLst>
        <ext uri="GoogleSheetsCustomDataVersion1">
          <go:sheetsCustomData xmlns:go="http://customooxmlschemas.google.com/" filterViewId="1233552010"/>
        </ext>
      </extLst>
    </customSheetView>
    <customSheetView guid="{787E886E-87DA-405A-8C86-EBDF27EB6DE5}" filter="1" showAutoFilter="1">
      <autoFilter ref="$A$1:$Y$2"/>
      <extLst>
        <ext uri="GoogleSheetsCustomDataVersion1">
          <go:sheetsCustomData xmlns:go="http://customooxmlschemas.google.com/" filterViewId="1278229888"/>
        </ext>
      </extLst>
    </customSheetView>
    <customSheetView guid="{DBF0A2D9-D1B2-44C9-96E5-8C882F3A764A}" filter="1" showAutoFilter="1">
      <autoFilter ref="$A$1:$Y$2"/>
      <extLst>
        <ext uri="GoogleSheetsCustomDataVersion1">
          <go:sheetsCustomData xmlns:go="http://customooxmlschemas.google.com/" filterViewId="1315188873"/>
        </ext>
      </extLst>
    </customSheetView>
    <customSheetView guid="{D60E84E4-F4DA-4CD6-9D9E-52365AAFE13E}" filter="1" showAutoFilter="1">
      <autoFilter ref="$A$1:$Y$2"/>
      <extLst>
        <ext uri="GoogleSheetsCustomDataVersion1">
          <go:sheetsCustomData xmlns:go="http://customooxmlschemas.google.com/" filterViewId="1330833331"/>
        </ext>
      </extLst>
    </customSheetView>
    <customSheetView guid="{2EF63D34-C3A1-4156-BE29-823F4974A20C}" filter="1" showAutoFilter="1">
      <autoFilter ref="$A$1:$Y$2"/>
      <extLst>
        <ext uri="GoogleSheetsCustomDataVersion1">
          <go:sheetsCustomData xmlns:go="http://customooxmlschemas.google.com/" filterViewId="1352606513"/>
        </ext>
      </extLst>
    </customSheetView>
    <customSheetView guid="{3D0BE336-0F2B-4219-91C3-5569EC24550D}" filter="1" showAutoFilter="1">
      <autoFilter ref="$A$1:$Y$2"/>
      <extLst>
        <ext uri="GoogleSheetsCustomDataVersion1">
          <go:sheetsCustomData xmlns:go="http://customooxmlschemas.google.com/" filterViewId="137648906"/>
        </ext>
      </extLst>
    </customSheetView>
    <customSheetView guid="{E0D48A0B-E5CA-4E9A-93C0-3A400B2BA6C7}" filter="1" showAutoFilter="1">
      <autoFilter ref="$A$1:$Y$2"/>
      <extLst>
        <ext uri="GoogleSheetsCustomDataVersion1">
          <go:sheetsCustomData xmlns:go="http://customooxmlschemas.google.com/" filterViewId="1438719728"/>
        </ext>
      </extLst>
    </customSheetView>
    <customSheetView guid="{6822859B-FE33-4C2B-A6D9-9E228F6FBF35}" filter="1" showAutoFilter="1">
      <autoFilter ref="$A$1:$Y$2"/>
      <extLst>
        <ext uri="GoogleSheetsCustomDataVersion1">
          <go:sheetsCustomData xmlns:go="http://customooxmlschemas.google.com/" filterViewId="1482740781"/>
        </ext>
      </extLst>
    </customSheetView>
    <customSheetView guid="{4E4A3846-B248-494B-8950-B6A0BA22C248}" filter="1" showAutoFilter="1">
      <autoFilter ref="$A$1:$Y$2"/>
      <extLst>
        <ext uri="GoogleSheetsCustomDataVersion1">
          <go:sheetsCustomData xmlns:go="http://customooxmlschemas.google.com/" filterViewId="1527279736"/>
        </ext>
      </extLst>
    </customSheetView>
    <customSheetView guid="{9CBFCA8D-58D1-4D94-B101-A963FD2CE141}" filter="1" showAutoFilter="1">
      <autoFilter ref="$A$1:$Y$2"/>
      <extLst>
        <ext uri="GoogleSheetsCustomDataVersion1">
          <go:sheetsCustomData xmlns:go="http://customooxmlschemas.google.com/" filterViewId="1574403025"/>
        </ext>
      </extLst>
    </customSheetView>
    <customSheetView guid="{B83EF99E-0046-4877-B5EE-8D2668CE0EEA}" filter="1" showAutoFilter="1">
      <autoFilter ref="$A$1:$Y$2">
        <filterColumn colId="0">
          <customFilters>
            <customFilter val="*linh*"/>
          </customFilters>
        </filterColumn>
      </autoFilter>
      <extLst>
        <ext uri="GoogleSheetsCustomDataVersion1">
          <go:sheetsCustomData xmlns:go="http://customooxmlschemas.google.com/" filterViewId="1669755958"/>
        </ext>
      </extLst>
    </customSheetView>
    <customSheetView guid="{F588D5A4-07E5-4E04-B1D2-54438786D46F}" filter="1" showAutoFilter="1">
      <autoFilter ref="$A$1:$Y$2"/>
      <extLst>
        <ext uri="GoogleSheetsCustomDataVersion1">
          <go:sheetsCustomData xmlns:go="http://customooxmlschemas.google.com/" filterViewId="1671793206"/>
        </ext>
      </extLst>
    </customSheetView>
    <customSheetView guid="{161FEA2A-CEF9-47F5-A677-7367FC2FFE6A}" filter="1" showAutoFilter="1">
      <autoFilter ref="$A$1:$Y$2"/>
      <extLst>
        <ext uri="GoogleSheetsCustomDataVersion1">
          <go:sheetsCustomData xmlns:go="http://customooxmlschemas.google.com/" filterViewId="1698008753"/>
        </ext>
      </extLst>
    </customSheetView>
    <customSheetView guid="{C7388E5F-D21D-452F-BE3C-8B74BE27BAE2}" filter="1" showAutoFilter="1">
      <autoFilter ref="$A$1:$Y$2"/>
      <extLst>
        <ext uri="GoogleSheetsCustomDataVersion1">
          <go:sheetsCustomData xmlns:go="http://customooxmlschemas.google.com/" filterViewId="1720125779"/>
        </ext>
      </extLst>
    </customSheetView>
    <customSheetView guid="{16586229-DB92-4BD9-9F3F-D6AC231B9260}" filter="1" showAutoFilter="1">
      <autoFilter ref="$A$1:$Y$2"/>
      <extLst>
        <ext uri="GoogleSheetsCustomDataVersion1">
          <go:sheetsCustomData xmlns:go="http://customooxmlschemas.google.com/" filterViewId="1862459979"/>
        </ext>
      </extLst>
    </customSheetView>
    <customSheetView guid="{B147B58D-3C31-45BD-ADA6-54308995046A}" filter="1" showAutoFilter="1">
      <autoFilter ref="$A$1:$Y$2"/>
      <extLst>
        <ext uri="GoogleSheetsCustomDataVersion1">
          <go:sheetsCustomData xmlns:go="http://customooxmlschemas.google.com/" filterViewId="1892077206"/>
        </ext>
      </extLst>
    </customSheetView>
    <customSheetView guid="{601F4123-F4F4-46E7-8677-BC1C6CB6208D}" filter="1" showAutoFilter="1">
      <autoFilter ref="$A$1:$Y$2"/>
      <extLst>
        <ext uri="GoogleSheetsCustomDataVersion1">
          <go:sheetsCustomData xmlns:go="http://customooxmlschemas.google.com/" filterViewId="1923121897"/>
        </ext>
      </extLst>
    </customSheetView>
    <customSheetView guid="{60CA55F2-044D-4C5C-A58A-8D207E5A49D2}" filter="1" showAutoFilter="1">
      <autoFilter ref="$A$1:$Y$2"/>
      <extLst>
        <ext uri="GoogleSheetsCustomDataVersion1">
          <go:sheetsCustomData xmlns:go="http://customooxmlschemas.google.com/" filterViewId="1960996861"/>
        </ext>
      </extLst>
    </customSheetView>
    <customSheetView guid="{29A379B7-4B5B-49A6-9B71-F09829C0C1BD}" filter="1" showAutoFilter="1">
      <autoFilter ref="$A$1:$Y$2"/>
      <extLst>
        <ext uri="GoogleSheetsCustomDataVersion1">
          <go:sheetsCustomData xmlns:go="http://customooxmlschemas.google.com/" filterViewId="1972376136"/>
        </ext>
      </extLst>
    </customSheetView>
    <customSheetView guid="{1E73912D-7578-4F35-9AC2-26EF66D4732A}" filter="1" showAutoFilter="1">
      <autoFilter ref="$A$1:$Y$2"/>
      <extLst>
        <ext uri="GoogleSheetsCustomDataVersion1">
          <go:sheetsCustomData xmlns:go="http://customooxmlschemas.google.com/" filterViewId="2052700676"/>
        </ext>
      </extLst>
    </customSheetView>
    <customSheetView guid="{6BCD6521-B496-4282-9E12-763791963558}" filter="1" showAutoFilter="1">
      <autoFilter ref="$A$1:$Y$2"/>
      <extLst>
        <ext uri="GoogleSheetsCustomDataVersion1">
          <go:sheetsCustomData xmlns:go="http://customooxmlschemas.google.com/" filterViewId="209603419"/>
        </ext>
      </extLst>
    </customSheetView>
    <customSheetView guid="{9366C403-371A-48C2-9C64-BD20071E96E5}" filter="1" showAutoFilter="1">
      <autoFilter ref="$A$1:$Y$2"/>
      <extLst>
        <ext uri="GoogleSheetsCustomDataVersion1">
          <go:sheetsCustomData xmlns:go="http://customooxmlschemas.google.com/" filterViewId="2111131228"/>
        </ext>
      </extLst>
    </customSheetView>
    <customSheetView guid="{440E3F13-BADD-4671-B1FF-44B203DB1EAE}" filter="1" showAutoFilter="1">
      <autoFilter ref="$A$1:$Y$2">
        <filterColumn colId="7">
          <customFilters>
            <customFilter val="*fleece*"/>
          </customFilters>
        </filterColumn>
      </autoFilter>
      <extLst>
        <ext uri="GoogleSheetsCustomDataVersion1">
          <go:sheetsCustomData xmlns:go="http://customooxmlschemas.google.com/" filterViewId="2118039984"/>
        </ext>
      </extLst>
    </customSheetView>
    <customSheetView guid="{6F6DD89A-EEF9-44A4-994C-CA5BE49C99EB}" filter="1" showAutoFilter="1">
      <autoFilter ref="$A$1:$Y$2"/>
      <extLst>
        <ext uri="GoogleSheetsCustomDataVersion1">
          <go:sheetsCustomData xmlns:go="http://customooxmlschemas.google.com/" filterViewId="231184389"/>
        </ext>
      </extLst>
    </customSheetView>
    <customSheetView guid="{1B3CFB46-9CC3-41EA-BAFD-48F6DF699545}" filter="1" showAutoFilter="1">
      <autoFilter ref="$A$1:$Y$2"/>
      <extLst>
        <ext uri="GoogleSheetsCustomDataVersion1">
          <go:sheetsCustomData xmlns:go="http://customooxmlschemas.google.com/" filterViewId="32559665"/>
        </ext>
      </extLst>
    </customSheetView>
    <customSheetView guid="{4F42B058-C352-4755-A27F-9138C27CC0B1}" filter="1" showAutoFilter="1">
      <autoFilter ref="$A$1:$Y$2">
        <filterColumn colId="0">
          <customFilters>
            <customFilter val="*linh*"/>
          </customFilters>
        </filterColumn>
      </autoFilter>
      <extLst>
        <ext uri="GoogleSheetsCustomDataVersion1">
          <go:sheetsCustomData xmlns:go="http://customooxmlschemas.google.com/" filterViewId="411912206"/>
        </ext>
      </extLst>
    </customSheetView>
    <customSheetView guid="{68D2CB4F-3A4E-4DAA-8AF6-3D6EBFA28E31}" filter="1" showAutoFilter="1">
      <autoFilter ref="$A$1:$Y$2"/>
      <extLst>
        <ext uri="GoogleSheetsCustomDataVersion1">
          <go:sheetsCustomData xmlns:go="http://customooxmlschemas.google.com/" filterViewId="451022381"/>
        </ext>
      </extLst>
    </customSheetView>
    <customSheetView guid="{4510C519-ED28-4AED-9DEE-D57F40AE0421}" filter="1" showAutoFilter="1">
      <autoFilter ref="$A$1:$Y$2"/>
      <extLst>
        <ext uri="GoogleSheetsCustomDataVersion1">
          <go:sheetsCustomData xmlns:go="http://customooxmlschemas.google.com/" filterViewId="496100705"/>
        </ext>
      </extLst>
    </customSheetView>
    <customSheetView guid="{0DD87CF5-FFCC-4FD5-9FA6-6A11A704C5CC}" filter="1" showAutoFilter="1">
      <autoFilter ref="$A$1:$Y$2"/>
      <extLst>
        <ext uri="GoogleSheetsCustomDataVersion1">
          <go:sheetsCustomData xmlns:go="http://customooxmlschemas.google.com/" filterViewId="542399076"/>
        </ext>
      </extLst>
    </customSheetView>
    <customSheetView guid="{07D35F62-6A0D-4F19-88D5-38B32169BE84}" filter="1" showAutoFilter="1">
      <autoFilter ref="$A$1:$Y$2"/>
      <extLst>
        <ext uri="GoogleSheetsCustomDataVersion1">
          <go:sheetsCustomData xmlns:go="http://customooxmlschemas.google.com/" filterViewId="602825414"/>
        </ext>
      </extLst>
    </customSheetView>
    <customSheetView guid="{EB4EB85F-48BB-44D1-A111-359484E26960}" filter="1" showAutoFilter="1">
      <autoFilter ref="$A$1:$Y$2"/>
      <extLst>
        <ext uri="GoogleSheetsCustomDataVersion1">
          <go:sheetsCustomData xmlns:go="http://customooxmlschemas.google.com/" filterViewId="619057741"/>
        </ext>
      </extLst>
    </customSheetView>
    <customSheetView guid="{32BA7387-0ED7-4DAD-B604-1E3ADE495E47}" filter="1" showAutoFilter="1">
      <autoFilter ref="$A$1:$Y$2"/>
      <extLst>
        <ext uri="GoogleSheetsCustomDataVersion1">
          <go:sheetsCustomData xmlns:go="http://customooxmlschemas.google.com/" filterViewId="622957542"/>
        </ext>
      </extLst>
    </customSheetView>
    <customSheetView guid="{C3B2E806-4C29-4A49-87E5-F54439A79027}" filter="1" showAutoFilter="1">
      <autoFilter ref="$A$1:$Y$2">
        <filterColumn colId="0">
          <customFilters>
            <customFilter val="*vinh*"/>
          </customFilters>
        </filterColumn>
      </autoFilter>
      <extLst>
        <ext uri="GoogleSheetsCustomDataVersion1">
          <go:sheetsCustomData xmlns:go="http://customooxmlschemas.google.com/" filterViewId="703973581"/>
        </ext>
      </extLst>
    </customSheetView>
    <customSheetView guid="{F6EB7D7E-AA6D-43D4-AD67-38F58DC3CCB6}" filter="1" showAutoFilter="1">
      <autoFilter ref="$A$1:$Y$2"/>
      <extLst>
        <ext uri="GoogleSheetsCustomDataVersion1">
          <go:sheetsCustomData xmlns:go="http://customooxmlschemas.google.com/" filterViewId="73271805"/>
        </ext>
      </extLst>
    </customSheetView>
    <customSheetView guid="{CD879AF0-0FB4-4355-943B-C48245DB934F}" filter="1" showAutoFilter="1">
      <autoFilter ref="$A$1:$T$2"/>
      <extLst>
        <ext uri="GoogleSheetsCustomDataVersion1">
          <go:sheetsCustomData xmlns:go="http://customooxmlschemas.google.com/" filterViewId="1064776509"/>
        </ext>
      </extLst>
    </customSheetView>
    <customSheetView guid="{D4F63135-652E-4D43-9D51-797CBF24C3C7}" filter="1" showAutoFilter="1">
      <autoFilter ref="$A$1:$T$2"/>
      <extLst>
        <ext uri="GoogleSheetsCustomDataVersion1">
          <go:sheetsCustomData xmlns:go="http://customooxmlschemas.google.com/" filterViewId="165966789"/>
        </ext>
      </extLst>
    </customSheetView>
    <customSheetView guid="{9B32F155-A680-4C2D-A96A-EEE5E536469E}" filter="1" showAutoFilter="1">
      <autoFilter ref="$A$398:$AA$481">
        <filterColumn colId="2">
          <filters>
            <filter val="Merchize"/>
            <filter val="JD"/>
          </filters>
        </filterColumn>
        <filterColumn colId="3">
          <filters>
            <filter val="demo sent p2"/>
          </filters>
        </filterColumn>
      </autoFilter>
      <extLst>
        <ext uri="GoogleSheetsCustomDataVersion1">
          <go:sheetsCustomData xmlns:go="http://customooxmlschemas.google.com/" filterViewId="1128692976"/>
        </ext>
      </extLst>
    </customSheetView>
    <customSheetView guid="{1D5370AF-0519-4EC0-9C28-80AB6D374F72}" filter="1" showAutoFilter="1">
      <autoFilter ref="$A$398:$AA$481">
        <filterColumn colId="0">
          <filters>
            <filter val="lg, hoa"/>
            <filter val="lg, vinh"/>
            <filter val="lg, dh"/>
          </filters>
        </filterColumn>
      </autoFilter>
      <extLst>
        <ext uri="GoogleSheetsCustomDataVersion1">
          <go:sheetsCustomData xmlns:go="http://customooxmlschemas.google.com/" filterViewId="1965431183"/>
        </ext>
      </extLst>
    </customSheetView>
    <customSheetView guid="{33BA5532-B83C-4F44-BBA6-0E43720EA78B}" filter="1" showAutoFilter="1">
      <autoFilter ref="$A$398:$AA$481">
        <filterColumn colId="0">
          <filters>
            <filter val="lg, hoa"/>
            <filter val="lg, vinh"/>
            <filter val="lg, dh"/>
          </filters>
        </filterColumn>
      </autoFilter>
      <extLst>
        <ext uri="GoogleSheetsCustomDataVersion1">
          <go:sheetsCustomData xmlns:go="http://customooxmlschemas.google.com/" filterViewId="2041525283"/>
        </ext>
      </extLst>
    </customSheetView>
    <customSheetView guid="{2C4F1566-7F2D-44D4-B02B-10AB6085BBB0}" filter="1" showAutoFilter="1">
      <autoFilter ref="$A$398:$AA$481">
        <filterColumn colId="2">
          <filters>
            <filter val="PG Com"/>
            <filter val="JD"/>
            <filter val="Anna"/>
          </filters>
        </filterColumn>
      </autoFilter>
      <extLst>
        <ext uri="GoogleSheetsCustomDataVersion1">
          <go:sheetsCustomData xmlns:go="http://customooxmlschemas.google.com/" filterViewId="205275600"/>
        </ext>
      </extLst>
    </customSheetView>
    <customSheetView guid="{C09B98C8-DA68-457B-9E45-96CB08CC92CD}" filter="1" showAutoFilter="1">
      <autoFilter ref="$A$398:$AA$481">
        <filterColumn colId="0">
          <filters>
            <filter val="lg, hoa"/>
            <filter val="lg, vinh"/>
            <filter val="lg, dh"/>
          </filters>
        </filterColumn>
      </autoFilter>
      <extLst>
        <ext uri="GoogleSheetsCustomDataVersion1">
          <go:sheetsCustomData xmlns:go="http://customooxmlschemas.google.com/" filterViewId="2105372289"/>
        </ext>
      </extLst>
    </customSheetView>
    <customSheetView guid="{47BD24F5-06AD-4B9B-970F-FAF4B31B9156}" filter="1" showAutoFilter="1">
      <autoFilter ref="$A$398:$AA$481">
        <filterColumn colId="0">
          <customFilters>
            <customFilter val="*DH*"/>
          </customFilters>
        </filterColumn>
      </autoFilter>
      <extLst>
        <ext uri="GoogleSheetsCustomDataVersion1">
          <go:sheetsCustomData xmlns:go="http://customooxmlschemas.google.com/" filterViewId="615410412"/>
        </ext>
      </extLst>
    </customSheetView>
    <customSheetView guid="{BA8E1DAD-C785-4686-9363-1DF863874431}" filter="1" showAutoFilter="1">
      <autoFilter ref="$A$398:$AA$481">
        <filterColumn colId="2">
          <filters>
            <filter val="Merchize"/>
          </filters>
        </filterColumn>
        <filterColumn colId="3">
          <filters>
            <filter val="demo sent p2"/>
          </filters>
        </filterColumn>
      </autoFilter>
      <extLst>
        <ext uri="GoogleSheetsCustomDataVersion1">
          <go:sheetsCustomData xmlns:go="http://customooxmlschemas.google.com/" filterViewId="878834883"/>
        </ext>
      </extLst>
    </customSheetView>
  </customSheetView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69" t="s">
        <v>0</v>
      </c>
      <c r="B1" s="69" t="s">
        <v>1</v>
      </c>
      <c r="C1" s="70" t="s">
        <v>2</v>
      </c>
      <c r="D1" s="70" t="s">
        <v>3</v>
      </c>
      <c r="E1" s="70" t="s">
        <v>4</v>
      </c>
      <c r="F1" s="69" t="s">
        <v>5</v>
      </c>
      <c r="G1" s="70" t="s">
        <v>6</v>
      </c>
      <c r="H1" s="70" t="s">
        <v>7</v>
      </c>
      <c r="I1" s="71" t="s">
        <v>8</v>
      </c>
      <c r="J1" s="71" t="s">
        <v>9</v>
      </c>
      <c r="K1" s="71" t="s">
        <v>10</v>
      </c>
      <c r="L1" s="70" t="s">
        <v>11</v>
      </c>
      <c r="M1" s="69" t="s">
        <v>12</v>
      </c>
      <c r="N1" s="69" t="s">
        <v>13</v>
      </c>
      <c r="O1" s="69" t="s">
        <v>14</v>
      </c>
      <c r="P1" s="70" t="s">
        <v>15</v>
      </c>
      <c r="Q1" s="70" t="s">
        <v>16</v>
      </c>
      <c r="R1" s="70" t="s">
        <v>17</v>
      </c>
      <c r="S1" s="70" t="s">
        <v>18</v>
      </c>
      <c r="T1" s="69" t="s">
        <v>19</v>
      </c>
      <c r="U1" s="72"/>
      <c r="V1" s="72"/>
      <c r="W1" s="72"/>
      <c r="X1" s="72"/>
      <c r="Y1" s="72"/>
      <c r="Z1" s="72"/>
      <c r="AA1" s="72"/>
    </row>
    <row r="2" hidden="1">
      <c r="A2" s="73"/>
      <c r="B2" s="74" t="s">
        <v>9466</v>
      </c>
      <c r="C2" s="75"/>
      <c r="D2" s="75"/>
      <c r="E2" s="75"/>
      <c r="F2" s="73"/>
      <c r="G2" s="75"/>
      <c r="H2" s="75"/>
      <c r="I2" s="75"/>
      <c r="J2" s="75"/>
      <c r="K2" s="75"/>
      <c r="L2" s="75"/>
      <c r="M2" s="73"/>
      <c r="N2" s="73"/>
      <c r="O2" s="73"/>
      <c r="P2" s="75"/>
      <c r="Q2" s="75"/>
      <c r="R2" s="75"/>
      <c r="S2" s="75"/>
      <c r="T2" s="73"/>
      <c r="U2" s="73"/>
      <c r="V2" s="73"/>
      <c r="W2" s="73"/>
      <c r="X2" s="73"/>
      <c r="Y2" s="73"/>
      <c r="Z2" s="73"/>
      <c r="AA2" s="73"/>
    </row>
    <row r="3" hidden="1">
      <c r="A3" s="76" t="s">
        <v>70</v>
      </c>
      <c r="B3" s="73"/>
      <c r="C3" s="77" t="s">
        <v>22</v>
      </c>
      <c r="D3" s="78" t="s">
        <v>23</v>
      </c>
      <c r="E3" s="77" t="s">
        <v>9467</v>
      </c>
      <c r="F3" s="79" t="s">
        <v>9468</v>
      </c>
      <c r="G3" s="77">
        <v>1.0</v>
      </c>
      <c r="H3" s="75" t="s">
        <v>9469</v>
      </c>
      <c r="I3" s="73" t="str">
        <f t="shared" ref="I3:I139" si="1">RIGHT(H3,LEN(H3) - (FIND("-",H3) + 1))</f>
        <v>hirt 3D #V - M / Full Print</v>
      </c>
      <c r="J3" s="75" t="s">
        <v>9470</v>
      </c>
      <c r="K3" s="75" t="s">
        <v>9471</v>
      </c>
      <c r="L3" s="75" t="s">
        <v>9472</v>
      </c>
      <c r="M3" s="77"/>
      <c r="N3" s="73"/>
      <c r="O3" s="73" t="s">
        <v>9473</v>
      </c>
      <c r="P3" s="79">
        <v>96707.0</v>
      </c>
      <c r="Q3" s="77" t="s">
        <v>951</v>
      </c>
      <c r="R3" s="77" t="s">
        <v>32</v>
      </c>
      <c r="S3" s="77">
        <v>8.083308943E9</v>
      </c>
      <c r="T3" s="77" t="s">
        <v>952</v>
      </c>
      <c r="U3" s="73"/>
      <c r="V3" s="73"/>
      <c r="W3" s="73"/>
      <c r="X3" s="73"/>
      <c r="Y3" s="73"/>
      <c r="Z3" s="73"/>
      <c r="AA3" s="73"/>
    </row>
    <row r="4" hidden="1">
      <c r="A4" s="80" t="s">
        <v>37</v>
      </c>
      <c r="B4" s="73"/>
      <c r="C4" s="77" t="s">
        <v>22</v>
      </c>
      <c r="D4" s="78" t="s">
        <v>23</v>
      </c>
      <c r="E4" s="77" t="s">
        <v>9474</v>
      </c>
      <c r="F4" s="79" t="s">
        <v>9475</v>
      </c>
      <c r="G4" s="77">
        <v>1.0</v>
      </c>
      <c r="H4" s="75" t="s">
        <v>9476</v>
      </c>
      <c r="I4" s="73" t="str">
        <f t="shared" si="1"/>
        <v>HOODIE RAGLAN SLEEVE / 4XL / All Print</v>
      </c>
      <c r="J4" s="75" t="s">
        <v>328</v>
      </c>
      <c r="K4" s="75" t="s">
        <v>9477</v>
      </c>
      <c r="L4" s="75" t="s">
        <v>9478</v>
      </c>
      <c r="M4" s="77"/>
      <c r="N4" s="73"/>
      <c r="O4" s="73" t="s">
        <v>9479</v>
      </c>
      <c r="P4" s="79">
        <v>91320.0</v>
      </c>
      <c r="Q4" s="77" t="s">
        <v>268</v>
      </c>
      <c r="R4" s="77" t="s">
        <v>32</v>
      </c>
      <c r="S4" s="77">
        <v>8.055513407E9</v>
      </c>
      <c r="T4" s="77" t="s">
        <v>269</v>
      </c>
      <c r="U4" s="73"/>
      <c r="V4" s="73"/>
      <c r="W4" s="73"/>
      <c r="X4" s="73"/>
      <c r="Y4" s="73"/>
      <c r="Z4" s="73"/>
      <c r="AA4" s="73"/>
    </row>
    <row r="5" hidden="1">
      <c r="A5" s="80" t="s">
        <v>259</v>
      </c>
      <c r="B5" s="73"/>
      <c r="C5" s="77" t="s">
        <v>22</v>
      </c>
      <c r="D5" s="78" t="s">
        <v>23</v>
      </c>
      <c r="E5" s="77" t="s">
        <v>9480</v>
      </c>
      <c r="F5" s="79" t="s">
        <v>9481</v>
      </c>
      <c r="G5" s="77">
        <v>1.0</v>
      </c>
      <c r="H5" s="75" t="s">
        <v>9482</v>
      </c>
      <c r="I5" s="73" t="str">
        <f t="shared" si="1"/>
        <v>hirt - XL / Full Print</v>
      </c>
      <c r="J5" s="75" t="s">
        <v>9483</v>
      </c>
      <c r="K5" s="75" t="s">
        <v>9484</v>
      </c>
      <c r="L5" s="75" t="s">
        <v>9485</v>
      </c>
      <c r="M5" s="77"/>
      <c r="N5" s="73"/>
      <c r="O5" s="73" t="s">
        <v>9391</v>
      </c>
      <c r="P5" s="79">
        <v>85283.0</v>
      </c>
      <c r="Q5" s="77" t="s">
        <v>419</v>
      </c>
      <c r="R5" s="77" t="s">
        <v>32</v>
      </c>
      <c r="S5" s="77">
        <v>7.142007786E9</v>
      </c>
      <c r="T5" s="77" t="s">
        <v>420</v>
      </c>
      <c r="U5" s="73"/>
      <c r="V5" s="73"/>
      <c r="W5" s="73"/>
      <c r="X5" s="73"/>
      <c r="Y5" s="73"/>
      <c r="Z5" s="73"/>
      <c r="AA5" s="73"/>
    </row>
    <row r="6" hidden="1">
      <c r="A6" s="80" t="s">
        <v>259</v>
      </c>
      <c r="B6" s="73"/>
      <c r="C6" s="77" t="s">
        <v>22</v>
      </c>
      <c r="D6" s="78" t="s">
        <v>23</v>
      </c>
      <c r="E6" s="77" t="s">
        <v>9480</v>
      </c>
      <c r="F6" s="79" t="s">
        <v>9481</v>
      </c>
      <c r="G6" s="77">
        <v>1.0</v>
      </c>
      <c r="H6" s="75" t="s">
        <v>9486</v>
      </c>
      <c r="I6" s="73" t="str">
        <f t="shared" si="1"/>
        <v>hirt - S / Full Print</v>
      </c>
      <c r="J6" s="75" t="s">
        <v>9487</v>
      </c>
      <c r="K6" s="75" t="s">
        <v>9484</v>
      </c>
      <c r="L6" s="75" t="s">
        <v>9485</v>
      </c>
      <c r="M6" s="77"/>
      <c r="N6" s="73"/>
      <c r="O6" s="73" t="s">
        <v>9391</v>
      </c>
      <c r="P6" s="79">
        <v>85283.0</v>
      </c>
      <c r="Q6" s="77" t="s">
        <v>419</v>
      </c>
      <c r="R6" s="77" t="s">
        <v>32</v>
      </c>
      <c r="S6" s="77">
        <v>7.142007786E9</v>
      </c>
      <c r="T6" s="77" t="s">
        <v>420</v>
      </c>
      <c r="U6" s="73"/>
      <c r="V6" s="73"/>
      <c r="W6" s="73"/>
      <c r="X6" s="73"/>
      <c r="Y6" s="73"/>
      <c r="Z6" s="73"/>
      <c r="AA6" s="73"/>
    </row>
    <row r="7" hidden="1">
      <c r="A7" s="81" t="s">
        <v>37</v>
      </c>
      <c r="B7" s="82"/>
      <c r="C7" s="83" t="s">
        <v>60</v>
      </c>
      <c r="D7" s="83" t="s">
        <v>2164</v>
      </c>
      <c r="E7" s="83" t="s">
        <v>9488</v>
      </c>
      <c r="F7" s="84" t="s">
        <v>9489</v>
      </c>
      <c r="G7" s="83">
        <v>1.0</v>
      </c>
      <c r="H7" s="85" t="s">
        <v>9490</v>
      </c>
      <c r="I7" s="82" t="str">
        <f t="shared" si="1"/>
        <v>L / Brown</v>
      </c>
      <c r="J7" s="85" t="s">
        <v>342</v>
      </c>
      <c r="K7" s="85" t="s">
        <v>9491</v>
      </c>
      <c r="L7" s="85" t="s">
        <v>9492</v>
      </c>
      <c r="M7" s="83"/>
      <c r="N7" s="82"/>
      <c r="O7" s="82" t="s">
        <v>9493</v>
      </c>
      <c r="P7" s="84">
        <v>95823.0</v>
      </c>
      <c r="Q7" s="83" t="s">
        <v>268</v>
      </c>
      <c r="R7" s="83" t="s">
        <v>32</v>
      </c>
      <c r="S7" s="83">
        <v>9.165046755E9</v>
      </c>
      <c r="T7" s="83" t="s">
        <v>269</v>
      </c>
      <c r="U7" s="82"/>
      <c r="V7" s="82"/>
      <c r="W7" s="82"/>
      <c r="X7" s="82"/>
      <c r="Y7" s="82"/>
      <c r="Z7" s="82"/>
      <c r="AA7" s="82"/>
    </row>
    <row r="8">
      <c r="A8" s="86" t="s">
        <v>216</v>
      </c>
      <c r="B8" s="73"/>
      <c r="C8" s="77" t="s">
        <v>529</v>
      </c>
      <c r="D8" s="87" t="s">
        <v>1561</v>
      </c>
      <c r="E8" s="77" t="s">
        <v>9494</v>
      </c>
      <c r="F8" s="79" t="s">
        <v>9495</v>
      </c>
      <c r="G8" s="77">
        <v>1.0</v>
      </c>
      <c r="H8" s="75" t="s">
        <v>2392</v>
      </c>
      <c r="I8" s="73" t="str">
        <f t="shared" si="1"/>
        <v>HOODIE RAGLAN SLEEVE / 2XL / All Print</v>
      </c>
      <c r="J8" s="75" t="s">
        <v>101</v>
      </c>
      <c r="K8" s="75" t="s">
        <v>9496</v>
      </c>
      <c r="L8" s="75" t="s">
        <v>9497</v>
      </c>
      <c r="M8" s="77"/>
      <c r="N8" s="73"/>
      <c r="O8" s="73" t="s">
        <v>9498</v>
      </c>
      <c r="P8" s="79">
        <v>95546.0</v>
      </c>
      <c r="Q8" s="77" t="s">
        <v>268</v>
      </c>
      <c r="R8" s="77" t="s">
        <v>32</v>
      </c>
      <c r="S8" s="77">
        <v>7.077352092E9</v>
      </c>
      <c r="T8" s="77" t="s">
        <v>269</v>
      </c>
      <c r="U8" s="73"/>
      <c r="V8" s="73"/>
      <c r="W8" s="73"/>
      <c r="X8" s="73"/>
      <c r="Y8" s="73"/>
      <c r="Z8" s="73"/>
      <c r="AA8" s="73"/>
    </row>
    <row r="9" hidden="1">
      <c r="A9" s="88" t="s">
        <v>37</v>
      </c>
      <c r="B9" s="73"/>
      <c r="C9" s="77" t="s">
        <v>22</v>
      </c>
      <c r="D9" s="78" t="s">
        <v>23</v>
      </c>
      <c r="E9" s="77" t="s">
        <v>9499</v>
      </c>
      <c r="F9" s="79" t="s">
        <v>9500</v>
      </c>
      <c r="G9" s="77">
        <v>1.0</v>
      </c>
      <c r="H9" s="75" t="s">
        <v>9501</v>
      </c>
      <c r="I9" s="73" t="str">
        <f t="shared" si="1"/>
        <v>L / Full Print</v>
      </c>
      <c r="J9" s="75" t="s">
        <v>1986</v>
      </c>
      <c r="K9" s="75" t="s">
        <v>9502</v>
      </c>
      <c r="L9" s="75" t="s">
        <v>9503</v>
      </c>
      <c r="M9" s="77"/>
      <c r="N9" s="73"/>
      <c r="O9" s="73" t="s">
        <v>9504</v>
      </c>
      <c r="P9" s="79">
        <v>94404.0</v>
      </c>
      <c r="Q9" s="77" t="s">
        <v>268</v>
      </c>
      <c r="R9" s="77" t="s">
        <v>32</v>
      </c>
      <c r="S9" s="77">
        <v>5.102999401E9</v>
      </c>
      <c r="T9" s="77" t="s">
        <v>269</v>
      </c>
      <c r="U9" s="73"/>
      <c r="V9" s="73"/>
      <c r="W9" s="73"/>
      <c r="X9" s="73"/>
      <c r="Y9" s="73"/>
      <c r="Z9" s="73"/>
      <c r="AA9" s="73"/>
    </row>
    <row r="10" hidden="1">
      <c r="A10" s="89" t="s">
        <v>782</v>
      </c>
      <c r="B10" s="73"/>
      <c r="C10" s="77" t="s">
        <v>22</v>
      </c>
      <c r="D10" s="78" t="s">
        <v>23</v>
      </c>
      <c r="E10" s="77" t="s">
        <v>9499</v>
      </c>
      <c r="F10" s="79" t="s">
        <v>9500</v>
      </c>
      <c r="G10" s="77">
        <v>1.0</v>
      </c>
      <c r="H10" s="75" t="s">
        <v>9505</v>
      </c>
      <c r="I10" s="73" t="str">
        <f t="shared" si="1"/>
        <v>L / Full Print</v>
      </c>
      <c r="J10" s="75" t="s">
        <v>9506</v>
      </c>
      <c r="K10" s="75" t="s">
        <v>9502</v>
      </c>
      <c r="L10" s="75" t="s">
        <v>9503</v>
      </c>
      <c r="M10" s="77"/>
      <c r="N10" s="73"/>
      <c r="O10" s="73" t="s">
        <v>9504</v>
      </c>
      <c r="P10" s="79">
        <v>94404.0</v>
      </c>
      <c r="Q10" s="77" t="s">
        <v>268</v>
      </c>
      <c r="R10" s="77" t="s">
        <v>32</v>
      </c>
      <c r="S10" s="77">
        <v>5.102999401E9</v>
      </c>
      <c r="T10" s="77" t="s">
        <v>269</v>
      </c>
      <c r="U10" s="73"/>
      <c r="V10" s="73"/>
      <c r="W10" s="73"/>
      <c r="X10" s="73"/>
      <c r="Y10" s="73"/>
      <c r="Z10" s="73"/>
      <c r="AA10" s="73"/>
    </row>
    <row r="11">
      <c r="A11" s="90" t="s">
        <v>162</v>
      </c>
      <c r="B11" s="73"/>
      <c r="C11" s="77" t="s">
        <v>22</v>
      </c>
      <c r="D11" s="78" t="s">
        <v>23</v>
      </c>
      <c r="E11" s="77" t="s">
        <v>9499</v>
      </c>
      <c r="F11" s="79" t="s">
        <v>9500</v>
      </c>
      <c r="G11" s="77">
        <v>1.0</v>
      </c>
      <c r="H11" s="75" t="s">
        <v>9507</v>
      </c>
      <c r="I11" s="73" t="str">
        <f t="shared" si="1"/>
        <v>Candle Holder With Heart / 1 HOLDER+ 2 CANDLES</v>
      </c>
      <c r="J11" s="75" t="s">
        <v>9508</v>
      </c>
      <c r="K11" s="75" t="s">
        <v>9502</v>
      </c>
      <c r="L11" s="75" t="s">
        <v>9503</v>
      </c>
      <c r="M11" s="77"/>
      <c r="N11" s="73"/>
      <c r="O11" s="73" t="s">
        <v>9504</v>
      </c>
      <c r="P11" s="79">
        <v>94404.0</v>
      </c>
      <c r="Q11" s="77" t="s">
        <v>268</v>
      </c>
      <c r="R11" s="77" t="s">
        <v>32</v>
      </c>
      <c r="S11" s="77">
        <v>5.102999401E9</v>
      </c>
      <c r="T11" s="77" t="s">
        <v>269</v>
      </c>
      <c r="U11" s="73"/>
      <c r="V11" s="73"/>
      <c r="W11" s="73"/>
      <c r="X11" s="73"/>
      <c r="Y11" s="73"/>
      <c r="Z11" s="73"/>
      <c r="AA11" s="73"/>
    </row>
    <row r="12" hidden="1">
      <c r="A12" s="76" t="s">
        <v>48</v>
      </c>
      <c r="B12" s="73"/>
      <c r="C12" s="77" t="s">
        <v>22</v>
      </c>
      <c r="D12" s="78" t="s">
        <v>23</v>
      </c>
      <c r="E12" s="77" t="s">
        <v>9509</v>
      </c>
      <c r="F12" s="79" t="s">
        <v>50</v>
      </c>
      <c r="G12" s="77">
        <v>1.0</v>
      </c>
      <c r="H12" s="75" t="s">
        <v>9510</v>
      </c>
      <c r="I12" s="73" t="str">
        <f t="shared" si="1"/>
        <v>hirt 3d #v - L / Full Print</v>
      </c>
      <c r="J12" s="75" t="s">
        <v>415</v>
      </c>
      <c r="K12" s="75" t="s">
        <v>53</v>
      </c>
      <c r="L12" s="75" t="s">
        <v>54</v>
      </c>
      <c r="M12" s="77"/>
      <c r="N12" s="73"/>
      <c r="O12" s="73" t="s">
        <v>55</v>
      </c>
      <c r="P12" s="79">
        <v>29209.0</v>
      </c>
      <c r="Q12" s="77" t="s">
        <v>56</v>
      </c>
      <c r="R12" s="77" t="s">
        <v>32</v>
      </c>
      <c r="S12" s="77">
        <v>4.042638233E9</v>
      </c>
      <c r="T12" s="77" t="s">
        <v>57</v>
      </c>
      <c r="U12" s="73"/>
      <c r="V12" s="73"/>
      <c r="W12" s="73"/>
      <c r="X12" s="73"/>
      <c r="Y12" s="73"/>
      <c r="Z12" s="73"/>
      <c r="AA12" s="73"/>
    </row>
    <row r="13" hidden="1">
      <c r="A13" s="89" t="s">
        <v>782</v>
      </c>
      <c r="B13" s="73"/>
      <c r="C13" s="77" t="s">
        <v>22</v>
      </c>
      <c r="D13" s="78" t="s">
        <v>23</v>
      </c>
      <c r="E13" s="77" t="s">
        <v>9511</v>
      </c>
      <c r="F13" s="79" t="s">
        <v>5693</v>
      </c>
      <c r="G13" s="77">
        <v>1.0</v>
      </c>
      <c r="H13" s="75" t="s">
        <v>9512</v>
      </c>
      <c r="I13" s="73" t="str">
        <f t="shared" si="1"/>
        <v>AOP UNISEX HOODIE ZIP-UP / 4XL / All Print</v>
      </c>
      <c r="J13" s="75" t="s">
        <v>9513</v>
      </c>
      <c r="K13" s="75" t="s">
        <v>9514</v>
      </c>
      <c r="L13" s="75" t="s">
        <v>9515</v>
      </c>
      <c r="M13" s="77"/>
      <c r="N13" s="73"/>
      <c r="O13" s="73" t="s">
        <v>5697</v>
      </c>
      <c r="P13" s="79">
        <v>92284.0</v>
      </c>
      <c r="Q13" s="77" t="s">
        <v>268</v>
      </c>
      <c r="R13" s="77" t="s">
        <v>32</v>
      </c>
      <c r="S13" s="77">
        <v>7.608213297E9</v>
      </c>
      <c r="T13" s="77" t="s">
        <v>269</v>
      </c>
      <c r="U13" s="73"/>
      <c r="V13" s="73"/>
      <c r="W13" s="73"/>
      <c r="X13" s="73"/>
      <c r="Y13" s="73"/>
      <c r="Z13" s="73"/>
      <c r="AA13" s="73"/>
    </row>
    <row r="14" hidden="1">
      <c r="A14" s="76" t="s">
        <v>48</v>
      </c>
      <c r="B14" s="73"/>
      <c r="C14" s="77" t="s">
        <v>22</v>
      </c>
      <c r="D14" s="78" t="s">
        <v>23</v>
      </c>
      <c r="E14" s="77" t="s">
        <v>9516</v>
      </c>
      <c r="F14" s="79" t="s">
        <v>9517</v>
      </c>
      <c r="G14" s="77">
        <v>1.0</v>
      </c>
      <c r="H14" s="75" t="s">
        <v>9518</v>
      </c>
      <c r="I14" s="73" t="str">
        <f t="shared" si="1"/>
        <v>HOODIE RAGLAN SLEEVE / M / All Print</v>
      </c>
      <c r="J14" s="75" t="s">
        <v>8246</v>
      </c>
      <c r="K14" s="75" t="s">
        <v>9519</v>
      </c>
      <c r="L14" s="75" t="s">
        <v>9520</v>
      </c>
      <c r="M14" s="77"/>
      <c r="N14" s="73"/>
      <c r="O14" s="73" t="s">
        <v>2028</v>
      </c>
      <c r="P14" s="79">
        <v>28328.0</v>
      </c>
      <c r="Q14" s="77" t="s">
        <v>225</v>
      </c>
      <c r="R14" s="77" t="s">
        <v>32</v>
      </c>
      <c r="S14" s="77">
        <v>9.194445223E9</v>
      </c>
      <c r="T14" s="77" t="s">
        <v>226</v>
      </c>
      <c r="U14" s="73"/>
      <c r="V14" s="73"/>
      <c r="W14" s="73"/>
      <c r="X14" s="73"/>
      <c r="Y14" s="73"/>
      <c r="Z14" s="73"/>
      <c r="AA14" s="73"/>
    </row>
    <row r="15" hidden="1">
      <c r="A15" s="90" t="s">
        <v>1606</v>
      </c>
      <c r="B15" s="73"/>
      <c r="C15" s="77" t="s">
        <v>22</v>
      </c>
      <c r="D15" s="78" t="s">
        <v>23</v>
      </c>
      <c r="E15" s="77" t="s">
        <v>9521</v>
      </c>
      <c r="F15" s="79" t="s">
        <v>9522</v>
      </c>
      <c r="G15" s="77">
        <v>1.0</v>
      </c>
      <c r="H15" s="75" t="s">
        <v>9523</v>
      </c>
      <c r="I15" s="73" t="str">
        <f t="shared" si="1"/>
        <v>HOODIE RAGLAN SLEEVE ZIP-UP / S / All Print</v>
      </c>
      <c r="J15" s="75" t="s">
        <v>9524</v>
      </c>
      <c r="K15" s="75" t="s">
        <v>9525</v>
      </c>
      <c r="L15" s="75" t="s">
        <v>9526</v>
      </c>
      <c r="M15" s="77" t="s">
        <v>8477</v>
      </c>
      <c r="N15" s="73"/>
      <c r="O15" s="73" t="s">
        <v>1954</v>
      </c>
      <c r="P15" s="79">
        <v>11211.0</v>
      </c>
      <c r="Q15" s="77" t="s">
        <v>171</v>
      </c>
      <c r="R15" s="77" t="s">
        <v>32</v>
      </c>
      <c r="S15" s="77">
        <v>3.479840245E9</v>
      </c>
      <c r="T15" s="77" t="s">
        <v>172</v>
      </c>
      <c r="U15" s="73"/>
      <c r="V15" s="73"/>
      <c r="W15" s="73"/>
      <c r="X15" s="73"/>
      <c r="Y15" s="73"/>
      <c r="Z15" s="73"/>
      <c r="AA15" s="73"/>
    </row>
    <row r="16" hidden="1">
      <c r="A16" s="89" t="s">
        <v>173</v>
      </c>
      <c r="B16" s="73"/>
      <c r="C16" s="77" t="s">
        <v>22</v>
      </c>
      <c r="D16" s="78" t="s">
        <v>23</v>
      </c>
      <c r="E16" s="77" t="s">
        <v>9527</v>
      </c>
      <c r="F16" s="79" t="s">
        <v>9528</v>
      </c>
      <c r="G16" s="77">
        <v>1.0</v>
      </c>
      <c r="H16" s="75" t="s">
        <v>9529</v>
      </c>
      <c r="I16" s="73" t="str">
        <f t="shared" si="1"/>
        <v>UNISEX HOODIE ZIP-UP / 3XL / All Print</v>
      </c>
      <c r="J16" s="75" t="s">
        <v>9530</v>
      </c>
      <c r="K16" s="75" t="s">
        <v>9531</v>
      </c>
      <c r="L16" s="75" t="s">
        <v>9532</v>
      </c>
      <c r="M16" s="77"/>
      <c r="N16" s="73"/>
      <c r="O16" s="73" t="s">
        <v>9533</v>
      </c>
      <c r="P16" s="79">
        <v>43103.0</v>
      </c>
      <c r="Q16" s="77" t="s">
        <v>46</v>
      </c>
      <c r="R16" s="77" t="s">
        <v>32</v>
      </c>
      <c r="S16" s="77">
        <v>6.144835276E9</v>
      </c>
      <c r="T16" s="77" t="s">
        <v>47</v>
      </c>
      <c r="U16" s="73"/>
      <c r="V16" s="73"/>
      <c r="W16" s="73"/>
      <c r="X16" s="73"/>
      <c r="Y16" s="73"/>
      <c r="Z16" s="73"/>
      <c r="AA16" s="73"/>
    </row>
    <row r="17" hidden="1">
      <c r="A17" s="86" t="s">
        <v>181</v>
      </c>
      <c r="B17" s="73"/>
      <c r="C17" s="77" t="s">
        <v>22</v>
      </c>
      <c r="D17" s="78" t="s">
        <v>23</v>
      </c>
      <c r="E17" s="77" t="s">
        <v>9527</v>
      </c>
      <c r="F17" s="79" t="s">
        <v>9528</v>
      </c>
      <c r="G17" s="77">
        <v>1.0</v>
      </c>
      <c r="H17" s="75" t="s">
        <v>9534</v>
      </c>
      <c r="I17" s="73" t="str">
        <f t="shared" si="1"/>
        <v>AOP Unisex Raglan Zip Hoodie / 3XL / All print</v>
      </c>
      <c r="J17" s="75" t="s">
        <v>6353</v>
      </c>
      <c r="K17" s="75" t="s">
        <v>9531</v>
      </c>
      <c r="L17" s="75" t="s">
        <v>9532</v>
      </c>
      <c r="M17" s="77"/>
      <c r="N17" s="73"/>
      <c r="O17" s="73" t="s">
        <v>9533</v>
      </c>
      <c r="P17" s="79">
        <v>43103.0</v>
      </c>
      <c r="Q17" s="77" t="s">
        <v>46</v>
      </c>
      <c r="R17" s="77" t="s">
        <v>32</v>
      </c>
      <c r="S17" s="77">
        <v>6.144835276E9</v>
      </c>
      <c r="T17" s="77" t="s">
        <v>47</v>
      </c>
      <c r="U17" s="73"/>
      <c r="V17" s="73"/>
      <c r="W17" s="73"/>
      <c r="X17" s="73"/>
      <c r="Y17" s="73"/>
      <c r="Z17" s="73"/>
      <c r="AA17" s="73"/>
    </row>
    <row r="18" hidden="1">
      <c r="A18" s="76" t="s">
        <v>48</v>
      </c>
      <c r="B18" s="73"/>
      <c r="C18" s="77" t="s">
        <v>22</v>
      </c>
      <c r="D18" s="78" t="s">
        <v>23</v>
      </c>
      <c r="E18" s="77" t="s">
        <v>9535</v>
      </c>
      <c r="F18" s="79" t="s">
        <v>9536</v>
      </c>
      <c r="G18" s="77">
        <v>2.0</v>
      </c>
      <c r="H18" s="75" t="s">
        <v>6391</v>
      </c>
      <c r="I18" s="73" t="str">
        <f t="shared" si="1"/>
        <v>AOP Unisex Raglan Hoodie / M / BROWN</v>
      </c>
      <c r="J18" s="75" t="s">
        <v>5712</v>
      </c>
      <c r="K18" s="75" t="s">
        <v>9537</v>
      </c>
      <c r="L18" s="75" t="s">
        <v>9538</v>
      </c>
      <c r="M18" s="77"/>
      <c r="N18" s="73"/>
      <c r="O18" s="73" t="s">
        <v>8055</v>
      </c>
      <c r="P18" s="79">
        <v>51501.0</v>
      </c>
      <c r="Q18" s="77" t="s">
        <v>629</v>
      </c>
      <c r="R18" s="77" t="s">
        <v>32</v>
      </c>
      <c r="S18" s="77" t="s">
        <v>9539</v>
      </c>
      <c r="T18" s="77" t="s">
        <v>630</v>
      </c>
      <c r="U18" s="73"/>
      <c r="V18" s="73"/>
      <c r="W18" s="73"/>
      <c r="X18" s="73"/>
      <c r="Y18" s="73"/>
      <c r="Z18" s="73"/>
      <c r="AA18" s="73"/>
    </row>
    <row r="19">
      <c r="A19" s="86" t="s">
        <v>216</v>
      </c>
      <c r="B19" s="73"/>
      <c r="C19" s="77" t="s">
        <v>529</v>
      </c>
      <c r="D19" s="78" t="s">
        <v>23</v>
      </c>
      <c r="E19" s="77" t="s">
        <v>9540</v>
      </c>
      <c r="F19" s="79" t="s">
        <v>9541</v>
      </c>
      <c r="G19" s="77">
        <v>1.0</v>
      </c>
      <c r="H19" s="75" t="s">
        <v>9542</v>
      </c>
      <c r="I19" s="73" t="str">
        <f t="shared" si="1"/>
        <v>HOODIE RAGLAN SLEEVE / S / All Print</v>
      </c>
      <c r="J19" s="75" t="s">
        <v>9543</v>
      </c>
      <c r="K19" s="75" t="s">
        <v>9544</v>
      </c>
      <c r="L19" s="75" t="s">
        <v>9545</v>
      </c>
      <c r="M19" s="77"/>
      <c r="N19" s="73"/>
      <c r="O19" s="73" t="s">
        <v>9546</v>
      </c>
      <c r="P19" s="79">
        <v>11763.0</v>
      </c>
      <c r="Q19" s="77" t="s">
        <v>171</v>
      </c>
      <c r="R19" s="77" t="s">
        <v>32</v>
      </c>
      <c r="S19" s="77">
        <v>5.168056052E9</v>
      </c>
      <c r="T19" s="77" t="s">
        <v>172</v>
      </c>
      <c r="U19" s="73"/>
      <c r="V19" s="73"/>
      <c r="W19" s="73"/>
      <c r="X19" s="73"/>
      <c r="Y19" s="73"/>
      <c r="Z19" s="73"/>
      <c r="AA19" s="73"/>
    </row>
    <row r="20" hidden="1">
      <c r="A20" s="76" t="s">
        <v>70</v>
      </c>
      <c r="B20" s="73"/>
      <c r="C20" s="77" t="s">
        <v>22</v>
      </c>
      <c r="D20" s="78" t="s">
        <v>23</v>
      </c>
      <c r="E20" s="77" t="s">
        <v>9540</v>
      </c>
      <c r="F20" s="79" t="s">
        <v>9541</v>
      </c>
      <c r="G20" s="77">
        <v>1.0</v>
      </c>
      <c r="H20" s="75" t="s">
        <v>9547</v>
      </c>
      <c r="I20" s="73" t="str">
        <f t="shared" si="1"/>
        <v>S / Full Print</v>
      </c>
      <c r="J20" s="75" t="s">
        <v>9548</v>
      </c>
      <c r="K20" s="75" t="s">
        <v>9544</v>
      </c>
      <c r="L20" s="75" t="s">
        <v>9545</v>
      </c>
      <c r="M20" s="77"/>
      <c r="N20" s="73"/>
      <c r="O20" s="73" t="s">
        <v>9546</v>
      </c>
      <c r="P20" s="79">
        <v>11763.0</v>
      </c>
      <c r="Q20" s="77" t="s">
        <v>171</v>
      </c>
      <c r="R20" s="77" t="s">
        <v>32</v>
      </c>
      <c r="S20" s="77">
        <v>5.168056052E9</v>
      </c>
      <c r="T20" s="77" t="s">
        <v>172</v>
      </c>
      <c r="U20" s="73"/>
      <c r="V20" s="73"/>
      <c r="W20" s="73"/>
      <c r="X20" s="73"/>
      <c r="Y20" s="73"/>
      <c r="Z20" s="73"/>
      <c r="AA20" s="73"/>
    </row>
    <row r="21" hidden="1">
      <c r="A21" s="88" t="s">
        <v>37</v>
      </c>
      <c r="B21" s="73"/>
      <c r="C21" s="77" t="s">
        <v>123</v>
      </c>
      <c r="D21" s="78" t="s">
        <v>23</v>
      </c>
      <c r="E21" s="77" t="s">
        <v>9549</v>
      </c>
      <c r="F21" s="79" t="s">
        <v>9550</v>
      </c>
      <c r="G21" s="77">
        <v>1.0</v>
      </c>
      <c r="H21" s="75" t="s">
        <v>9551</v>
      </c>
      <c r="I21" s="73" t="str">
        <f t="shared" si="1"/>
        <v>16X24in / All print</v>
      </c>
      <c r="J21" s="75" t="s">
        <v>9552</v>
      </c>
      <c r="K21" s="75" t="s">
        <v>9553</v>
      </c>
      <c r="L21" s="75" t="s">
        <v>9554</v>
      </c>
      <c r="M21" s="77"/>
      <c r="N21" s="73"/>
      <c r="O21" s="73" t="s">
        <v>9555</v>
      </c>
      <c r="P21" s="79">
        <v>29486.0</v>
      </c>
      <c r="Q21" s="77" t="s">
        <v>56</v>
      </c>
      <c r="R21" s="77" t="s">
        <v>32</v>
      </c>
      <c r="S21" s="77">
        <v>8.438344059E9</v>
      </c>
      <c r="T21" s="77" t="s">
        <v>57</v>
      </c>
      <c r="U21" s="73"/>
      <c r="V21" s="73"/>
      <c r="W21" s="73"/>
      <c r="X21" s="73"/>
      <c r="Y21" s="73"/>
      <c r="Z21" s="73"/>
      <c r="AA21" s="73"/>
    </row>
    <row r="22" hidden="1">
      <c r="A22" s="80" t="s">
        <v>259</v>
      </c>
      <c r="B22" s="73"/>
      <c r="C22" s="77" t="s">
        <v>123</v>
      </c>
      <c r="D22" s="78" t="s">
        <v>23</v>
      </c>
      <c r="E22" s="77" t="s">
        <v>9556</v>
      </c>
      <c r="F22" s="79" t="s">
        <v>9557</v>
      </c>
      <c r="G22" s="77">
        <v>1.0</v>
      </c>
      <c r="H22" s="75" t="s">
        <v>4163</v>
      </c>
      <c r="I22" s="73" t="str">
        <f t="shared" si="1"/>
        <v>od Blanket - 60x80 in</v>
      </c>
      <c r="J22" s="75" t="s">
        <v>127</v>
      </c>
      <c r="K22" s="75" t="s">
        <v>9558</v>
      </c>
      <c r="L22" s="75" t="s">
        <v>9559</v>
      </c>
      <c r="M22" s="77"/>
      <c r="N22" s="73"/>
      <c r="O22" s="73" t="s">
        <v>9560</v>
      </c>
      <c r="P22" s="79">
        <v>19001.0</v>
      </c>
      <c r="Q22" s="77" t="s">
        <v>284</v>
      </c>
      <c r="R22" s="77" t="s">
        <v>32</v>
      </c>
      <c r="S22" s="77">
        <v>2.67746439E9</v>
      </c>
      <c r="T22" s="77" t="s">
        <v>285</v>
      </c>
      <c r="U22" s="73"/>
      <c r="V22" s="73"/>
      <c r="W22" s="73"/>
      <c r="X22" s="73"/>
      <c r="Y22" s="73"/>
      <c r="Z22" s="73"/>
      <c r="AA22" s="73"/>
    </row>
    <row r="23" hidden="1">
      <c r="A23" s="76" t="s">
        <v>48</v>
      </c>
      <c r="B23" s="73"/>
      <c r="C23" s="77" t="s">
        <v>22</v>
      </c>
      <c r="D23" s="78" t="s">
        <v>23</v>
      </c>
      <c r="E23" s="77" t="s">
        <v>9561</v>
      </c>
      <c r="F23" s="79" t="s">
        <v>9562</v>
      </c>
      <c r="G23" s="77">
        <v>1.0</v>
      </c>
      <c r="H23" s="75" t="s">
        <v>9563</v>
      </c>
      <c r="I23" s="73" t="str">
        <f t="shared" si="1"/>
        <v>Spare Tire Cover / 30 inches / All print</v>
      </c>
      <c r="J23" s="75" t="s">
        <v>185</v>
      </c>
      <c r="K23" s="75" t="s">
        <v>9564</v>
      </c>
      <c r="L23" s="75" t="s">
        <v>9565</v>
      </c>
      <c r="M23" s="77"/>
      <c r="N23" s="73"/>
      <c r="O23" s="73" t="s">
        <v>9566</v>
      </c>
      <c r="P23" s="79">
        <v>78596.0</v>
      </c>
      <c r="Q23" s="77" t="s">
        <v>131</v>
      </c>
      <c r="R23" s="77" t="s">
        <v>32</v>
      </c>
      <c r="S23" s="77">
        <v>9.562611901E9</v>
      </c>
      <c r="T23" s="77" t="s">
        <v>132</v>
      </c>
      <c r="U23" s="73"/>
      <c r="V23" s="73"/>
      <c r="W23" s="73"/>
      <c r="X23" s="73"/>
      <c r="Y23" s="73"/>
      <c r="Z23" s="73"/>
      <c r="AA23" s="73"/>
    </row>
    <row r="24" hidden="1">
      <c r="A24" s="88" t="s">
        <v>37</v>
      </c>
      <c r="B24" s="73"/>
      <c r="C24" s="77" t="s">
        <v>60</v>
      </c>
      <c r="D24" s="78" t="s">
        <v>23</v>
      </c>
      <c r="E24" s="77" t="s">
        <v>9567</v>
      </c>
      <c r="F24" s="79" t="s">
        <v>9568</v>
      </c>
      <c r="G24" s="77">
        <v>1.0</v>
      </c>
      <c r="H24" s="75" t="s">
        <v>9569</v>
      </c>
      <c r="I24" s="73" t="str">
        <f t="shared" si="1"/>
        <v>XL / Brown</v>
      </c>
      <c r="J24" s="75" t="s">
        <v>2373</v>
      </c>
      <c r="K24" s="75" t="s">
        <v>9570</v>
      </c>
      <c r="L24" s="75" t="s">
        <v>9571</v>
      </c>
      <c r="M24" s="77"/>
      <c r="N24" s="73"/>
      <c r="O24" s="73" t="s">
        <v>4272</v>
      </c>
      <c r="P24" s="79">
        <v>28269.0</v>
      </c>
      <c r="Q24" s="77" t="s">
        <v>225</v>
      </c>
      <c r="R24" s="77" t="s">
        <v>32</v>
      </c>
      <c r="S24" s="77">
        <v>7.049654477E9</v>
      </c>
      <c r="T24" s="77" t="s">
        <v>226</v>
      </c>
      <c r="U24" s="73"/>
      <c r="V24" s="73"/>
      <c r="W24" s="73"/>
      <c r="X24" s="73"/>
      <c r="Y24" s="73"/>
      <c r="Z24" s="73"/>
      <c r="AA24" s="73"/>
    </row>
    <row r="25" hidden="1">
      <c r="A25" s="90" t="s">
        <v>21</v>
      </c>
      <c r="B25" s="73"/>
      <c r="C25" s="77" t="s">
        <v>22</v>
      </c>
      <c r="D25" s="78" t="s">
        <v>23</v>
      </c>
      <c r="E25" s="77" t="s">
        <v>9572</v>
      </c>
      <c r="F25" s="79" t="s">
        <v>9573</v>
      </c>
      <c r="G25" s="77">
        <v>1.0</v>
      </c>
      <c r="H25" s="75" t="s">
        <v>9574</v>
      </c>
      <c r="I25" s="73" t="str">
        <f t="shared" si="1"/>
        <v>hirt - hoodie 3D #71221l - UNISEX T-SHIRT 3D / L / All print</v>
      </c>
      <c r="J25" s="75" t="s">
        <v>1780</v>
      </c>
      <c r="K25" s="75" t="s">
        <v>9575</v>
      </c>
      <c r="L25" s="75" t="s">
        <v>9576</v>
      </c>
      <c r="M25" s="77" t="s">
        <v>9577</v>
      </c>
      <c r="N25" s="73"/>
      <c r="O25" s="73" t="s">
        <v>821</v>
      </c>
      <c r="P25" s="79" t="s">
        <v>9578</v>
      </c>
      <c r="Q25" s="77" t="s">
        <v>475</v>
      </c>
      <c r="R25" s="77" t="s">
        <v>476</v>
      </c>
      <c r="S25" s="77">
        <v>4.165289039E9</v>
      </c>
      <c r="T25" s="77" t="s">
        <v>477</v>
      </c>
      <c r="U25" s="73"/>
      <c r="V25" s="73"/>
      <c r="W25" s="73"/>
      <c r="X25" s="73"/>
      <c r="Y25" s="73"/>
      <c r="Z25" s="73"/>
      <c r="AA25" s="73"/>
    </row>
    <row r="26" hidden="1">
      <c r="A26" s="90" t="s">
        <v>21</v>
      </c>
      <c r="B26" s="73"/>
      <c r="C26" s="77" t="s">
        <v>22</v>
      </c>
      <c r="D26" s="78" t="s">
        <v>23</v>
      </c>
      <c r="E26" s="77" t="s">
        <v>9572</v>
      </c>
      <c r="F26" s="79" t="s">
        <v>9573</v>
      </c>
      <c r="G26" s="77">
        <v>1.0</v>
      </c>
      <c r="H26" s="75" t="s">
        <v>9579</v>
      </c>
      <c r="I26" s="73" t="str">
        <f t="shared" si="1"/>
        <v>hirt - hoodie 3D #71221l - AOP Unisex Raglan Zip Hoodie / XL / All print</v>
      </c>
      <c r="J26" s="75" t="s">
        <v>1746</v>
      </c>
      <c r="K26" s="75" t="s">
        <v>9575</v>
      </c>
      <c r="L26" s="75" t="s">
        <v>9576</v>
      </c>
      <c r="M26" s="77" t="s">
        <v>9577</v>
      </c>
      <c r="N26" s="73"/>
      <c r="O26" s="73" t="s">
        <v>821</v>
      </c>
      <c r="P26" s="79" t="s">
        <v>9578</v>
      </c>
      <c r="Q26" s="77" t="s">
        <v>475</v>
      </c>
      <c r="R26" s="77" t="s">
        <v>476</v>
      </c>
      <c r="S26" s="77">
        <v>4.165289039E9</v>
      </c>
      <c r="T26" s="77" t="s">
        <v>477</v>
      </c>
      <c r="U26" s="73"/>
      <c r="V26" s="73"/>
      <c r="W26" s="73"/>
      <c r="X26" s="73"/>
      <c r="Y26" s="73"/>
      <c r="Z26" s="73"/>
      <c r="AA26" s="73"/>
    </row>
    <row r="27" hidden="1">
      <c r="A27" s="76" t="s">
        <v>70</v>
      </c>
      <c r="B27" s="73"/>
      <c r="C27" s="77" t="s">
        <v>80</v>
      </c>
      <c r="D27" s="78" t="s">
        <v>23</v>
      </c>
      <c r="E27" s="77" t="s">
        <v>9580</v>
      </c>
      <c r="F27" s="79" t="s">
        <v>9581</v>
      </c>
      <c r="G27" s="77">
        <v>1.0</v>
      </c>
      <c r="H27" s="75" t="s">
        <v>9582</v>
      </c>
      <c r="I27" s="73" t="str">
        <f t="shared" si="1"/>
        <v>Joggers 3D #171221V - Joggers / L / All Print</v>
      </c>
      <c r="J27" s="75" t="s">
        <v>9583</v>
      </c>
      <c r="K27" s="75" t="s">
        <v>9584</v>
      </c>
      <c r="L27" s="75" t="s">
        <v>9585</v>
      </c>
      <c r="M27" s="77"/>
      <c r="N27" s="73"/>
      <c r="O27" s="73" t="s">
        <v>2893</v>
      </c>
      <c r="P27" s="79">
        <v>64644.0</v>
      </c>
      <c r="Q27" s="77" t="s">
        <v>105</v>
      </c>
      <c r="R27" s="77" t="s">
        <v>32</v>
      </c>
      <c r="S27" s="77">
        <v>8.165106979E9</v>
      </c>
      <c r="T27" s="77" t="s">
        <v>106</v>
      </c>
      <c r="U27" s="73"/>
      <c r="V27" s="73"/>
      <c r="W27" s="73"/>
      <c r="X27" s="73"/>
      <c r="Y27" s="73"/>
      <c r="Z27" s="73"/>
      <c r="AA27" s="73"/>
    </row>
    <row r="28" hidden="1">
      <c r="A28" s="86" t="s">
        <v>181</v>
      </c>
      <c r="B28" s="73"/>
      <c r="C28" s="77" t="s">
        <v>22</v>
      </c>
      <c r="D28" s="78" t="s">
        <v>23</v>
      </c>
      <c r="E28" s="77" t="s">
        <v>9580</v>
      </c>
      <c r="F28" s="79" t="s">
        <v>9581</v>
      </c>
      <c r="G28" s="77">
        <v>1.0</v>
      </c>
      <c r="H28" s="75" t="s">
        <v>9586</v>
      </c>
      <c r="I28" s="73" t="str">
        <f t="shared" si="1"/>
        <v>Beach Shorts #090721h - Hawaiian shirt / M / Full Print</v>
      </c>
      <c r="J28" s="75" t="s">
        <v>9587</v>
      </c>
      <c r="K28" s="75" t="s">
        <v>9584</v>
      </c>
      <c r="L28" s="75" t="s">
        <v>9585</v>
      </c>
      <c r="M28" s="77"/>
      <c r="N28" s="73"/>
      <c r="O28" s="73" t="s">
        <v>2893</v>
      </c>
      <c r="P28" s="79">
        <v>64644.0</v>
      </c>
      <c r="Q28" s="77" t="s">
        <v>105</v>
      </c>
      <c r="R28" s="77" t="s">
        <v>32</v>
      </c>
      <c r="S28" s="77">
        <v>8.165106979E9</v>
      </c>
      <c r="T28" s="77" t="s">
        <v>106</v>
      </c>
      <c r="U28" s="73"/>
      <c r="V28" s="73"/>
      <c r="W28" s="73"/>
      <c r="X28" s="73"/>
      <c r="Y28" s="73"/>
      <c r="Z28" s="73"/>
      <c r="AA28" s="73"/>
    </row>
    <row r="29" hidden="1">
      <c r="A29" s="76" t="s">
        <v>48</v>
      </c>
      <c r="B29" s="73"/>
      <c r="C29" s="77" t="s">
        <v>22</v>
      </c>
      <c r="D29" s="78" t="s">
        <v>23</v>
      </c>
      <c r="E29" s="77" t="s">
        <v>9588</v>
      </c>
      <c r="F29" s="79" t="s">
        <v>647</v>
      </c>
      <c r="G29" s="77">
        <v>1.0</v>
      </c>
      <c r="H29" s="75" t="s">
        <v>229</v>
      </c>
      <c r="I29" s="73" t="str">
        <f t="shared" si="1"/>
        <v>hirt #v - L / Full print</v>
      </c>
      <c r="J29" s="75" t="s">
        <v>230</v>
      </c>
      <c r="K29" s="75" t="s">
        <v>650</v>
      </c>
      <c r="L29" s="75" t="s">
        <v>651</v>
      </c>
      <c r="M29" s="77"/>
      <c r="N29" s="73"/>
      <c r="O29" s="73" t="s">
        <v>652</v>
      </c>
      <c r="P29" s="79">
        <v>33545.0</v>
      </c>
      <c r="Q29" s="77" t="s">
        <v>68</v>
      </c>
      <c r="R29" s="77" t="s">
        <v>32</v>
      </c>
      <c r="S29" s="77">
        <v>9.123467345E9</v>
      </c>
      <c r="T29" s="77" t="s">
        <v>69</v>
      </c>
      <c r="U29" s="73"/>
      <c r="V29" s="73"/>
      <c r="W29" s="73"/>
      <c r="X29" s="73"/>
      <c r="Y29" s="73"/>
      <c r="Z29" s="73"/>
      <c r="AA29" s="73"/>
    </row>
    <row r="30" hidden="1">
      <c r="A30" s="76" t="s">
        <v>48</v>
      </c>
      <c r="B30" s="73"/>
      <c r="C30" s="77" t="s">
        <v>22</v>
      </c>
      <c r="D30" s="78" t="s">
        <v>23</v>
      </c>
      <c r="E30" s="77" t="s">
        <v>9588</v>
      </c>
      <c r="F30" s="79" t="s">
        <v>647</v>
      </c>
      <c r="G30" s="77">
        <v>1.0</v>
      </c>
      <c r="H30" s="75" t="s">
        <v>229</v>
      </c>
      <c r="I30" s="73" t="str">
        <f t="shared" si="1"/>
        <v>hirt #v - L / Full print</v>
      </c>
      <c r="J30" s="75" t="s">
        <v>230</v>
      </c>
      <c r="K30" s="75" t="s">
        <v>650</v>
      </c>
      <c r="L30" s="75" t="s">
        <v>651</v>
      </c>
      <c r="M30" s="77"/>
      <c r="N30" s="73"/>
      <c r="O30" s="73" t="s">
        <v>652</v>
      </c>
      <c r="P30" s="79">
        <v>33545.0</v>
      </c>
      <c r="Q30" s="77" t="s">
        <v>68</v>
      </c>
      <c r="R30" s="77" t="s">
        <v>32</v>
      </c>
      <c r="S30" s="77">
        <v>9.123467345E9</v>
      </c>
      <c r="T30" s="77" t="s">
        <v>69</v>
      </c>
      <c r="U30" s="73"/>
      <c r="V30" s="73"/>
      <c r="W30" s="73"/>
      <c r="X30" s="73"/>
      <c r="Y30" s="73"/>
      <c r="Z30" s="73"/>
      <c r="AA30" s="73"/>
    </row>
    <row r="31" hidden="1">
      <c r="A31" s="76" t="s">
        <v>48</v>
      </c>
      <c r="B31" s="73"/>
      <c r="C31" s="77" t="s">
        <v>123</v>
      </c>
      <c r="D31" s="78" t="s">
        <v>9589</v>
      </c>
      <c r="E31" s="77" t="s">
        <v>9590</v>
      </c>
      <c r="F31" s="79" t="s">
        <v>9591</v>
      </c>
      <c r="G31" s="77">
        <v>1.0</v>
      </c>
      <c r="H31" s="75" t="s">
        <v>6377</v>
      </c>
      <c r="I31" s="73" t="str">
        <f t="shared" si="1"/>
        <v>24X36in</v>
      </c>
      <c r="J31" s="75" t="s">
        <v>6378</v>
      </c>
      <c r="K31" s="75" t="s">
        <v>9592</v>
      </c>
      <c r="L31" s="75" t="s">
        <v>9593</v>
      </c>
      <c r="M31" s="77"/>
      <c r="N31" s="73"/>
      <c r="O31" s="73" t="s">
        <v>9594</v>
      </c>
      <c r="P31" s="79">
        <v>43357.0</v>
      </c>
      <c r="Q31" s="77" t="s">
        <v>46</v>
      </c>
      <c r="R31" s="77" t="s">
        <v>32</v>
      </c>
      <c r="S31" s="77">
        <v>9.379358785E9</v>
      </c>
      <c r="T31" s="77" t="s">
        <v>47</v>
      </c>
      <c r="U31" s="73"/>
      <c r="V31" s="73"/>
      <c r="W31" s="73"/>
      <c r="X31" s="73"/>
      <c r="Y31" s="73"/>
      <c r="Z31" s="73"/>
      <c r="AA31" s="73"/>
    </row>
    <row r="32" hidden="1">
      <c r="A32" s="86" t="s">
        <v>181</v>
      </c>
      <c r="B32" s="73"/>
      <c r="C32" s="77" t="s">
        <v>22</v>
      </c>
      <c r="D32" s="78" t="s">
        <v>23</v>
      </c>
      <c r="E32" s="77" t="s">
        <v>9595</v>
      </c>
      <c r="F32" s="79" t="s">
        <v>9596</v>
      </c>
      <c r="G32" s="77">
        <v>1.0</v>
      </c>
      <c r="H32" s="75" t="s">
        <v>9597</v>
      </c>
      <c r="I32" s="73" t="str">
        <f t="shared" si="1"/>
        <v>AOP Unisex Raglan Hoodie / M / All print</v>
      </c>
      <c r="J32" s="75" t="s">
        <v>1034</v>
      </c>
      <c r="K32" s="75" t="s">
        <v>9598</v>
      </c>
      <c r="L32" s="75" t="s">
        <v>9599</v>
      </c>
      <c r="M32" s="77"/>
      <c r="N32" s="73"/>
      <c r="O32" s="73" t="s">
        <v>9600</v>
      </c>
      <c r="P32" s="79">
        <v>46105.0</v>
      </c>
      <c r="Q32" s="77" t="s">
        <v>190</v>
      </c>
      <c r="R32" s="77" t="s">
        <v>32</v>
      </c>
      <c r="S32" s="77">
        <v>3.1776078E9</v>
      </c>
      <c r="T32" s="77" t="s">
        <v>191</v>
      </c>
      <c r="U32" s="73"/>
      <c r="V32" s="73"/>
      <c r="W32" s="73"/>
      <c r="X32" s="73"/>
      <c r="Y32" s="73"/>
      <c r="Z32" s="73"/>
      <c r="AA32" s="73"/>
    </row>
    <row r="33" hidden="1">
      <c r="A33" s="86" t="s">
        <v>181</v>
      </c>
      <c r="B33" s="73"/>
      <c r="C33" s="77" t="s">
        <v>22</v>
      </c>
      <c r="D33" s="78" t="s">
        <v>23</v>
      </c>
      <c r="E33" s="77" t="s">
        <v>9601</v>
      </c>
      <c r="F33" s="79" t="s">
        <v>9602</v>
      </c>
      <c r="G33" s="77">
        <v>1.0</v>
      </c>
      <c r="H33" s="75" t="s">
        <v>9603</v>
      </c>
      <c r="I33" s="73" t="str">
        <f t="shared" si="1"/>
        <v>HOODIE RAGLAN SLEEVE / 4XL / All Print</v>
      </c>
      <c r="J33" s="75" t="s">
        <v>9604</v>
      </c>
      <c r="K33" s="75" t="s">
        <v>9605</v>
      </c>
      <c r="L33" s="75" t="s">
        <v>9606</v>
      </c>
      <c r="M33" s="77"/>
      <c r="N33" s="73"/>
      <c r="O33" s="73" t="s">
        <v>9607</v>
      </c>
      <c r="P33" s="79">
        <v>47932.0</v>
      </c>
      <c r="Q33" s="77" t="s">
        <v>190</v>
      </c>
      <c r="R33" s="77" t="s">
        <v>32</v>
      </c>
      <c r="S33" s="77" t="s">
        <v>9608</v>
      </c>
      <c r="T33" s="77" t="s">
        <v>191</v>
      </c>
      <c r="U33" s="73"/>
      <c r="V33" s="73"/>
      <c r="W33" s="73"/>
      <c r="X33" s="73"/>
      <c r="Y33" s="73"/>
      <c r="Z33" s="73"/>
      <c r="AA33" s="73"/>
    </row>
    <row r="34" hidden="1">
      <c r="A34" s="80" t="s">
        <v>915</v>
      </c>
      <c r="B34" s="73"/>
      <c r="C34" s="77" t="s">
        <v>22</v>
      </c>
      <c r="D34" s="78" t="s">
        <v>23</v>
      </c>
      <c r="E34" s="77" t="s">
        <v>9601</v>
      </c>
      <c r="F34" s="79" t="s">
        <v>9602</v>
      </c>
      <c r="G34" s="77">
        <v>1.0</v>
      </c>
      <c r="H34" s="75" t="s">
        <v>9609</v>
      </c>
      <c r="I34" s="73" t="str">
        <f t="shared" si="1"/>
        <v>HOODIE RAGLAN SLEEVE / 4XL / All Print</v>
      </c>
      <c r="J34" s="75" t="s">
        <v>9610</v>
      </c>
      <c r="K34" s="75" t="s">
        <v>9605</v>
      </c>
      <c r="L34" s="75" t="s">
        <v>9606</v>
      </c>
      <c r="M34" s="77"/>
      <c r="N34" s="73"/>
      <c r="O34" s="73" t="s">
        <v>9607</v>
      </c>
      <c r="P34" s="79">
        <v>47932.0</v>
      </c>
      <c r="Q34" s="77" t="s">
        <v>190</v>
      </c>
      <c r="R34" s="77" t="s">
        <v>32</v>
      </c>
      <c r="S34" s="77" t="s">
        <v>9608</v>
      </c>
      <c r="T34" s="77" t="s">
        <v>191</v>
      </c>
      <c r="U34" s="73"/>
      <c r="V34" s="73"/>
      <c r="W34" s="73"/>
      <c r="X34" s="73"/>
      <c r="Y34" s="73"/>
      <c r="Z34" s="73"/>
      <c r="AA34" s="73"/>
    </row>
    <row r="35" hidden="1">
      <c r="A35" s="76" t="s">
        <v>48</v>
      </c>
      <c r="B35" s="73"/>
      <c r="C35" s="77" t="s">
        <v>22</v>
      </c>
      <c r="D35" s="78" t="s">
        <v>23</v>
      </c>
      <c r="E35" s="77" t="s">
        <v>9611</v>
      </c>
      <c r="F35" s="79" t="s">
        <v>9612</v>
      </c>
      <c r="G35" s="77">
        <v>1.0</v>
      </c>
      <c r="H35" s="75" t="s">
        <v>9613</v>
      </c>
      <c r="I35" s="73" t="str">
        <f t="shared" si="1"/>
        <v>We love logistic brown yellow hoodie 3D #v - AOP Unisex Raglan Hoodie / 3XL / All print</v>
      </c>
      <c r="J35" s="75" t="s">
        <v>731</v>
      </c>
      <c r="K35" s="75" t="s">
        <v>9614</v>
      </c>
      <c r="L35" s="75" t="s">
        <v>9615</v>
      </c>
      <c r="M35" s="77"/>
      <c r="N35" s="73"/>
      <c r="O35" s="73" t="s">
        <v>3726</v>
      </c>
      <c r="P35" s="79">
        <v>75227.0</v>
      </c>
      <c r="Q35" s="77" t="s">
        <v>131</v>
      </c>
      <c r="R35" s="77" t="s">
        <v>32</v>
      </c>
      <c r="S35" s="77">
        <v>2.146794256E9</v>
      </c>
      <c r="T35" s="77" t="s">
        <v>132</v>
      </c>
      <c r="U35" s="73"/>
      <c r="V35" s="73"/>
      <c r="W35" s="73"/>
      <c r="X35" s="73"/>
      <c r="Y35" s="73"/>
      <c r="Z35" s="73"/>
      <c r="AA35" s="73"/>
    </row>
    <row r="36" hidden="1">
      <c r="A36" s="76" t="s">
        <v>48</v>
      </c>
      <c r="B36" s="73"/>
      <c r="C36" s="77" t="s">
        <v>22</v>
      </c>
      <c r="D36" s="78" t="s">
        <v>23</v>
      </c>
      <c r="E36" s="77" t="s">
        <v>9616</v>
      </c>
      <c r="F36" s="79" t="s">
        <v>9617</v>
      </c>
      <c r="G36" s="77">
        <v>1.0</v>
      </c>
      <c r="H36" s="75" t="s">
        <v>9618</v>
      </c>
      <c r="I36" s="73" t="str">
        <f t="shared" si="1"/>
        <v>Legging 3D - LEGGING / L / All Print</v>
      </c>
      <c r="J36" s="75" t="s">
        <v>9619</v>
      </c>
      <c r="K36" s="75" t="s">
        <v>9620</v>
      </c>
      <c r="L36" s="75" t="s">
        <v>9621</v>
      </c>
      <c r="M36" s="77" t="s">
        <v>9622</v>
      </c>
      <c r="N36" s="73"/>
      <c r="O36" s="73" t="s">
        <v>3483</v>
      </c>
      <c r="P36" s="79">
        <v>47303.0</v>
      </c>
      <c r="Q36" s="77" t="s">
        <v>190</v>
      </c>
      <c r="R36" s="77" t="s">
        <v>32</v>
      </c>
      <c r="S36" s="77">
        <v>7.652284462E9</v>
      </c>
      <c r="T36" s="77" t="s">
        <v>191</v>
      </c>
      <c r="U36" s="73"/>
      <c r="V36" s="73"/>
      <c r="W36" s="73"/>
      <c r="X36" s="73"/>
      <c r="Y36" s="73"/>
      <c r="Z36" s="73"/>
      <c r="AA36" s="73"/>
    </row>
    <row r="37" hidden="1">
      <c r="A37" s="76" t="s">
        <v>48</v>
      </c>
      <c r="B37" s="73"/>
      <c r="C37" s="77" t="s">
        <v>22</v>
      </c>
      <c r="D37" s="78" t="s">
        <v>23</v>
      </c>
      <c r="E37" s="77" t="s">
        <v>9616</v>
      </c>
      <c r="F37" s="79" t="s">
        <v>9617</v>
      </c>
      <c r="G37" s="77">
        <v>1.0</v>
      </c>
      <c r="H37" s="75" t="s">
        <v>9623</v>
      </c>
      <c r="I37" s="73" t="str">
        <f t="shared" si="1"/>
        <v>Legging 3D - HOODIE RAGLAN SLEEVE / L / All Print</v>
      </c>
      <c r="J37" s="75" t="s">
        <v>9624</v>
      </c>
      <c r="K37" s="75" t="s">
        <v>9620</v>
      </c>
      <c r="L37" s="75" t="s">
        <v>9621</v>
      </c>
      <c r="M37" s="77" t="s">
        <v>9622</v>
      </c>
      <c r="N37" s="73"/>
      <c r="O37" s="73" t="s">
        <v>3483</v>
      </c>
      <c r="P37" s="79">
        <v>47303.0</v>
      </c>
      <c r="Q37" s="77" t="s">
        <v>190</v>
      </c>
      <c r="R37" s="77" t="s">
        <v>32</v>
      </c>
      <c r="S37" s="77">
        <v>7.652284462E9</v>
      </c>
      <c r="T37" s="77" t="s">
        <v>191</v>
      </c>
      <c r="U37" s="73"/>
      <c r="V37" s="73"/>
      <c r="W37" s="73"/>
      <c r="X37" s="73"/>
      <c r="Y37" s="73"/>
      <c r="Z37" s="73"/>
      <c r="AA37" s="73"/>
    </row>
    <row r="38" hidden="1">
      <c r="A38" s="76" t="s">
        <v>48</v>
      </c>
      <c r="B38" s="73"/>
      <c r="C38" s="78" t="s">
        <v>80</v>
      </c>
      <c r="D38" s="78" t="s">
        <v>23</v>
      </c>
      <c r="E38" s="78" t="s">
        <v>9625</v>
      </c>
      <c r="F38" s="79" t="s">
        <v>9626</v>
      </c>
      <c r="G38" s="77">
        <v>1.0</v>
      </c>
      <c r="H38" s="75" t="s">
        <v>9627</v>
      </c>
      <c r="I38" s="73" t="str">
        <f t="shared" si="1"/>
        <v>Legging 3D All Over Print #v - Tank top / S / ALL PRINT</v>
      </c>
      <c r="J38" s="75" t="s">
        <v>9628</v>
      </c>
      <c r="K38" s="75" t="s">
        <v>9629</v>
      </c>
      <c r="L38" s="75" t="s">
        <v>9630</v>
      </c>
      <c r="M38" s="77"/>
      <c r="N38" s="73"/>
      <c r="O38" s="73" t="s">
        <v>3087</v>
      </c>
      <c r="P38" s="79">
        <v>34746.0</v>
      </c>
      <c r="Q38" s="77" t="s">
        <v>68</v>
      </c>
      <c r="R38" s="77" t="s">
        <v>32</v>
      </c>
      <c r="S38" s="77">
        <v>7.724535479E9</v>
      </c>
      <c r="T38" s="77" t="s">
        <v>69</v>
      </c>
      <c r="U38" s="73"/>
      <c r="V38" s="73"/>
      <c r="W38" s="73"/>
      <c r="X38" s="73"/>
      <c r="Y38" s="73"/>
      <c r="Z38" s="73"/>
      <c r="AA38" s="73"/>
    </row>
    <row r="39" hidden="1">
      <c r="A39" s="76" t="s">
        <v>48</v>
      </c>
      <c r="B39" s="73"/>
      <c r="C39" s="78" t="s">
        <v>80</v>
      </c>
      <c r="D39" s="78" t="s">
        <v>23</v>
      </c>
      <c r="E39" s="78" t="s">
        <v>9625</v>
      </c>
      <c r="F39" s="79" t="s">
        <v>9626</v>
      </c>
      <c r="G39" s="77">
        <v>1.0</v>
      </c>
      <c r="H39" s="75" t="s">
        <v>9631</v>
      </c>
      <c r="I39" s="73" t="str">
        <f t="shared" si="1"/>
        <v>Legging 3D All Over Print #v - Legging / M / ALL PRINT</v>
      </c>
      <c r="J39" s="75" t="s">
        <v>9632</v>
      </c>
      <c r="K39" s="75" t="s">
        <v>9629</v>
      </c>
      <c r="L39" s="75" t="s">
        <v>9630</v>
      </c>
      <c r="M39" s="77"/>
      <c r="N39" s="73"/>
      <c r="O39" s="73" t="s">
        <v>3087</v>
      </c>
      <c r="P39" s="79">
        <v>34746.0</v>
      </c>
      <c r="Q39" s="77" t="s">
        <v>68</v>
      </c>
      <c r="R39" s="77" t="s">
        <v>32</v>
      </c>
      <c r="S39" s="77">
        <v>7.724535479E9</v>
      </c>
      <c r="T39" s="77" t="s">
        <v>69</v>
      </c>
      <c r="U39" s="73"/>
      <c r="V39" s="73"/>
      <c r="W39" s="73"/>
      <c r="X39" s="73"/>
      <c r="Y39" s="73"/>
      <c r="Z39" s="73"/>
      <c r="AA39" s="73"/>
    </row>
    <row r="40" hidden="1">
      <c r="A40" s="76" t="s">
        <v>70</v>
      </c>
      <c r="B40" s="73"/>
      <c r="C40" s="77" t="s">
        <v>80</v>
      </c>
      <c r="D40" s="78" t="s">
        <v>23</v>
      </c>
      <c r="E40" s="77" t="s">
        <v>9633</v>
      </c>
      <c r="F40" s="79" t="s">
        <v>9634</v>
      </c>
      <c r="G40" s="77">
        <v>1.0</v>
      </c>
      <c r="H40" s="75" t="s">
        <v>9635</v>
      </c>
      <c r="I40" s="73" t="str">
        <f t="shared" si="1"/>
        <v>One size / All print</v>
      </c>
      <c r="J40" s="75" t="s">
        <v>6774</v>
      </c>
      <c r="K40" s="75" t="s">
        <v>9636</v>
      </c>
      <c r="L40" s="75" t="s">
        <v>9637</v>
      </c>
      <c r="M40" s="77"/>
      <c r="N40" s="73"/>
      <c r="O40" s="73" t="s">
        <v>9638</v>
      </c>
      <c r="P40" s="79">
        <v>19352.0</v>
      </c>
      <c r="Q40" s="77" t="s">
        <v>284</v>
      </c>
      <c r="R40" s="77" t="s">
        <v>32</v>
      </c>
      <c r="S40" s="77">
        <v>4.846432294E9</v>
      </c>
      <c r="T40" s="77" t="s">
        <v>285</v>
      </c>
      <c r="U40" s="73"/>
      <c r="V40" s="73"/>
      <c r="W40" s="73"/>
      <c r="X40" s="73"/>
      <c r="Y40" s="73"/>
      <c r="Z40" s="73"/>
      <c r="AA40" s="73"/>
    </row>
    <row r="41" hidden="1">
      <c r="A41" s="88" t="s">
        <v>37</v>
      </c>
      <c r="B41" s="73"/>
      <c r="C41" s="77" t="s">
        <v>60</v>
      </c>
      <c r="D41" s="78" t="s">
        <v>23</v>
      </c>
      <c r="E41" s="77" t="s">
        <v>9639</v>
      </c>
      <c r="F41" s="79" t="s">
        <v>9640</v>
      </c>
      <c r="G41" s="77">
        <v>1.0</v>
      </c>
      <c r="H41" s="75" t="s">
        <v>4262</v>
      </c>
      <c r="I41" s="73" t="str">
        <f t="shared" si="1"/>
        <v>20 oz / All print</v>
      </c>
      <c r="J41" s="75" t="s">
        <v>1716</v>
      </c>
      <c r="K41" s="75" t="s">
        <v>9641</v>
      </c>
      <c r="L41" s="75" t="s">
        <v>9642</v>
      </c>
      <c r="M41" s="77"/>
      <c r="N41" s="73"/>
      <c r="O41" s="73" t="s">
        <v>9643</v>
      </c>
      <c r="P41" s="79">
        <v>20794.0</v>
      </c>
      <c r="Q41" s="77" t="s">
        <v>248</v>
      </c>
      <c r="R41" s="77" t="s">
        <v>32</v>
      </c>
      <c r="S41" s="77">
        <v>4.435344033E9</v>
      </c>
      <c r="T41" s="77" t="s">
        <v>249</v>
      </c>
      <c r="U41" s="73"/>
      <c r="V41" s="73"/>
      <c r="W41" s="73"/>
      <c r="X41" s="73"/>
      <c r="Y41" s="73"/>
      <c r="Z41" s="73"/>
      <c r="AA41" s="73"/>
    </row>
    <row r="42" hidden="1">
      <c r="A42" s="76" t="s">
        <v>456</v>
      </c>
      <c r="B42" s="73"/>
      <c r="C42" s="77" t="s">
        <v>22</v>
      </c>
      <c r="D42" s="78" t="s">
        <v>23</v>
      </c>
      <c r="E42" s="77" t="s">
        <v>9644</v>
      </c>
      <c r="F42" s="79" t="s">
        <v>9645</v>
      </c>
      <c r="G42" s="77">
        <v>1.0</v>
      </c>
      <c r="H42" s="75" t="s">
        <v>9646</v>
      </c>
      <c r="I42" s="73" t="str">
        <f t="shared" si="1"/>
        <v>HOODIE RAGLAN SLEEVE / L / All Print</v>
      </c>
      <c r="J42" s="75" t="s">
        <v>9647</v>
      </c>
      <c r="K42" s="75" t="s">
        <v>9648</v>
      </c>
      <c r="L42" s="75" t="s">
        <v>9649</v>
      </c>
      <c r="M42" s="77"/>
      <c r="N42" s="73"/>
      <c r="O42" s="73" t="s">
        <v>9650</v>
      </c>
      <c r="P42" s="79">
        <v>24502.0</v>
      </c>
      <c r="Q42" s="77" t="s">
        <v>389</v>
      </c>
      <c r="R42" s="77" t="s">
        <v>32</v>
      </c>
      <c r="S42" s="77">
        <v>8.145161608E9</v>
      </c>
      <c r="T42" s="77" t="s">
        <v>390</v>
      </c>
      <c r="U42" s="73"/>
      <c r="V42" s="73"/>
      <c r="W42" s="73"/>
      <c r="X42" s="73"/>
      <c r="Y42" s="73"/>
      <c r="Z42" s="73"/>
      <c r="AA42" s="73"/>
    </row>
    <row r="43" hidden="1">
      <c r="A43" s="80" t="s">
        <v>259</v>
      </c>
      <c r="B43" s="73"/>
      <c r="C43" s="77" t="s">
        <v>80</v>
      </c>
      <c r="D43" s="78" t="s">
        <v>23</v>
      </c>
      <c r="E43" s="77" t="s">
        <v>9651</v>
      </c>
      <c r="F43" s="79" t="s">
        <v>9652</v>
      </c>
      <c r="G43" s="77">
        <v>1.0</v>
      </c>
      <c r="H43" s="75" t="s">
        <v>9653</v>
      </c>
      <c r="I43" s="73" t="str">
        <f t="shared" si="1"/>
        <v>XL / All Print</v>
      </c>
      <c r="J43" s="75" t="s">
        <v>888</v>
      </c>
      <c r="K43" s="75" t="s">
        <v>9654</v>
      </c>
      <c r="L43" s="75" t="s">
        <v>9655</v>
      </c>
      <c r="M43" s="77" t="s">
        <v>9656</v>
      </c>
      <c r="N43" s="73"/>
      <c r="O43" s="73" t="s">
        <v>331</v>
      </c>
      <c r="P43" s="79">
        <v>93535.0</v>
      </c>
      <c r="Q43" s="77" t="s">
        <v>268</v>
      </c>
      <c r="R43" s="77" t="s">
        <v>32</v>
      </c>
      <c r="S43" s="77">
        <v>6.619179456E9</v>
      </c>
      <c r="T43" s="77" t="s">
        <v>269</v>
      </c>
      <c r="U43" s="73"/>
      <c r="V43" s="73"/>
      <c r="W43" s="73"/>
      <c r="X43" s="73"/>
      <c r="Y43" s="73"/>
      <c r="Z43" s="73"/>
      <c r="AA43" s="73"/>
    </row>
    <row r="44" hidden="1">
      <c r="A44" s="88" t="s">
        <v>37</v>
      </c>
      <c r="B44" s="73"/>
      <c r="C44" s="77" t="s">
        <v>22</v>
      </c>
      <c r="D44" s="78" t="s">
        <v>23</v>
      </c>
      <c r="E44" s="77" t="s">
        <v>9657</v>
      </c>
      <c r="F44" s="79" t="s">
        <v>1616</v>
      </c>
      <c r="G44" s="77">
        <v>1.0</v>
      </c>
      <c r="H44" s="75" t="s">
        <v>9658</v>
      </c>
      <c r="I44" s="73" t="str">
        <f t="shared" si="1"/>
        <v>AOP Unisex Raglan Hoodie / L / All Print</v>
      </c>
      <c r="J44" s="75" t="s">
        <v>9659</v>
      </c>
      <c r="K44" s="75" t="s">
        <v>9660</v>
      </c>
      <c r="L44" s="75" t="s">
        <v>1620</v>
      </c>
      <c r="M44" s="77"/>
      <c r="N44" s="73"/>
      <c r="O44" s="73" t="s">
        <v>1621</v>
      </c>
      <c r="P44" s="79">
        <v>60439.0</v>
      </c>
      <c r="Q44" s="77" t="s">
        <v>114</v>
      </c>
      <c r="R44" s="77" t="s">
        <v>32</v>
      </c>
      <c r="S44" s="77">
        <v>6.30878808E9</v>
      </c>
      <c r="T44" s="77" t="s">
        <v>115</v>
      </c>
      <c r="U44" s="73"/>
      <c r="V44" s="73"/>
      <c r="W44" s="73"/>
      <c r="X44" s="73"/>
      <c r="Y44" s="73"/>
      <c r="Z44" s="73"/>
      <c r="AA44" s="73"/>
    </row>
    <row r="45" hidden="1">
      <c r="A45" s="88" t="s">
        <v>37</v>
      </c>
      <c r="B45" s="73"/>
      <c r="C45" s="77" t="s">
        <v>22</v>
      </c>
      <c r="D45" s="78" t="s">
        <v>23</v>
      </c>
      <c r="E45" s="77" t="s">
        <v>9661</v>
      </c>
      <c r="F45" s="79" t="s">
        <v>9662</v>
      </c>
      <c r="G45" s="77">
        <v>1.0</v>
      </c>
      <c r="H45" s="75" t="s">
        <v>9663</v>
      </c>
      <c r="I45" s="73" t="str">
        <f t="shared" si="1"/>
        <v>HOODIE RAGLAN SLEEVE / 3XL / All Print</v>
      </c>
      <c r="J45" s="75" t="s">
        <v>1754</v>
      </c>
      <c r="K45" s="75" t="s">
        <v>9664</v>
      </c>
      <c r="L45" s="75" t="s">
        <v>9665</v>
      </c>
      <c r="M45" s="77"/>
      <c r="N45" s="73"/>
      <c r="O45" s="73" t="s">
        <v>9666</v>
      </c>
      <c r="P45" s="79">
        <v>47601.0</v>
      </c>
      <c r="Q45" s="77" t="s">
        <v>190</v>
      </c>
      <c r="R45" s="77" t="s">
        <v>32</v>
      </c>
      <c r="S45" s="77">
        <v>8.127606977E9</v>
      </c>
      <c r="T45" s="77" t="s">
        <v>191</v>
      </c>
      <c r="U45" s="73"/>
      <c r="V45" s="73"/>
      <c r="W45" s="73"/>
      <c r="X45" s="73"/>
      <c r="Y45" s="73"/>
      <c r="Z45" s="73"/>
      <c r="AA45" s="73"/>
    </row>
    <row r="46" hidden="1">
      <c r="A46" s="86" t="s">
        <v>293</v>
      </c>
      <c r="B46" s="73"/>
      <c r="C46" s="77" t="s">
        <v>22</v>
      </c>
      <c r="D46" s="78" t="s">
        <v>23</v>
      </c>
      <c r="E46" s="77" t="s">
        <v>9667</v>
      </c>
      <c r="F46" s="79" t="s">
        <v>9668</v>
      </c>
      <c r="G46" s="77">
        <v>1.0</v>
      </c>
      <c r="H46" s="75" t="s">
        <v>9669</v>
      </c>
      <c r="I46" s="73" t="str">
        <f t="shared" si="1"/>
        <v>AOP Unisex Raglan Zip Hoodie / XL / All Print</v>
      </c>
      <c r="J46" s="75" t="s">
        <v>9670</v>
      </c>
      <c r="K46" s="75" t="s">
        <v>9671</v>
      </c>
      <c r="L46" s="75" t="s">
        <v>9672</v>
      </c>
      <c r="M46" s="77"/>
      <c r="N46" s="73"/>
      <c r="O46" s="73" t="s">
        <v>9673</v>
      </c>
      <c r="P46" s="79">
        <v>28012.0</v>
      </c>
      <c r="Q46" s="77" t="s">
        <v>225</v>
      </c>
      <c r="R46" s="77" t="s">
        <v>32</v>
      </c>
      <c r="S46" s="77">
        <v>7.043950833E9</v>
      </c>
      <c r="T46" s="77" t="s">
        <v>226</v>
      </c>
      <c r="U46" s="73"/>
      <c r="V46" s="73"/>
      <c r="W46" s="73"/>
      <c r="X46" s="73"/>
      <c r="Y46" s="73"/>
      <c r="Z46" s="73"/>
      <c r="AA46" s="73"/>
    </row>
    <row r="47" hidden="1">
      <c r="A47" s="90" t="s">
        <v>271</v>
      </c>
      <c r="B47" s="73"/>
      <c r="C47" s="77" t="s">
        <v>22</v>
      </c>
      <c r="D47" s="78" t="s">
        <v>23</v>
      </c>
      <c r="E47" s="77" t="s">
        <v>9674</v>
      </c>
      <c r="F47" s="79" t="s">
        <v>9675</v>
      </c>
      <c r="G47" s="77">
        <v>1.0</v>
      </c>
      <c r="H47" s="75" t="s">
        <v>9676</v>
      </c>
      <c r="I47" s="73" t="str">
        <f t="shared" si="1"/>
        <v>Hoodie 3D #2821L - M / LEGGING / All Print</v>
      </c>
      <c r="J47" s="75" t="s">
        <v>9677</v>
      </c>
      <c r="K47" s="75" t="s">
        <v>9678</v>
      </c>
      <c r="L47" s="75" t="s">
        <v>9679</v>
      </c>
      <c r="M47" s="77"/>
      <c r="N47" s="73"/>
      <c r="O47" s="73" t="s">
        <v>9680</v>
      </c>
      <c r="P47" s="79">
        <v>79382.0</v>
      </c>
      <c r="Q47" s="77" t="s">
        <v>131</v>
      </c>
      <c r="R47" s="77" t="s">
        <v>32</v>
      </c>
      <c r="S47" s="77">
        <v>8.065355505E9</v>
      </c>
      <c r="T47" s="77" t="s">
        <v>132</v>
      </c>
      <c r="U47" s="73"/>
      <c r="V47" s="73"/>
      <c r="W47" s="73"/>
      <c r="X47" s="73"/>
      <c r="Y47" s="73"/>
      <c r="Z47" s="73"/>
      <c r="AA47" s="73"/>
    </row>
    <row r="48" hidden="1">
      <c r="A48" s="76" t="s">
        <v>48</v>
      </c>
      <c r="B48" s="73"/>
      <c r="C48" s="77" t="s">
        <v>22</v>
      </c>
      <c r="D48" s="78" t="s">
        <v>23</v>
      </c>
      <c r="E48" s="77" t="s">
        <v>9681</v>
      </c>
      <c r="F48" s="79" t="s">
        <v>9682</v>
      </c>
      <c r="G48" s="77">
        <v>1.0</v>
      </c>
      <c r="H48" s="75" t="s">
        <v>9683</v>
      </c>
      <c r="I48" s="73" t="str">
        <f t="shared" si="1"/>
        <v>AOP Unisex Raglan Hoodie / 2XL / All print</v>
      </c>
      <c r="J48" s="75" t="s">
        <v>3328</v>
      </c>
      <c r="K48" s="75" t="s">
        <v>9684</v>
      </c>
      <c r="L48" s="75" t="s">
        <v>9685</v>
      </c>
      <c r="M48" s="77"/>
      <c r="N48" s="73"/>
      <c r="O48" s="73" t="s">
        <v>2818</v>
      </c>
      <c r="P48" s="79">
        <v>90003.0</v>
      </c>
      <c r="Q48" s="77" t="s">
        <v>268</v>
      </c>
      <c r="R48" s="77" t="s">
        <v>32</v>
      </c>
      <c r="S48" s="77">
        <v>5.626189324E9</v>
      </c>
      <c r="T48" s="77" t="s">
        <v>269</v>
      </c>
      <c r="U48" s="73"/>
      <c r="V48" s="73"/>
      <c r="W48" s="73"/>
      <c r="X48" s="73"/>
      <c r="Y48" s="73"/>
      <c r="Z48" s="73"/>
      <c r="AA48" s="73"/>
    </row>
    <row r="49" hidden="1">
      <c r="A49" s="76" t="s">
        <v>48</v>
      </c>
      <c r="B49" s="73"/>
      <c r="C49" s="77" t="s">
        <v>80</v>
      </c>
      <c r="D49" s="78" t="s">
        <v>23</v>
      </c>
      <c r="E49" s="77" t="s">
        <v>9686</v>
      </c>
      <c r="F49" s="79" t="s">
        <v>9687</v>
      </c>
      <c r="G49" s="77">
        <v>1.0</v>
      </c>
      <c r="H49" s="75" t="s">
        <v>2540</v>
      </c>
      <c r="I49" s="73" t="str">
        <f t="shared" si="1"/>
        <v>A black king was born in Hoodie - Joggers #v - AOP Unisex Joggers / 2XL / All Print</v>
      </c>
      <c r="J49" s="75" t="s">
        <v>2542</v>
      </c>
      <c r="K49" s="75" t="s">
        <v>9688</v>
      </c>
      <c r="L49" s="75" t="s">
        <v>9689</v>
      </c>
      <c r="M49" s="77"/>
      <c r="N49" s="73"/>
      <c r="O49" s="73" t="s">
        <v>9111</v>
      </c>
      <c r="P49" s="79">
        <v>70601.0</v>
      </c>
      <c r="Q49" s="77" t="s">
        <v>201</v>
      </c>
      <c r="R49" s="77" t="s">
        <v>32</v>
      </c>
      <c r="S49" s="77">
        <v>3.378020717E9</v>
      </c>
      <c r="T49" s="77" t="s">
        <v>202</v>
      </c>
      <c r="U49" s="73"/>
      <c r="V49" s="73"/>
      <c r="W49" s="73"/>
      <c r="X49" s="73"/>
      <c r="Y49" s="73"/>
      <c r="Z49" s="73"/>
      <c r="AA49" s="73"/>
    </row>
    <row r="50" hidden="1">
      <c r="A50" s="90" t="s">
        <v>271</v>
      </c>
      <c r="B50" s="73"/>
      <c r="C50" s="77" t="s">
        <v>22</v>
      </c>
      <c r="D50" s="78" t="s">
        <v>23</v>
      </c>
      <c r="E50" s="77" t="s">
        <v>9690</v>
      </c>
      <c r="F50" s="79" t="s">
        <v>9691</v>
      </c>
      <c r="G50" s="77">
        <v>1.0</v>
      </c>
      <c r="H50" s="75" t="s">
        <v>9692</v>
      </c>
      <c r="I50" s="73" t="str">
        <f t="shared" si="1"/>
        <v>HOODIE RAGLAN SLEEVE / S / All Print</v>
      </c>
      <c r="J50" s="75" t="s">
        <v>9693</v>
      </c>
      <c r="K50" s="75" t="s">
        <v>9694</v>
      </c>
      <c r="L50" s="75" t="s">
        <v>9695</v>
      </c>
      <c r="M50" s="77"/>
      <c r="N50" s="73"/>
      <c r="O50" s="73" t="s">
        <v>9696</v>
      </c>
      <c r="P50" s="79">
        <v>30134.0</v>
      </c>
      <c r="Q50" s="77" t="s">
        <v>78</v>
      </c>
      <c r="R50" s="77" t="s">
        <v>32</v>
      </c>
      <c r="S50" s="77">
        <v>2.293439571E9</v>
      </c>
      <c r="T50" s="77" t="s">
        <v>79</v>
      </c>
      <c r="U50" s="73"/>
      <c r="V50" s="73"/>
      <c r="W50" s="73"/>
      <c r="X50" s="73"/>
      <c r="Y50" s="73"/>
      <c r="Z50" s="73"/>
      <c r="AA50" s="73"/>
    </row>
    <row r="51" hidden="1">
      <c r="A51" s="76" t="s">
        <v>70</v>
      </c>
      <c r="B51" s="73"/>
      <c r="C51" s="77" t="s">
        <v>22</v>
      </c>
      <c r="D51" s="78" t="s">
        <v>23</v>
      </c>
      <c r="E51" s="77" t="s">
        <v>9697</v>
      </c>
      <c r="F51" s="79" t="s">
        <v>9698</v>
      </c>
      <c r="G51" s="77">
        <v>1.0</v>
      </c>
      <c r="H51" s="75" t="s">
        <v>9699</v>
      </c>
      <c r="I51" s="73" t="str">
        <f t="shared" si="1"/>
        <v>hirt 3D #201121V - XL / Full Print</v>
      </c>
      <c r="J51" s="75" t="s">
        <v>9700</v>
      </c>
      <c r="K51" s="75" t="s">
        <v>9701</v>
      </c>
      <c r="L51" s="75" t="s">
        <v>9702</v>
      </c>
      <c r="M51" s="77" t="s">
        <v>9703</v>
      </c>
      <c r="N51" s="73"/>
      <c r="O51" s="73" t="s">
        <v>5536</v>
      </c>
      <c r="P51" s="79">
        <v>44875.0</v>
      </c>
      <c r="Q51" s="77" t="s">
        <v>46</v>
      </c>
      <c r="R51" s="77" t="s">
        <v>32</v>
      </c>
      <c r="S51" s="77">
        <v>5.672412218E9</v>
      </c>
      <c r="T51" s="77" t="s">
        <v>47</v>
      </c>
      <c r="U51" s="73"/>
      <c r="V51" s="73"/>
      <c r="W51" s="73"/>
      <c r="X51" s="73"/>
      <c r="Y51" s="73"/>
      <c r="Z51" s="73"/>
      <c r="AA51" s="73"/>
    </row>
    <row r="52" hidden="1">
      <c r="A52" s="76" t="s">
        <v>48</v>
      </c>
      <c r="B52" s="73"/>
      <c r="C52" s="77" t="s">
        <v>22</v>
      </c>
      <c r="D52" s="78" t="s">
        <v>23</v>
      </c>
      <c r="E52" s="77" t="s">
        <v>9704</v>
      </c>
      <c r="F52" s="79" t="s">
        <v>7154</v>
      </c>
      <c r="G52" s="77">
        <v>1.0</v>
      </c>
      <c r="H52" s="75" t="s">
        <v>9705</v>
      </c>
      <c r="I52" s="73" t="str">
        <f t="shared" si="1"/>
        <v>Joggers #v - AOP Unisex Raglan Hoodie / XL / All Print</v>
      </c>
      <c r="J52" s="75" t="s">
        <v>5885</v>
      </c>
      <c r="K52" s="75" t="s">
        <v>7157</v>
      </c>
      <c r="L52" s="75" t="s">
        <v>7158</v>
      </c>
      <c r="M52" s="77"/>
      <c r="N52" s="73"/>
      <c r="O52" s="73" t="s">
        <v>7159</v>
      </c>
      <c r="P52" s="79">
        <v>31643.0</v>
      </c>
      <c r="Q52" s="77" t="s">
        <v>78</v>
      </c>
      <c r="R52" s="77" t="s">
        <v>32</v>
      </c>
      <c r="S52" s="77">
        <v>2.292620176E9</v>
      </c>
      <c r="T52" s="77" t="s">
        <v>79</v>
      </c>
      <c r="U52" s="73"/>
      <c r="V52" s="73"/>
      <c r="W52" s="73"/>
      <c r="X52" s="73"/>
      <c r="Y52" s="73"/>
      <c r="Z52" s="73"/>
      <c r="AA52" s="73"/>
    </row>
    <row r="53" hidden="1">
      <c r="A53" s="76" t="s">
        <v>48</v>
      </c>
      <c r="B53" s="73"/>
      <c r="C53" s="77" t="s">
        <v>80</v>
      </c>
      <c r="D53" s="78" t="s">
        <v>23</v>
      </c>
      <c r="E53" s="77" t="s">
        <v>9706</v>
      </c>
      <c r="F53" s="79" t="s">
        <v>9707</v>
      </c>
      <c r="G53" s="77">
        <v>1.0</v>
      </c>
      <c r="H53" s="75" t="s">
        <v>9708</v>
      </c>
      <c r="I53" s="73" t="str">
        <f t="shared" si="1"/>
        <v>M / Full Print</v>
      </c>
      <c r="J53" s="75" t="s">
        <v>4579</v>
      </c>
      <c r="K53" s="75" t="s">
        <v>9709</v>
      </c>
      <c r="L53" s="75" t="s">
        <v>9710</v>
      </c>
      <c r="M53" s="77" t="s">
        <v>9711</v>
      </c>
      <c r="N53" s="73"/>
      <c r="O53" s="73" t="s">
        <v>2818</v>
      </c>
      <c r="P53" s="79">
        <v>90027.0</v>
      </c>
      <c r="Q53" s="77" t="s">
        <v>268</v>
      </c>
      <c r="R53" s="77" t="s">
        <v>32</v>
      </c>
      <c r="S53" s="77">
        <v>3.232447017E9</v>
      </c>
      <c r="T53" s="77" t="s">
        <v>269</v>
      </c>
      <c r="U53" s="73"/>
      <c r="V53" s="73"/>
      <c r="W53" s="73"/>
      <c r="X53" s="73"/>
      <c r="Y53" s="73"/>
      <c r="Z53" s="73"/>
      <c r="AA53" s="73"/>
    </row>
    <row r="54" hidden="1">
      <c r="A54" s="76" t="s">
        <v>48</v>
      </c>
      <c r="B54" s="73"/>
      <c r="C54" s="77" t="s">
        <v>80</v>
      </c>
      <c r="D54" s="78" t="s">
        <v>23</v>
      </c>
      <c r="E54" s="77" t="s">
        <v>9706</v>
      </c>
      <c r="F54" s="79" t="s">
        <v>9707</v>
      </c>
      <c r="G54" s="77">
        <v>1.0</v>
      </c>
      <c r="H54" s="75" t="s">
        <v>9708</v>
      </c>
      <c r="I54" s="73" t="str">
        <f t="shared" si="1"/>
        <v>M / Full Print</v>
      </c>
      <c r="J54" s="75" t="s">
        <v>4579</v>
      </c>
      <c r="K54" s="75" t="s">
        <v>9709</v>
      </c>
      <c r="L54" s="75" t="s">
        <v>9710</v>
      </c>
      <c r="M54" s="77" t="s">
        <v>9711</v>
      </c>
      <c r="N54" s="73"/>
      <c r="O54" s="73" t="s">
        <v>2818</v>
      </c>
      <c r="P54" s="79">
        <v>90027.0</v>
      </c>
      <c r="Q54" s="77" t="s">
        <v>268</v>
      </c>
      <c r="R54" s="77" t="s">
        <v>32</v>
      </c>
      <c r="S54" s="77">
        <v>3.232447017E9</v>
      </c>
      <c r="T54" s="77" t="s">
        <v>269</v>
      </c>
      <c r="U54" s="73"/>
      <c r="V54" s="73"/>
      <c r="W54" s="73"/>
      <c r="X54" s="73"/>
      <c r="Y54" s="73"/>
      <c r="Z54" s="73"/>
      <c r="AA54" s="73"/>
    </row>
    <row r="55" hidden="1">
      <c r="A55" s="88" t="s">
        <v>37</v>
      </c>
      <c r="B55" s="73"/>
      <c r="C55" s="77" t="s">
        <v>22</v>
      </c>
      <c r="D55" s="78" t="s">
        <v>23</v>
      </c>
      <c r="E55" s="77" t="s">
        <v>9712</v>
      </c>
      <c r="F55" s="79" t="s">
        <v>9713</v>
      </c>
      <c r="G55" s="77">
        <v>1.0</v>
      </c>
      <c r="H55" s="75" t="s">
        <v>9714</v>
      </c>
      <c r="I55" s="73" t="str">
        <f t="shared" si="1"/>
        <v>TANK TOP / 3XL / All Print</v>
      </c>
      <c r="J55" s="75" t="s">
        <v>9715</v>
      </c>
      <c r="K55" s="75" t="s">
        <v>9716</v>
      </c>
      <c r="L55" s="75" t="s">
        <v>9717</v>
      </c>
      <c r="M55" s="77"/>
      <c r="N55" s="73"/>
      <c r="O55" s="73" t="s">
        <v>9718</v>
      </c>
      <c r="P55" s="79">
        <v>80634.0</v>
      </c>
      <c r="Q55" s="77" t="s">
        <v>1215</v>
      </c>
      <c r="R55" s="77" t="s">
        <v>32</v>
      </c>
      <c r="S55" s="77">
        <v>9.709880561E9</v>
      </c>
      <c r="T55" s="77" t="s">
        <v>1216</v>
      </c>
      <c r="U55" s="73"/>
      <c r="V55" s="73"/>
      <c r="W55" s="73"/>
      <c r="X55" s="73"/>
      <c r="Y55" s="73"/>
      <c r="Z55" s="73"/>
      <c r="AA55" s="73"/>
    </row>
    <row r="56" hidden="1">
      <c r="A56" s="88" t="s">
        <v>37</v>
      </c>
      <c r="B56" s="73"/>
      <c r="C56" s="77" t="s">
        <v>22</v>
      </c>
      <c r="D56" s="78" t="s">
        <v>23</v>
      </c>
      <c r="E56" s="77" t="s">
        <v>9712</v>
      </c>
      <c r="F56" s="79" t="s">
        <v>9713</v>
      </c>
      <c r="G56" s="77">
        <v>1.0</v>
      </c>
      <c r="H56" s="75" t="s">
        <v>9719</v>
      </c>
      <c r="I56" s="73" t="str">
        <f t="shared" si="1"/>
        <v>TANK TOP / 3XL / All Print</v>
      </c>
      <c r="J56" s="75" t="s">
        <v>9720</v>
      </c>
      <c r="K56" s="75" t="s">
        <v>9716</v>
      </c>
      <c r="L56" s="75" t="s">
        <v>9717</v>
      </c>
      <c r="M56" s="77"/>
      <c r="N56" s="73"/>
      <c r="O56" s="73" t="s">
        <v>9718</v>
      </c>
      <c r="P56" s="79">
        <v>80634.0</v>
      </c>
      <c r="Q56" s="77" t="s">
        <v>1215</v>
      </c>
      <c r="R56" s="77" t="s">
        <v>32</v>
      </c>
      <c r="S56" s="77">
        <v>9.709880561E9</v>
      </c>
      <c r="T56" s="77" t="s">
        <v>1216</v>
      </c>
      <c r="U56" s="73"/>
      <c r="V56" s="73"/>
      <c r="W56" s="73"/>
      <c r="X56" s="73"/>
      <c r="Y56" s="73"/>
      <c r="Z56" s="73"/>
      <c r="AA56" s="73"/>
    </row>
    <row r="57" hidden="1">
      <c r="A57" s="76" t="s">
        <v>48</v>
      </c>
      <c r="B57" s="73"/>
      <c r="C57" s="77" t="s">
        <v>80</v>
      </c>
      <c r="D57" s="78" t="s">
        <v>23</v>
      </c>
      <c r="E57" s="77" t="s">
        <v>9721</v>
      </c>
      <c r="F57" s="79" t="s">
        <v>9722</v>
      </c>
      <c r="G57" s="77">
        <v>1.0</v>
      </c>
      <c r="H57" s="75" t="s">
        <v>9723</v>
      </c>
      <c r="I57" s="73" t="str">
        <f t="shared" si="1"/>
        <v>Fleece hoodie / Black / 2XL</v>
      </c>
      <c r="J57" s="75" t="s">
        <v>4944</v>
      </c>
      <c r="K57" s="75" t="s">
        <v>9724</v>
      </c>
      <c r="L57" s="75" t="s">
        <v>9725</v>
      </c>
      <c r="M57" s="77"/>
      <c r="N57" s="73"/>
      <c r="O57" s="73" t="s">
        <v>9726</v>
      </c>
      <c r="P57" s="79">
        <v>19067.0</v>
      </c>
      <c r="Q57" s="77" t="s">
        <v>284</v>
      </c>
      <c r="R57" s="77" t="s">
        <v>32</v>
      </c>
      <c r="S57" s="77">
        <v>5.852369072E9</v>
      </c>
      <c r="T57" s="77" t="s">
        <v>285</v>
      </c>
      <c r="U57" s="73"/>
      <c r="V57" s="73"/>
      <c r="W57" s="73"/>
      <c r="X57" s="73"/>
      <c r="Y57" s="73"/>
      <c r="Z57" s="73"/>
      <c r="AA57" s="73"/>
    </row>
    <row r="58" hidden="1">
      <c r="A58" s="76" t="s">
        <v>48</v>
      </c>
      <c r="B58" s="73"/>
      <c r="C58" s="77" t="s">
        <v>80</v>
      </c>
      <c r="D58" s="78" t="s">
        <v>23</v>
      </c>
      <c r="E58" s="77" t="s">
        <v>9727</v>
      </c>
      <c r="F58" s="79" t="s">
        <v>9722</v>
      </c>
      <c r="G58" s="77">
        <v>1.0</v>
      </c>
      <c r="H58" s="75" t="s">
        <v>9728</v>
      </c>
      <c r="I58" s="73" t="str">
        <f t="shared" si="1"/>
        <v>Fleece hoodie / Black / 2XL</v>
      </c>
      <c r="J58" s="75" t="s">
        <v>9729</v>
      </c>
      <c r="K58" s="75" t="s">
        <v>9724</v>
      </c>
      <c r="L58" s="75" t="s">
        <v>9725</v>
      </c>
      <c r="M58" s="77"/>
      <c r="N58" s="73"/>
      <c r="O58" s="73" t="s">
        <v>9726</v>
      </c>
      <c r="P58" s="79">
        <v>19067.0</v>
      </c>
      <c r="Q58" s="77" t="s">
        <v>284</v>
      </c>
      <c r="R58" s="77" t="s">
        <v>32</v>
      </c>
      <c r="S58" s="77">
        <v>5.852369072E9</v>
      </c>
      <c r="T58" s="77" t="s">
        <v>285</v>
      </c>
      <c r="U58" s="73"/>
      <c r="V58" s="73"/>
      <c r="W58" s="73"/>
      <c r="X58" s="73"/>
      <c r="Y58" s="73"/>
      <c r="Z58" s="73"/>
      <c r="AA58" s="73"/>
    </row>
    <row r="59" hidden="1">
      <c r="A59" s="76" t="s">
        <v>48</v>
      </c>
      <c r="B59" s="73"/>
      <c r="C59" s="77" t="s">
        <v>22</v>
      </c>
      <c r="D59" s="78" t="s">
        <v>23</v>
      </c>
      <c r="E59" s="77" t="s">
        <v>9730</v>
      </c>
      <c r="F59" s="79" t="s">
        <v>9731</v>
      </c>
      <c r="G59" s="77">
        <v>1.0</v>
      </c>
      <c r="H59" s="75" t="s">
        <v>9732</v>
      </c>
      <c r="I59" s="73" t="str">
        <f t="shared" si="1"/>
        <v>XL / Full Print</v>
      </c>
      <c r="J59" s="75">
        <v>6.570796482714E12</v>
      </c>
      <c r="K59" s="75" t="s">
        <v>9733</v>
      </c>
      <c r="L59" s="75" t="s">
        <v>9734</v>
      </c>
      <c r="M59" s="77"/>
      <c r="N59" s="73"/>
      <c r="O59" s="73" t="s">
        <v>9735</v>
      </c>
      <c r="P59" s="79">
        <v>49065.0</v>
      </c>
      <c r="Q59" s="77" t="s">
        <v>403</v>
      </c>
      <c r="R59" s="77" t="s">
        <v>32</v>
      </c>
      <c r="S59" s="77">
        <v>2.692072251E9</v>
      </c>
      <c r="T59" s="77" t="s">
        <v>404</v>
      </c>
      <c r="U59" s="73"/>
      <c r="V59" s="73"/>
      <c r="W59" s="73"/>
      <c r="X59" s="73"/>
      <c r="Y59" s="73"/>
      <c r="Z59" s="73"/>
      <c r="AA59" s="73"/>
    </row>
    <row r="60" hidden="1">
      <c r="A60" s="90" t="s">
        <v>21</v>
      </c>
      <c r="B60" s="73"/>
      <c r="C60" s="77" t="s">
        <v>22</v>
      </c>
      <c r="D60" s="78" t="s">
        <v>23</v>
      </c>
      <c r="E60" s="77" t="s">
        <v>9736</v>
      </c>
      <c r="F60" s="79" t="s">
        <v>9737</v>
      </c>
      <c r="G60" s="77">
        <v>1.0</v>
      </c>
      <c r="H60" s="75" t="s">
        <v>9738</v>
      </c>
      <c r="I60" s="73" t="str">
        <f t="shared" si="1"/>
        <v>AOP Unisex Raglan Hoodie / 4XL / All print</v>
      </c>
      <c r="J60" s="75" t="s">
        <v>9739</v>
      </c>
      <c r="K60" s="75" t="s">
        <v>9740</v>
      </c>
      <c r="L60" s="75" t="s">
        <v>9741</v>
      </c>
      <c r="M60" s="77"/>
      <c r="N60" s="73"/>
      <c r="O60" s="73" t="s">
        <v>9742</v>
      </c>
      <c r="P60" s="79">
        <v>33976.0</v>
      </c>
      <c r="Q60" s="77" t="s">
        <v>68</v>
      </c>
      <c r="R60" s="77" t="s">
        <v>32</v>
      </c>
      <c r="S60" s="77">
        <v>1.2395298333E10</v>
      </c>
      <c r="T60" s="77" t="s">
        <v>69</v>
      </c>
      <c r="U60" s="73"/>
      <c r="V60" s="73"/>
      <c r="W60" s="73"/>
      <c r="X60" s="73"/>
      <c r="Y60" s="73"/>
      <c r="Z60" s="73"/>
      <c r="AA60" s="73"/>
    </row>
    <row r="61" hidden="1">
      <c r="A61" s="90" t="s">
        <v>271</v>
      </c>
      <c r="B61" s="73"/>
      <c r="C61" s="77" t="s">
        <v>22</v>
      </c>
      <c r="D61" s="78" t="s">
        <v>23</v>
      </c>
      <c r="E61" s="77" t="s">
        <v>9743</v>
      </c>
      <c r="F61" s="79" t="s">
        <v>9744</v>
      </c>
      <c r="G61" s="77">
        <v>1.0</v>
      </c>
      <c r="H61" s="75" t="s">
        <v>9745</v>
      </c>
      <c r="I61" s="73" t="str">
        <f t="shared" si="1"/>
        <v>AOP UNISEX HOODIE / L / All Print</v>
      </c>
      <c r="J61" s="75" t="s">
        <v>74</v>
      </c>
      <c r="K61" s="75" t="s">
        <v>9746</v>
      </c>
      <c r="L61" s="75" t="s">
        <v>9747</v>
      </c>
      <c r="M61" s="77"/>
      <c r="N61" s="73"/>
      <c r="O61" s="73" t="s">
        <v>9748</v>
      </c>
      <c r="P61" s="79">
        <v>33312.0</v>
      </c>
      <c r="Q61" s="77" t="s">
        <v>68</v>
      </c>
      <c r="R61" s="77" t="s">
        <v>32</v>
      </c>
      <c r="S61" s="77">
        <v>1.6092314559E10</v>
      </c>
      <c r="T61" s="77" t="s">
        <v>69</v>
      </c>
      <c r="U61" s="73"/>
      <c r="V61" s="73"/>
      <c r="W61" s="73"/>
      <c r="X61" s="73"/>
      <c r="Y61" s="73"/>
      <c r="Z61" s="73"/>
      <c r="AA61" s="73"/>
    </row>
    <row r="62" hidden="1">
      <c r="A62" s="90" t="s">
        <v>21</v>
      </c>
      <c r="B62" s="73"/>
      <c r="C62" s="77" t="s">
        <v>22</v>
      </c>
      <c r="D62" s="78" t="s">
        <v>23</v>
      </c>
      <c r="E62" s="77" t="s">
        <v>9749</v>
      </c>
      <c r="F62" s="79" t="s">
        <v>9750</v>
      </c>
      <c r="G62" s="77">
        <v>1.0</v>
      </c>
      <c r="H62" s="75" t="s">
        <v>9751</v>
      </c>
      <c r="I62" s="73" t="str">
        <f t="shared" si="1"/>
        <v>hirt - hoodie 3D #l - AOP Unisex Raglan Zip Hoodie / M / All print</v>
      </c>
      <c r="J62" s="75" t="s">
        <v>1165</v>
      </c>
      <c r="K62" s="75" t="s">
        <v>9752</v>
      </c>
      <c r="L62" s="75" t="s">
        <v>9753</v>
      </c>
      <c r="M62" s="77"/>
      <c r="N62" s="73"/>
      <c r="O62" s="73" t="s">
        <v>9754</v>
      </c>
      <c r="P62" s="79">
        <v>21713.0</v>
      </c>
      <c r="Q62" s="77" t="s">
        <v>248</v>
      </c>
      <c r="R62" s="77" t="s">
        <v>32</v>
      </c>
      <c r="S62" s="77">
        <v>2.406753594E9</v>
      </c>
      <c r="T62" s="77" t="s">
        <v>249</v>
      </c>
      <c r="U62" s="73"/>
      <c r="V62" s="73"/>
      <c r="W62" s="73"/>
      <c r="X62" s="73"/>
      <c r="Y62" s="73"/>
      <c r="Z62" s="73"/>
      <c r="AA62" s="73"/>
    </row>
    <row r="63" hidden="1">
      <c r="A63" s="76" t="s">
        <v>48</v>
      </c>
      <c r="B63" s="73"/>
      <c r="C63" s="77" t="s">
        <v>22</v>
      </c>
      <c r="D63" s="78" t="s">
        <v>23</v>
      </c>
      <c r="E63" s="77" t="s">
        <v>9755</v>
      </c>
      <c r="F63" s="79" t="s">
        <v>9756</v>
      </c>
      <c r="G63" s="77">
        <v>1.0</v>
      </c>
      <c r="H63" s="75" t="s">
        <v>9757</v>
      </c>
      <c r="I63" s="73" t="str">
        <f t="shared" si="1"/>
        <v>AOP Unisex Raglan Hoodie / M / All print</v>
      </c>
      <c r="J63" s="75" t="s">
        <v>1034</v>
      </c>
      <c r="K63" s="75" t="s">
        <v>9758</v>
      </c>
      <c r="L63" s="75" t="s">
        <v>9759</v>
      </c>
      <c r="M63" s="77"/>
      <c r="N63" s="73"/>
      <c r="O63" s="73" t="s">
        <v>9760</v>
      </c>
      <c r="P63" s="79">
        <v>17201.0</v>
      </c>
      <c r="Q63" s="77" t="s">
        <v>284</v>
      </c>
      <c r="R63" s="77" t="s">
        <v>32</v>
      </c>
      <c r="S63" s="77">
        <v>5.402445982E9</v>
      </c>
      <c r="T63" s="77" t="s">
        <v>285</v>
      </c>
      <c r="U63" s="73"/>
      <c r="V63" s="73"/>
      <c r="W63" s="73"/>
      <c r="X63" s="73"/>
      <c r="Y63" s="73"/>
      <c r="Z63" s="73"/>
      <c r="AA63" s="73"/>
    </row>
    <row r="64" hidden="1">
      <c r="A64" s="86" t="s">
        <v>181</v>
      </c>
      <c r="B64" s="73"/>
      <c r="C64" s="77" t="s">
        <v>22</v>
      </c>
      <c r="D64" s="78" t="s">
        <v>23</v>
      </c>
      <c r="E64" s="77" t="s">
        <v>9755</v>
      </c>
      <c r="F64" s="79" t="s">
        <v>9756</v>
      </c>
      <c r="G64" s="77">
        <v>1.0</v>
      </c>
      <c r="H64" s="75" t="s">
        <v>9761</v>
      </c>
      <c r="I64" s="73" t="str">
        <f t="shared" si="1"/>
        <v>hirt 3D #h - M / BLACK</v>
      </c>
      <c r="J64" s="75" t="s">
        <v>9762</v>
      </c>
      <c r="K64" s="75" t="s">
        <v>9758</v>
      </c>
      <c r="L64" s="75" t="s">
        <v>9759</v>
      </c>
      <c r="M64" s="77"/>
      <c r="N64" s="73"/>
      <c r="O64" s="73" t="s">
        <v>9760</v>
      </c>
      <c r="P64" s="79">
        <v>17201.0</v>
      </c>
      <c r="Q64" s="77" t="s">
        <v>284</v>
      </c>
      <c r="R64" s="77" t="s">
        <v>32</v>
      </c>
      <c r="S64" s="77">
        <v>5.402445982E9</v>
      </c>
      <c r="T64" s="77" t="s">
        <v>285</v>
      </c>
      <c r="U64" s="73"/>
      <c r="V64" s="73"/>
      <c r="W64" s="73"/>
      <c r="X64" s="73"/>
      <c r="Y64" s="73"/>
      <c r="Z64" s="73"/>
      <c r="AA64" s="73"/>
    </row>
    <row r="65" hidden="1">
      <c r="A65" s="80" t="s">
        <v>259</v>
      </c>
      <c r="B65" s="73"/>
      <c r="C65" s="77" t="s">
        <v>60</v>
      </c>
      <c r="D65" s="78" t="s">
        <v>23</v>
      </c>
      <c r="E65" s="77" t="s">
        <v>9763</v>
      </c>
      <c r="F65" s="79" t="s">
        <v>9764</v>
      </c>
      <c r="G65" s="77">
        <v>1.0</v>
      </c>
      <c r="H65" s="75" t="s">
        <v>9765</v>
      </c>
      <c r="I65" s="73" t="str">
        <f t="shared" si="1"/>
        <v>60x80 in</v>
      </c>
      <c r="J65" s="75" t="s">
        <v>127</v>
      </c>
      <c r="K65" s="75" t="s">
        <v>9766</v>
      </c>
      <c r="L65" s="75" t="s">
        <v>9767</v>
      </c>
      <c r="M65" s="77">
        <v>6.0</v>
      </c>
      <c r="N65" s="73"/>
      <c r="O65" s="73" t="s">
        <v>9768</v>
      </c>
      <c r="P65" s="79" t="s">
        <v>9769</v>
      </c>
      <c r="Q65" s="77" t="s">
        <v>5690</v>
      </c>
      <c r="R65" s="77" t="s">
        <v>476</v>
      </c>
      <c r="S65" s="77">
        <v>1.5873408499E10</v>
      </c>
      <c r="T65" s="77" t="s">
        <v>5691</v>
      </c>
      <c r="U65" s="73"/>
      <c r="V65" s="73"/>
      <c r="W65" s="73"/>
      <c r="X65" s="73"/>
      <c r="Y65" s="73"/>
      <c r="Z65" s="73"/>
      <c r="AA65" s="73"/>
    </row>
    <row r="66" hidden="1">
      <c r="A66" s="86" t="s">
        <v>181</v>
      </c>
      <c r="B66" s="73"/>
      <c r="C66" s="77" t="s">
        <v>22</v>
      </c>
      <c r="D66" s="78" t="s">
        <v>23</v>
      </c>
      <c r="E66" s="77" t="s">
        <v>9770</v>
      </c>
      <c r="F66" s="79" t="s">
        <v>1977</v>
      </c>
      <c r="G66" s="77">
        <v>1.0</v>
      </c>
      <c r="H66" s="75" t="s">
        <v>6125</v>
      </c>
      <c r="I66" s="73" t="str">
        <f t="shared" si="1"/>
        <v>hirt 3d #231221h - 3XL / Full Print</v>
      </c>
      <c r="J66" s="75" t="s">
        <v>6126</v>
      </c>
      <c r="K66" s="75" t="s">
        <v>9771</v>
      </c>
      <c r="L66" s="75" t="s">
        <v>1981</v>
      </c>
      <c r="M66" s="77"/>
      <c r="N66" s="73"/>
      <c r="O66" s="73" t="s">
        <v>1982</v>
      </c>
      <c r="P66" s="79">
        <v>6110.0</v>
      </c>
      <c r="Q66" s="77" t="s">
        <v>845</v>
      </c>
      <c r="R66" s="77" t="s">
        <v>32</v>
      </c>
      <c r="S66" s="77">
        <v>8.602334457E9</v>
      </c>
      <c r="T66" s="77" t="s">
        <v>846</v>
      </c>
      <c r="U66" s="73"/>
      <c r="V66" s="73"/>
      <c r="W66" s="73"/>
      <c r="X66" s="73"/>
      <c r="Y66" s="73"/>
      <c r="Z66" s="73"/>
      <c r="AA66" s="73"/>
    </row>
    <row r="67" hidden="1">
      <c r="A67" s="86" t="s">
        <v>181</v>
      </c>
      <c r="B67" s="73"/>
      <c r="C67" s="77" t="s">
        <v>22</v>
      </c>
      <c r="D67" s="78" t="s">
        <v>23</v>
      </c>
      <c r="E67" s="77" t="s">
        <v>9770</v>
      </c>
      <c r="F67" s="79" t="s">
        <v>1977</v>
      </c>
      <c r="G67" s="77">
        <v>1.0</v>
      </c>
      <c r="H67" s="75" t="s">
        <v>6706</v>
      </c>
      <c r="I67" s="73" t="str">
        <f t="shared" si="1"/>
        <v>hirt 3d #040122h - 2XL / Full Print</v>
      </c>
      <c r="J67" s="75" t="s">
        <v>542</v>
      </c>
      <c r="K67" s="75" t="s">
        <v>9771</v>
      </c>
      <c r="L67" s="75" t="s">
        <v>1981</v>
      </c>
      <c r="M67" s="77"/>
      <c r="N67" s="73"/>
      <c r="O67" s="73" t="s">
        <v>1982</v>
      </c>
      <c r="P67" s="79">
        <v>6110.0</v>
      </c>
      <c r="Q67" s="77" t="s">
        <v>845</v>
      </c>
      <c r="R67" s="77" t="s">
        <v>32</v>
      </c>
      <c r="S67" s="77">
        <v>8.602334457E9</v>
      </c>
      <c r="T67" s="77" t="s">
        <v>846</v>
      </c>
      <c r="U67" s="73"/>
      <c r="V67" s="73"/>
      <c r="W67" s="73"/>
      <c r="X67" s="73"/>
      <c r="Y67" s="73"/>
      <c r="Z67" s="73"/>
      <c r="AA67" s="73"/>
    </row>
    <row r="68" hidden="1">
      <c r="A68" s="86" t="s">
        <v>181</v>
      </c>
      <c r="B68" s="73"/>
      <c r="C68" s="77" t="s">
        <v>22</v>
      </c>
      <c r="D68" s="78" t="s">
        <v>23</v>
      </c>
      <c r="E68" s="77" t="s">
        <v>9770</v>
      </c>
      <c r="F68" s="79" t="s">
        <v>1977</v>
      </c>
      <c r="G68" s="77">
        <v>1.0</v>
      </c>
      <c r="H68" s="75" t="s">
        <v>9772</v>
      </c>
      <c r="I68" s="73" t="str">
        <f t="shared" si="1"/>
        <v>hirt 3d #231221h - 3XL / Full Print</v>
      </c>
      <c r="J68" s="75" t="s">
        <v>9773</v>
      </c>
      <c r="K68" s="75" t="s">
        <v>9771</v>
      </c>
      <c r="L68" s="75" t="s">
        <v>1981</v>
      </c>
      <c r="M68" s="77"/>
      <c r="N68" s="73"/>
      <c r="O68" s="73" t="s">
        <v>1982</v>
      </c>
      <c r="P68" s="79">
        <v>6110.0</v>
      </c>
      <c r="Q68" s="77" t="s">
        <v>845</v>
      </c>
      <c r="R68" s="77" t="s">
        <v>32</v>
      </c>
      <c r="S68" s="77">
        <v>8.602334457E9</v>
      </c>
      <c r="T68" s="77" t="s">
        <v>846</v>
      </c>
      <c r="U68" s="73"/>
      <c r="V68" s="73"/>
      <c r="W68" s="73"/>
      <c r="X68" s="73"/>
      <c r="Y68" s="73"/>
      <c r="Z68" s="73"/>
      <c r="AA68" s="73"/>
    </row>
    <row r="69" hidden="1">
      <c r="A69" s="86" t="s">
        <v>181</v>
      </c>
      <c r="B69" s="73"/>
      <c r="C69" s="77" t="s">
        <v>22</v>
      </c>
      <c r="D69" s="78" t="s">
        <v>23</v>
      </c>
      <c r="E69" s="77" t="s">
        <v>9770</v>
      </c>
      <c r="F69" s="79" t="s">
        <v>1977</v>
      </c>
      <c r="G69" s="77">
        <v>1.0</v>
      </c>
      <c r="H69" s="75" t="s">
        <v>9774</v>
      </c>
      <c r="I69" s="73" t="str">
        <f t="shared" si="1"/>
        <v>hirt 3d #231221h - 2XL / Full Print</v>
      </c>
      <c r="J69" s="75" t="s">
        <v>9773</v>
      </c>
      <c r="K69" s="75" t="s">
        <v>9771</v>
      </c>
      <c r="L69" s="75" t="s">
        <v>1981</v>
      </c>
      <c r="M69" s="77"/>
      <c r="N69" s="73"/>
      <c r="O69" s="73" t="s">
        <v>1982</v>
      </c>
      <c r="P69" s="79">
        <v>6110.0</v>
      </c>
      <c r="Q69" s="77" t="s">
        <v>845</v>
      </c>
      <c r="R69" s="77" t="s">
        <v>32</v>
      </c>
      <c r="S69" s="77">
        <v>8.602334457E9</v>
      </c>
      <c r="T69" s="77" t="s">
        <v>846</v>
      </c>
      <c r="U69" s="73"/>
      <c r="V69" s="73"/>
      <c r="W69" s="73"/>
      <c r="X69" s="73"/>
      <c r="Y69" s="73"/>
      <c r="Z69" s="73"/>
      <c r="AA69" s="73"/>
    </row>
    <row r="70" hidden="1">
      <c r="A70" s="76" t="s">
        <v>48</v>
      </c>
      <c r="B70" s="73"/>
      <c r="C70" s="77" t="s">
        <v>22</v>
      </c>
      <c r="D70" s="78" t="s">
        <v>23</v>
      </c>
      <c r="E70" s="77" t="s">
        <v>9770</v>
      </c>
      <c r="F70" s="79" t="s">
        <v>1977</v>
      </c>
      <c r="G70" s="77">
        <v>1.0</v>
      </c>
      <c r="H70" s="75" t="s">
        <v>9775</v>
      </c>
      <c r="I70" s="73" t="str">
        <f t="shared" si="1"/>
        <v>hirt 3d - 3XL / Full Print</v>
      </c>
      <c r="J70" s="75" t="s">
        <v>9776</v>
      </c>
      <c r="K70" s="75" t="s">
        <v>9771</v>
      </c>
      <c r="L70" s="75" t="s">
        <v>1981</v>
      </c>
      <c r="M70" s="77"/>
      <c r="N70" s="73"/>
      <c r="O70" s="73" t="s">
        <v>1982</v>
      </c>
      <c r="P70" s="79">
        <v>6110.0</v>
      </c>
      <c r="Q70" s="77" t="s">
        <v>845</v>
      </c>
      <c r="R70" s="77" t="s">
        <v>32</v>
      </c>
      <c r="S70" s="77">
        <v>8.602334457E9</v>
      </c>
      <c r="T70" s="77" t="s">
        <v>846</v>
      </c>
      <c r="U70" s="73"/>
      <c r="V70" s="73"/>
      <c r="W70" s="73"/>
      <c r="X70" s="73"/>
      <c r="Y70" s="73"/>
      <c r="Z70" s="73"/>
      <c r="AA70" s="73"/>
    </row>
    <row r="71" hidden="1">
      <c r="A71" s="90" t="s">
        <v>21</v>
      </c>
      <c r="B71" s="73"/>
      <c r="C71" s="77" t="s">
        <v>22</v>
      </c>
      <c r="D71" s="78" t="s">
        <v>23</v>
      </c>
      <c r="E71" s="77" t="s">
        <v>9777</v>
      </c>
      <c r="F71" s="79" t="s">
        <v>9778</v>
      </c>
      <c r="G71" s="77">
        <v>1.0</v>
      </c>
      <c r="H71" s="75" t="s">
        <v>9779</v>
      </c>
      <c r="I71" s="73" t="str">
        <f t="shared" si="1"/>
        <v>AOP Unisex Raglan Hoodie / XL / All print</v>
      </c>
      <c r="J71" s="75" t="s">
        <v>3328</v>
      </c>
      <c r="K71" s="75" t="s">
        <v>9780</v>
      </c>
      <c r="L71" s="75" t="s">
        <v>9781</v>
      </c>
      <c r="M71" s="77"/>
      <c r="N71" s="73"/>
      <c r="O71" s="73" t="s">
        <v>9782</v>
      </c>
      <c r="P71" s="79">
        <v>52501.0</v>
      </c>
      <c r="Q71" s="77" t="s">
        <v>629</v>
      </c>
      <c r="R71" s="77" t="s">
        <v>32</v>
      </c>
      <c r="S71" s="77">
        <v>6.414554602E9</v>
      </c>
      <c r="T71" s="77" t="s">
        <v>630</v>
      </c>
      <c r="U71" s="73"/>
      <c r="V71" s="73"/>
      <c r="W71" s="73"/>
      <c r="X71" s="73"/>
      <c r="Y71" s="73"/>
      <c r="Z71" s="73"/>
      <c r="AA71" s="73"/>
    </row>
    <row r="72" hidden="1">
      <c r="A72" s="89" t="s">
        <v>173</v>
      </c>
      <c r="B72" s="73"/>
      <c r="C72" s="77" t="s">
        <v>80</v>
      </c>
      <c r="D72" s="78" t="s">
        <v>23</v>
      </c>
      <c r="E72" s="77" t="s">
        <v>9783</v>
      </c>
      <c r="F72" s="79" t="s">
        <v>9784</v>
      </c>
      <c r="G72" s="77">
        <v>1.0</v>
      </c>
      <c r="H72" s="75" t="s">
        <v>9785</v>
      </c>
      <c r="I72" s="73" t="str">
        <f t="shared" si="1"/>
        <v>L / All Print</v>
      </c>
      <c r="J72" s="75" t="s">
        <v>9786</v>
      </c>
      <c r="K72" s="75" t="s">
        <v>9787</v>
      </c>
      <c r="L72" s="75" t="s">
        <v>9788</v>
      </c>
      <c r="M72" s="77"/>
      <c r="N72" s="73"/>
      <c r="O72" s="73" t="s">
        <v>9789</v>
      </c>
      <c r="P72" s="79">
        <v>28578.0</v>
      </c>
      <c r="Q72" s="77" t="s">
        <v>225</v>
      </c>
      <c r="R72" s="77" t="s">
        <v>32</v>
      </c>
      <c r="S72" s="77">
        <v>2.52286527E9</v>
      </c>
      <c r="T72" s="77" t="s">
        <v>226</v>
      </c>
      <c r="U72" s="73"/>
      <c r="V72" s="73"/>
      <c r="W72" s="73"/>
      <c r="X72" s="73"/>
      <c r="Y72" s="73"/>
      <c r="Z72" s="73"/>
      <c r="AA72" s="73"/>
    </row>
    <row r="73" hidden="1">
      <c r="A73" s="90" t="s">
        <v>271</v>
      </c>
      <c r="B73" s="73"/>
      <c r="C73" s="77" t="s">
        <v>22</v>
      </c>
      <c r="D73" s="78" t="s">
        <v>23</v>
      </c>
      <c r="E73" s="77" t="s">
        <v>9790</v>
      </c>
      <c r="F73" s="79" t="s">
        <v>9791</v>
      </c>
      <c r="G73" s="77">
        <v>1.0</v>
      </c>
      <c r="H73" s="75" t="s">
        <v>3004</v>
      </c>
      <c r="I73" s="73" t="str">
        <f t="shared" si="1"/>
        <v>AOP Unisex Raglan Hoodie / XL / All Print</v>
      </c>
      <c r="J73" s="75" t="s">
        <v>3005</v>
      </c>
      <c r="K73" s="75" t="s">
        <v>9792</v>
      </c>
      <c r="L73" s="75" t="s">
        <v>9793</v>
      </c>
      <c r="M73" s="77"/>
      <c r="N73" s="73"/>
      <c r="O73" s="73" t="s">
        <v>9794</v>
      </c>
      <c r="P73" s="79">
        <v>8036.0</v>
      </c>
      <c r="Q73" s="77" t="s">
        <v>257</v>
      </c>
      <c r="R73" s="77" t="s">
        <v>32</v>
      </c>
      <c r="S73" s="77">
        <v>7.322679184E9</v>
      </c>
      <c r="T73" s="77" t="s">
        <v>258</v>
      </c>
      <c r="U73" s="73"/>
      <c r="V73" s="73"/>
      <c r="W73" s="73"/>
      <c r="X73" s="73"/>
      <c r="Y73" s="73"/>
      <c r="Z73" s="73"/>
      <c r="AA73" s="73"/>
    </row>
    <row r="74" hidden="1">
      <c r="A74" s="76" t="s">
        <v>70</v>
      </c>
      <c r="B74" s="73"/>
      <c r="C74" s="77" t="s">
        <v>80</v>
      </c>
      <c r="D74" s="78" t="s">
        <v>23</v>
      </c>
      <c r="E74" s="77" t="s">
        <v>9795</v>
      </c>
      <c r="F74" s="79" t="s">
        <v>9796</v>
      </c>
      <c r="G74" s="77">
        <v>1.0</v>
      </c>
      <c r="H74" s="75" t="s">
        <v>9797</v>
      </c>
      <c r="I74" s="73" t="str">
        <f t="shared" si="1"/>
        <v>Fleece Hoodie / XL / Black</v>
      </c>
      <c r="J74" s="75" t="s">
        <v>9798</v>
      </c>
      <c r="K74" s="75" t="s">
        <v>9799</v>
      </c>
      <c r="L74" s="75" t="s">
        <v>9800</v>
      </c>
      <c r="M74" s="77" t="s">
        <v>9801</v>
      </c>
      <c r="N74" s="73"/>
      <c r="O74" s="73" t="s">
        <v>9802</v>
      </c>
      <c r="P74" s="79">
        <v>12442.0</v>
      </c>
      <c r="Q74" s="77" t="s">
        <v>171</v>
      </c>
      <c r="R74" s="77" t="s">
        <v>32</v>
      </c>
      <c r="S74" s="77">
        <v>5.187649215E9</v>
      </c>
      <c r="T74" s="77" t="s">
        <v>172</v>
      </c>
      <c r="U74" s="73"/>
      <c r="V74" s="73"/>
      <c r="W74" s="73"/>
      <c r="X74" s="73"/>
      <c r="Y74" s="73"/>
      <c r="Z74" s="73"/>
      <c r="AA74" s="73"/>
    </row>
    <row r="75" hidden="1">
      <c r="A75" s="76" t="s">
        <v>48</v>
      </c>
      <c r="B75" s="73"/>
      <c r="C75" s="77" t="s">
        <v>80</v>
      </c>
      <c r="D75" s="78" t="s">
        <v>23</v>
      </c>
      <c r="E75" s="77" t="s">
        <v>9803</v>
      </c>
      <c r="F75" s="79" t="s">
        <v>9804</v>
      </c>
      <c r="G75" s="77">
        <v>1.0</v>
      </c>
      <c r="H75" s="75" t="s">
        <v>9805</v>
      </c>
      <c r="I75" s="73" t="str">
        <f t="shared" si="1"/>
        <v>One size / All print</v>
      </c>
      <c r="J75" s="75" t="s">
        <v>9806</v>
      </c>
      <c r="K75" s="75" t="s">
        <v>9807</v>
      </c>
      <c r="L75" s="75" t="s">
        <v>9808</v>
      </c>
      <c r="M75" s="77"/>
      <c r="N75" s="73"/>
      <c r="O75" s="73" t="s">
        <v>9809</v>
      </c>
      <c r="P75" s="79">
        <v>29479.0</v>
      </c>
      <c r="Q75" s="77" t="s">
        <v>56</v>
      </c>
      <c r="R75" s="77" t="s">
        <v>32</v>
      </c>
      <c r="S75" s="77">
        <v>8.438604275E9</v>
      </c>
      <c r="T75" s="77" t="s">
        <v>57</v>
      </c>
      <c r="U75" s="73"/>
      <c r="V75" s="73"/>
      <c r="W75" s="73"/>
      <c r="X75" s="73"/>
      <c r="Y75" s="73"/>
      <c r="Z75" s="73"/>
      <c r="AA75" s="73"/>
    </row>
    <row r="76" hidden="1">
      <c r="A76" s="90" t="s">
        <v>21</v>
      </c>
      <c r="B76" s="73"/>
      <c r="C76" s="77" t="s">
        <v>22</v>
      </c>
      <c r="D76" s="78" t="s">
        <v>23</v>
      </c>
      <c r="E76" s="77" t="s">
        <v>9810</v>
      </c>
      <c r="F76" s="79" t="s">
        <v>9811</v>
      </c>
      <c r="G76" s="77">
        <v>1.0</v>
      </c>
      <c r="H76" s="75" t="s">
        <v>9812</v>
      </c>
      <c r="I76" s="73" t="str">
        <f t="shared" si="1"/>
        <v>my favorite marine calls me mom hoodie 3d #281221l - AOP Unisex Raglan Hoodie / L / All print</v>
      </c>
      <c r="J76" s="75" t="s">
        <v>9813</v>
      </c>
      <c r="K76" s="75" t="s">
        <v>9814</v>
      </c>
      <c r="L76" s="75" t="s">
        <v>9815</v>
      </c>
      <c r="M76" s="77" t="s">
        <v>9816</v>
      </c>
      <c r="N76" s="73"/>
      <c r="O76" s="73" t="s">
        <v>9817</v>
      </c>
      <c r="P76" s="79">
        <v>4240.0</v>
      </c>
      <c r="Q76" s="77" t="s">
        <v>1697</v>
      </c>
      <c r="R76" s="77" t="s">
        <v>32</v>
      </c>
      <c r="S76" s="77">
        <v>2.077134229E9</v>
      </c>
      <c r="T76" s="77" t="s">
        <v>1698</v>
      </c>
      <c r="U76" s="73"/>
      <c r="V76" s="73"/>
      <c r="W76" s="73"/>
      <c r="X76" s="73"/>
      <c r="Y76" s="73"/>
      <c r="Z76" s="73"/>
      <c r="AA76" s="73"/>
    </row>
    <row r="77" hidden="1">
      <c r="A77" s="88" t="s">
        <v>37</v>
      </c>
      <c r="B77" s="73"/>
      <c r="C77" s="77" t="s">
        <v>60</v>
      </c>
      <c r="D77" s="78" t="s">
        <v>23</v>
      </c>
      <c r="E77" s="77" t="s">
        <v>9818</v>
      </c>
      <c r="F77" s="79" t="s">
        <v>9819</v>
      </c>
      <c r="G77" s="77">
        <v>1.0</v>
      </c>
      <c r="H77" s="75" t="s">
        <v>9820</v>
      </c>
      <c r="I77" s="73" t="str">
        <f t="shared" si="1"/>
        <v>SINGLE (130x150) cm</v>
      </c>
      <c r="J77" s="75" t="s">
        <v>9821</v>
      </c>
      <c r="K77" s="75" t="s">
        <v>9822</v>
      </c>
      <c r="L77" s="75" t="s">
        <v>9823</v>
      </c>
      <c r="M77" s="77"/>
      <c r="N77" s="73"/>
      <c r="O77" s="73" t="s">
        <v>9111</v>
      </c>
      <c r="P77" s="79">
        <v>70607.0</v>
      </c>
      <c r="Q77" s="77" t="s">
        <v>201</v>
      </c>
      <c r="R77" s="77" t="s">
        <v>32</v>
      </c>
      <c r="S77" s="77">
        <v>3.378424506E9</v>
      </c>
      <c r="T77" s="77" t="s">
        <v>202</v>
      </c>
      <c r="U77" s="73"/>
      <c r="V77" s="73"/>
      <c r="W77" s="73"/>
      <c r="X77" s="73"/>
      <c r="Y77" s="73"/>
      <c r="Z77" s="73"/>
      <c r="AA77" s="73"/>
    </row>
    <row r="78" hidden="1">
      <c r="A78" s="86" t="s">
        <v>293</v>
      </c>
      <c r="B78" s="73"/>
      <c r="C78" s="77" t="s">
        <v>80</v>
      </c>
      <c r="D78" s="78" t="s">
        <v>23</v>
      </c>
      <c r="E78" s="77" t="s">
        <v>9824</v>
      </c>
      <c r="F78" s="79" t="s">
        <v>9825</v>
      </c>
      <c r="G78" s="77">
        <v>1.0</v>
      </c>
      <c r="H78" s="75" t="s">
        <v>9826</v>
      </c>
      <c r="I78" s="73" t="str">
        <f t="shared" si="1"/>
        <v>L / All Print</v>
      </c>
      <c r="J78" s="75" t="s">
        <v>9827</v>
      </c>
      <c r="K78" s="75" t="s">
        <v>9828</v>
      </c>
      <c r="L78" s="75" t="s">
        <v>9829</v>
      </c>
      <c r="M78" s="77" t="s">
        <v>9830</v>
      </c>
      <c r="N78" s="73"/>
      <c r="O78" s="73" t="s">
        <v>3098</v>
      </c>
      <c r="P78" s="79">
        <v>11358.0</v>
      </c>
      <c r="Q78" s="77" t="s">
        <v>171</v>
      </c>
      <c r="R78" s="77" t="s">
        <v>32</v>
      </c>
      <c r="S78" s="77">
        <v>6.464367002E9</v>
      </c>
      <c r="T78" s="77" t="s">
        <v>172</v>
      </c>
      <c r="U78" s="73"/>
      <c r="V78" s="73"/>
      <c r="W78" s="73"/>
      <c r="X78" s="73"/>
      <c r="Y78" s="73"/>
      <c r="Z78" s="73"/>
      <c r="AA78" s="73"/>
    </row>
    <row r="79" hidden="1">
      <c r="A79" s="80" t="s">
        <v>259</v>
      </c>
      <c r="B79" s="73"/>
      <c r="C79" s="77" t="s">
        <v>22</v>
      </c>
      <c r="D79" s="78" t="s">
        <v>23</v>
      </c>
      <c r="E79" s="77" t="s">
        <v>9831</v>
      </c>
      <c r="F79" s="79" t="s">
        <v>9832</v>
      </c>
      <c r="G79" s="77">
        <v>1.0</v>
      </c>
      <c r="H79" s="75" t="s">
        <v>9833</v>
      </c>
      <c r="I79" s="73" t="str">
        <f t="shared" si="1"/>
        <v>2XL / Full Print</v>
      </c>
      <c r="J79" s="75" t="s">
        <v>9834</v>
      </c>
      <c r="K79" s="75" t="s">
        <v>9835</v>
      </c>
      <c r="L79" s="75" t="s">
        <v>9836</v>
      </c>
      <c r="M79" s="77" t="s">
        <v>9837</v>
      </c>
      <c r="N79" s="73"/>
      <c r="O79" s="73" t="s">
        <v>821</v>
      </c>
      <c r="P79" s="79" t="s">
        <v>9838</v>
      </c>
      <c r="Q79" s="77" t="s">
        <v>475</v>
      </c>
      <c r="R79" s="77" t="s">
        <v>476</v>
      </c>
      <c r="S79" s="77">
        <v>6.473007602E9</v>
      </c>
      <c r="T79" s="77" t="s">
        <v>477</v>
      </c>
      <c r="U79" s="73"/>
      <c r="V79" s="73"/>
      <c r="W79" s="73"/>
      <c r="X79" s="73"/>
      <c r="Y79" s="73"/>
      <c r="Z79" s="73"/>
      <c r="AA79" s="73"/>
    </row>
    <row r="80" hidden="1">
      <c r="A80" s="89" t="s">
        <v>173</v>
      </c>
      <c r="B80" s="73"/>
      <c r="C80" s="77" t="s">
        <v>22</v>
      </c>
      <c r="D80" s="78" t="s">
        <v>23</v>
      </c>
      <c r="E80" s="77" t="s">
        <v>9839</v>
      </c>
      <c r="F80" s="79" t="s">
        <v>9840</v>
      </c>
      <c r="G80" s="77">
        <v>1.0</v>
      </c>
      <c r="H80" s="75" t="s">
        <v>9841</v>
      </c>
      <c r="I80" s="73" t="str">
        <f t="shared" si="1"/>
        <v>AOP UNISEX HOODIE / L / All Print</v>
      </c>
      <c r="J80" s="75" t="s">
        <v>9842</v>
      </c>
      <c r="K80" s="75" t="s">
        <v>9843</v>
      </c>
      <c r="L80" s="75" t="s">
        <v>9844</v>
      </c>
      <c r="M80" s="77"/>
      <c r="N80" s="73"/>
      <c r="O80" s="73" t="s">
        <v>9845</v>
      </c>
      <c r="P80" s="79">
        <v>28078.0</v>
      </c>
      <c r="Q80" s="77" t="s">
        <v>225</v>
      </c>
      <c r="R80" s="77" t="s">
        <v>32</v>
      </c>
      <c r="S80" s="77">
        <v>9.807226975E9</v>
      </c>
      <c r="T80" s="77" t="s">
        <v>226</v>
      </c>
      <c r="U80" s="73"/>
      <c r="V80" s="73"/>
      <c r="W80" s="73"/>
      <c r="X80" s="73"/>
      <c r="Y80" s="73"/>
      <c r="Z80" s="73"/>
      <c r="AA80" s="73"/>
    </row>
    <row r="81" hidden="1">
      <c r="A81" s="90" t="s">
        <v>21</v>
      </c>
      <c r="B81" s="73"/>
      <c r="C81" s="77" t="s">
        <v>22</v>
      </c>
      <c r="D81" s="78" t="s">
        <v>23</v>
      </c>
      <c r="E81" s="77" t="s">
        <v>9846</v>
      </c>
      <c r="F81" s="79" t="s">
        <v>9847</v>
      </c>
      <c r="G81" s="77">
        <v>1.0</v>
      </c>
      <c r="H81" s="75" t="s">
        <v>9848</v>
      </c>
      <c r="I81" s="73" t="str">
        <f t="shared" si="1"/>
        <v>LEGGING / XL / All Print</v>
      </c>
      <c r="J81" s="75">
        <v>6.576206971034E12</v>
      </c>
      <c r="K81" s="75" t="s">
        <v>9849</v>
      </c>
      <c r="L81" s="75" t="s">
        <v>9850</v>
      </c>
      <c r="M81" s="77"/>
      <c r="N81" s="73"/>
      <c r="O81" s="73" t="s">
        <v>9851</v>
      </c>
      <c r="P81" s="79">
        <v>4631.0</v>
      </c>
      <c r="Q81" s="77" t="s">
        <v>1697</v>
      </c>
      <c r="R81" s="77" t="s">
        <v>32</v>
      </c>
      <c r="S81" s="77">
        <v>2.078532531E9</v>
      </c>
      <c r="T81" s="77" t="s">
        <v>1698</v>
      </c>
      <c r="U81" s="73"/>
      <c r="V81" s="73"/>
      <c r="W81" s="73"/>
      <c r="X81" s="73"/>
      <c r="Y81" s="73"/>
      <c r="Z81" s="73"/>
      <c r="AA81" s="73"/>
    </row>
    <row r="82" hidden="1">
      <c r="A82" s="86" t="s">
        <v>181</v>
      </c>
      <c r="B82" s="73"/>
      <c r="C82" s="77" t="s">
        <v>22</v>
      </c>
      <c r="D82" s="78" t="s">
        <v>23</v>
      </c>
      <c r="E82" s="77" t="s">
        <v>9852</v>
      </c>
      <c r="F82" s="79" t="s">
        <v>9853</v>
      </c>
      <c r="G82" s="77">
        <v>1.0</v>
      </c>
      <c r="H82" s="75" t="s">
        <v>9854</v>
      </c>
      <c r="I82" s="73" t="str">
        <f t="shared" si="1"/>
        <v>S / Full print</v>
      </c>
      <c r="J82" s="75" t="s">
        <v>5103</v>
      </c>
      <c r="K82" s="75" t="s">
        <v>9855</v>
      </c>
      <c r="L82" s="75" t="s">
        <v>9856</v>
      </c>
      <c r="M82" s="77"/>
      <c r="N82" s="73"/>
      <c r="O82" s="73" t="s">
        <v>9857</v>
      </c>
      <c r="P82" s="79">
        <v>55124.0</v>
      </c>
      <c r="Q82" s="77" t="s">
        <v>537</v>
      </c>
      <c r="R82" s="77" t="s">
        <v>32</v>
      </c>
      <c r="S82" s="77">
        <v>6.122516554E9</v>
      </c>
      <c r="T82" s="77" t="s">
        <v>538</v>
      </c>
      <c r="U82" s="73"/>
      <c r="V82" s="73"/>
      <c r="W82" s="73"/>
      <c r="X82" s="73"/>
      <c r="Y82" s="73"/>
      <c r="Z82" s="73"/>
      <c r="AA82" s="73"/>
    </row>
    <row r="83" hidden="1">
      <c r="A83" s="90" t="s">
        <v>271</v>
      </c>
      <c r="B83" s="73"/>
      <c r="C83" s="77" t="s">
        <v>60</v>
      </c>
      <c r="D83" s="78" t="s">
        <v>23</v>
      </c>
      <c r="E83" s="77" t="s">
        <v>9858</v>
      </c>
      <c r="F83" s="79" t="s">
        <v>9859</v>
      </c>
      <c r="G83" s="77">
        <v>1.0</v>
      </c>
      <c r="H83" s="75" t="s">
        <v>9860</v>
      </c>
      <c r="I83" s="73" t="str">
        <f t="shared" si="1"/>
        <v>XL / Black</v>
      </c>
      <c r="J83" s="75" t="s">
        <v>800</v>
      </c>
      <c r="K83" s="75" t="s">
        <v>9861</v>
      </c>
      <c r="L83" s="75" t="s">
        <v>9862</v>
      </c>
      <c r="M83" s="77"/>
      <c r="N83" s="73"/>
      <c r="O83" s="73" t="s">
        <v>9863</v>
      </c>
      <c r="P83" s="79">
        <v>92869.0</v>
      </c>
      <c r="Q83" s="77" t="s">
        <v>268</v>
      </c>
      <c r="R83" s="77" t="s">
        <v>32</v>
      </c>
      <c r="S83" s="77">
        <v>9.493782558E9</v>
      </c>
      <c r="T83" s="77" t="s">
        <v>269</v>
      </c>
      <c r="U83" s="73"/>
      <c r="V83" s="73"/>
      <c r="W83" s="73"/>
      <c r="X83" s="73"/>
      <c r="Y83" s="73"/>
      <c r="Z83" s="73"/>
      <c r="AA83" s="73"/>
    </row>
    <row r="84" hidden="1">
      <c r="A84" s="86" t="s">
        <v>181</v>
      </c>
      <c r="B84" s="73"/>
      <c r="C84" s="77" t="s">
        <v>22</v>
      </c>
      <c r="D84" s="78" t="s">
        <v>23</v>
      </c>
      <c r="E84" s="77" t="s">
        <v>9864</v>
      </c>
      <c r="F84" s="79" t="s">
        <v>9865</v>
      </c>
      <c r="G84" s="77">
        <v>1.0</v>
      </c>
      <c r="H84" s="75" t="s">
        <v>9866</v>
      </c>
      <c r="I84" s="73" t="str">
        <f t="shared" si="1"/>
        <v>AOP Unisex Raglan Hoodie / XL / All print</v>
      </c>
      <c r="J84" s="75" t="s">
        <v>9867</v>
      </c>
      <c r="K84" s="75" t="s">
        <v>9868</v>
      </c>
      <c r="L84" s="75" t="s">
        <v>9869</v>
      </c>
      <c r="M84" s="77"/>
      <c r="N84" s="73"/>
      <c r="O84" s="73" t="s">
        <v>9870</v>
      </c>
      <c r="P84" s="79">
        <v>53078.0</v>
      </c>
      <c r="Q84" s="77" t="s">
        <v>158</v>
      </c>
      <c r="R84" s="77" t="s">
        <v>32</v>
      </c>
      <c r="S84" s="77">
        <v>2.62707275E9</v>
      </c>
      <c r="T84" s="77" t="s">
        <v>159</v>
      </c>
      <c r="U84" s="73"/>
      <c r="V84" s="73"/>
      <c r="W84" s="73"/>
      <c r="X84" s="73"/>
      <c r="Y84" s="73"/>
      <c r="Z84" s="73"/>
      <c r="AA84" s="73"/>
    </row>
    <row r="85" hidden="1">
      <c r="A85" s="90" t="s">
        <v>21</v>
      </c>
      <c r="B85" s="73"/>
      <c r="C85" s="77" t="s">
        <v>22</v>
      </c>
      <c r="D85" s="78" t="s">
        <v>23</v>
      </c>
      <c r="E85" s="77" t="s">
        <v>9871</v>
      </c>
      <c r="F85" s="79" t="s">
        <v>9872</v>
      </c>
      <c r="G85" s="77">
        <v>1.0</v>
      </c>
      <c r="H85" s="75" t="s">
        <v>9873</v>
      </c>
      <c r="I85" s="73" t="str">
        <f t="shared" si="1"/>
        <v>hirt 3d - 2XL / All print</v>
      </c>
      <c r="J85" s="75" t="s">
        <v>9874</v>
      </c>
      <c r="K85" s="75" t="s">
        <v>9875</v>
      </c>
      <c r="L85" s="75" t="s">
        <v>9876</v>
      </c>
      <c r="M85" s="77"/>
      <c r="N85" s="73"/>
      <c r="O85" s="73" t="s">
        <v>9877</v>
      </c>
      <c r="P85" s="79">
        <v>7080.0</v>
      </c>
      <c r="Q85" s="77" t="s">
        <v>257</v>
      </c>
      <c r="R85" s="77" t="s">
        <v>32</v>
      </c>
      <c r="S85" s="77">
        <v>9.737894814E9</v>
      </c>
      <c r="T85" s="77" t="s">
        <v>258</v>
      </c>
      <c r="U85" s="73"/>
      <c r="V85" s="73"/>
      <c r="W85" s="73"/>
      <c r="X85" s="73"/>
      <c r="Y85" s="73"/>
      <c r="Z85" s="73"/>
      <c r="AA85" s="73"/>
    </row>
    <row r="86">
      <c r="A86" s="89" t="s">
        <v>97</v>
      </c>
      <c r="B86" s="73"/>
      <c r="C86" s="77" t="s">
        <v>529</v>
      </c>
      <c r="D86" s="78" t="s">
        <v>23</v>
      </c>
      <c r="E86" s="77" t="s">
        <v>9871</v>
      </c>
      <c r="F86" s="79" t="s">
        <v>9872</v>
      </c>
      <c r="G86" s="77">
        <v>1.0</v>
      </c>
      <c r="H86" s="75" t="s">
        <v>9878</v>
      </c>
      <c r="I86" s="73" t="str">
        <f t="shared" si="1"/>
        <v>HOODIE RAGLAN SLEEVE / 2XL / black</v>
      </c>
      <c r="J86" s="75" t="s">
        <v>328</v>
      </c>
      <c r="K86" s="75" t="s">
        <v>9875</v>
      </c>
      <c r="L86" s="75" t="s">
        <v>9876</v>
      </c>
      <c r="M86" s="77"/>
      <c r="N86" s="73"/>
      <c r="O86" s="73" t="s">
        <v>9877</v>
      </c>
      <c r="P86" s="79">
        <v>7080.0</v>
      </c>
      <c r="Q86" s="77" t="s">
        <v>257</v>
      </c>
      <c r="R86" s="77" t="s">
        <v>32</v>
      </c>
      <c r="S86" s="77">
        <v>9.737894814E9</v>
      </c>
      <c r="T86" s="77" t="s">
        <v>258</v>
      </c>
      <c r="U86" s="73"/>
      <c r="V86" s="73"/>
      <c r="W86" s="73"/>
      <c r="X86" s="73"/>
      <c r="Y86" s="73"/>
      <c r="Z86" s="73"/>
      <c r="AA86" s="73"/>
    </row>
    <row r="87">
      <c r="A87" s="89" t="s">
        <v>97</v>
      </c>
      <c r="B87" s="73"/>
      <c r="C87" s="77" t="s">
        <v>529</v>
      </c>
      <c r="D87" s="78" t="s">
        <v>23</v>
      </c>
      <c r="E87" s="77" t="s">
        <v>9871</v>
      </c>
      <c r="F87" s="79" t="s">
        <v>9872</v>
      </c>
      <c r="G87" s="77">
        <v>1.0</v>
      </c>
      <c r="H87" s="75" t="s">
        <v>9878</v>
      </c>
      <c r="I87" s="73" t="str">
        <f t="shared" si="1"/>
        <v>HOODIE RAGLAN SLEEVE / 2XL / black</v>
      </c>
      <c r="J87" s="75" t="s">
        <v>328</v>
      </c>
      <c r="K87" s="75" t="s">
        <v>9875</v>
      </c>
      <c r="L87" s="75" t="s">
        <v>9876</v>
      </c>
      <c r="M87" s="77"/>
      <c r="N87" s="73"/>
      <c r="O87" s="73" t="s">
        <v>9877</v>
      </c>
      <c r="P87" s="79">
        <v>7080.0</v>
      </c>
      <c r="Q87" s="77" t="s">
        <v>257</v>
      </c>
      <c r="R87" s="77" t="s">
        <v>32</v>
      </c>
      <c r="S87" s="77">
        <v>9.737894814E9</v>
      </c>
      <c r="T87" s="77" t="s">
        <v>258</v>
      </c>
      <c r="U87" s="73"/>
      <c r="V87" s="73"/>
      <c r="W87" s="73"/>
      <c r="X87" s="73"/>
      <c r="Y87" s="73"/>
      <c r="Z87" s="73"/>
      <c r="AA87" s="73"/>
    </row>
    <row r="88" hidden="1">
      <c r="A88" s="80" t="s">
        <v>259</v>
      </c>
      <c r="B88" s="73"/>
      <c r="C88" s="77" t="s">
        <v>22</v>
      </c>
      <c r="D88" s="78" t="s">
        <v>23</v>
      </c>
      <c r="E88" s="77" t="s">
        <v>9879</v>
      </c>
      <c r="F88" s="79" t="s">
        <v>9880</v>
      </c>
      <c r="G88" s="77">
        <v>1.0</v>
      </c>
      <c r="H88" s="75" t="s">
        <v>9881</v>
      </c>
      <c r="I88" s="73" t="str">
        <f t="shared" si="1"/>
        <v>L / Full Print</v>
      </c>
      <c r="J88" s="75" t="s">
        <v>9882</v>
      </c>
      <c r="K88" s="75" t="s">
        <v>9883</v>
      </c>
      <c r="L88" s="91" t="s">
        <v>9884</v>
      </c>
      <c r="M88" s="77"/>
      <c r="N88" s="73"/>
      <c r="O88" s="73" t="s">
        <v>9885</v>
      </c>
      <c r="P88" s="79">
        <v>61517.0</v>
      </c>
      <c r="Q88" s="77" t="s">
        <v>114</v>
      </c>
      <c r="R88" s="77" t="s">
        <v>32</v>
      </c>
      <c r="S88" s="77">
        <v>3.09360551E9</v>
      </c>
      <c r="T88" s="77" t="s">
        <v>115</v>
      </c>
      <c r="U88" s="73"/>
      <c r="V88" s="73"/>
      <c r="W88" s="73"/>
      <c r="X88" s="73"/>
      <c r="Y88" s="73"/>
      <c r="Z88" s="73"/>
      <c r="AA88" s="73"/>
    </row>
    <row r="89" hidden="1">
      <c r="A89" s="90" t="s">
        <v>271</v>
      </c>
      <c r="B89" s="73"/>
      <c r="C89" s="77" t="s">
        <v>60</v>
      </c>
      <c r="D89" s="78" t="s">
        <v>23</v>
      </c>
      <c r="E89" s="77" t="s">
        <v>9886</v>
      </c>
      <c r="F89" s="79" t="s">
        <v>9887</v>
      </c>
      <c r="G89" s="77">
        <v>1.0</v>
      </c>
      <c r="H89" s="75" t="s">
        <v>9888</v>
      </c>
      <c r="I89" s="73" t="str">
        <f t="shared" si="1"/>
        <v>S / Brown</v>
      </c>
      <c r="J89" s="75" t="s">
        <v>9889</v>
      </c>
      <c r="K89" s="75" t="s">
        <v>9890</v>
      </c>
      <c r="L89" s="75" t="s">
        <v>9891</v>
      </c>
      <c r="M89" s="77"/>
      <c r="N89" s="73"/>
      <c r="O89" s="73" t="s">
        <v>9892</v>
      </c>
      <c r="P89" s="79">
        <v>32693.0</v>
      </c>
      <c r="Q89" s="77" t="s">
        <v>68</v>
      </c>
      <c r="R89" s="77" t="s">
        <v>32</v>
      </c>
      <c r="S89" s="77">
        <f t="shared" ref="S89:S90" si="2">+13526464638</f>
        <v>13526464638</v>
      </c>
      <c r="T89" s="77" t="s">
        <v>69</v>
      </c>
      <c r="U89" s="73"/>
      <c r="V89" s="73"/>
      <c r="W89" s="73"/>
      <c r="X89" s="73"/>
      <c r="Y89" s="73"/>
      <c r="Z89" s="73"/>
      <c r="AA89" s="73"/>
    </row>
    <row r="90" hidden="1">
      <c r="A90" s="90" t="s">
        <v>271</v>
      </c>
      <c r="B90" s="73"/>
      <c r="C90" s="77" t="s">
        <v>60</v>
      </c>
      <c r="D90" s="78" t="s">
        <v>23</v>
      </c>
      <c r="E90" s="77" t="s">
        <v>9886</v>
      </c>
      <c r="F90" s="79" t="s">
        <v>9887</v>
      </c>
      <c r="G90" s="77">
        <v>1.0</v>
      </c>
      <c r="H90" s="75" t="s">
        <v>9893</v>
      </c>
      <c r="I90" s="73" t="str">
        <f t="shared" si="1"/>
        <v>S / Black</v>
      </c>
      <c r="J90" s="75" t="s">
        <v>9894</v>
      </c>
      <c r="K90" s="75" t="s">
        <v>9890</v>
      </c>
      <c r="L90" s="75" t="s">
        <v>9891</v>
      </c>
      <c r="M90" s="77"/>
      <c r="N90" s="73"/>
      <c r="O90" s="73" t="s">
        <v>9892</v>
      </c>
      <c r="P90" s="79">
        <v>32693.0</v>
      </c>
      <c r="Q90" s="77" t="s">
        <v>68</v>
      </c>
      <c r="R90" s="77" t="s">
        <v>32</v>
      </c>
      <c r="S90" s="77">
        <f t="shared" si="2"/>
        <v>13526464638</v>
      </c>
      <c r="T90" s="77" t="s">
        <v>69</v>
      </c>
      <c r="U90" s="73"/>
      <c r="V90" s="73"/>
      <c r="W90" s="73"/>
      <c r="X90" s="73"/>
      <c r="Y90" s="73"/>
      <c r="Z90" s="73"/>
      <c r="AA90" s="73"/>
    </row>
    <row r="91" hidden="1">
      <c r="A91" s="89" t="s">
        <v>173</v>
      </c>
      <c r="B91" s="73"/>
      <c r="C91" s="77" t="s">
        <v>22</v>
      </c>
      <c r="D91" s="78" t="s">
        <v>23</v>
      </c>
      <c r="E91" s="77" t="s">
        <v>9895</v>
      </c>
      <c r="F91" s="79" t="s">
        <v>9896</v>
      </c>
      <c r="G91" s="77">
        <v>1.0</v>
      </c>
      <c r="H91" s="75" t="s">
        <v>9897</v>
      </c>
      <c r="I91" s="73" t="str">
        <f t="shared" si="1"/>
        <v>AOP UNISEX HOODIE / 3XL / All Print</v>
      </c>
      <c r="J91" s="75" t="s">
        <v>9898</v>
      </c>
      <c r="K91" s="75" t="s">
        <v>9899</v>
      </c>
      <c r="L91" s="75" t="s">
        <v>9900</v>
      </c>
      <c r="M91" s="77"/>
      <c r="N91" s="73"/>
      <c r="O91" s="73" t="s">
        <v>9901</v>
      </c>
      <c r="P91" s="79">
        <v>23060.0</v>
      </c>
      <c r="Q91" s="77" t="s">
        <v>389</v>
      </c>
      <c r="R91" s="77" t="s">
        <v>32</v>
      </c>
      <c r="S91" s="77">
        <v>8.0450186E7</v>
      </c>
      <c r="T91" s="77" t="s">
        <v>390</v>
      </c>
      <c r="U91" s="73"/>
      <c r="V91" s="73"/>
      <c r="W91" s="73"/>
      <c r="X91" s="73"/>
      <c r="Y91" s="73"/>
      <c r="Z91" s="73"/>
      <c r="AA91" s="73"/>
    </row>
    <row r="92" hidden="1">
      <c r="A92" s="89" t="s">
        <v>173</v>
      </c>
      <c r="B92" s="73"/>
      <c r="C92" s="77" t="s">
        <v>22</v>
      </c>
      <c r="D92" s="78" t="s">
        <v>23</v>
      </c>
      <c r="E92" s="77" t="s">
        <v>9895</v>
      </c>
      <c r="F92" s="79" t="s">
        <v>9896</v>
      </c>
      <c r="G92" s="77">
        <v>1.0</v>
      </c>
      <c r="H92" s="75" t="s">
        <v>2488</v>
      </c>
      <c r="I92" s="73" t="str">
        <f t="shared" si="1"/>
        <v>AOP UNISEX HOODIE / 3XL / All Print</v>
      </c>
      <c r="J92" s="75" t="s">
        <v>2489</v>
      </c>
      <c r="K92" s="75" t="s">
        <v>9899</v>
      </c>
      <c r="L92" s="75" t="s">
        <v>9900</v>
      </c>
      <c r="M92" s="77"/>
      <c r="N92" s="73"/>
      <c r="O92" s="73" t="s">
        <v>9901</v>
      </c>
      <c r="P92" s="79">
        <v>23060.0</v>
      </c>
      <c r="Q92" s="77" t="s">
        <v>389</v>
      </c>
      <c r="R92" s="77" t="s">
        <v>32</v>
      </c>
      <c r="S92" s="77">
        <v>8.0450186E7</v>
      </c>
      <c r="T92" s="77" t="s">
        <v>390</v>
      </c>
      <c r="U92" s="73"/>
      <c r="V92" s="73"/>
      <c r="W92" s="73"/>
      <c r="X92" s="73"/>
      <c r="Y92" s="73"/>
      <c r="Z92" s="73"/>
      <c r="AA92" s="73"/>
    </row>
    <row r="93" hidden="1">
      <c r="A93" s="88" t="s">
        <v>37</v>
      </c>
      <c r="B93" s="73"/>
      <c r="C93" s="77" t="s">
        <v>22</v>
      </c>
      <c r="D93" s="78" t="s">
        <v>23</v>
      </c>
      <c r="E93" s="77" t="s">
        <v>9902</v>
      </c>
      <c r="F93" s="79" t="s">
        <v>9903</v>
      </c>
      <c r="G93" s="77">
        <v>1.0</v>
      </c>
      <c r="H93" s="75" t="s">
        <v>9904</v>
      </c>
      <c r="I93" s="73" t="str">
        <f t="shared" si="1"/>
        <v>5XL / Full Print</v>
      </c>
      <c r="J93" s="75" t="s">
        <v>1220</v>
      </c>
      <c r="K93" s="75" t="s">
        <v>9905</v>
      </c>
      <c r="L93" s="75" t="s">
        <v>9906</v>
      </c>
      <c r="M93" s="77"/>
      <c r="N93" s="73"/>
      <c r="O93" s="73" t="s">
        <v>9907</v>
      </c>
      <c r="P93" s="79">
        <v>84601.0</v>
      </c>
      <c r="Q93" s="77" t="s">
        <v>1318</v>
      </c>
      <c r="R93" s="77" t="s">
        <v>32</v>
      </c>
      <c r="S93" s="77">
        <v>8.014202074E9</v>
      </c>
      <c r="T93" s="77" t="s">
        <v>1319</v>
      </c>
      <c r="U93" s="73"/>
      <c r="V93" s="73"/>
      <c r="W93" s="73"/>
      <c r="X93" s="73"/>
      <c r="Y93" s="73"/>
      <c r="Z93" s="73"/>
      <c r="AA93" s="73"/>
    </row>
    <row r="94" hidden="1">
      <c r="A94" s="80" t="s">
        <v>259</v>
      </c>
      <c r="B94" s="73"/>
      <c r="C94" s="77" t="s">
        <v>80</v>
      </c>
      <c r="D94" s="78" t="s">
        <v>23</v>
      </c>
      <c r="E94" s="77" t="s">
        <v>9908</v>
      </c>
      <c r="F94" s="79" t="s">
        <v>9909</v>
      </c>
      <c r="G94" s="77">
        <v>1.0</v>
      </c>
      <c r="H94" s="75" t="s">
        <v>811</v>
      </c>
      <c r="I94" s="73" t="str">
        <f t="shared" si="1"/>
        <v>One size / All print</v>
      </c>
      <c r="J94" s="75" t="s">
        <v>275</v>
      </c>
      <c r="K94" s="75" t="s">
        <v>9910</v>
      </c>
      <c r="L94" s="91" t="s">
        <v>9911</v>
      </c>
      <c r="M94" s="77"/>
      <c r="N94" s="73"/>
      <c r="O94" s="73" t="s">
        <v>9912</v>
      </c>
      <c r="P94" s="79">
        <v>12065.0</v>
      </c>
      <c r="Q94" s="77" t="s">
        <v>171</v>
      </c>
      <c r="R94" s="77" t="s">
        <v>32</v>
      </c>
      <c r="S94" s="77">
        <v>1.5183764479E10</v>
      </c>
      <c r="T94" s="77" t="s">
        <v>172</v>
      </c>
      <c r="U94" s="73"/>
      <c r="V94" s="73"/>
      <c r="W94" s="73"/>
      <c r="X94" s="73"/>
      <c r="Y94" s="73"/>
      <c r="Z94" s="73"/>
      <c r="AA94" s="73"/>
    </row>
    <row r="95" hidden="1">
      <c r="A95" s="80" t="s">
        <v>259</v>
      </c>
      <c r="B95" s="73"/>
      <c r="C95" s="77" t="s">
        <v>22</v>
      </c>
      <c r="D95" s="78" t="s">
        <v>23</v>
      </c>
      <c r="E95" s="77" t="s">
        <v>9908</v>
      </c>
      <c r="F95" s="79" t="s">
        <v>9909</v>
      </c>
      <c r="G95" s="77">
        <v>1.0</v>
      </c>
      <c r="H95" s="75" t="s">
        <v>9913</v>
      </c>
      <c r="I95" s="73" t="str">
        <f t="shared" si="1"/>
        <v>hirt 3D - XL / Full Print</v>
      </c>
      <c r="J95" s="75" t="s">
        <v>9914</v>
      </c>
      <c r="K95" s="75" t="s">
        <v>9910</v>
      </c>
      <c r="L95" s="91" t="s">
        <v>9911</v>
      </c>
      <c r="M95" s="77"/>
      <c r="N95" s="73"/>
      <c r="O95" s="73" t="s">
        <v>9912</v>
      </c>
      <c r="P95" s="79">
        <v>12065.0</v>
      </c>
      <c r="Q95" s="77" t="s">
        <v>171</v>
      </c>
      <c r="R95" s="77" t="s">
        <v>32</v>
      </c>
      <c r="S95" s="77">
        <v>1.5183764479E10</v>
      </c>
      <c r="T95" s="77" t="s">
        <v>172</v>
      </c>
      <c r="U95" s="73"/>
      <c r="V95" s="73"/>
      <c r="W95" s="73"/>
      <c r="X95" s="73"/>
      <c r="Y95" s="73"/>
      <c r="Z95" s="73"/>
      <c r="AA95" s="73"/>
    </row>
    <row r="96" hidden="1">
      <c r="A96" s="76" t="s">
        <v>70</v>
      </c>
      <c r="B96" s="73"/>
      <c r="C96" s="77" t="s">
        <v>22</v>
      </c>
      <c r="D96" s="78" t="s">
        <v>23</v>
      </c>
      <c r="E96" s="77" t="s">
        <v>9915</v>
      </c>
      <c r="F96" s="79" t="s">
        <v>9916</v>
      </c>
      <c r="G96" s="77">
        <v>1.0</v>
      </c>
      <c r="H96" s="75" t="s">
        <v>9917</v>
      </c>
      <c r="I96" s="73" t="str">
        <f t="shared" si="1"/>
        <v>Joggers 3D - AOP Unisex Raglan Zip Hoodie / XL / Yellow</v>
      </c>
      <c r="J96" s="75" t="s">
        <v>9918</v>
      </c>
      <c r="K96" s="75" t="s">
        <v>9919</v>
      </c>
      <c r="L96" s="75" t="s">
        <v>9920</v>
      </c>
      <c r="M96" s="77"/>
      <c r="N96" s="73"/>
      <c r="O96" s="73" t="s">
        <v>9921</v>
      </c>
      <c r="P96" s="79">
        <v>76541.0</v>
      </c>
      <c r="Q96" s="77" t="s">
        <v>131</v>
      </c>
      <c r="R96" s="77" t="s">
        <v>32</v>
      </c>
      <c r="S96" s="77">
        <v>1.210363922E9</v>
      </c>
      <c r="T96" s="77" t="s">
        <v>132</v>
      </c>
      <c r="U96" s="73"/>
      <c r="V96" s="73"/>
      <c r="W96" s="73"/>
      <c r="X96" s="73"/>
      <c r="Y96" s="73"/>
      <c r="Z96" s="73"/>
      <c r="AA96" s="73"/>
    </row>
    <row r="97" hidden="1">
      <c r="A97" s="80" t="s">
        <v>259</v>
      </c>
      <c r="B97" s="73"/>
      <c r="C97" s="77" t="s">
        <v>80</v>
      </c>
      <c r="D97" s="78" t="s">
        <v>23</v>
      </c>
      <c r="E97" s="77" t="s">
        <v>9922</v>
      </c>
      <c r="F97" s="79" t="s">
        <v>9923</v>
      </c>
      <c r="G97" s="77">
        <v>1.0</v>
      </c>
      <c r="H97" s="75" t="s">
        <v>9924</v>
      </c>
      <c r="I97" s="73" t="str">
        <f t="shared" si="1"/>
        <v>One size / All print</v>
      </c>
      <c r="J97" s="75" t="s">
        <v>9925</v>
      </c>
      <c r="K97" s="75" t="s">
        <v>9926</v>
      </c>
      <c r="L97" s="75" t="s">
        <v>9927</v>
      </c>
      <c r="M97" s="77"/>
      <c r="N97" s="73"/>
      <c r="O97" s="73" t="s">
        <v>2900</v>
      </c>
      <c r="P97" s="79">
        <v>44052.0</v>
      </c>
      <c r="Q97" s="77" t="s">
        <v>46</v>
      </c>
      <c r="R97" s="77" t="s">
        <v>32</v>
      </c>
      <c r="S97" s="77">
        <f>+17193627333</f>
        <v>17193627333</v>
      </c>
      <c r="T97" s="77" t="s">
        <v>47</v>
      </c>
      <c r="U97" s="73"/>
      <c r="V97" s="73"/>
      <c r="W97" s="73"/>
      <c r="X97" s="73"/>
      <c r="Y97" s="73"/>
      <c r="Z97" s="73"/>
      <c r="AA97" s="73"/>
    </row>
    <row r="98" hidden="1">
      <c r="A98" s="76" t="s">
        <v>48</v>
      </c>
      <c r="B98" s="73"/>
      <c r="C98" s="77" t="s">
        <v>22</v>
      </c>
      <c r="D98" s="78" t="s">
        <v>23</v>
      </c>
      <c r="E98" s="77" t="s">
        <v>9928</v>
      </c>
      <c r="F98" s="79" t="s">
        <v>9929</v>
      </c>
      <c r="G98" s="77">
        <v>1.0</v>
      </c>
      <c r="H98" s="75" t="s">
        <v>9930</v>
      </c>
      <c r="I98" s="73" t="str">
        <f t="shared" si="1"/>
        <v>AOP Unisex Raglan Hoodie / XL / Green</v>
      </c>
      <c r="J98" s="75" t="s">
        <v>9931</v>
      </c>
      <c r="K98" s="75" t="s">
        <v>9932</v>
      </c>
      <c r="L98" s="75" t="s">
        <v>9933</v>
      </c>
      <c r="M98" s="77"/>
      <c r="N98" s="73"/>
      <c r="O98" s="73" t="s">
        <v>9934</v>
      </c>
      <c r="P98" s="79">
        <v>98902.0</v>
      </c>
      <c r="Q98" s="77" t="s">
        <v>454</v>
      </c>
      <c r="R98" s="77" t="s">
        <v>32</v>
      </c>
      <c r="S98" s="77">
        <v>5.099524746E9</v>
      </c>
      <c r="T98" s="77" t="s">
        <v>455</v>
      </c>
      <c r="U98" s="73"/>
      <c r="V98" s="73"/>
      <c r="W98" s="73"/>
      <c r="X98" s="73"/>
      <c r="Y98" s="73"/>
      <c r="Z98" s="73"/>
      <c r="AA98" s="73"/>
    </row>
    <row r="99" hidden="1">
      <c r="A99" s="88" t="s">
        <v>37</v>
      </c>
      <c r="B99" s="73"/>
      <c r="C99" s="77" t="s">
        <v>22</v>
      </c>
      <c r="D99" s="78" t="s">
        <v>23</v>
      </c>
      <c r="E99" s="77" t="s">
        <v>9935</v>
      </c>
      <c r="F99" s="79" t="s">
        <v>9936</v>
      </c>
      <c r="G99" s="77">
        <v>1.0</v>
      </c>
      <c r="H99" s="75" t="s">
        <v>9937</v>
      </c>
      <c r="I99" s="73" t="str">
        <f t="shared" si="1"/>
        <v>HOODIE RAGLAN SLEEVE / S / All Print</v>
      </c>
      <c r="J99" s="75" t="s">
        <v>9938</v>
      </c>
      <c r="K99" s="75" t="s">
        <v>9939</v>
      </c>
      <c r="L99" s="75" t="s">
        <v>9940</v>
      </c>
      <c r="M99" s="77"/>
      <c r="N99" s="73"/>
      <c r="O99" s="73" t="s">
        <v>9941</v>
      </c>
      <c r="P99" s="79">
        <v>27106.0</v>
      </c>
      <c r="Q99" s="77" t="s">
        <v>225</v>
      </c>
      <c r="R99" s="77" t="s">
        <v>32</v>
      </c>
      <c r="S99" s="77">
        <v>3.366558472E9</v>
      </c>
      <c r="T99" s="77" t="s">
        <v>226</v>
      </c>
      <c r="U99" s="73"/>
      <c r="V99" s="73"/>
      <c r="W99" s="73"/>
      <c r="X99" s="73"/>
      <c r="Y99" s="73"/>
      <c r="Z99" s="73"/>
      <c r="AA99" s="73"/>
    </row>
    <row r="100" hidden="1">
      <c r="A100" s="88" t="s">
        <v>37</v>
      </c>
      <c r="B100" s="73"/>
      <c r="C100" s="77" t="s">
        <v>22</v>
      </c>
      <c r="D100" s="78" t="s">
        <v>23</v>
      </c>
      <c r="E100" s="77" t="s">
        <v>9935</v>
      </c>
      <c r="F100" s="79" t="s">
        <v>9936</v>
      </c>
      <c r="G100" s="77">
        <v>1.0</v>
      </c>
      <c r="H100" s="75" t="s">
        <v>9942</v>
      </c>
      <c r="I100" s="73" t="str">
        <f t="shared" si="1"/>
        <v>HOODIE RAGLAN SLEEVE ZIP-UP / S / All Print</v>
      </c>
      <c r="J100" s="75" t="s">
        <v>9943</v>
      </c>
      <c r="K100" s="75" t="s">
        <v>9939</v>
      </c>
      <c r="L100" s="75" t="s">
        <v>9940</v>
      </c>
      <c r="M100" s="77"/>
      <c r="N100" s="73"/>
      <c r="O100" s="73" t="s">
        <v>9941</v>
      </c>
      <c r="P100" s="79">
        <v>27106.0</v>
      </c>
      <c r="Q100" s="77" t="s">
        <v>225</v>
      </c>
      <c r="R100" s="77" t="s">
        <v>32</v>
      </c>
      <c r="S100" s="77">
        <v>3.366558472E9</v>
      </c>
      <c r="T100" s="77" t="s">
        <v>226</v>
      </c>
      <c r="U100" s="73"/>
      <c r="V100" s="73"/>
      <c r="W100" s="73"/>
      <c r="X100" s="73"/>
      <c r="Y100" s="73"/>
      <c r="Z100" s="73"/>
      <c r="AA100" s="73"/>
    </row>
    <row r="101" hidden="1">
      <c r="A101" s="88" t="s">
        <v>37</v>
      </c>
      <c r="B101" s="73"/>
      <c r="C101" s="77" t="s">
        <v>22</v>
      </c>
      <c r="D101" s="78" t="s">
        <v>23</v>
      </c>
      <c r="E101" s="77" t="s">
        <v>9944</v>
      </c>
      <c r="F101" s="79" t="s">
        <v>9945</v>
      </c>
      <c r="G101" s="77">
        <v>1.0</v>
      </c>
      <c r="H101" s="75" t="s">
        <v>9946</v>
      </c>
      <c r="I101" s="73" t="str">
        <f t="shared" si="1"/>
        <v>hirt 3D #KV - 2XL / Full Print</v>
      </c>
      <c r="J101" s="75" t="s">
        <v>9947</v>
      </c>
      <c r="K101" s="75" t="s">
        <v>9948</v>
      </c>
      <c r="L101" s="75" t="s">
        <v>9949</v>
      </c>
      <c r="M101" s="77" t="s">
        <v>5092</v>
      </c>
      <c r="N101" s="73"/>
      <c r="O101" s="73" t="s">
        <v>4371</v>
      </c>
      <c r="P101" s="79">
        <v>98002.0</v>
      </c>
      <c r="Q101" s="77" t="s">
        <v>454</v>
      </c>
      <c r="R101" s="77" t="s">
        <v>32</v>
      </c>
      <c r="S101" s="77">
        <v>2.06949546E9</v>
      </c>
      <c r="T101" s="77" t="s">
        <v>455</v>
      </c>
      <c r="U101" s="73"/>
      <c r="V101" s="73"/>
      <c r="W101" s="73"/>
      <c r="X101" s="73"/>
      <c r="Y101" s="73"/>
      <c r="Z101" s="73"/>
      <c r="AA101" s="73"/>
    </row>
    <row r="102" hidden="1">
      <c r="A102" s="90" t="s">
        <v>1781</v>
      </c>
      <c r="B102" s="73"/>
      <c r="C102" s="77" t="s">
        <v>22</v>
      </c>
      <c r="D102" s="78" t="s">
        <v>23</v>
      </c>
      <c r="E102" s="77" t="s">
        <v>9950</v>
      </c>
      <c r="F102" s="79" t="s">
        <v>9951</v>
      </c>
      <c r="G102" s="77">
        <v>1.0</v>
      </c>
      <c r="H102" s="75" t="s">
        <v>9952</v>
      </c>
      <c r="I102" s="73" t="str">
        <f t="shared" si="1"/>
        <v>AOP UNISEX HOODIE / S / All Print</v>
      </c>
      <c r="J102" s="75" t="s">
        <v>9953</v>
      </c>
      <c r="K102" s="75" t="s">
        <v>9954</v>
      </c>
      <c r="L102" s="75" t="s">
        <v>9955</v>
      </c>
      <c r="M102" s="77"/>
      <c r="N102" s="73"/>
      <c r="O102" s="73" t="s">
        <v>2171</v>
      </c>
      <c r="P102" s="79">
        <v>53210.0</v>
      </c>
      <c r="Q102" s="77" t="s">
        <v>158</v>
      </c>
      <c r="R102" s="77" t="s">
        <v>32</v>
      </c>
      <c r="S102" s="77">
        <f>+14143058454</f>
        <v>14143058454</v>
      </c>
      <c r="T102" s="77" t="s">
        <v>159</v>
      </c>
      <c r="U102" s="73"/>
      <c r="V102" s="73"/>
      <c r="W102" s="73"/>
      <c r="X102" s="73"/>
      <c r="Y102" s="73"/>
      <c r="Z102" s="73"/>
      <c r="AA102" s="73"/>
    </row>
    <row r="103" hidden="1">
      <c r="A103" s="89" t="s">
        <v>782</v>
      </c>
      <c r="B103" s="73"/>
      <c r="C103" s="77" t="s">
        <v>22</v>
      </c>
      <c r="D103" s="78" t="s">
        <v>23</v>
      </c>
      <c r="E103" s="77" t="s">
        <v>9956</v>
      </c>
      <c r="F103" s="79" t="s">
        <v>9957</v>
      </c>
      <c r="G103" s="77">
        <v>1.0</v>
      </c>
      <c r="H103" s="75" t="s">
        <v>9958</v>
      </c>
      <c r="I103" s="73" t="str">
        <f t="shared" si="1"/>
        <v>XL / All Print</v>
      </c>
      <c r="J103" s="75" t="s">
        <v>9959</v>
      </c>
      <c r="K103" s="75" t="s">
        <v>9960</v>
      </c>
      <c r="L103" s="75" t="s">
        <v>9961</v>
      </c>
      <c r="M103" s="77"/>
      <c r="N103" s="73"/>
      <c r="O103" s="73" t="s">
        <v>9962</v>
      </c>
      <c r="P103" s="79">
        <v>46304.0</v>
      </c>
      <c r="Q103" s="77" t="s">
        <v>190</v>
      </c>
      <c r="R103" s="77" t="s">
        <v>32</v>
      </c>
      <c r="S103" s="77">
        <f>+12195453667</f>
        <v>12195453667</v>
      </c>
      <c r="T103" s="77" t="s">
        <v>191</v>
      </c>
      <c r="U103" s="73"/>
      <c r="V103" s="73"/>
      <c r="W103" s="73"/>
      <c r="X103" s="73"/>
      <c r="Y103" s="73"/>
      <c r="Z103" s="73"/>
      <c r="AA103" s="73"/>
    </row>
    <row r="104" hidden="1">
      <c r="A104" s="76" t="s">
        <v>70</v>
      </c>
      <c r="B104" s="73"/>
      <c r="C104" s="77" t="s">
        <v>22</v>
      </c>
      <c r="D104" s="78" t="s">
        <v>23</v>
      </c>
      <c r="E104" s="77" t="s">
        <v>9963</v>
      </c>
      <c r="F104" s="79" t="s">
        <v>9964</v>
      </c>
      <c r="G104" s="77">
        <v>1.0</v>
      </c>
      <c r="H104" s="75" t="s">
        <v>9965</v>
      </c>
      <c r="I104" s="73" t="str">
        <f t="shared" si="1"/>
        <v>AOP UNISEX HOODIE / 4XL / All Print</v>
      </c>
      <c r="J104" s="75" t="s">
        <v>9966</v>
      </c>
      <c r="K104" s="75" t="s">
        <v>9967</v>
      </c>
      <c r="L104" s="75" t="s">
        <v>9968</v>
      </c>
      <c r="M104" s="77"/>
      <c r="N104" s="73"/>
      <c r="O104" s="73" t="s">
        <v>5370</v>
      </c>
      <c r="P104" s="79">
        <v>98626.0</v>
      </c>
      <c r="Q104" s="77" t="s">
        <v>454</v>
      </c>
      <c r="R104" s="77" t="s">
        <v>32</v>
      </c>
      <c r="S104" s="77">
        <v>3.609981435E9</v>
      </c>
      <c r="T104" s="77" t="s">
        <v>455</v>
      </c>
      <c r="U104" s="73"/>
      <c r="V104" s="73"/>
      <c r="W104" s="73"/>
      <c r="X104" s="73"/>
      <c r="Y104" s="73"/>
      <c r="Z104" s="73"/>
      <c r="AA104" s="73"/>
    </row>
    <row r="105" hidden="1">
      <c r="A105" s="88" t="s">
        <v>37</v>
      </c>
      <c r="B105" s="73"/>
      <c r="C105" s="77" t="s">
        <v>22</v>
      </c>
      <c r="D105" s="78" t="s">
        <v>23</v>
      </c>
      <c r="E105" s="77" t="s">
        <v>9969</v>
      </c>
      <c r="F105" s="79" t="s">
        <v>9970</v>
      </c>
      <c r="G105" s="77">
        <v>1.0</v>
      </c>
      <c r="H105" s="75" t="s">
        <v>9971</v>
      </c>
      <c r="I105" s="73" t="str">
        <f t="shared" si="1"/>
        <v>AOP UNISEX HOODIE / XL / All Print</v>
      </c>
      <c r="J105" s="75" t="s">
        <v>2003</v>
      </c>
      <c r="K105" s="75" t="s">
        <v>9972</v>
      </c>
      <c r="L105" s="75" t="s">
        <v>9973</v>
      </c>
      <c r="M105" s="77"/>
      <c r="N105" s="73"/>
      <c r="O105" s="73" t="s">
        <v>9974</v>
      </c>
      <c r="P105" s="79">
        <v>55082.0</v>
      </c>
      <c r="Q105" s="77" t="s">
        <v>537</v>
      </c>
      <c r="R105" s="77" t="s">
        <v>32</v>
      </c>
      <c r="S105" s="77">
        <v>3.202414611E9</v>
      </c>
      <c r="T105" s="77" t="s">
        <v>538</v>
      </c>
      <c r="U105" s="73"/>
      <c r="V105" s="73"/>
      <c r="W105" s="73"/>
      <c r="X105" s="73"/>
      <c r="Y105" s="73"/>
      <c r="Z105" s="73"/>
      <c r="AA105" s="73"/>
    </row>
    <row r="106" hidden="1">
      <c r="A106" s="76" t="s">
        <v>70</v>
      </c>
      <c r="B106" s="73"/>
      <c r="C106" s="77" t="s">
        <v>22</v>
      </c>
      <c r="D106" s="78" t="s">
        <v>23</v>
      </c>
      <c r="E106" s="77" t="s">
        <v>9975</v>
      </c>
      <c r="F106" s="79" t="s">
        <v>9976</v>
      </c>
      <c r="G106" s="77">
        <v>1.0</v>
      </c>
      <c r="H106" s="75" t="s">
        <v>9977</v>
      </c>
      <c r="I106" s="73" t="str">
        <f t="shared" si="1"/>
        <v>UNISEX HOODIE ZIP-UP / XL / All Print</v>
      </c>
      <c r="J106" s="75" t="s">
        <v>9978</v>
      </c>
      <c r="K106" s="75" t="s">
        <v>9979</v>
      </c>
      <c r="L106" s="75" t="s">
        <v>9980</v>
      </c>
      <c r="M106" s="77" t="s">
        <v>9981</v>
      </c>
      <c r="N106" s="73"/>
      <c r="O106" s="73" t="s">
        <v>9982</v>
      </c>
      <c r="P106" s="79">
        <v>14470.0</v>
      </c>
      <c r="Q106" s="77" t="s">
        <v>171</v>
      </c>
      <c r="R106" s="77" t="s">
        <v>32</v>
      </c>
      <c r="S106" s="77">
        <v>5.855907516E9</v>
      </c>
      <c r="T106" s="77" t="s">
        <v>172</v>
      </c>
      <c r="U106" s="73"/>
      <c r="V106" s="73"/>
      <c r="W106" s="73"/>
      <c r="X106" s="73"/>
      <c r="Y106" s="73"/>
      <c r="Z106" s="73"/>
      <c r="AA106" s="73"/>
    </row>
    <row r="107" hidden="1">
      <c r="A107" s="90" t="s">
        <v>21</v>
      </c>
      <c r="B107" s="73"/>
      <c r="C107" s="77" t="s">
        <v>22</v>
      </c>
      <c r="D107" s="78" t="s">
        <v>23</v>
      </c>
      <c r="E107" s="77" t="s">
        <v>9983</v>
      </c>
      <c r="F107" s="79" t="s">
        <v>9984</v>
      </c>
      <c r="G107" s="77">
        <v>1.0</v>
      </c>
      <c r="H107" s="75" t="s">
        <v>9985</v>
      </c>
      <c r="I107" s="73" t="str">
        <f t="shared" si="1"/>
        <v>HOODIE RAGLAN SLEEVE / S / All Print</v>
      </c>
      <c r="J107" s="75" t="s">
        <v>6822</v>
      </c>
      <c r="K107" s="75" t="s">
        <v>9986</v>
      </c>
      <c r="L107" s="75" t="s">
        <v>9987</v>
      </c>
      <c r="M107" s="77"/>
      <c r="N107" s="73"/>
      <c r="O107" s="73" t="s">
        <v>9988</v>
      </c>
      <c r="P107" s="79">
        <v>8724.0</v>
      </c>
      <c r="Q107" s="77" t="s">
        <v>257</v>
      </c>
      <c r="R107" s="77" t="s">
        <v>32</v>
      </c>
      <c r="S107" s="77">
        <v>7.323030333E9</v>
      </c>
      <c r="T107" s="77" t="s">
        <v>258</v>
      </c>
      <c r="U107" s="73"/>
      <c r="V107" s="73"/>
      <c r="W107" s="73"/>
      <c r="X107" s="73"/>
      <c r="Y107" s="73"/>
      <c r="Z107" s="73"/>
      <c r="AA107" s="73"/>
    </row>
    <row r="108" hidden="1">
      <c r="A108" s="89" t="s">
        <v>173</v>
      </c>
      <c r="B108" s="73"/>
      <c r="C108" s="77" t="s">
        <v>80</v>
      </c>
      <c r="D108" s="78" t="s">
        <v>23</v>
      </c>
      <c r="E108" s="77" t="s">
        <v>9989</v>
      </c>
      <c r="F108" s="79" t="s">
        <v>9976</v>
      </c>
      <c r="G108" s="77">
        <v>1.0</v>
      </c>
      <c r="H108" s="75" t="s">
        <v>9990</v>
      </c>
      <c r="I108" s="73" t="str">
        <f t="shared" si="1"/>
        <v>Fleece Hoodie / XL / All print</v>
      </c>
      <c r="J108" s="75" t="s">
        <v>9798</v>
      </c>
      <c r="K108" s="75" t="s">
        <v>9979</v>
      </c>
      <c r="L108" s="75" t="s">
        <v>9980</v>
      </c>
      <c r="M108" s="77" t="s">
        <v>9981</v>
      </c>
      <c r="N108" s="73"/>
      <c r="O108" s="73" t="s">
        <v>9982</v>
      </c>
      <c r="P108" s="79">
        <v>14470.0</v>
      </c>
      <c r="Q108" s="77" t="s">
        <v>171</v>
      </c>
      <c r="R108" s="77" t="s">
        <v>32</v>
      </c>
      <c r="S108" s="77">
        <v>5.855907516E9</v>
      </c>
      <c r="T108" s="77" t="s">
        <v>172</v>
      </c>
      <c r="U108" s="73"/>
      <c r="V108" s="73"/>
      <c r="W108" s="73"/>
      <c r="X108" s="73"/>
      <c r="Y108" s="73"/>
      <c r="Z108" s="73"/>
      <c r="AA108" s="73"/>
    </row>
    <row r="109" hidden="1">
      <c r="A109" s="86" t="s">
        <v>293</v>
      </c>
      <c r="B109" s="73"/>
      <c r="C109" s="77" t="s">
        <v>80</v>
      </c>
      <c r="D109" s="78" t="s">
        <v>23</v>
      </c>
      <c r="E109" s="77" t="s">
        <v>9991</v>
      </c>
      <c r="F109" s="79" t="s">
        <v>9992</v>
      </c>
      <c r="G109" s="77">
        <v>1.0</v>
      </c>
      <c r="H109" s="75" t="s">
        <v>9993</v>
      </c>
      <c r="I109" s="73" t="str">
        <f t="shared" si="1"/>
        <v>3XL / All Print</v>
      </c>
      <c r="J109" s="75" t="s">
        <v>888</v>
      </c>
      <c r="K109" s="75" t="s">
        <v>9994</v>
      </c>
      <c r="L109" s="75" t="s">
        <v>9995</v>
      </c>
      <c r="M109" s="77"/>
      <c r="N109" s="73"/>
      <c r="O109" s="73" t="s">
        <v>9996</v>
      </c>
      <c r="P109" s="79">
        <v>37303.0</v>
      </c>
      <c r="Q109" s="77" t="s">
        <v>31</v>
      </c>
      <c r="R109" s="77" t="s">
        <v>32</v>
      </c>
      <c r="S109" s="77">
        <v>2.199028489E9</v>
      </c>
      <c r="T109" s="77" t="s">
        <v>33</v>
      </c>
      <c r="U109" s="73"/>
      <c r="V109" s="73"/>
      <c r="W109" s="73"/>
      <c r="X109" s="73"/>
      <c r="Y109" s="73"/>
      <c r="Z109" s="73"/>
      <c r="AA109" s="73"/>
    </row>
    <row r="110" hidden="1">
      <c r="A110" s="89" t="s">
        <v>173</v>
      </c>
      <c r="B110" s="73"/>
      <c r="C110" s="77" t="s">
        <v>80</v>
      </c>
      <c r="D110" s="78" t="s">
        <v>23</v>
      </c>
      <c r="E110" s="77" t="s">
        <v>9997</v>
      </c>
      <c r="F110" s="79" t="s">
        <v>9998</v>
      </c>
      <c r="G110" s="77">
        <v>1.0</v>
      </c>
      <c r="H110" s="75" t="s">
        <v>6249</v>
      </c>
      <c r="I110" s="73" t="str">
        <f t="shared" si="1"/>
        <v>Fleece Hoodie / L / All print</v>
      </c>
      <c r="J110" s="75" t="s">
        <v>2291</v>
      </c>
      <c r="K110" s="75" t="s">
        <v>9999</v>
      </c>
      <c r="L110" s="75" t="s">
        <v>10000</v>
      </c>
      <c r="M110" s="77" t="s">
        <v>10001</v>
      </c>
      <c r="N110" s="73"/>
      <c r="O110" s="73" t="s">
        <v>10002</v>
      </c>
      <c r="P110" s="79">
        <v>12065.0</v>
      </c>
      <c r="Q110" s="77" t="s">
        <v>171</v>
      </c>
      <c r="R110" s="77" t="s">
        <v>32</v>
      </c>
      <c r="S110" s="77">
        <v>2.106029472E9</v>
      </c>
      <c r="T110" s="77" t="s">
        <v>172</v>
      </c>
      <c r="U110" s="73"/>
      <c r="V110" s="73"/>
      <c r="W110" s="73"/>
      <c r="X110" s="73"/>
      <c r="Y110" s="73"/>
      <c r="Z110" s="73"/>
      <c r="AA110" s="73"/>
    </row>
    <row r="111" hidden="1">
      <c r="A111" s="76" t="s">
        <v>48</v>
      </c>
      <c r="B111" s="73"/>
      <c r="C111" s="77" t="s">
        <v>80</v>
      </c>
      <c r="D111" s="78" t="s">
        <v>23</v>
      </c>
      <c r="E111" s="77" t="s">
        <v>10003</v>
      </c>
      <c r="F111" s="79" t="s">
        <v>10004</v>
      </c>
      <c r="G111" s="77">
        <v>1.0</v>
      </c>
      <c r="H111" s="75" t="s">
        <v>10005</v>
      </c>
      <c r="I111" s="73" t="str">
        <f t="shared" si="1"/>
        <v>Joggers #v - AOP Unisex Raglan Hoodie / L / All Print</v>
      </c>
      <c r="J111" s="75" t="s">
        <v>738</v>
      </c>
      <c r="K111" s="75" t="s">
        <v>10006</v>
      </c>
      <c r="L111" s="75" t="s">
        <v>10007</v>
      </c>
      <c r="M111" s="77"/>
      <c r="N111" s="73"/>
      <c r="O111" s="73" t="s">
        <v>5354</v>
      </c>
      <c r="P111" s="79">
        <v>22193.0</v>
      </c>
      <c r="Q111" s="77" t="s">
        <v>389</v>
      </c>
      <c r="R111" s="77" t="s">
        <v>32</v>
      </c>
      <c r="S111" s="77">
        <v>7.034006327E9</v>
      </c>
      <c r="T111" s="77" t="s">
        <v>390</v>
      </c>
      <c r="U111" s="73"/>
      <c r="V111" s="73"/>
      <c r="W111" s="73"/>
      <c r="X111" s="73"/>
      <c r="Y111" s="73"/>
      <c r="Z111" s="73"/>
      <c r="AA111" s="73"/>
    </row>
    <row r="112" hidden="1">
      <c r="A112" s="76" t="s">
        <v>48</v>
      </c>
      <c r="B112" s="73"/>
      <c r="C112" s="77" t="s">
        <v>80</v>
      </c>
      <c r="D112" s="78" t="s">
        <v>23</v>
      </c>
      <c r="E112" s="77" t="s">
        <v>10003</v>
      </c>
      <c r="F112" s="79" t="s">
        <v>10004</v>
      </c>
      <c r="G112" s="77">
        <v>1.0</v>
      </c>
      <c r="H112" s="75" t="s">
        <v>10008</v>
      </c>
      <c r="I112" s="73" t="str">
        <f t="shared" si="1"/>
        <v>Joggers #v - AOP Unisex Joggers / M / All Print</v>
      </c>
      <c r="J112" s="75" t="s">
        <v>765</v>
      </c>
      <c r="K112" s="75" t="s">
        <v>10006</v>
      </c>
      <c r="L112" s="75" t="s">
        <v>10007</v>
      </c>
      <c r="M112" s="77"/>
      <c r="N112" s="73"/>
      <c r="O112" s="73" t="s">
        <v>5354</v>
      </c>
      <c r="P112" s="79">
        <v>22193.0</v>
      </c>
      <c r="Q112" s="77" t="s">
        <v>389</v>
      </c>
      <c r="R112" s="77" t="s">
        <v>32</v>
      </c>
      <c r="S112" s="77">
        <v>7.034006327E9</v>
      </c>
      <c r="T112" s="77" t="s">
        <v>390</v>
      </c>
      <c r="U112" s="73"/>
      <c r="V112" s="73"/>
      <c r="W112" s="73"/>
      <c r="X112" s="73"/>
      <c r="Y112" s="73"/>
      <c r="Z112" s="73"/>
      <c r="AA112" s="73"/>
    </row>
    <row r="113" hidden="1">
      <c r="A113" s="76" t="s">
        <v>48</v>
      </c>
      <c r="B113" s="73"/>
      <c r="C113" s="77" t="s">
        <v>22</v>
      </c>
      <c r="D113" s="78" t="s">
        <v>23</v>
      </c>
      <c r="E113" s="77" t="s">
        <v>10009</v>
      </c>
      <c r="F113" s="79" t="s">
        <v>10010</v>
      </c>
      <c r="G113" s="77">
        <v>1.0</v>
      </c>
      <c r="H113" s="75" t="s">
        <v>10011</v>
      </c>
      <c r="I113" s="73" t="str">
        <f t="shared" si="1"/>
        <v>M / Full Print</v>
      </c>
      <c r="J113" s="75">
        <v>6.816053330074E12</v>
      </c>
      <c r="K113" s="75" t="s">
        <v>10012</v>
      </c>
      <c r="L113" s="75" t="s">
        <v>10013</v>
      </c>
      <c r="M113" s="77"/>
      <c r="N113" s="73"/>
      <c r="O113" s="73" t="s">
        <v>10014</v>
      </c>
      <c r="P113" s="79">
        <v>8081.0</v>
      </c>
      <c r="Q113" s="77" t="s">
        <v>257</v>
      </c>
      <c r="R113" s="77" t="s">
        <v>32</v>
      </c>
      <c r="S113" s="77">
        <v>8.566294551E9</v>
      </c>
      <c r="T113" s="77" t="s">
        <v>258</v>
      </c>
      <c r="U113" s="73"/>
      <c r="V113" s="73"/>
      <c r="W113" s="73"/>
      <c r="X113" s="73"/>
      <c r="Y113" s="73"/>
      <c r="Z113" s="73"/>
      <c r="AA113" s="73"/>
    </row>
    <row r="114" hidden="1">
      <c r="A114" s="86" t="s">
        <v>181</v>
      </c>
      <c r="B114" s="73"/>
      <c r="C114" s="77" t="s">
        <v>80</v>
      </c>
      <c r="D114" s="78" t="s">
        <v>23</v>
      </c>
      <c r="E114" s="77" t="s">
        <v>10015</v>
      </c>
      <c r="F114" s="79" t="s">
        <v>10016</v>
      </c>
      <c r="G114" s="77">
        <v>1.0</v>
      </c>
      <c r="H114" s="75" t="s">
        <v>10017</v>
      </c>
      <c r="I114" s="73" t="str">
        <f t="shared" si="1"/>
        <v>One size / All print</v>
      </c>
      <c r="J114" s="75">
        <v>7.024674668698E12</v>
      </c>
      <c r="K114" s="75" t="s">
        <v>10018</v>
      </c>
      <c r="L114" s="75" t="s">
        <v>10019</v>
      </c>
      <c r="M114" s="77"/>
      <c r="N114" s="73"/>
      <c r="O114" s="73" t="s">
        <v>189</v>
      </c>
      <c r="P114" s="79">
        <v>46237.0</v>
      </c>
      <c r="Q114" s="77" t="s">
        <v>190</v>
      </c>
      <c r="R114" s="77" t="s">
        <v>32</v>
      </c>
      <c r="S114" s="77">
        <v>3.174034258E9</v>
      </c>
      <c r="T114" s="77" t="s">
        <v>191</v>
      </c>
      <c r="U114" s="73"/>
      <c r="V114" s="73"/>
      <c r="W114" s="73"/>
      <c r="X114" s="73"/>
      <c r="Y114" s="73"/>
      <c r="Z114" s="73"/>
      <c r="AA114" s="73"/>
    </row>
    <row r="115" hidden="1">
      <c r="A115" s="80" t="s">
        <v>259</v>
      </c>
      <c r="B115" s="73"/>
      <c r="C115" s="77" t="s">
        <v>22</v>
      </c>
      <c r="D115" s="78" t="s">
        <v>23</v>
      </c>
      <c r="E115" s="77" t="s">
        <v>10020</v>
      </c>
      <c r="F115" s="79" t="s">
        <v>10021</v>
      </c>
      <c r="G115" s="77">
        <v>1.0</v>
      </c>
      <c r="H115" s="75" t="s">
        <v>4236</v>
      </c>
      <c r="I115" s="73" t="str">
        <f t="shared" si="1"/>
        <v>XL / Full Print</v>
      </c>
      <c r="J115" s="75" t="s">
        <v>4237</v>
      </c>
      <c r="K115" s="75" t="s">
        <v>10022</v>
      </c>
      <c r="L115" s="75" t="s">
        <v>10023</v>
      </c>
      <c r="M115" s="77"/>
      <c r="N115" s="73"/>
      <c r="O115" s="73" t="s">
        <v>10024</v>
      </c>
      <c r="P115" s="79">
        <v>49770.0</v>
      </c>
      <c r="Q115" s="77" t="s">
        <v>403</v>
      </c>
      <c r="R115" s="77" t="s">
        <v>32</v>
      </c>
      <c r="S115" s="77">
        <v>6.168891094E9</v>
      </c>
      <c r="T115" s="77" t="s">
        <v>404</v>
      </c>
      <c r="U115" s="73"/>
      <c r="V115" s="73"/>
      <c r="W115" s="73"/>
      <c r="X115" s="73"/>
      <c r="Y115" s="73"/>
      <c r="Z115" s="73"/>
      <c r="AA115" s="73"/>
    </row>
    <row r="116" hidden="1">
      <c r="A116" s="80" t="s">
        <v>259</v>
      </c>
      <c r="B116" s="73"/>
      <c r="C116" s="77" t="s">
        <v>123</v>
      </c>
      <c r="D116" s="78" t="s">
        <v>23</v>
      </c>
      <c r="E116" s="77" t="s">
        <v>10025</v>
      </c>
      <c r="F116" s="79" t="s">
        <v>10026</v>
      </c>
      <c r="G116" s="77">
        <v>1.0</v>
      </c>
      <c r="H116" s="75" t="s">
        <v>1365</v>
      </c>
      <c r="I116" s="73" t="str">
        <f t="shared" si="1"/>
        <v>60x80 in</v>
      </c>
      <c r="J116" s="75" t="s">
        <v>127</v>
      </c>
      <c r="K116" s="75" t="s">
        <v>10027</v>
      </c>
      <c r="L116" s="75" t="s">
        <v>10028</v>
      </c>
      <c r="M116" s="77"/>
      <c r="N116" s="73"/>
      <c r="O116" s="73" t="s">
        <v>10029</v>
      </c>
      <c r="P116" s="79">
        <v>45320.0</v>
      </c>
      <c r="Q116" s="77" t="s">
        <v>46</v>
      </c>
      <c r="R116" s="77" t="s">
        <v>32</v>
      </c>
      <c r="S116" s="77">
        <v>9.378297789E9</v>
      </c>
      <c r="T116" s="77" t="s">
        <v>47</v>
      </c>
      <c r="U116" s="73"/>
      <c r="V116" s="73"/>
      <c r="W116" s="73"/>
      <c r="X116" s="73"/>
      <c r="Y116" s="73"/>
      <c r="Z116" s="73"/>
      <c r="AA116" s="73"/>
    </row>
    <row r="117" hidden="1">
      <c r="A117" s="88" t="s">
        <v>37</v>
      </c>
      <c r="B117" s="73"/>
      <c r="C117" s="77" t="s">
        <v>22</v>
      </c>
      <c r="D117" s="78" t="s">
        <v>23</v>
      </c>
      <c r="E117" s="77" t="s">
        <v>10030</v>
      </c>
      <c r="F117" s="79" t="s">
        <v>10031</v>
      </c>
      <c r="G117" s="77">
        <v>1.0</v>
      </c>
      <c r="H117" s="75" t="s">
        <v>10032</v>
      </c>
      <c r="I117" s="73" t="str">
        <f t="shared" si="1"/>
        <v>XL / Full Print</v>
      </c>
      <c r="J117" s="75" t="s">
        <v>10033</v>
      </c>
      <c r="K117" s="75" t="s">
        <v>10034</v>
      </c>
      <c r="L117" s="75" t="s">
        <v>10035</v>
      </c>
      <c r="M117" s="77"/>
      <c r="N117" s="73"/>
      <c r="O117" s="73" t="s">
        <v>2216</v>
      </c>
      <c r="P117" s="79" t="s">
        <v>10036</v>
      </c>
      <c r="Q117" s="77" t="s">
        <v>475</v>
      </c>
      <c r="R117" s="77" t="s">
        <v>476</v>
      </c>
      <c r="S117" s="77">
        <v>4.16300457E9</v>
      </c>
      <c r="T117" s="77" t="s">
        <v>477</v>
      </c>
      <c r="U117" s="73"/>
      <c r="V117" s="73"/>
      <c r="W117" s="73"/>
      <c r="X117" s="73"/>
      <c r="Y117" s="73"/>
      <c r="Z117" s="73"/>
      <c r="AA117" s="73"/>
    </row>
    <row r="118" hidden="1">
      <c r="A118" s="76" t="s">
        <v>48</v>
      </c>
      <c r="B118" s="73"/>
      <c r="C118" s="77" t="s">
        <v>22</v>
      </c>
      <c r="D118" s="78" t="s">
        <v>23</v>
      </c>
      <c r="E118" s="77" t="s">
        <v>10030</v>
      </c>
      <c r="F118" s="79" t="s">
        <v>10031</v>
      </c>
      <c r="G118" s="77">
        <v>1.0</v>
      </c>
      <c r="H118" s="75" t="s">
        <v>9732</v>
      </c>
      <c r="I118" s="73" t="str">
        <f t="shared" si="1"/>
        <v>XL / Full Print</v>
      </c>
      <c r="J118" s="75">
        <v>6.570796482714E12</v>
      </c>
      <c r="K118" s="75" t="s">
        <v>10034</v>
      </c>
      <c r="L118" s="75" t="s">
        <v>10035</v>
      </c>
      <c r="M118" s="77"/>
      <c r="N118" s="73"/>
      <c r="O118" s="73" t="s">
        <v>2216</v>
      </c>
      <c r="P118" s="79" t="s">
        <v>10036</v>
      </c>
      <c r="Q118" s="77" t="s">
        <v>475</v>
      </c>
      <c r="R118" s="77" t="s">
        <v>476</v>
      </c>
      <c r="S118" s="77">
        <v>4.16300457E9</v>
      </c>
      <c r="T118" s="77" t="s">
        <v>477</v>
      </c>
      <c r="U118" s="73"/>
      <c r="V118" s="73"/>
      <c r="W118" s="73"/>
      <c r="X118" s="73"/>
      <c r="Y118" s="73"/>
      <c r="Z118" s="73"/>
      <c r="AA118" s="73"/>
    </row>
    <row r="119" hidden="1">
      <c r="A119" s="76" t="s">
        <v>70</v>
      </c>
      <c r="B119" s="73"/>
      <c r="C119" s="77" t="s">
        <v>80</v>
      </c>
      <c r="D119" s="78" t="s">
        <v>23</v>
      </c>
      <c r="E119" s="77" t="s">
        <v>10037</v>
      </c>
      <c r="F119" s="79" t="s">
        <v>10038</v>
      </c>
      <c r="G119" s="77">
        <v>1.0</v>
      </c>
      <c r="H119" s="75" t="s">
        <v>10039</v>
      </c>
      <c r="I119" s="73" t="str">
        <f t="shared" si="1"/>
        <v>Fleece Hoodie / M / Black</v>
      </c>
      <c r="J119" s="75" t="s">
        <v>4391</v>
      </c>
      <c r="K119" s="75" t="s">
        <v>10040</v>
      </c>
      <c r="L119" s="75" t="s">
        <v>10041</v>
      </c>
      <c r="M119" s="77"/>
      <c r="N119" s="73"/>
      <c r="O119" s="73" t="s">
        <v>10042</v>
      </c>
      <c r="P119" s="79">
        <v>29512.0</v>
      </c>
      <c r="Q119" s="77" t="s">
        <v>56</v>
      </c>
      <c r="R119" s="77" t="s">
        <v>32</v>
      </c>
      <c r="S119" s="77">
        <v>9.104615798E9</v>
      </c>
      <c r="T119" s="77" t="s">
        <v>57</v>
      </c>
      <c r="U119" s="73"/>
      <c r="V119" s="73"/>
      <c r="W119" s="73"/>
      <c r="X119" s="73"/>
      <c r="Y119" s="73"/>
      <c r="Z119" s="73"/>
      <c r="AA119" s="73"/>
    </row>
    <row r="120" hidden="1">
      <c r="A120" s="76" t="s">
        <v>70</v>
      </c>
      <c r="B120" s="73"/>
      <c r="C120" s="77" t="s">
        <v>80</v>
      </c>
      <c r="D120" s="78" t="s">
        <v>23</v>
      </c>
      <c r="E120" s="77" t="s">
        <v>10043</v>
      </c>
      <c r="F120" s="79" t="s">
        <v>10044</v>
      </c>
      <c r="G120" s="77">
        <v>1.0</v>
      </c>
      <c r="H120" s="75" t="s">
        <v>10045</v>
      </c>
      <c r="I120" s="73" t="str">
        <f t="shared" si="1"/>
        <v>Joggers #251021V - AOP Unisex Joggers / 2XL / All Print</v>
      </c>
      <c r="J120" s="75" t="s">
        <v>10046</v>
      </c>
      <c r="K120" s="75" t="s">
        <v>10047</v>
      </c>
      <c r="L120" s="75" t="s">
        <v>10048</v>
      </c>
      <c r="M120" s="77"/>
      <c r="N120" s="73"/>
      <c r="O120" s="73" t="s">
        <v>10049</v>
      </c>
      <c r="P120" s="79">
        <v>44112.0</v>
      </c>
      <c r="Q120" s="77" t="s">
        <v>46</v>
      </c>
      <c r="R120" s="77" t="s">
        <v>32</v>
      </c>
      <c r="S120" s="77">
        <v>2.162408008E9</v>
      </c>
      <c r="T120" s="77" t="s">
        <v>47</v>
      </c>
      <c r="U120" s="73"/>
      <c r="V120" s="73"/>
      <c r="W120" s="73"/>
      <c r="X120" s="73"/>
      <c r="Y120" s="73"/>
      <c r="Z120" s="73"/>
      <c r="AA120" s="73"/>
    </row>
    <row r="121" hidden="1">
      <c r="A121" s="76" t="s">
        <v>48</v>
      </c>
      <c r="B121" s="73"/>
      <c r="C121" s="77" t="s">
        <v>22</v>
      </c>
      <c r="D121" s="78" t="s">
        <v>23</v>
      </c>
      <c r="E121" s="77" t="s">
        <v>10050</v>
      </c>
      <c r="F121" s="79" t="s">
        <v>10051</v>
      </c>
      <c r="G121" s="77">
        <v>1.0</v>
      </c>
      <c r="H121" s="75" t="s">
        <v>10052</v>
      </c>
      <c r="I121" s="73" t="str">
        <f t="shared" si="1"/>
        <v>HOODIE RAGLAN SLEEVE ZIP-UP / XL / All Print</v>
      </c>
      <c r="J121" s="75" t="s">
        <v>2401</v>
      </c>
      <c r="K121" s="75" t="s">
        <v>10053</v>
      </c>
      <c r="L121" s="75" t="s">
        <v>10054</v>
      </c>
      <c r="M121" s="77"/>
      <c r="N121" s="73"/>
      <c r="O121" s="73" t="s">
        <v>10055</v>
      </c>
      <c r="P121" s="79">
        <v>54829.0</v>
      </c>
      <c r="Q121" s="77" t="s">
        <v>158</v>
      </c>
      <c r="R121" s="77" t="s">
        <v>32</v>
      </c>
      <c r="S121" s="77">
        <v>7.154192715E9</v>
      </c>
      <c r="T121" s="77" t="s">
        <v>159</v>
      </c>
      <c r="U121" s="73"/>
      <c r="V121" s="73"/>
      <c r="W121" s="73"/>
      <c r="X121" s="73"/>
      <c r="Y121" s="73"/>
      <c r="Z121" s="73"/>
      <c r="AA121" s="73"/>
    </row>
    <row r="122" hidden="1">
      <c r="A122" s="76" t="s">
        <v>48</v>
      </c>
      <c r="B122" s="73"/>
      <c r="C122" s="77" t="s">
        <v>22</v>
      </c>
      <c r="D122" s="78" t="s">
        <v>23</v>
      </c>
      <c r="E122" s="77" t="s">
        <v>10050</v>
      </c>
      <c r="F122" s="79" t="s">
        <v>10051</v>
      </c>
      <c r="G122" s="77">
        <v>1.0</v>
      </c>
      <c r="H122" s="75" t="s">
        <v>10056</v>
      </c>
      <c r="I122" s="73" t="str">
        <f t="shared" si="1"/>
        <v>HOODIE RAGLAN SLEEVE / L / All Print</v>
      </c>
      <c r="J122" s="75" t="s">
        <v>2401</v>
      </c>
      <c r="K122" s="75" t="s">
        <v>10053</v>
      </c>
      <c r="L122" s="75" t="s">
        <v>10054</v>
      </c>
      <c r="M122" s="77"/>
      <c r="N122" s="73"/>
      <c r="O122" s="73" t="s">
        <v>10055</v>
      </c>
      <c r="P122" s="79">
        <v>54829.0</v>
      </c>
      <c r="Q122" s="77" t="s">
        <v>158</v>
      </c>
      <c r="R122" s="77" t="s">
        <v>32</v>
      </c>
      <c r="S122" s="77">
        <v>7.154192715E9</v>
      </c>
      <c r="T122" s="77" t="s">
        <v>159</v>
      </c>
      <c r="U122" s="73"/>
      <c r="V122" s="73"/>
      <c r="W122" s="73"/>
      <c r="X122" s="73"/>
      <c r="Y122" s="73"/>
      <c r="Z122" s="73"/>
      <c r="AA122" s="73"/>
    </row>
    <row r="123" hidden="1">
      <c r="A123" s="76" t="s">
        <v>48</v>
      </c>
      <c r="B123" s="73"/>
      <c r="C123" s="77" t="s">
        <v>22</v>
      </c>
      <c r="D123" s="78" t="s">
        <v>23</v>
      </c>
      <c r="E123" s="77" t="s">
        <v>10050</v>
      </c>
      <c r="F123" s="79" t="s">
        <v>10051</v>
      </c>
      <c r="G123" s="77">
        <v>1.0</v>
      </c>
      <c r="H123" s="75" t="s">
        <v>6488</v>
      </c>
      <c r="I123" s="73" t="str">
        <f t="shared" si="1"/>
        <v>HOODIE RAGLAN SLEEVE / M / All Print</v>
      </c>
      <c r="J123" s="75" t="s">
        <v>2401</v>
      </c>
      <c r="K123" s="75" t="s">
        <v>10053</v>
      </c>
      <c r="L123" s="75" t="s">
        <v>10054</v>
      </c>
      <c r="M123" s="77"/>
      <c r="N123" s="73"/>
      <c r="O123" s="73" t="s">
        <v>10055</v>
      </c>
      <c r="P123" s="79">
        <v>54829.0</v>
      </c>
      <c r="Q123" s="77" t="s">
        <v>158</v>
      </c>
      <c r="R123" s="77" t="s">
        <v>32</v>
      </c>
      <c r="S123" s="77">
        <v>7.154192715E9</v>
      </c>
      <c r="T123" s="77" t="s">
        <v>159</v>
      </c>
      <c r="U123" s="73"/>
      <c r="V123" s="73"/>
      <c r="W123" s="73"/>
      <c r="X123" s="73"/>
      <c r="Y123" s="73"/>
      <c r="Z123" s="73"/>
      <c r="AA123" s="73"/>
    </row>
    <row r="124" hidden="1">
      <c r="A124" s="76" t="s">
        <v>70</v>
      </c>
      <c r="B124" s="73"/>
      <c r="C124" s="77" t="s">
        <v>80</v>
      </c>
      <c r="D124" s="78" t="s">
        <v>23</v>
      </c>
      <c r="E124" s="77" t="s">
        <v>10050</v>
      </c>
      <c r="F124" s="79" t="s">
        <v>10051</v>
      </c>
      <c r="G124" s="77">
        <v>1.0</v>
      </c>
      <c r="H124" s="75" t="s">
        <v>10057</v>
      </c>
      <c r="I124" s="73" t="str">
        <f t="shared" si="1"/>
        <v>Men / 10 / Black</v>
      </c>
      <c r="J124" s="75" t="s">
        <v>1094</v>
      </c>
      <c r="K124" s="75" t="s">
        <v>10053</v>
      </c>
      <c r="L124" s="75" t="s">
        <v>10054</v>
      </c>
      <c r="M124" s="77"/>
      <c r="N124" s="73"/>
      <c r="O124" s="73" t="s">
        <v>10055</v>
      </c>
      <c r="P124" s="79">
        <v>54829.0</v>
      </c>
      <c r="Q124" s="77" t="s">
        <v>158</v>
      </c>
      <c r="R124" s="77" t="s">
        <v>32</v>
      </c>
      <c r="S124" s="77">
        <v>7.154192715E9</v>
      </c>
      <c r="T124" s="77" t="s">
        <v>159</v>
      </c>
      <c r="U124" s="73"/>
      <c r="V124" s="73"/>
      <c r="W124" s="73"/>
      <c r="X124" s="73"/>
      <c r="Y124" s="73"/>
      <c r="Z124" s="73"/>
      <c r="AA124" s="73"/>
    </row>
    <row r="125" hidden="1">
      <c r="A125" s="86" t="s">
        <v>181</v>
      </c>
      <c r="B125" s="73"/>
      <c r="C125" s="77" t="s">
        <v>22</v>
      </c>
      <c r="D125" s="78" t="s">
        <v>23</v>
      </c>
      <c r="E125" s="77" t="s">
        <v>10058</v>
      </c>
      <c r="F125" s="79" t="s">
        <v>10059</v>
      </c>
      <c r="G125" s="77">
        <v>1.0</v>
      </c>
      <c r="H125" s="75" t="s">
        <v>3684</v>
      </c>
      <c r="I125" s="73" t="str">
        <f t="shared" si="1"/>
        <v>HOODIE RAGLAN SLEEVE / XL / All Print</v>
      </c>
      <c r="J125" s="75" t="s">
        <v>3685</v>
      </c>
      <c r="K125" s="75" t="s">
        <v>10060</v>
      </c>
      <c r="L125" s="75" t="s">
        <v>10061</v>
      </c>
      <c r="M125" s="77"/>
      <c r="N125" s="73"/>
      <c r="O125" s="73" t="s">
        <v>1490</v>
      </c>
      <c r="P125" s="79">
        <v>45177.0</v>
      </c>
      <c r="Q125" s="77" t="s">
        <v>46</v>
      </c>
      <c r="R125" s="77" t="s">
        <v>32</v>
      </c>
      <c r="S125" s="77">
        <v>9.37302872E9</v>
      </c>
      <c r="T125" s="77" t="s">
        <v>47</v>
      </c>
      <c r="U125" s="73"/>
      <c r="V125" s="73"/>
      <c r="W125" s="73"/>
      <c r="X125" s="73"/>
      <c r="Y125" s="73"/>
      <c r="Z125" s="73"/>
      <c r="AA125" s="73"/>
    </row>
    <row r="126" hidden="1">
      <c r="A126" s="90" t="s">
        <v>21</v>
      </c>
      <c r="B126" s="73"/>
      <c r="C126" s="77" t="s">
        <v>22</v>
      </c>
      <c r="D126" s="78" t="s">
        <v>23</v>
      </c>
      <c r="E126" s="77" t="s">
        <v>10062</v>
      </c>
      <c r="F126" s="79" t="s">
        <v>10063</v>
      </c>
      <c r="G126" s="77">
        <v>1.0</v>
      </c>
      <c r="H126" s="75" t="s">
        <v>1731</v>
      </c>
      <c r="I126" s="73" t="str">
        <f t="shared" si="1"/>
        <v>hirt - hoodie 3D #l - UNISEX T-SHIRT 3D / XL / All print</v>
      </c>
      <c r="J126" s="75" t="s">
        <v>1732</v>
      </c>
      <c r="K126" s="75" t="s">
        <v>10064</v>
      </c>
      <c r="L126" s="75" t="s">
        <v>10065</v>
      </c>
      <c r="M126" s="77"/>
      <c r="N126" s="73"/>
      <c r="O126" s="73" t="s">
        <v>10066</v>
      </c>
      <c r="P126" s="79">
        <v>53130.0</v>
      </c>
      <c r="Q126" s="77" t="s">
        <v>158</v>
      </c>
      <c r="R126" s="77" t="s">
        <v>32</v>
      </c>
      <c r="S126" s="77">
        <v>2.629230092E9</v>
      </c>
      <c r="T126" s="77" t="s">
        <v>159</v>
      </c>
      <c r="U126" s="73"/>
      <c r="V126" s="73"/>
      <c r="W126" s="73"/>
      <c r="X126" s="73"/>
      <c r="Y126" s="73"/>
      <c r="Z126" s="73"/>
      <c r="AA126" s="73"/>
    </row>
    <row r="127" hidden="1">
      <c r="A127" s="80" t="s">
        <v>259</v>
      </c>
      <c r="B127" s="73"/>
      <c r="C127" s="77" t="s">
        <v>22</v>
      </c>
      <c r="D127" s="78" t="s">
        <v>23</v>
      </c>
      <c r="E127" s="77" t="s">
        <v>10067</v>
      </c>
      <c r="F127" s="79" t="s">
        <v>10068</v>
      </c>
      <c r="G127" s="77">
        <v>1.0</v>
      </c>
      <c r="H127" s="75" t="s">
        <v>10069</v>
      </c>
      <c r="I127" s="73" t="str">
        <f t="shared" si="1"/>
        <v>M / Full Print</v>
      </c>
      <c r="J127" s="75" t="s">
        <v>10070</v>
      </c>
      <c r="K127" s="75" t="s">
        <v>10071</v>
      </c>
      <c r="L127" s="75" t="s">
        <v>10072</v>
      </c>
      <c r="M127" s="77"/>
      <c r="N127" s="73"/>
      <c r="O127" s="73" t="s">
        <v>10073</v>
      </c>
      <c r="P127" s="79">
        <v>16051.0</v>
      </c>
      <c r="Q127" s="77" t="s">
        <v>284</v>
      </c>
      <c r="R127" s="77" t="s">
        <v>32</v>
      </c>
      <c r="S127" s="77">
        <v>7.246360561E9</v>
      </c>
      <c r="T127" s="77" t="s">
        <v>285</v>
      </c>
      <c r="U127" s="73"/>
      <c r="V127" s="73"/>
      <c r="W127" s="73"/>
      <c r="X127" s="73"/>
      <c r="Y127" s="73"/>
      <c r="Z127" s="73"/>
      <c r="AA127" s="73"/>
    </row>
    <row r="128" hidden="1">
      <c r="A128" s="76" t="s">
        <v>48</v>
      </c>
      <c r="B128" s="73"/>
      <c r="C128" s="77" t="s">
        <v>22</v>
      </c>
      <c r="D128" s="78" t="s">
        <v>23</v>
      </c>
      <c r="E128" s="77" t="s">
        <v>10074</v>
      </c>
      <c r="F128" s="79" t="s">
        <v>10075</v>
      </c>
      <c r="G128" s="77">
        <v>1.0</v>
      </c>
      <c r="H128" s="75" t="s">
        <v>1043</v>
      </c>
      <c r="I128" s="73" t="str">
        <f t="shared" si="1"/>
        <v>HOODIE RAGLAN SLEEVE ZIP-UP / L / All Print</v>
      </c>
      <c r="J128" s="75" t="s">
        <v>1044</v>
      </c>
      <c r="K128" s="75" t="s">
        <v>10076</v>
      </c>
      <c r="L128" s="75" t="s">
        <v>10077</v>
      </c>
      <c r="M128" s="77"/>
      <c r="N128" s="73"/>
      <c r="O128" s="73" t="s">
        <v>10078</v>
      </c>
      <c r="P128" s="79">
        <v>98564.0</v>
      </c>
      <c r="Q128" s="77" t="s">
        <v>454</v>
      </c>
      <c r="R128" s="77" t="s">
        <v>32</v>
      </c>
      <c r="S128" s="77">
        <v>3.607287001E9</v>
      </c>
      <c r="T128" s="77" t="s">
        <v>455</v>
      </c>
      <c r="U128" s="73"/>
      <c r="V128" s="73"/>
      <c r="W128" s="73"/>
      <c r="X128" s="73"/>
      <c r="Y128" s="73"/>
      <c r="Z128" s="73"/>
      <c r="AA128" s="73"/>
    </row>
    <row r="129">
      <c r="A129" s="90" t="s">
        <v>162</v>
      </c>
      <c r="B129" s="73"/>
      <c r="C129" s="77" t="s">
        <v>22</v>
      </c>
      <c r="D129" s="78" t="s">
        <v>23</v>
      </c>
      <c r="E129" s="77" t="s">
        <v>10079</v>
      </c>
      <c r="F129" s="79" t="s">
        <v>10080</v>
      </c>
      <c r="G129" s="77">
        <v>1.0</v>
      </c>
      <c r="H129" s="75" t="s">
        <v>10081</v>
      </c>
      <c r="I129" s="73" t="str">
        <f t="shared" si="1"/>
        <v>TANK TOP / XL / All Print</v>
      </c>
      <c r="J129" s="75" t="s">
        <v>10082</v>
      </c>
      <c r="K129" s="75" t="s">
        <v>10083</v>
      </c>
      <c r="L129" s="75" t="s">
        <v>10084</v>
      </c>
      <c r="M129" s="77"/>
      <c r="N129" s="73"/>
      <c r="O129" s="73" t="s">
        <v>10085</v>
      </c>
      <c r="P129" s="79">
        <v>29115.0</v>
      </c>
      <c r="Q129" s="77" t="s">
        <v>56</v>
      </c>
      <c r="R129" s="77" t="s">
        <v>32</v>
      </c>
      <c r="S129" s="77">
        <v>8.038373547E9</v>
      </c>
      <c r="T129" s="77" t="s">
        <v>57</v>
      </c>
      <c r="U129" s="73"/>
      <c r="V129" s="73"/>
      <c r="W129" s="73"/>
      <c r="X129" s="73"/>
      <c r="Y129" s="73"/>
      <c r="Z129" s="73"/>
      <c r="AA129" s="73"/>
    </row>
    <row r="130" hidden="1">
      <c r="A130" s="90" t="s">
        <v>21</v>
      </c>
      <c r="B130" s="73"/>
      <c r="C130" s="77" t="s">
        <v>22</v>
      </c>
      <c r="D130" s="87" t="s">
        <v>10086</v>
      </c>
      <c r="E130" s="77" t="s">
        <v>10087</v>
      </c>
      <c r="F130" s="79" t="s">
        <v>10088</v>
      </c>
      <c r="G130" s="77">
        <v>1.0</v>
      </c>
      <c r="H130" s="75" t="s">
        <v>10089</v>
      </c>
      <c r="I130" s="73" t="str">
        <f t="shared" si="1"/>
        <v>hirt - 2XL / Full Print</v>
      </c>
      <c r="J130" s="75" t="s">
        <v>10090</v>
      </c>
      <c r="K130" s="75" t="s">
        <v>10091</v>
      </c>
      <c r="L130" s="75" t="s">
        <v>10092</v>
      </c>
      <c r="M130" s="77"/>
      <c r="N130" s="73"/>
      <c r="O130" s="73" t="s">
        <v>10093</v>
      </c>
      <c r="P130" s="79">
        <v>91709.0</v>
      </c>
      <c r="Q130" s="77" t="s">
        <v>268</v>
      </c>
      <c r="R130" s="77" t="s">
        <v>32</v>
      </c>
      <c r="S130" s="77">
        <v>9.0959731E7</v>
      </c>
      <c r="T130" s="77" t="s">
        <v>269</v>
      </c>
      <c r="U130" s="73"/>
      <c r="V130" s="73"/>
      <c r="W130" s="73"/>
      <c r="X130" s="73"/>
      <c r="Y130" s="73"/>
      <c r="Z130" s="73"/>
      <c r="AA130" s="73"/>
    </row>
    <row r="131" hidden="1">
      <c r="A131" s="88" t="s">
        <v>37</v>
      </c>
      <c r="B131" s="73"/>
      <c r="C131" s="77" t="s">
        <v>22</v>
      </c>
      <c r="D131" s="78" t="s">
        <v>23</v>
      </c>
      <c r="E131" s="77" t="s">
        <v>10094</v>
      </c>
      <c r="F131" s="79" t="s">
        <v>10095</v>
      </c>
      <c r="G131" s="77">
        <v>1.0</v>
      </c>
      <c r="H131" s="75" t="s">
        <v>3416</v>
      </c>
      <c r="I131" s="73" t="str">
        <f t="shared" si="1"/>
        <v>HOODIE RAGLAN SLEEVE / 2XL / All Print</v>
      </c>
      <c r="J131" s="75" t="s">
        <v>328</v>
      </c>
      <c r="K131" s="75" t="s">
        <v>10096</v>
      </c>
      <c r="L131" s="75" t="s">
        <v>10097</v>
      </c>
      <c r="M131" s="77"/>
      <c r="N131" s="73"/>
      <c r="O131" s="73" t="s">
        <v>10098</v>
      </c>
      <c r="P131" s="79">
        <v>91322.0</v>
      </c>
      <c r="Q131" s="77" t="s">
        <v>268</v>
      </c>
      <c r="R131" s="77" t="s">
        <v>32</v>
      </c>
      <c r="S131" s="77">
        <v>6.612128873E9</v>
      </c>
      <c r="T131" s="77" t="s">
        <v>269</v>
      </c>
      <c r="U131" s="73"/>
      <c r="V131" s="73"/>
      <c r="W131" s="73"/>
      <c r="X131" s="73"/>
      <c r="Y131" s="73"/>
      <c r="Z131" s="73"/>
      <c r="AA131" s="73"/>
    </row>
    <row r="132" hidden="1">
      <c r="A132" s="86" t="s">
        <v>293</v>
      </c>
      <c r="B132" s="73"/>
      <c r="C132" s="77" t="s">
        <v>22</v>
      </c>
      <c r="D132" s="78" t="s">
        <v>23</v>
      </c>
      <c r="E132" s="77" t="s">
        <v>10099</v>
      </c>
      <c r="F132" s="79" t="s">
        <v>10100</v>
      </c>
      <c r="G132" s="77">
        <v>1.0</v>
      </c>
      <c r="H132" s="75" t="s">
        <v>10101</v>
      </c>
      <c r="I132" s="73" t="str">
        <f t="shared" si="1"/>
        <v>HOODIE RAGLAN SLEEVE / L / All Print</v>
      </c>
      <c r="J132" s="75" t="s">
        <v>328</v>
      </c>
      <c r="K132" s="75" t="s">
        <v>10102</v>
      </c>
      <c r="L132" s="75" t="s">
        <v>10103</v>
      </c>
      <c r="M132" s="77"/>
      <c r="N132" s="73"/>
      <c r="O132" s="73" t="s">
        <v>10104</v>
      </c>
      <c r="P132" s="79">
        <v>80816.0</v>
      </c>
      <c r="Q132" s="77" t="s">
        <v>1215</v>
      </c>
      <c r="R132" s="77" t="s">
        <v>32</v>
      </c>
      <c r="S132" s="77">
        <v>5.805836533E9</v>
      </c>
      <c r="T132" s="77" t="s">
        <v>1216</v>
      </c>
      <c r="U132" s="73"/>
      <c r="V132" s="73"/>
      <c r="W132" s="73"/>
      <c r="X132" s="73"/>
      <c r="Y132" s="73"/>
      <c r="Z132" s="73"/>
      <c r="AA132" s="73"/>
    </row>
    <row r="133" hidden="1">
      <c r="A133" s="76" t="s">
        <v>70</v>
      </c>
      <c r="B133" s="73"/>
      <c r="C133" s="77" t="s">
        <v>22</v>
      </c>
      <c r="D133" s="78" t="s">
        <v>23</v>
      </c>
      <c r="E133" s="77" t="s">
        <v>10099</v>
      </c>
      <c r="F133" s="79" t="s">
        <v>10100</v>
      </c>
      <c r="G133" s="77">
        <v>1.0</v>
      </c>
      <c r="H133" s="75" t="s">
        <v>10105</v>
      </c>
      <c r="I133" s="73" t="str">
        <f t="shared" si="1"/>
        <v>HOODIE RAGLAN SLEEVE / L / All Print</v>
      </c>
      <c r="J133" s="75" t="s">
        <v>10106</v>
      </c>
      <c r="K133" s="75" t="s">
        <v>10102</v>
      </c>
      <c r="L133" s="75" t="s">
        <v>10103</v>
      </c>
      <c r="M133" s="77"/>
      <c r="N133" s="73"/>
      <c r="O133" s="73" t="s">
        <v>10104</v>
      </c>
      <c r="P133" s="79">
        <v>80816.0</v>
      </c>
      <c r="Q133" s="77" t="s">
        <v>1215</v>
      </c>
      <c r="R133" s="77" t="s">
        <v>32</v>
      </c>
      <c r="S133" s="77">
        <v>5.805836533E9</v>
      </c>
      <c r="T133" s="77" t="s">
        <v>1216</v>
      </c>
      <c r="U133" s="73"/>
      <c r="V133" s="73"/>
      <c r="W133" s="73"/>
      <c r="X133" s="73"/>
      <c r="Y133" s="73"/>
      <c r="Z133" s="73"/>
      <c r="AA133" s="73"/>
    </row>
    <row r="134" hidden="1">
      <c r="A134" s="80" t="s">
        <v>259</v>
      </c>
      <c r="B134" s="73"/>
      <c r="C134" s="77" t="s">
        <v>22</v>
      </c>
      <c r="D134" s="78" t="s">
        <v>23</v>
      </c>
      <c r="E134" s="77" t="s">
        <v>10107</v>
      </c>
      <c r="F134" s="79" t="s">
        <v>10108</v>
      </c>
      <c r="G134" s="77">
        <v>1.0</v>
      </c>
      <c r="H134" s="75" t="s">
        <v>10109</v>
      </c>
      <c r="I134" s="73" t="str">
        <f t="shared" si="1"/>
        <v>AOP UNISEX HOODIE / L / All Print</v>
      </c>
      <c r="J134" s="75" t="s">
        <v>10110</v>
      </c>
      <c r="K134" s="75" t="s">
        <v>10111</v>
      </c>
      <c r="L134" s="75" t="s">
        <v>10112</v>
      </c>
      <c r="M134" s="77"/>
      <c r="N134" s="73"/>
      <c r="O134" s="73" t="s">
        <v>10113</v>
      </c>
      <c r="P134" s="79">
        <v>58554.0</v>
      </c>
      <c r="Q134" s="77" t="s">
        <v>5109</v>
      </c>
      <c r="R134" s="77" t="s">
        <v>32</v>
      </c>
      <c r="S134" s="77">
        <v>7.012181036E9</v>
      </c>
      <c r="T134" s="77" t="s">
        <v>5110</v>
      </c>
      <c r="U134" s="73"/>
      <c r="V134" s="73"/>
      <c r="W134" s="73"/>
      <c r="X134" s="73"/>
      <c r="Y134" s="73"/>
      <c r="Z134" s="73"/>
      <c r="AA134" s="73"/>
    </row>
    <row r="135" hidden="1">
      <c r="A135" s="89" t="s">
        <v>782</v>
      </c>
      <c r="B135" s="73"/>
      <c r="C135" s="77" t="s">
        <v>22</v>
      </c>
      <c r="D135" s="78" t="s">
        <v>23</v>
      </c>
      <c r="E135" s="77" t="s">
        <v>10114</v>
      </c>
      <c r="F135" s="79" t="s">
        <v>10115</v>
      </c>
      <c r="G135" s="77">
        <v>1.0</v>
      </c>
      <c r="H135" s="75" t="s">
        <v>10116</v>
      </c>
      <c r="I135" s="73" t="str">
        <f t="shared" si="1"/>
        <v>UNISEX HOODIE / M / Black</v>
      </c>
      <c r="J135" s="75" t="s">
        <v>10117</v>
      </c>
      <c r="K135" s="75" t="s">
        <v>10118</v>
      </c>
      <c r="L135" s="75" t="s">
        <v>10119</v>
      </c>
      <c r="M135" s="77"/>
      <c r="N135" s="73"/>
      <c r="O135" s="73" t="s">
        <v>10120</v>
      </c>
      <c r="P135" s="79">
        <v>31803.0</v>
      </c>
      <c r="Q135" s="77" t="s">
        <v>78</v>
      </c>
      <c r="R135" s="77" t="s">
        <v>32</v>
      </c>
      <c r="S135" s="77">
        <v>2.295915859E9</v>
      </c>
      <c r="T135" s="77" t="s">
        <v>79</v>
      </c>
      <c r="U135" s="73"/>
      <c r="V135" s="73"/>
      <c r="W135" s="73"/>
      <c r="X135" s="73"/>
      <c r="Y135" s="73"/>
      <c r="Z135" s="73"/>
      <c r="AA135" s="73"/>
    </row>
    <row r="136" hidden="1">
      <c r="A136" s="76" t="s">
        <v>48</v>
      </c>
      <c r="B136" s="73"/>
      <c r="C136" s="77" t="s">
        <v>22</v>
      </c>
      <c r="D136" s="78" t="s">
        <v>23</v>
      </c>
      <c r="E136" s="77" t="s">
        <v>10121</v>
      </c>
      <c r="F136" s="79" t="s">
        <v>10122</v>
      </c>
      <c r="G136" s="77">
        <v>1.0</v>
      </c>
      <c r="H136" s="75" t="s">
        <v>10123</v>
      </c>
      <c r="I136" s="73" t="str">
        <f t="shared" si="1"/>
        <v>XL / Full Print</v>
      </c>
      <c r="J136" s="75" t="s">
        <v>1986</v>
      </c>
      <c r="K136" s="75" t="s">
        <v>10124</v>
      </c>
      <c r="L136" s="75" t="s">
        <v>10125</v>
      </c>
      <c r="M136" s="77"/>
      <c r="N136" s="73"/>
      <c r="O136" s="73" t="s">
        <v>2959</v>
      </c>
      <c r="P136" s="79">
        <v>29707.0</v>
      </c>
      <c r="Q136" s="77" t="s">
        <v>56</v>
      </c>
      <c r="R136" s="77" t="s">
        <v>32</v>
      </c>
      <c r="S136" s="77">
        <v>7.065644043E9</v>
      </c>
      <c r="T136" s="77" t="s">
        <v>57</v>
      </c>
      <c r="U136" s="73"/>
      <c r="V136" s="73"/>
      <c r="W136" s="73"/>
      <c r="X136" s="73"/>
      <c r="Y136" s="73"/>
      <c r="Z136" s="73"/>
      <c r="AA136" s="73"/>
    </row>
    <row r="137" hidden="1">
      <c r="A137" s="80" t="s">
        <v>259</v>
      </c>
      <c r="B137" s="73"/>
      <c r="C137" s="77" t="s">
        <v>22</v>
      </c>
      <c r="D137" s="78" t="s">
        <v>23</v>
      </c>
      <c r="E137" s="77" t="s">
        <v>10126</v>
      </c>
      <c r="F137" s="79" t="s">
        <v>10127</v>
      </c>
      <c r="G137" s="77">
        <v>1.0</v>
      </c>
      <c r="H137" s="75" t="s">
        <v>10128</v>
      </c>
      <c r="I137" s="73" t="str">
        <f t="shared" si="1"/>
        <v>3XL / Full Print</v>
      </c>
      <c r="J137" s="75" t="s">
        <v>10129</v>
      </c>
      <c r="K137" s="75" t="s">
        <v>10130</v>
      </c>
      <c r="L137" s="75" t="s">
        <v>10131</v>
      </c>
      <c r="M137" s="77"/>
      <c r="N137" s="73"/>
      <c r="O137" s="73" t="s">
        <v>10132</v>
      </c>
      <c r="P137" s="79">
        <v>60073.0</v>
      </c>
      <c r="Q137" s="77" t="s">
        <v>114</v>
      </c>
      <c r="R137" s="77" t="s">
        <v>32</v>
      </c>
      <c r="S137" s="77">
        <v>7.735625078E9</v>
      </c>
      <c r="T137" s="77" t="s">
        <v>115</v>
      </c>
      <c r="U137" s="73"/>
      <c r="V137" s="73"/>
      <c r="W137" s="73"/>
      <c r="X137" s="73"/>
      <c r="Y137" s="73"/>
      <c r="Z137" s="73"/>
      <c r="AA137" s="73"/>
    </row>
    <row r="138" hidden="1">
      <c r="A138" s="76" t="s">
        <v>70</v>
      </c>
      <c r="B138" s="73"/>
      <c r="C138" s="77" t="s">
        <v>22</v>
      </c>
      <c r="D138" s="78" t="s">
        <v>23</v>
      </c>
      <c r="E138" s="77" t="s">
        <v>10133</v>
      </c>
      <c r="F138" s="79" t="s">
        <v>10134</v>
      </c>
      <c r="G138" s="77">
        <v>1.0</v>
      </c>
      <c r="H138" s="75" t="s">
        <v>10135</v>
      </c>
      <c r="I138" s="73" t="str">
        <f t="shared" si="1"/>
        <v>AOP Unisex Raglan Hoodie / 3XL / Black</v>
      </c>
      <c r="J138" s="75" t="s">
        <v>6524</v>
      </c>
      <c r="K138" s="75" t="s">
        <v>10136</v>
      </c>
      <c r="L138" s="75" t="s">
        <v>10137</v>
      </c>
      <c r="M138" s="77"/>
      <c r="N138" s="73"/>
      <c r="O138" s="73" t="s">
        <v>10138</v>
      </c>
      <c r="P138" s="79">
        <v>22901.0</v>
      </c>
      <c r="Q138" s="77" t="s">
        <v>389</v>
      </c>
      <c r="R138" s="77" t="s">
        <v>32</v>
      </c>
      <c r="S138" s="77">
        <v>4.349537791E9</v>
      </c>
      <c r="T138" s="77" t="s">
        <v>390</v>
      </c>
      <c r="U138" s="73"/>
      <c r="V138" s="73"/>
      <c r="W138" s="73"/>
      <c r="X138" s="73"/>
      <c r="Y138" s="73"/>
      <c r="Z138" s="73"/>
      <c r="AA138" s="73"/>
    </row>
    <row r="139" hidden="1">
      <c r="A139" s="86" t="s">
        <v>293</v>
      </c>
      <c r="B139" s="73"/>
      <c r="C139" s="77" t="s">
        <v>80</v>
      </c>
      <c r="D139" s="78" t="s">
        <v>23</v>
      </c>
      <c r="E139" s="77" t="s">
        <v>10139</v>
      </c>
      <c r="F139" s="79" t="s">
        <v>10140</v>
      </c>
      <c r="G139" s="77">
        <v>1.0</v>
      </c>
      <c r="H139" s="75" t="s">
        <v>10141</v>
      </c>
      <c r="I139" s="73" t="str">
        <f t="shared" si="1"/>
        <v>Fleece Hoodie / 2XL / All Print</v>
      </c>
      <c r="J139" s="75" t="s">
        <v>10142</v>
      </c>
      <c r="K139" s="75" t="s">
        <v>10143</v>
      </c>
      <c r="L139" s="75" t="s">
        <v>10144</v>
      </c>
      <c r="M139" s="77"/>
      <c r="N139" s="73"/>
      <c r="O139" s="73" t="s">
        <v>3093</v>
      </c>
      <c r="P139" s="79">
        <v>26570.0</v>
      </c>
      <c r="Q139" s="77" t="s">
        <v>1651</v>
      </c>
      <c r="R139" s="77" t="s">
        <v>32</v>
      </c>
      <c r="S139" s="77">
        <v>7.247133451E9</v>
      </c>
      <c r="T139" s="77" t="s">
        <v>1652</v>
      </c>
      <c r="U139" s="73"/>
      <c r="V139" s="73"/>
      <c r="W139" s="73"/>
      <c r="X139" s="73"/>
      <c r="Y139" s="73"/>
      <c r="Z139" s="73"/>
      <c r="AA139" s="73"/>
    </row>
    <row r="140" hidden="1">
      <c r="A140" s="76" t="s">
        <v>70</v>
      </c>
      <c r="B140" s="73"/>
      <c r="C140" s="77" t="s">
        <v>22</v>
      </c>
      <c r="D140" s="78" t="s">
        <v>23</v>
      </c>
      <c r="E140" s="77" t="s">
        <v>10139</v>
      </c>
      <c r="F140" s="79" t="s">
        <v>10140</v>
      </c>
      <c r="G140" s="77">
        <v>1.0</v>
      </c>
      <c r="H140" s="75" t="s">
        <v>10145</v>
      </c>
      <c r="I140" s="92" t="s">
        <v>10146</v>
      </c>
      <c r="J140" s="75" t="s">
        <v>10147</v>
      </c>
      <c r="K140" s="75" t="s">
        <v>10143</v>
      </c>
      <c r="L140" s="75" t="s">
        <v>10144</v>
      </c>
      <c r="M140" s="77"/>
      <c r="N140" s="73"/>
      <c r="O140" s="73" t="s">
        <v>3093</v>
      </c>
      <c r="P140" s="79">
        <v>26570.0</v>
      </c>
      <c r="Q140" s="77" t="s">
        <v>1651</v>
      </c>
      <c r="R140" s="77" t="s">
        <v>32</v>
      </c>
      <c r="S140" s="77">
        <v>7.247133451E9</v>
      </c>
      <c r="T140" s="77" t="s">
        <v>1652</v>
      </c>
      <c r="U140" s="73"/>
      <c r="V140" s="73"/>
      <c r="W140" s="73"/>
      <c r="X140" s="73"/>
      <c r="Y140" s="73"/>
      <c r="Z140" s="73"/>
      <c r="AA140" s="73"/>
    </row>
    <row r="141" hidden="1">
      <c r="A141" s="76" t="s">
        <v>70</v>
      </c>
      <c r="B141" s="73"/>
      <c r="C141" s="77" t="s">
        <v>22</v>
      </c>
      <c r="D141" s="78" t="s">
        <v>23</v>
      </c>
      <c r="E141" s="77" t="s">
        <v>10139</v>
      </c>
      <c r="F141" s="79" t="s">
        <v>10140</v>
      </c>
      <c r="G141" s="77">
        <v>1.0</v>
      </c>
      <c r="H141" s="75" t="s">
        <v>10148</v>
      </c>
      <c r="I141" s="92" t="s">
        <v>855</v>
      </c>
      <c r="J141" s="75" t="s">
        <v>10149</v>
      </c>
      <c r="K141" s="75" t="s">
        <v>10143</v>
      </c>
      <c r="L141" s="75" t="s">
        <v>10144</v>
      </c>
      <c r="M141" s="77"/>
      <c r="N141" s="73"/>
      <c r="O141" s="73" t="s">
        <v>3093</v>
      </c>
      <c r="P141" s="79">
        <v>26570.0</v>
      </c>
      <c r="Q141" s="77" t="s">
        <v>1651</v>
      </c>
      <c r="R141" s="77" t="s">
        <v>32</v>
      </c>
      <c r="S141" s="77">
        <v>7.247133451E9</v>
      </c>
      <c r="T141" s="77" t="s">
        <v>1652</v>
      </c>
      <c r="U141" s="73"/>
      <c r="V141" s="73"/>
      <c r="W141" s="73"/>
      <c r="X141" s="73"/>
      <c r="Y141" s="73"/>
      <c r="Z141" s="73"/>
      <c r="AA141" s="73"/>
    </row>
    <row r="142" hidden="1">
      <c r="A142" s="76" t="s">
        <v>70</v>
      </c>
      <c r="B142" s="73"/>
      <c r="C142" s="77" t="s">
        <v>22</v>
      </c>
      <c r="D142" s="78" t="s">
        <v>23</v>
      </c>
      <c r="E142" s="77" t="s">
        <v>10139</v>
      </c>
      <c r="F142" s="79" t="s">
        <v>10140</v>
      </c>
      <c r="G142" s="77">
        <v>1.0</v>
      </c>
      <c r="H142" s="75" t="s">
        <v>10150</v>
      </c>
      <c r="I142" s="73" t="str">
        <f t="shared" ref="I142:I161" si="3">RIGHT(H142,LEN(H142) - (FIND("-",H142) + 1))</f>
        <v>AOP UNISEX HOODIE / 2XL / All Print</v>
      </c>
      <c r="J142" s="75" t="s">
        <v>3492</v>
      </c>
      <c r="K142" s="75" t="s">
        <v>10143</v>
      </c>
      <c r="L142" s="75" t="s">
        <v>10144</v>
      </c>
      <c r="M142" s="77"/>
      <c r="N142" s="73"/>
      <c r="O142" s="73" t="s">
        <v>3093</v>
      </c>
      <c r="P142" s="79">
        <v>26570.0</v>
      </c>
      <c r="Q142" s="77" t="s">
        <v>1651</v>
      </c>
      <c r="R142" s="77" t="s">
        <v>32</v>
      </c>
      <c r="S142" s="77">
        <v>7.247133451E9</v>
      </c>
      <c r="T142" s="77" t="s">
        <v>1652</v>
      </c>
      <c r="U142" s="73"/>
      <c r="V142" s="73"/>
      <c r="W142" s="73"/>
      <c r="X142" s="73"/>
      <c r="Y142" s="73"/>
      <c r="Z142" s="73"/>
      <c r="AA142" s="73"/>
    </row>
    <row r="143" hidden="1">
      <c r="A143" s="86" t="s">
        <v>293</v>
      </c>
      <c r="B143" s="73"/>
      <c r="C143" s="77" t="s">
        <v>22</v>
      </c>
      <c r="D143" s="78" t="s">
        <v>23</v>
      </c>
      <c r="E143" s="77" t="s">
        <v>10139</v>
      </c>
      <c r="F143" s="79" t="s">
        <v>10140</v>
      </c>
      <c r="G143" s="77">
        <v>1.0</v>
      </c>
      <c r="H143" s="75" t="s">
        <v>10151</v>
      </c>
      <c r="I143" s="73" t="str">
        <f t="shared" si="3"/>
        <v>AOP Unisex Raglan Hoodie / 2XL / All Print</v>
      </c>
      <c r="J143" s="75" t="s">
        <v>10152</v>
      </c>
      <c r="K143" s="75" t="s">
        <v>10143</v>
      </c>
      <c r="L143" s="75" t="s">
        <v>10144</v>
      </c>
      <c r="M143" s="77"/>
      <c r="N143" s="73"/>
      <c r="O143" s="73" t="s">
        <v>3093</v>
      </c>
      <c r="P143" s="79">
        <v>26570.0</v>
      </c>
      <c r="Q143" s="77" t="s">
        <v>1651</v>
      </c>
      <c r="R143" s="77" t="s">
        <v>32</v>
      </c>
      <c r="S143" s="77">
        <v>7.247133451E9</v>
      </c>
      <c r="T143" s="77" t="s">
        <v>1652</v>
      </c>
      <c r="U143" s="73"/>
      <c r="V143" s="73"/>
      <c r="W143" s="73"/>
      <c r="X143" s="73"/>
      <c r="Y143" s="73"/>
      <c r="Z143" s="73"/>
      <c r="AA143" s="73"/>
    </row>
    <row r="144" hidden="1">
      <c r="A144" s="86" t="s">
        <v>293</v>
      </c>
      <c r="B144" s="73"/>
      <c r="C144" s="77" t="s">
        <v>80</v>
      </c>
      <c r="D144" s="78" t="s">
        <v>23</v>
      </c>
      <c r="E144" s="77" t="s">
        <v>10139</v>
      </c>
      <c r="F144" s="79" t="s">
        <v>10140</v>
      </c>
      <c r="G144" s="77">
        <v>1.0</v>
      </c>
      <c r="H144" s="75" t="s">
        <v>10153</v>
      </c>
      <c r="I144" s="73" t="str">
        <f t="shared" si="3"/>
        <v>One size / All print</v>
      </c>
      <c r="J144" s="75" t="s">
        <v>10154</v>
      </c>
      <c r="K144" s="75" t="s">
        <v>10143</v>
      </c>
      <c r="L144" s="75" t="s">
        <v>10144</v>
      </c>
      <c r="M144" s="77"/>
      <c r="N144" s="73"/>
      <c r="O144" s="73" t="s">
        <v>3093</v>
      </c>
      <c r="P144" s="79">
        <v>26570.0</v>
      </c>
      <c r="Q144" s="77" t="s">
        <v>1651</v>
      </c>
      <c r="R144" s="77" t="s">
        <v>32</v>
      </c>
      <c r="S144" s="77">
        <v>7.247133451E9</v>
      </c>
      <c r="T144" s="77" t="s">
        <v>1652</v>
      </c>
      <c r="U144" s="73"/>
      <c r="V144" s="73"/>
      <c r="W144" s="73"/>
      <c r="X144" s="73"/>
      <c r="Y144" s="73"/>
      <c r="Z144" s="73"/>
      <c r="AA144" s="73"/>
    </row>
    <row r="145" hidden="1">
      <c r="A145" s="80" t="s">
        <v>259</v>
      </c>
      <c r="B145" s="73"/>
      <c r="C145" s="77" t="s">
        <v>80</v>
      </c>
      <c r="D145" s="78" t="s">
        <v>23</v>
      </c>
      <c r="E145" s="77" t="s">
        <v>10139</v>
      </c>
      <c r="F145" s="79" t="s">
        <v>10140</v>
      </c>
      <c r="G145" s="77">
        <v>1.0</v>
      </c>
      <c r="H145" s="75" t="s">
        <v>10155</v>
      </c>
      <c r="I145" s="73" t="str">
        <f t="shared" si="3"/>
        <v>One size / All print</v>
      </c>
      <c r="J145" s="75" t="s">
        <v>10156</v>
      </c>
      <c r="K145" s="75" t="s">
        <v>10143</v>
      </c>
      <c r="L145" s="75" t="s">
        <v>10144</v>
      </c>
      <c r="M145" s="77"/>
      <c r="N145" s="73"/>
      <c r="O145" s="73" t="s">
        <v>3093</v>
      </c>
      <c r="P145" s="79">
        <v>26570.0</v>
      </c>
      <c r="Q145" s="77" t="s">
        <v>1651</v>
      </c>
      <c r="R145" s="77" t="s">
        <v>32</v>
      </c>
      <c r="S145" s="77">
        <v>7.247133451E9</v>
      </c>
      <c r="T145" s="77" t="s">
        <v>1652</v>
      </c>
      <c r="U145" s="73"/>
      <c r="V145" s="73"/>
      <c r="W145" s="73"/>
      <c r="X145" s="73"/>
      <c r="Y145" s="73"/>
      <c r="Z145" s="73"/>
      <c r="AA145" s="73"/>
    </row>
    <row r="146" hidden="1">
      <c r="A146" s="86" t="s">
        <v>181</v>
      </c>
      <c r="B146" s="73"/>
      <c r="C146" s="77" t="s">
        <v>22</v>
      </c>
      <c r="D146" s="78" t="s">
        <v>23</v>
      </c>
      <c r="E146" s="77" t="s">
        <v>10157</v>
      </c>
      <c r="F146" s="79" t="s">
        <v>10158</v>
      </c>
      <c r="G146" s="77">
        <v>1.0</v>
      </c>
      <c r="H146" s="75" t="s">
        <v>10159</v>
      </c>
      <c r="I146" s="73" t="str">
        <f t="shared" si="3"/>
        <v>HOODIE RAGLAN SLEEVE / L / All Print</v>
      </c>
      <c r="J146" s="75" t="s">
        <v>10160</v>
      </c>
      <c r="K146" s="75" t="s">
        <v>10161</v>
      </c>
      <c r="L146" s="75" t="s">
        <v>10162</v>
      </c>
      <c r="M146" s="77"/>
      <c r="N146" s="73"/>
      <c r="O146" s="73" t="s">
        <v>10163</v>
      </c>
      <c r="P146" s="79">
        <v>32060.0</v>
      </c>
      <c r="Q146" s="77" t="s">
        <v>68</v>
      </c>
      <c r="R146" s="77" t="s">
        <v>32</v>
      </c>
      <c r="S146" s="77">
        <v>3.866881734E9</v>
      </c>
      <c r="T146" s="77" t="s">
        <v>69</v>
      </c>
      <c r="U146" s="73"/>
      <c r="V146" s="73"/>
      <c r="W146" s="73"/>
      <c r="X146" s="73"/>
      <c r="Y146" s="73"/>
      <c r="Z146" s="73"/>
      <c r="AA146" s="73"/>
    </row>
    <row r="147" hidden="1">
      <c r="A147" s="76" t="s">
        <v>48</v>
      </c>
      <c r="B147" s="73"/>
      <c r="C147" s="77" t="s">
        <v>22</v>
      </c>
      <c r="D147" s="78" t="s">
        <v>23</v>
      </c>
      <c r="E147" s="77" t="s">
        <v>10164</v>
      </c>
      <c r="F147" s="79" t="s">
        <v>10165</v>
      </c>
      <c r="G147" s="77">
        <v>1.0</v>
      </c>
      <c r="H147" s="75" t="s">
        <v>10166</v>
      </c>
      <c r="I147" s="73" t="str">
        <f t="shared" si="3"/>
        <v>hirt 3d - L / Full Print</v>
      </c>
      <c r="J147" s="75" t="s">
        <v>2017</v>
      </c>
      <c r="K147" s="75" t="s">
        <v>10167</v>
      </c>
      <c r="L147" s="75" t="s">
        <v>10168</v>
      </c>
      <c r="M147" s="77"/>
      <c r="N147" s="73"/>
      <c r="O147" s="73" t="s">
        <v>10169</v>
      </c>
      <c r="P147" s="79">
        <v>10594.0</v>
      </c>
      <c r="Q147" s="77" t="s">
        <v>171</v>
      </c>
      <c r="R147" s="77" t="s">
        <v>32</v>
      </c>
      <c r="S147" s="77">
        <v>9.144003513E9</v>
      </c>
      <c r="T147" s="77" t="s">
        <v>172</v>
      </c>
      <c r="U147" s="73"/>
      <c r="V147" s="73"/>
      <c r="W147" s="73"/>
      <c r="X147" s="73"/>
      <c r="Y147" s="73"/>
      <c r="Z147" s="73"/>
      <c r="AA147" s="73"/>
    </row>
    <row r="148" hidden="1">
      <c r="A148" s="76" t="s">
        <v>48</v>
      </c>
      <c r="B148" s="73"/>
      <c r="C148" s="77" t="s">
        <v>22</v>
      </c>
      <c r="D148" s="78" t="s">
        <v>23</v>
      </c>
      <c r="E148" s="77" t="s">
        <v>10164</v>
      </c>
      <c r="F148" s="79" t="s">
        <v>10165</v>
      </c>
      <c r="G148" s="77">
        <v>1.0</v>
      </c>
      <c r="H148" s="75" t="s">
        <v>10170</v>
      </c>
      <c r="I148" s="73" t="str">
        <f t="shared" si="3"/>
        <v>hirt 3d - L / Full Print</v>
      </c>
      <c r="J148" s="75" t="s">
        <v>2017</v>
      </c>
      <c r="K148" s="75" t="s">
        <v>10167</v>
      </c>
      <c r="L148" s="75" t="s">
        <v>10168</v>
      </c>
      <c r="M148" s="77"/>
      <c r="N148" s="73"/>
      <c r="O148" s="73" t="s">
        <v>10169</v>
      </c>
      <c r="P148" s="79">
        <v>10594.0</v>
      </c>
      <c r="Q148" s="77" t="s">
        <v>171</v>
      </c>
      <c r="R148" s="77" t="s">
        <v>32</v>
      </c>
      <c r="S148" s="77">
        <v>9.144003513E9</v>
      </c>
      <c r="T148" s="77" t="s">
        <v>172</v>
      </c>
      <c r="U148" s="73"/>
      <c r="V148" s="73"/>
      <c r="W148" s="73"/>
      <c r="X148" s="73"/>
      <c r="Y148" s="73"/>
      <c r="Z148" s="73"/>
      <c r="AA148" s="73"/>
    </row>
    <row r="149" hidden="1">
      <c r="A149" s="90" t="s">
        <v>21</v>
      </c>
      <c r="B149" s="73"/>
      <c r="C149" s="77" t="s">
        <v>22</v>
      </c>
      <c r="D149" s="78" t="s">
        <v>23</v>
      </c>
      <c r="E149" s="77" t="s">
        <v>10164</v>
      </c>
      <c r="F149" s="79" t="s">
        <v>10165</v>
      </c>
      <c r="G149" s="77">
        <v>1.0</v>
      </c>
      <c r="H149" s="75" t="s">
        <v>10171</v>
      </c>
      <c r="I149" s="73" t="str">
        <f t="shared" si="3"/>
        <v>hirt 3d #151121l - L / Full Print</v>
      </c>
      <c r="J149" s="75" t="s">
        <v>2017</v>
      </c>
      <c r="K149" s="75" t="s">
        <v>10167</v>
      </c>
      <c r="L149" s="75" t="s">
        <v>10168</v>
      </c>
      <c r="M149" s="77"/>
      <c r="N149" s="73"/>
      <c r="O149" s="73" t="s">
        <v>10169</v>
      </c>
      <c r="P149" s="79">
        <v>10594.0</v>
      </c>
      <c r="Q149" s="77" t="s">
        <v>171</v>
      </c>
      <c r="R149" s="77" t="s">
        <v>32</v>
      </c>
      <c r="S149" s="77">
        <v>9.144003513E9</v>
      </c>
      <c r="T149" s="77" t="s">
        <v>172</v>
      </c>
      <c r="U149" s="73"/>
      <c r="V149" s="73"/>
      <c r="W149" s="73"/>
      <c r="X149" s="73"/>
      <c r="Y149" s="73"/>
      <c r="Z149" s="73"/>
      <c r="AA149" s="73"/>
    </row>
    <row r="150" hidden="1">
      <c r="A150" s="88" t="s">
        <v>37</v>
      </c>
      <c r="B150" s="73"/>
      <c r="C150" s="77" t="s">
        <v>22</v>
      </c>
      <c r="D150" s="78" t="s">
        <v>23</v>
      </c>
      <c r="E150" s="77" t="s">
        <v>10172</v>
      </c>
      <c r="F150" s="79" t="s">
        <v>10173</v>
      </c>
      <c r="G150" s="77">
        <v>1.0</v>
      </c>
      <c r="H150" s="75" t="s">
        <v>4367</v>
      </c>
      <c r="I150" s="73" t="str">
        <f t="shared" si="3"/>
        <v>AOP Unisex Raglan Hoodie / M / All print</v>
      </c>
      <c r="J150" s="75" t="s">
        <v>4368</v>
      </c>
      <c r="K150" s="75" t="s">
        <v>10174</v>
      </c>
      <c r="L150" s="75" t="s">
        <v>10175</v>
      </c>
      <c r="M150" s="77"/>
      <c r="N150" s="73"/>
      <c r="O150" s="73" t="s">
        <v>10176</v>
      </c>
      <c r="P150" s="79">
        <v>22443.0</v>
      </c>
      <c r="Q150" s="77" t="s">
        <v>389</v>
      </c>
      <c r="R150" s="77" t="s">
        <v>32</v>
      </c>
      <c r="S150" s="77">
        <v>3.237970297E9</v>
      </c>
      <c r="T150" s="77" t="s">
        <v>390</v>
      </c>
      <c r="U150" s="73"/>
      <c r="V150" s="73"/>
      <c r="W150" s="73"/>
      <c r="X150" s="73"/>
      <c r="Y150" s="73"/>
      <c r="Z150" s="73"/>
      <c r="AA150" s="73"/>
    </row>
    <row r="151" hidden="1">
      <c r="A151" s="88" t="s">
        <v>37</v>
      </c>
      <c r="B151" s="73"/>
      <c r="C151" s="77" t="s">
        <v>22</v>
      </c>
      <c r="D151" s="78" t="s">
        <v>23</v>
      </c>
      <c r="E151" s="77" t="s">
        <v>10172</v>
      </c>
      <c r="F151" s="79" t="s">
        <v>10173</v>
      </c>
      <c r="G151" s="77">
        <v>1.0</v>
      </c>
      <c r="H151" s="75" t="s">
        <v>10177</v>
      </c>
      <c r="I151" s="73" t="str">
        <f t="shared" si="3"/>
        <v>AOP Unisex Raglan Hoodie / XL / All print</v>
      </c>
      <c r="J151" s="75" t="s">
        <v>10178</v>
      </c>
      <c r="K151" s="75" t="s">
        <v>10174</v>
      </c>
      <c r="L151" s="75" t="s">
        <v>10175</v>
      </c>
      <c r="M151" s="77"/>
      <c r="N151" s="73"/>
      <c r="O151" s="73" t="s">
        <v>10176</v>
      </c>
      <c r="P151" s="79">
        <v>22443.0</v>
      </c>
      <c r="Q151" s="77" t="s">
        <v>389</v>
      </c>
      <c r="R151" s="77" t="s">
        <v>32</v>
      </c>
      <c r="S151" s="77">
        <v>3.237970297E9</v>
      </c>
      <c r="T151" s="77" t="s">
        <v>390</v>
      </c>
      <c r="U151" s="73"/>
      <c r="V151" s="73"/>
      <c r="W151" s="73"/>
      <c r="X151" s="73"/>
      <c r="Y151" s="73"/>
      <c r="Z151" s="73"/>
      <c r="AA151" s="73"/>
    </row>
    <row r="152" hidden="1">
      <c r="A152" s="80" t="s">
        <v>259</v>
      </c>
      <c r="B152" s="73"/>
      <c r="C152" s="77" t="s">
        <v>80</v>
      </c>
      <c r="D152" s="78" t="s">
        <v>23</v>
      </c>
      <c r="E152" s="77" t="s">
        <v>10179</v>
      </c>
      <c r="F152" s="79" t="s">
        <v>10180</v>
      </c>
      <c r="G152" s="77">
        <v>1.0</v>
      </c>
      <c r="H152" s="75" t="s">
        <v>10181</v>
      </c>
      <c r="I152" s="73" t="str">
        <f t="shared" si="3"/>
        <v>2XL / All Print</v>
      </c>
      <c r="J152" s="75" t="s">
        <v>10182</v>
      </c>
      <c r="K152" s="75" t="s">
        <v>10183</v>
      </c>
      <c r="L152" s="75" t="s">
        <v>10184</v>
      </c>
      <c r="M152" s="77"/>
      <c r="N152" s="73"/>
      <c r="O152" s="73" t="s">
        <v>4371</v>
      </c>
      <c r="P152" s="79">
        <v>13021.0</v>
      </c>
      <c r="Q152" s="77" t="s">
        <v>171</v>
      </c>
      <c r="R152" s="77" t="s">
        <v>32</v>
      </c>
      <c r="S152" s="77">
        <v>3.152831882E9</v>
      </c>
      <c r="T152" s="77" t="s">
        <v>172</v>
      </c>
      <c r="U152" s="73"/>
      <c r="V152" s="73"/>
      <c r="W152" s="73"/>
      <c r="X152" s="73"/>
      <c r="Y152" s="73"/>
      <c r="Z152" s="73"/>
      <c r="AA152" s="73"/>
    </row>
    <row r="153" hidden="1">
      <c r="A153" s="86" t="s">
        <v>181</v>
      </c>
      <c r="B153" s="73"/>
      <c r="C153" s="77" t="s">
        <v>22</v>
      </c>
      <c r="D153" s="78" t="s">
        <v>23</v>
      </c>
      <c r="E153" s="77" t="s">
        <v>10185</v>
      </c>
      <c r="F153" s="79" t="s">
        <v>10186</v>
      </c>
      <c r="G153" s="77">
        <v>2.0</v>
      </c>
      <c r="H153" s="75" t="s">
        <v>10187</v>
      </c>
      <c r="I153" s="73" t="str">
        <f t="shared" si="3"/>
        <v>All print / 32 inches / Spare Tire Cover With Backup Camera Hole</v>
      </c>
      <c r="J153" s="75" t="s">
        <v>185</v>
      </c>
      <c r="K153" s="75" t="s">
        <v>10188</v>
      </c>
      <c r="L153" s="75" t="s">
        <v>10189</v>
      </c>
      <c r="M153" s="77"/>
      <c r="N153" s="73"/>
      <c r="O153" s="73" t="s">
        <v>10190</v>
      </c>
      <c r="P153" s="79">
        <v>20630.0</v>
      </c>
      <c r="Q153" s="77" t="s">
        <v>248</v>
      </c>
      <c r="R153" s="77" t="s">
        <v>32</v>
      </c>
      <c r="S153" s="77" t="s">
        <v>10191</v>
      </c>
      <c r="T153" s="77" t="s">
        <v>249</v>
      </c>
      <c r="U153" s="73"/>
      <c r="V153" s="73"/>
      <c r="W153" s="73"/>
      <c r="X153" s="73"/>
      <c r="Y153" s="73"/>
      <c r="Z153" s="73"/>
      <c r="AA153" s="73"/>
    </row>
    <row r="154" hidden="1">
      <c r="A154" s="88" t="s">
        <v>37</v>
      </c>
      <c r="B154" s="73"/>
      <c r="C154" s="77" t="s">
        <v>22</v>
      </c>
      <c r="D154" s="78" t="s">
        <v>23</v>
      </c>
      <c r="E154" s="77" t="s">
        <v>10192</v>
      </c>
      <c r="F154" s="79" t="s">
        <v>10193</v>
      </c>
      <c r="G154" s="77">
        <v>1.0</v>
      </c>
      <c r="H154" s="75" t="s">
        <v>10194</v>
      </c>
      <c r="I154" s="73" t="str">
        <f t="shared" si="3"/>
        <v>hirt 2D #KV - XL / Black</v>
      </c>
      <c r="J154" s="75" t="s">
        <v>10195</v>
      </c>
      <c r="K154" s="75" t="s">
        <v>10196</v>
      </c>
      <c r="L154" s="75" t="s">
        <v>10197</v>
      </c>
      <c r="M154" s="77"/>
      <c r="N154" s="73"/>
      <c r="O154" s="73" t="s">
        <v>10198</v>
      </c>
      <c r="P154" s="79">
        <v>78006.0</v>
      </c>
      <c r="Q154" s="77" t="s">
        <v>131</v>
      </c>
      <c r="R154" s="77" t="s">
        <v>32</v>
      </c>
      <c r="S154" s="77">
        <v>8.303091886E9</v>
      </c>
      <c r="T154" s="77" t="s">
        <v>132</v>
      </c>
      <c r="U154" s="73"/>
      <c r="V154" s="73"/>
      <c r="W154" s="73"/>
      <c r="X154" s="73"/>
      <c r="Y154" s="73"/>
      <c r="Z154" s="73"/>
      <c r="AA154" s="73"/>
    </row>
    <row r="155" hidden="1">
      <c r="A155" s="90" t="s">
        <v>21</v>
      </c>
      <c r="B155" s="73"/>
      <c r="C155" s="77" t="s">
        <v>22</v>
      </c>
      <c r="D155" s="78" t="s">
        <v>23</v>
      </c>
      <c r="E155" s="77" t="s">
        <v>10192</v>
      </c>
      <c r="F155" s="79" t="s">
        <v>10193</v>
      </c>
      <c r="G155" s="77">
        <v>1.0</v>
      </c>
      <c r="H155" s="75" t="s">
        <v>10199</v>
      </c>
      <c r="I155" s="73" t="str">
        <f t="shared" si="3"/>
        <v>AOP Unisex Raglan Hoodie / L / All print</v>
      </c>
      <c r="J155" s="75" t="s">
        <v>10200</v>
      </c>
      <c r="K155" s="75" t="s">
        <v>10196</v>
      </c>
      <c r="L155" s="75" t="s">
        <v>10197</v>
      </c>
      <c r="M155" s="77"/>
      <c r="N155" s="73"/>
      <c r="O155" s="73" t="s">
        <v>10198</v>
      </c>
      <c r="P155" s="79">
        <v>78006.0</v>
      </c>
      <c r="Q155" s="77" t="s">
        <v>131</v>
      </c>
      <c r="R155" s="77" t="s">
        <v>32</v>
      </c>
      <c r="S155" s="77">
        <v>8.303091886E9</v>
      </c>
      <c r="T155" s="77" t="s">
        <v>132</v>
      </c>
      <c r="U155" s="73"/>
      <c r="V155" s="73"/>
      <c r="W155" s="73"/>
      <c r="X155" s="73"/>
      <c r="Y155" s="73"/>
      <c r="Z155" s="73"/>
      <c r="AA155" s="73"/>
    </row>
    <row r="156" hidden="1">
      <c r="A156" s="88" t="s">
        <v>37</v>
      </c>
      <c r="B156" s="73"/>
      <c r="C156" s="77" t="s">
        <v>22</v>
      </c>
      <c r="D156" s="78" t="s">
        <v>23</v>
      </c>
      <c r="E156" s="77" t="s">
        <v>10192</v>
      </c>
      <c r="F156" s="79" t="s">
        <v>10193</v>
      </c>
      <c r="G156" s="77">
        <v>1.0</v>
      </c>
      <c r="H156" s="75" t="s">
        <v>10201</v>
      </c>
      <c r="I156" s="73" t="str">
        <f t="shared" si="3"/>
        <v>hirt 2D #KV - Unisex Short Sleeve Classic Tee / Black / XL</v>
      </c>
      <c r="J156" s="75" t="s">
        <v>10202</v>
      </c>
      <c r="K156" s="75" t="s">
        <v>10196</v>
      </c>
      <c r="L156" s="75" t="s">
        <v>10197</v>
      </c>
      <c r="M156" s="77"/>
      <c r="N156" s="73"/>
      <c r="O156" s="73" t="s">
        <v>10198</v>
      </c>
      <c r="P156" s="79">
        <v>78006.0</v>
      </c>
      <c r="Q156" s="77" t="s">
        <v>131</v>
      </c>
      <c r="R156" s="77" t="s">
        <v>32</v>
      </c>
      <c r="S156" s="77">
        <v>8.303091886E9</v>
      </c>
      <c r="T156" s="77" t="s">
        <v>132</v>
      </c>
      <c r="U156" s="73"/>
      <c r="V156" s="73"/>
      <c r="W156" s="73"/>
      <c r="X156" s="73"/>
      <c r="Y156" s="73"/>
      <c r="Z156" s="73"/>
      <c r="AA156" s="73"/>
    </row>
    <row r="157" hidden="1">
      <c r="A157" s="90" t="s">
        <v>271</v>
      </c>
      <c r="B157" s="73"/>
      <c r="C157" s="77" t="s">
        <v>22</v>
      </c>
      <c r="D157" s="78" t="s">
        <v>23</v>
      </c>
      <c r="E157" s="77" t="s">
        <v>10192</v>
      </c>
      <c r="F157" s="79" t="s">
        <v>10193</v>
      </c>
      <c r="G157" s="77">
        <v>1.0</v>
      </c>
      <c r="H157" s="75" t="s">
        <v>10203</v>
      </c>
      <c r="I157" s="73" t="str">
        <f t="shared" si="3"/>
        <v>hirt 3D #L - XL / Full Print</v>
      </c>
      <c r="J157" s="75" t="s">
        <v>10204</v>
      </c>
      <c r="K157" s="75" t="s">
        <v>10196</v>
      </c>
      <c r="L157" s="75" t="s">
        <v>10197</v>
      </c>
      <c r="M157" s="77"/>
      <c r="N157" s="73"/>
      <c r="O157" s="73" t="s">
        <v>10198</v>
      </c>
      <c r="P157" s="79">
        <v>78006.0</v>
      </c>
      <c r="Q157" s="77" t="s">
        <v>131</v>
      </c>
      <c r="R157" s="77" t="s">
        <v>32</v>
      </c>
      <c r="S157" s="77">
        <v>8.303091886E9</v>
      </c>
      <c r="T157" s="77" t="s">
        <v>132</v>
      </c>
      <c r="U157" s="73"/>
      <c r="V157" s="73"/>
      <c r="W157" s="73"/>
      <c r="X157" s="73"/>
      <c r="Y157" s="73"/>
      <c r="Z157" s="73"/>
      <c r="AA157" s="73"/>
    </row>
    <row r="158" hidden="1">
      <c r="A158" s="90" t="s">
        <v>271</v>
      </c>
      <c r="B158" s="73"/>
      <c r="C158" s="77" t="s">
        <v>60</v>
      </c>
      <c r="D158" s="78" t="s">
        <v>23</v>
      </c>
      <c r="E158" s="77" t="s">
        <v>10205</v>
      </c>
      <c r="F158" s="79" t="s">
        <v>10206</v>
      </c>
      <c r="G158" s="77">
        <v>1.0</v>
      </c>
      <c r="H158" s="75" t="s">
        <v>3248</v>
      </c>
      <c r="I158" s="73" t="str">
        <f t="shared" si="3"/>
        <v>L / Black</v>
      </c>
      <c r="J158" s="75" t="s">
        <v>800</v>
      </c>
      <c r="K158" s="75" t="s">
        <v>10207</v>
      </c>
      <c r="L158" s="75" t="s">
        <v>10208</v>
      </c>
      <c r="M158" s="77" t="s">
        <v>5456</v>
      </c>
      <c r="N158" s="73"/>
      <c r="O158" s="73" t="s">
        <v>591</v>
      </c>
      <c r="P158" s="79">
        <v>60629.0</v>
      </c>
      <c r="Q158" s="77" t="s">
        <v>114</v>
      </c>
      <c r="R158" s="77" t="s">
        <v>32</v>
      </c>
      <c r="S158" s="77">
        <v>7.08426605E9</v>
      </c>
      <c r="T158" s="77" t="s">
        <v>115</v>
      </c>
      <c r="U158" s="73"/>
      <c r="V158" s="73"/>
      <c r="W158" s="73"/>
      <c r="X158" s="73"/>
      <c r="Y158" s="73"/>
      <c r="Z158" s="73"/>
      <c r="AA158" s="73"/>
    </row>
    <row r="159" hidden="1">
      <c r="A159" s="80" t="s">
        <v>259</v>
      </c>
      <c r="B159" s="73"/>
      <c r="C159" s="77" t="s">
        <v>80</v>
      </c>
      <c r="D159" s="78" t="s">
        <v>23</v>
      </c>
      <c r="E159" s="77" t="s">
        <v>10209</v>
      </c>
      <c r="F159" s="79" t="s">
        <v>10210</v>
      </c>
      <c r="G159" s="77">
        <v>1.0</v>
      </c>
      <c r="H159" s="75" t="s">
        <v>10211</v>
      </c>
      <c r="I159" s="73" t="str">
        <f t="shared" si="3"/>
        <v>3XL / All Print</v>
      </c>
      <c r="J159" s="75" t="s">
        <v>10212</v>
      </c>
      <c r="K159" s="75" t="s">
        <v>10213</v>
      </c>
      <c r="L159" s="75" t="s">
        <v>9446</v>
      </c>
      <c r="M159" s="77" t="s">
        <v>10214</v>
      </c>
      <c r="N159" s="73"/>
      <c r="O159" s="73" t="s">
        <v>10215</v>
      </c>
      <c r="P159" s="79">
        <v>72364.0</v>
      </c>
      <c r="Q159" s="77" t="s">
        <v>310</v>
      </c>
      <c r="R159" s="77" t="s">
        <v>32</v>
      </c>
      <c r="S159" s="77">
        <v>9.012926987E9</v>
      </c>
      <c r="T159" s="77" t="s">
        <v>311</v>
      </c>
      <c r="U159" s="73"/>
      <c r="V159" s="73"/>
      <c r="W159" s="73"/>
      <c r="X159" s="73"/>
      <c r="Y159" s="73"/>
      <c r="Z159" s="73"/>
      <c r="AA159" s="73"/>
    </row>
    <row r="160" hidden="1">
      <c r="A160" s="89" t="s">
        <v>428</v>
      </c>
      <c r="B160" s="73"/>
      <c r="C160" s="77" t="s">
        <v>22</v>
      </c>
      <c r="D160" s="78" t="s">
        <v>23</v>
      </c>
      <c r="E160" s="77" t="s">
        <v>10216</v>
      </c>
      <c r="F160" s="79" t="s">
        <v>10217</v>
      </c>
      <c r="G160" s="77">
        <v>1.0</v>
      </c>
      <c r="H160" s="75" t="s">
        <v>10218</v>
      </c>
      <c r="I160" s="73" t="str">
        <f t="shared" si="3"/>
        <v>HOODIE RAGLAN SLEEVE / XL / All Print</v>
      </c>
      <c r="J160" s="75" t="s">
        <v>10219</v>
      </c>
      <c r="K160" s="75" t="s">
        <v>10220</v>
      </c>
      <c r="L160" s="75" t="s">
        <v>10221</v>
      </c>
      <c r="M160" s="77"/>
      <c r="N160" s="73"/>
      <c r="O160" s="73" t="s">
        <v>10222</v>
      </c>
      <c r="P160" s="79">
        <v>55432.0</v>
      </c>
      <c r="Q160" s="77" t="s">
        <v>537</v>
      </c>
      <c r="R160" s="77" t="s">
        <v>32</v>
      </c>
      <c r="S160" s="77">
        <v>6.128342547E9</v>
      </c>
      <c r="T160" s="77" t="s">
        <v>538</v>
      </c>
      <c r="U160" s="73"/>
      <c r="V160" s="73"/>
      <c r="W160" s="73"/>
      <c r="X160" s="73"/>
      <c r="Y160" s="73"/>
      <c r="Z160" s="73"/>
      <c r="AA160" s="73"/>
    </row>
    <row r="161" hidden="1">
      <c r="A161" s="76" t="s">
        <v>456</v>
      </c>
      <c r="B161" s="73"/>
      <c r="C161" s="77" t="s">
        <v>22</v>
      </c>
      <c r="D161" s="78" t="s">
        <v>23</v>
      </c>
      <c r="E161" s="77" t="s">
        <v>10223</v>
      </c>
      <c r="F161" s="79" t="s">
        <v>10224</v>
      </c>
      <c r="G161" s="77">
        <v>1.0</v>
      </c>
      <c r="H161" s="75" t="s">
        <v>10225</v>
      </c>
      <c r="I161" s="73" t="str">
        <f t="shared" si="3"/>
        <v>AOP Unisex Raglan Hoodie / 4XL / All print</v>
      </c>
      <c r="J161" s="75" t="s">
        <v>10226</v>
      </c>
      <c r="K161" s="75" t="s">
        <v>10227</v>
      </c>
      <c r="L161" s="75" t="s">
        <v>10228</v>
      </c>
      <c r="M161" s="77">
        <v>711.0</v>
      </c>
      <c r="N161" s="73"/>
      <c r="O161" s="73" t="s">
        <v>2893</v>
      </c>
      <c r="P161" s="79" t="s">
        <v>10229</v>
      </c>
      <c r="Q161" s="77" t="s">
        <v>475</v>
      </c>
      <c r="R161" s="77" t="s">
        <v>476</v>
      </c>
      <c r="S161" s="77">
        <v>9.055175974E9</v>
      </c>
      <c r="T161" s="77" t="s">
        <v>477</v>
      </c>
      <c r="U161" s="73"/>
      <c r="V161" s="73"/>
      <c r="W161" s="73"/>
      <c r="X161" s="73"/>
      <c r="Y161" s="73"/>
      <c r="Z161" s="73"/>
      <c r="AA161" s="73"/>
    </row>
    <row r="162" hidden="1">
      <c r="A162" s="76" t="s">
        <v>48</v>
      </c>
      <c r="B162" s="73"/>
      <c r="C162" s="77" t="s">
        <v>22</v>
      </c>
      <c r="D162" s="78" t="s">
        <v>23</v>
      </c>
      <c r="E162" s="77" t="s">
        <v>10230</v>
      </c>
      <c r="F162" s="79" t="s">
        <v>10231</v>
      </c>
      <c r="G162" s="77">
        <v>1.0</v>
      </c>
      <c r="H162" s="75" t="s">
        <v>1191</v>
      </c>
      <c r="I162" s="92" t="s">
        <v>6837</v>
      </c>
      <c r="J162" s="75" t="s">
        <v>738</v>
      </c>
      <c r="K162" s="75" t="s">
        <v>10232</v>
      </c>
      <c r="L162" s="75" t="s">
        <v>10233</v>
      </c>
      <c r="M162" s="77"/>
      <c r="N162" s="73"/>
      <c r="O162" s="73" t="s">
        <v>4305</v>
      </c>
      <c r="P162" s="79">
        <v>37043.0</v>
      </c>
      <c r="Q162" s="77" t="s">
        <v>31</v>
      </c>
      <c r="R162" s="77" t="s">
        <v>32</v>
      </c>
      <c r="S162" s="77">
        <v>9.319802844E9</v>
      </c>
      <c r="T162" s="77" t="s">
        <v>33</v>
      </c>
      <c r="U162" s="73"/>
      <c r="V162" s="73"/>
      <c r="W162" s="73"/>
      <c r="X162" s="73"/>
      <c r="Y162" s="73"/>
      <c r="Z162" s="73"/>
      <c r="AA162" s="73"/>
    </row>
    <row r="163" hidden="1">
      <c r="A163" s="80" t="s">
        <v>259</v>
      </c>
      <c r="B163" s="73"/>
      <c r="C163" s="77" t="s">
        <v>123</v>
      </c>
      <c r="D163" s="78" t="s">
        <v>10234</v>
      </c>
      <c r="E163" s="77" t="s">
        <v>10235</v>
      </c>
      <c r="F163" s="79" t="s">
        <v>10236</v>
      </c>
      <c r="G163" s="77">
        <v>1.0</v>
      </c>
      <c r="H163" s="75" t="s">
        <v>1995</v>
      </c>
      <c r="I163" s="73" t="str">
        <f t="shared" ref="I163:I282" si="4">RIGHT(H163,LEN(H163) - (FIND("-",H163) + 1))</f>
        <v>50x60 in</v>
      </c>
      <c r="J163" s="75" t="s">
        <v>1996</v>
      </c>
      <c r="K163" s="75" t="s">
        <v>10237</v>
      </c>
      <c r="L163" s="75" t="s">
        <v>10238</v>
      </c>
      <c r="M163" s="77"/>
      <c r="N163" s="73"/>
      <c r="O163" s="73" t="s">
        <v>10239</v>
      </c>
      <c r="P163" s="79">
        <v>6360.0</v>
      </c>
      <c r="Q163" s="77" t="s">
        <v>845</v>
      </c>
      <c r="R163" s="77" t="s">
        <v>32</v>
      </c>
      <c r="S163" s="77">
        <v>8.604819136E9</v>
      </c>
      <c r="T163" s="77" t="s">
        <v>846</v>
      </c>
      <c r="U163" s="73"/>
      <c r="V163" s="73"/>
      <c r="W163" s="73"/>
      <c r="X163" s="73"/>
      <c r="Y163" s="73"/>
      <c r="Z163" s="73"/>
      <c r="AA163" s="73"/>
    </row>
    <row r="164" hidden="1">
      <c r="A164" s="90" t="s">
        <v>21</v>
      </c>
      <c r="B164" s="73"/>
      <c r="C164" s="77" t="s">
        <v>22</v>
      </c>
      <c r="D164" s="78" t="s">
        <v>23</v>
      </c>
      <c r="E164" s="77" t="s">
        <v>10240</v>
      </c>
      <c r="F164" s="79" t="s">
        <v>10241</v>
      </c>
      <c r="G164" s="77">
        <v>1.0</v>
      </c>
      <c r="H164" s="75" t="s">
        <v>8481</v>
      </c>
      <c r="I164" s="73" t="str">
        <f t="shared" si="4"/>
        <v>hirt - hoodie 3D #l - UNISEX T-SHIRT 3D / M / All print</v>
      </c>
      <c r="J164" s="75" t="s">
        <v>289</v>
      </c>
      <c r="K164" s="75" t="s">
        <v>10242</v>
      </c>
      <c r="L164" s="75" t="s">
        <v>10243</v>
      </c>
      <c r="M164" s="77"/>
      <c r="N164" s="73"/>
      <c r="O164" s="73" t="s">
        <v>6777</v>
      </c>
      <c r="P164" s="79">
        <v>63121.0</v>
      </c>
      <c r="Q164" s="77" t="s">
        <v>105</v>
      </c>
      <c r="R164" s="77" t="s">
        <v>32</v>
      </c>
      <c r="S164" s="77">
        <v>3.143399601E9</v>
      </c>
      <c r="T164" s="77" t="s">
        <v>106</v>
      </c>
      <c r="U164" s="73"/>
      <c r="V164" s="73"/>
      <c r="W164" s="73"/>
      <c r="X164" s="73"/>
      <c r="Y164" s="73"/>
      <c r="Z164" s="73"/>
      <c r="AA164" s="73"/>
    </row>
    <row r="165" hidden="1">
      <c r="A165" s="76" t="s">
        <v>48</v>
      </c>
      <c r="B165" s="73"/>
      <c r="C165" s="77" t="s">
        <v>22</v>
      </c>
      <c r="D165" s="78" t="s">
        <v>23</v>
      </c>
      <c r="E165" s="77" t="s">
        <v>10244</v>
      </c>
      <c r="F165" s="79" t="s">
        <v>10245</v>
      </c>
      <c r="G165" s="77">
        <v>1.0</v>
      </c>
      <c r="H165" s="75" t="s">
        <v>10246</v>
      </c>
      <c r="I165" s="73" t="str">
        <f t="shared" si="4"/>
        <v>AOP Unisex Raglan Hoodie / 3XL / All print</v>
      </c>
      <c r="J165" s="75" t="s">
        <v>3047</v>
      </c>
      <c r="K165" s="75" t="s">
        <v>10247</v>
      </c>
      <c r="L165" s="75" t="s">
        <v>10248</v>
      </c>
      <c r="M165" s="77"/>
      <c r="N165" s="73"/>
      <c r="O165" s="73" t="s">
        <v>10249</v>
      </c>
      <c r="P165" s="79">
        <v>74804.0</v>
      </c>
      <c r="Q165" s="77" t="s">
        <v>149</v>
      </c>
      <c r="R165" s="77" t="s">
        <v>32</v>
      </c>
      <c r="S165" s="77">
        <v>4.052908236E9</v>
      </c>
      <c r="T165" s="77" t="s">
        <v>150</v>
      </c>
      <c r="U165" s="73"/>
      <c r="V165" s="73"/>
      <c r="W165" s="73"/>
      <c r="X165" s="73"/>
      <c r="Y165" s="73"/>
      <c r="Z165" s="73"/>
      <c r="AA165" s="73"/>
    </row>
    <row r="166" hidden="1">
      <c r="A166" s="89" t="s">
        <v>173</v>
      </c>
      <c r="B166" s="73"/>
      <c r="C166" s="77" t="s">
        <v>80</v>
      </c>
      <c r="D166" s="78" t="s">
        <v>23</v>
      </c>
      <c r="E166" s="77" t="s">
        <v>10250</v>
      </c>
      <c r="F166" s="79" t="s">
        <v>10251</v>
      </c>
      <c r="G166" s="77">
        <v>1.0</v>
      </c>
      <c r="H166" s="75" t="s">
        <v>10252</v>
      </c>
      <c r="I166" s="73" t="str">
        <f t="shared" si="4"/>
        <v>M / All Print</v>
      </c>
      <c r="J166" s="75" t="s">
        <v>10253</v>
      </c>
      <c r="K166" s="75" t="s">
        <v>10254</v>
      </c>
      <c r="L166" s="75" t="s">
        <v>10255</v>
      </c>
      <c r="M166" s="77">
        <v>44.0</v>
      </c>
      <c r="N166" s="73"/>
      <c r="O166" s="73" t="s">
        <v>10256</v>
      </c>
      <c r="P166" s="79">
        <v>56377.0</v>
      </c>
      <c r="Q166" s="77" t="s">
        <v>537</v>
      </c>
      <c r="R166" s="77" t="s">
        <v>32</v>
      </c>
      <c r="S166" s="77">
        <v>3.20405721E9</v>
      </c>
      <c r="T166" s="77" t="s">
        <v>538</v>
      </c>
      <c r="U166" s="73"/>
      <c r="V166" s="73"/>
      <c r="W166" s="73"/>
      <c r="X166" s="73"/>
      <c r="Y166" s="73"/>
      <c r="Z166" s="73"/>
      <c r="AA166" s="73"/>
    </row>
    <row r="167" hidden="1">
      <c r="A167" s="76" t="s">
        <v>70</v>
      </c>
      <c r="B167" s="73"/>
      <c r="C167" s="77" t="s">
        <v>22</v>
      </c>
      <c r="D167" s="78" t="s">
        <v>23</v>
      </c>
      <c r="E167" s="77" t="s">
        <v>10257</v>
      </c>
      <c r="F167" s="79" t="s">
        <v>10258</v>
      </c>
      <c r="G167" s="77">
        <v>1.0</v>
      </c>
      <c r="H167" s="75" t="s">
        <v>10259</v>
      </c>
      <c r="I167" s="73" t="str">
        <f t="shared" si="4"/>
        <v>hirt - L / Full Print</v>
      </c>
      <c r="J167" s="75" t="s">
        <v>10260</v>
      </c>
      <c r="K167" s="75" t="s">
        <v>10261</v>
      </c>
      <c r="L167" s="75" t="s">
        <v>10262</v>
      </c>
      <c r="M167" s="77"/>
      <c r="N167" s="73"/>
      <c r="O167" s="73" t="s">
        <v>10263</v>
      </c>
      <c r="P167" s="79">
        <v>37055.0</v>
      </c>
      <c r="Q167" s="77" t="s">
        <v>31</v>
      </c>
      <c r="R167" s="77" t="s">
        <v>32</v>
      </c>
      <c r="S167" s="77">
        <v>6.152959679E9</v>
      </c>
      <c r="T167" s="77" t="s">
        <v>33</v>
      </c>
      <c r="U167" s="73"/>
      <c r="V167" s="73"/>
      <c r="W167" s="73"/>
      <c r="X167" s="73"/>
      <c r="Y167" s="73"/>
      <c r="Z167" s="73"/>
      <c r="AA167" s="73"/>
    </row>
    <row r="168" hidden="1">
      <c r="A168" s="76" t="s">
        <v>70</v>
      </c>
      <c r="B168" s="73"/>
      <c r="C168" s="77" t="s">
        <v>22</v>
      </c>
      <c r="D168" s="78" t="s">
        <v>23</v>
      </c>
      <c r="E168" s="77" t="s">
        <v>10257</v>
      </c>
      <c r="F168" s="79" t="s">
        <v>10258</v>
      </c>
      <c r="G168" s="77">
        <v>1.0</v>
      </c>
      <c r="H168" s="75" t="s">
        <v>10264</v>
      </c>
      <c r="I168" s="73" t="str">
        <f t="shared" si="4"/>
        <v>hirt Hoodie Zip up #81121V - Unisex Hoodie / L / Full Print</v>
      </c>
      <c r="J168" s="75" t="s">
        <v>3730</v>
      </c>
      <c r="K168" s="75" t="s">
        <v>10261</v>
      </c>
      <c r="L168" s="75" t="s">
        <v>10262</v>
      </c>
      <c r="M168" s="77"/>
      <c r="N168" s="73"/>
      <c r="O168" s="73" t="s">
        <v>10263</v>
      </c>
      <c r="P168" s="79">
        <v>37055.0</v>
      </c>
      <c r="Q168" s="77" t="s">
        <v>31</v>
      </c>
      <c r="R168" s="77" t="s">
        <v>32</v>
      </c>
      <c r="S168" s="77">
        <v>6.152959679E9</v>
      </c>
      <c r="T168" s="77" t="s">
        <v>33</v>
      </c>
      <c r="U168" s="73"/>
      <c r="V168" s="73"/>
      <c r="W168" s="73"/>
      <c r="X168" s="73"/>
      <c r="Y168" s="73"/>
      <c r="Z168" s="73"/>
      <c r="AA168" s="73"/>
    </row>
    <row r="169" hidden="1">
      <c r="A169" s="80" t="s">
        <v>259</v>
      </c>
      <c r="B169" s="73"/>
      <c r="C169" s="77" t="s">
        <v>22</v>
      </c>
      <c r="D169" s="78" t="s">
        <v>23</v>
      </c>
      <c r="E169" s="77" t="s">
        <v>10265</v>
      </c>
      <c r="F169" s="79" t="s">
        <v>10266</v>
      </c>
      <c r="G169" s="77">
        <v>1.0</v>
      </c>
      <c r="H169" s="75" t="s">
        <v>10267</v>
      </c>
      <c r="I169" s="73" t="str">
        <f t="shared" si="4"/>
        <v>Legging 3D - HOODIE RAGLAN SLEEVE / XL / All Print</v>
      </c>
      <c r="J169" s="75" t="s">
        <v>10268</v>
      </c>
      <c r="K169" s="75" t="s">
        <v>10269</v>
      </c>
      <c r="L169" s="75" t="s">
        <v>10270</v>
      </c>
      <c r="M169" s="77"/>
      <c r="N169" s="73"/>
      <c r="O169" s="73" t="s">
        <v>10271</v>
      </c>
      <c r="P169" s="79">
        <v>65251.0</v>
      </c>
      <c r="Q169" s="77" t="s">
        <v>105</v>
      </c>
      <c r="R169" s="77" t="s">
        <v>32</v>
      </c>
      <c r="S169" s="77">
        <v>5.738898048E9</v>
      </c>
      <c r="T169" s="77" t="s">
        <v>106</v>
      </c>
      <c r="U169" s="73"/>
      <c r="V169" s="73"/>
      <c r="W169" s="73"/>
      <c r="X169" s="73"/>
      <c r="Y169" s="73"/>
      <c r="Z169" s="73"/>
      <c r="AA169" s="73"/>
    </row>
    <row r="170" hidden="1">
      <c r="A170" s="90" t="s">
        <v>21</v>
      </c>
      <c r="B170" s="73"/>
      <c r="C170" s="77" t="s">
        <v>60</v>
      </c>
      <c r="D170" s="78" t="s">
        <v>23</v>
      </c>
      <c r="E170" s="77" t="s">
        <v>10272</v>
      </c>
      <c r="F170" s="79" t="s">
        <v>10273</v>
      </c>
      <c r="G170" s="77">
        <v>1.0</v>
      </c>
      <c r="H170" s="75" t="s">
        <v>10274</v>
      </c>
      <c r="I170" s="73" t="str">
        <f t="shared" si="4"/>
        <v>L / Full print</v>
      </c>
      <c r="J170" s="75" t="s">
        <v>10275</v>
      </c>
      <c r="K170" s="75" t="s">
        <v>10276</v>
      </c>
      <c r="L170" s="75" t="s">
        <v>10277</v>
      </c>
      <c r="M170" s="77"/>
      <c r="N170" s="73"/>
      <c r="O170" s="73" t="s">
        <v>10278</v>
      </c>
      <c r="P170" s="79">
        <v>99635.0</v>
      </c>
      <c r="Q170" s="77" t="s">
        <v>1302</v>
      </c>
      <c r="R170" s="77" t="s">
        <v>32</v>
      </c>
      <c r="S170" s="77">
        <v>3.603666908E9</v>
      </c>
      <c r="T170" s="77" t="s">
        <v>1303</v>
      </c>
      <c r="U170" s="73"/>
      <c r="V170" s="73"/>
      <c r="W170" s="73"/>
      <c r="X170" s="73"/>
      <c r="Y170" s="73"/>
      <c r="Z170" s="73"/>
      <c r="AA170" s="73"/>
    </row>
    <row r="171" hidden="1">
      <c r="A171" s="88" t="s">
        <v>37</v>
      </c>
      <c r="B171" s="73"/>
      <c r="C171" s="77" t="s">
        <v>22</v>
      </c>
      <c r="D171" s="87" t="s">
        <v>1561</v>
      </c>
      <c r="E171" s="77" t="s">
        <v>10279</v>
      </c>
      <c r="F171" s="79" t="s">
        <v>10280</v>
      </c>
      <c r="G171" s="77">
        <v>1.0</v>
      </c>
      <c r="H171" s="75" t="s">
        <v>7958</v>
      </c>
      <c r="I171" s="73" t="str">
        <f t="shared" si="4"/>
        <v>HOODIE RAGLAN SLEEVE / L / All Print</v>
      </c>
      <c r="J171" s="75" t="s">
        <v>7208</v>
      </c>
      <c r="K171" s="75" t="s">
        <v>10281</v>
      </c>
      <c r="L171" s="75" t="s">
        <v>10282</v>
      </c>
      <c r="M171" s="93" t="s">
        <v>10283</v>
      </c>
      <c r="N171" s="73"/>
      <c r="O171" s="73" t="s">
        <v>6167</v>
      </c>
      <c r="P171" s="79">
        <v>32508.0</v>
      </c>
      <c r="Q171" s="77" t="s">
        <v>68</v>
      </c>
      <c r="R171" s="77" t="s">
        <v>32</v>
      </c>
      <c r="S171" s="77">
        <v>5.707681181E9</v>
      </c>
      <c r="T171" s="77" t="s">
        <v>69</v>
      </c>
      <c r="U171" s="73"/>
      <c r="V171" s="73"/>
      <c r="W171" s="73"/>
      <c r="X171" s="73"/>
      <c r="Y171" s="73"/>
      <c r="Z171" s="73"/>
      <c r="AA171" s="73"/>
    </row>
    <row r="172">
      <c r="A172" s="90" t="s">
        <v>162</v>
      </c>
      <c r="B172" s="73"/>
      <c r="C172" s="77" t="s">
        <v>80</v>
      </c>
      <c r="D172" s="78" t="s">
        <v>23</v>
      </c>
      <c r="E172" s="77" t="s">
        <v>10284</v>
      </c>
      <c r="F172" s="79" t="s">
        <v>10285</v>
      </c>
      <c r="G172" s="77">
        <v>1.0</v>
      </c>
      <c r="H172" s="75" t="s">
        <v>10286</v>
      </c>
      <c r="I172" s="73" t="str">
        <f t="shared" si="4"/>
        <v>Fleece hoodie / M / All print</v>
      </c>
      <c r="J172" s="75" t="s">
        <v>4056</v>
      </c>
      <c r="K172" s="75" t="s">
        <v>10287</v>
      </c>
      <c r="L172" s="75" t="s">
        <v>10288</v>
      </c>
      <c r="M172" s="77"/>
      <c r="N172" s="73"/>
      <c r="O172" s="73" t="s">
        <v>10289</v>
      </c>
      <c r="P172" s="79">
        <v>78154.0</v>
      </c>
      <c r="Q172" s="77" t="s">
        <v>131</v>
      </c>
      <c r="R172" s="77" t="s">
        <v>32</v>
      </c>
      <c r="S172" s="77">
        <v>2.104151532E9</v>
      </c>
      <c r="T172" s="77" t="s">
        <v>132</v>
      </c>
      <c r="U172" s="73"/>
      <c r="V172" s="73"/>
      <c r="W172" s="73"/>
      <c r="X172" s="73"/>
      <c r="Y172" s="73"/>
      <c r="Z172" s="73"/>
      <c r="AA172" s="73"/>
    </row>
    <row r="173" hidden="1">
      <c r="A173" s="90" t="s">
        <v>271</v>
      </c>
      <c r="B173" s="73"/>
      <c r="C173" s="77" t="s">
        <v>60</v>
      </c>
      <c r="D173" s="78" t="s">
        <v>23</v>
      </c>
      <c r="E173" s="77" t="s">
        <v>10290</v>
      </c>
      <c r="F173" s="79" t="s">
        <v>10291</v>
      </c>
      <c r="G173" s="77">
        <v>1.0</v>
      </c>
      <c r="H173" s="75" t="s">
        <v>2434</v>
      </c>
      <c r="I173" s="73" t="str">
        <f t="shared" si="4"/>
        <v>XL / Black</v>
      </c>
      <c r="J173" s="75" t="s">
        <v>800</v>
      </c>
      <c r="K173" s="75" t="s">
        <v>10292</v>
      </c>
      <c r="L173" s="75" t="s">
        <v>10293</v>
      </c>
      <c r="M173" s="77"/>
      <c r="N173" s="73"/>
      <c r="O173" s="73" t="s">
        <v>10294</v>
      </c>
      <c r="P173" s="79">
        <v>71234.0</v>
      </c>
      <c r="Q173" s="77" t="s">
        <v>201</v>
      </c>
      <c r="R173" s="77" t="s">
        <v>32</v>
      </c>
      <c r="S173" s="77">
        <v>3.183812701E9</v>
      </c>
      <c r="T173" s="77" t="s">
        <v>202</v>
      </c>
      <c r="U173" s="73"/>
      <c r="V173" s="73"/>
      <c r="W173" s="73"/>
      <c r="X173" s="73"/>
      <c r="Y173" s="73"/>
      <c r="Z173" s="73"/>
      <c r="AA173" s="73"/>
    </row>
    <row r="174" hidden="1">
      <c r="A174" s="76" t="s">
        <v>70</v>
      </c>
      <c r="B174" s="73"/>
      <c r="C174" s="77" t="s">
        <v>22</v>
      </c>
      <c r="D174" s="78" t="s">
        <v>23</v>
      </c>
      <c r="E174" s="77" t="s">
        <v>10295</v>
      </c>
      <c r="F174" s="79" t="s">
        <v>2378</v>
      </c>
      <c r="G174" s="77">
        <v>1.0</v>
      </c>
      <c r="H174" s="75" t="s">
        <v>1527</v>
      </c>
      <c r="I174" s="73" t="str">
        <f t="shared" si="4"/>
        <v>AOP UNISEX HOODIE / 2XL / All Print</v>
      </c>
      <c r="J174" s="75" t="s">
        <v>1528</v>
      </c>
      <c r="K174" s="75" t="s">
        <v>2381</v>
      </c>
      <c r="L174" s="75" t="s">
        <v>2382</v>
      </c>
      <c r="M174" s="77"/>
      <c r="N174" s="73"/>
      <c r="O174" s="73" t="s">
        <v>1954</v>
      </c>
      <c r="P174" s="79">
        <v>49230.0</v>
      </c>
      <c r="Q174" s="77" t="s">
        <v>403</v>
      </c>
      <c r="R174" s="77" t="s">
        <v>32</v>
      </c>
      <c r="S174" s="77">
        <v>5.177407304E9</v>
      </c>
      <c r="T174" s="77" t="s">
        <v>404</v>
      </c>
      <c r="U174" s="73"/>
      <c r="V174" s="73"/>
      <c r="W174" s="73"/>
      <c r="X174" s="73"/>
      <c r="Y174" s="73"/>
      <c r="Z174" s="73"/>
      <c r="AA174" s="73"/>
    </row>
    <row r="175" hidden="1">
      <c r="A175" s="80" t="s">
        <v>259</v>
      </c>
      <c r="B175" s="73"/>
      <c r="C175" s="77" t="s">
        <v>22</v>
      </c>
      <c r="D175" s="78" t="s">
        <v>23</v>
      </c>
      <c r="E175" s="77" t="s">
        <v>10296</v>
      </c>
      <c r="F175" s="79" t="s">
        <v>10297</v>
      </c>
      <c r="G175" s="77">
        <v>1.0</v>
      </c>
      <c r="H175" s="75" t="s">
        <v>10298</v>
      </c>
      <c r="I175" s="73" t="str">
        <f t="shared" si="4"/>
        <v>AOP Unisex Raglan Hoodie / L / All Print</v>
      </c>
      <c r="J175" s="75" t="s">
        <v>10299</v>
      </c>
      <c r="K175" s="75" t="s">
        <v>10300</v>
      </c>
      <c r="L175" s="75" t="s">
        <v>10301</v>
      </c>
      <c r="M175" s="77" t="s">
        <v>10302</v>
      </c>
      <c r="N175" s="73"/>
      <c r="O175" s="73" t="s">
        <v>10303</v>
      </c>
      <c r="P175" s="79">
        <v>98003.0</v>
      </c>
      <c r="Q175" s="77" t="s">
        <v>454</v>
      </c>
      <c r="R175" s="77" t="s">
        <v>32</v>
      </c>
      <c r="S175" s="77">
        <v>2.069399612E9</v>
      </c>
      <c r="T175" s="77" t="s">
        <v>455</v>
      </c>
      <c r="U175" s="73"/>
      <c r="V175" s="73"/>
      <c r="W175" s="73"/>
      <c r="X175" s="73"/>
      <c r="Y175" s="73"/>
      <c r="Z175" s="73"/>
      <c r="AA175" s="73"/>
    </row>
    <row r="176" hidden="1">
      <c r="A176" s="88" t="s">
        <v>37</v>
      </c>
      <c r="B176" s="73"/>
      <c r="C176" s="77" t="s">
        <v>60</v>
      </c>
      <c r="D176" s="78" t="s">
        <v>23</v>
      </c>
      <c r="E176" s="77" t="s">
        <v>10304</v>
      </c>
      <c r="F176" s="79" t="s">
        <v>10305</v>
      </c>
      <c r="G176" s="77">
        <v>1.0</v>
      </c>
      <c r="H176" s="75" t="s">
        <v>2372</v>
      </c>
      <c r="I176" s="73" t="str">
        <f t="shared" si="4"/>
        <v>XL / Black</v>
      </c>
      <c r="J176" s="75" t="s">
        <v>2373</v>
      </c>
      <c r="K176" s="75" t="s">
        <v>10306</v>
      </c>
      <c r="L176" s="75" t="s">
        <v>10307</v>
      </c>
      <c r="M176" s="77"/>
      <c r="N176" s="73"/>
      <c r="O176" s="73" t="s">
        <v>10308</v>
      </c>
      <c r="P176" s="79">
        <v>32570.0</v>
      </c>
      <c r="Q176" s="77" t="s">
        <v>68</v>
      </c>
      <c r="R176" s="77" t="s">
        <v>32</v>
      </c>
      <c r="S176" s="77">
        <v>7.154900972E9</v>
      </c>
      <c r="T176" s="77" t="s">
        <v>69</v>
      </c>
      <c r="U176" s="73"/>
      <c r="V176" s="73"/>
      <c r="W176" s="73"/>
      <c r="X176" s="73"/>
      <c r="Y176" s="73"/>
      <c r="Z176" s="73"/>
      <c r="AA176" s="73"/>
    </row>
    <row r="177" hidden="1">
      <c r="A177" s="89" t="s">
        <v>782</v>
      </c>
      <c r="B177" s="73"/>
      <c r="C177" s="77" t="s">
        <v>22</v>
      </c>
      <c r="D177" s="78" t="s">
        <v>23</v>
      </c>
      <c r="E177" s="77" t="s">
        <v>10309</v>
      </c>
      <c r="F177" s="79" t="s">
        <v>10310</v>
      </c>
      <c r="G177" s="77">
        <v>1.0</v>
      </c>
      <c r="H177" s="75" t="s">
        <v>10311</v>
      </c>
      <c r="I177" s="73" t="str">
        <f t="shared" si="4"/>
        <v>Zip Hoodie Christmas #DH - AOP UNISEX HOODIE / 2XL / All Print</v>
      </c>
      <c r="J177" s="75" t="s">
        <v>10312</v>
      </c>
      <c r="K177" s="75" t="s">
        <v>10313</v>
      </c>
      <c r="L177" s="75" t="s">
        <v>10314</v>
      </c>
      <c r="M177" s="77"/>
      <c r="N177" s="73"/>
      <c r="O177" s="73" t="s">
        <v>6770</v>
      </c>
      <c r="P177" s="79">
        <v>91732.0</v>
      </c>
      <c r="Q177" s="77" t="s">
        <v>268</v>
      </c>
      <c r="R177" s="77" t="s">
        <v>32</v>
      </c>
      <c r="S177" s="77">
        <v>1.6265221569E10</v>
      </c>
      <c r="T177" s="77" t="s">
        <v>269</v>
      </c>
      <c r="U177" s="73"/>
      <c r="V177" s="73"/>
      <c r="W177" s="73"/>
      <c r="X177" s="73"/>
      <c r="Y177" s="73"/>
      <c r="Z177" s="73"/>
      <c r="AA177" s="73"/>
    </row>
    <row r="178" hidden="1">
      <c r="A178" s="88" t="s">
        <v>37</v>
      </c>
      <c r="B178" s="73"/>
      <c r="C178" s="77" t="s">
        <v>22</v>
      </c>
      <c r="D178" s="78" t="s">
        <v>23</v>
      </c>
      <c r="E178" s="77" t="s">
        <v>10315</v>
      </c>
      <c r="F178" s="79" t="s">
        <v>10316</v>
      </c>
      <c r="G178" s="77">
        <v>1.0</v>
      </c>
      <c r="H178" s="75" t="s">
        <v>10317</v>
      </c>
      <c r="I178" s="73" t="str">
        <f t="shared" si="4"/>
        <v>HOODIE RAGLAN SLEEVE / 3XL / All print</v>
      </c>
      <c r="J178" s="75" t="s">
        <v>10318</v>
      </c>
      <c r="K178" s="75" t="s">
        <v>10319</v>
      </c>
      <c r="L178" s="75" t="s">
        <v>10320</v>
      </c>
      <c r="M178" s="77"/>
      <c r="N178" s="73"/>
      <c r="O178" s="73" t="s">
        <v>1989</v>
      </c>
      <c r="P178" s="79">
        <v>70809.0</v>
      </c>
      <c r="Q178" s="77" t="s">
        <v>201</v>
      </c>
      <c r="R178" s="77" t="s">
        <v>32</v>
      </c>
      <c r="S178" s="77">
        <v>2.252782352E9</v>
      </c>
      <c r="T178" s="77" t="s">
        <v>202</v>
      </c>
      <c r="U178" s="73"/>
      <c r="V178" s="73"/>
      <c r="W178" s="73"/>
      <c r="X178" s="73"/>
      <c r="Y178" s="73"/>
      <c r="Z178" s="73"/>
      <c r="AA178" s="73"/>
    </row>
    <row r="179" hidden="1">
      <c r="A179" s="90" t="s">
        <v>21</v>
      </c>
      <c r="B179" s="73"/>
      <c r="C179" s="77" t="s">
        <v>22</v>
      </c>
      <c r="D179" s="78" t="s">
        <v>23</v>
      </c>
      <c r="E179" s="77" t="s">
        <v>10321</v>
      </c>
      <c r="F179" s="79" t="s">
        <v>10322</v>
      </c>
      <c r="G179" s="77">
        <v>1.0</v>
      </c>
      <c r="H179" s="75" t="s">
        <v>10323</v>
      </c>
      <c r="I179" s="73" t="str">
        <f t="shared" si="4"/>
        <v>HOODIE RAGLAN SLEEVE / L / ALL PRINT</v>
      </c>
      <c r="J179" s="75" t="s">
        <v>10324</v>
      </c>
      <c r="K179" s="75" t="s">
        <v>10325</v>
      </c>
      <c r="L179" s="75" t="s">
        <v>10326</v>
      </c>
      <c r="M179" s="77"/>
      <c r="N179" s="73"/>
      <c r="O179" s="73" t="s">
        <v>7363</v>
      </c>
      <c r="P179" s="79">
        <v>34609.0</v>
      </c>
      <c r="Q179" s="77" t="s">
        <v>68</v>
      </c>
      <c r="R179" s="77" t="s">
        <v>32</v>
      </c>
      <c r="S179" s="77">
        <v>5.089656221E9</v>
      </c>
      <c r="T179" s="77" t="s">
        <v>69</v>
      </c>
      <c r="U179" s="73"/>
      <c r="V179" s="73"/>
      <c r="W179" s="73"/>
      <c r="X179" s="73"/>
      <c r="Y179" s="73"/>
      <c r="Z179" s="73"/>
      <c r="AA179" s="73"/>
    </row>
    <row r="180" hidden="1">
      <c r="A180" s="76" t="s">
        <v>48</v>
      </c>
      <c r="B180" s="73"/>
      <c r="C180" s="77" t="s">
        <v>60</v>
      </c>
      <c r="D180" s="78" t="s">
        <v>23</v>
      </c>
      <c r="E180" s="77" t="s">
        <v>10327</v>
      </c>
      <c r="F180" s="79" t="s">
        <v>10328</v>
      </c>
      <c r="G180" s="77">
        <v>1.0</v>
      </c>
      <c r="H180" s="75" t="s">
        <v>10329</v>
      </c>
      <c r="I180" s="73" t="str">
        <f t="shared" si="4"/>
        <v>L / Full print</v>
      </c>
      <c r="J180" s="75" t="s">
        <v>10330</v>
      </c>
      <c r="K180" s="75" t="s">
        <v>10331</v>
      </c>
      <c r="L180" s="75" t="s">
        <v>10332</v>
      </c>
      <c r="M180" s="77" t="s">
        <v>10333</v>
      </c>
      <c r="N180" s="73"/>
      <c r="O180" s="73" t="s">
        <v>2443</v>
      </c>
      <c r="P180" s="79">
        <v>32607.0</v>
      </c>
      <c r="Q180" s="77" t="s">
        <v>68</v>
      </c>
      <c r="R180" s="77" t="s">
        <v>32</v>
      </c>
      <c r="S180" s="77">
        <v>7.657307448E9</v>
      </c>
      <c r="T180" s="77" t="s">
        <v>69</v>
      </c>
      <c r="U180" s="73"/>
      <c r="V180" s="73"/>
      <c r="W180" s="73"/>
      <c r="X180" s="73"/>
      <c r="Y180" s="73"/>
      <c r="Z180" s="73"/>
      <c r="AA180" s="73"/>
    </row>
    <row r="181" hidden="1">
      <c r="A181" s="90" t="s">
        <v>21</v>
      </c>
      <c r="B181" s="73"/>
      <c r="C181" s="77" t="s">
        <v>22</v>
      </c>
      <c r="D181" s="78" t="s">
        <v>23</v>
      </c>
      <c r="E181" s="77" t="s">
        <v>10334</v>
      </c>
      <c r="F181" s="79" t="s">
        <v>10335</v>
      </c>
      <c r="G181" s="77">
        <v>1.0</v>
      </c>
      <c r="H181" s="75" t="s">
        <v>8567</v>
      </c>
      <c r="I181" s="73" t="str">
        <f t="shared" si="4"/>
        <v>HOODIE RAGLAN SLEEVE ZIP-UP / XL / All Print</v>
      </c>
      <c r="J181" s="75" t="s">
        <v>1148</v>
      </c>
      <c r="K181" s="75" t="s">
        <v>10336</v>
      </c>
      <c r="L181" s="75" t="s">
        <v>10337</v>
      </c>
      <c r="M181" s="77"/>
      <c r="N181" s="73"/>
      <c r="O181" s="73" t="s">
        <v>10338</v>
      </c>
      <c r="P181" s="79">
        <v>97027.0</v>
      </c>
      <c r="Q181" s="77" t="s">
        <v>1038</v>
      </c>
      <c r="R181" s="77" t="s">
        <v>32</v>
      </c>
      <c r="S181" s="77">
        <v>9.714096248E9</v>
      </c>
      <c r="T181" s="77" t="s">
        <v>1039</v>
      </c>
      <c r="U181" s="73"/>
      <c r="V181" s="73"/>
      <c r="W181" s="73"/>
      <c r="X181" s="73"/>
      <c r="Y181" s="73"/>
      <c r="Z181" s="73"/>
      <c r="AA181" s="73"/>
    </row>
    <row r="182" hidden="1">
      <c r="A182" s="90" t="s">
        <v>21</v>
      </c>
      <c r="B182" s="73"/>
      <c r="C182" s="77" t="s">
        <v>22</v>
      </c>
      <c r="D182" s="78" t="s">
        <v>23</v>
      </c>
      <c r="E182" s="77" t="s">
        <v>10334</v>
      </c>
      <c r="F182" s="79" t="s">
        <v>10335</v>
      </c>
      <c r="G182" s="77">
        <v>1.0</v>
      </c>
      <c r="H182" s="75" t="s">
        <v>8562</v>
      </c>
      <c r="I182" s="73" t="str">
        <f t="shared" si="4"/>
        <v>HOODIE RAGLAN SLEEVE ZIP-UP / L / All Print</v>
      </c>
      <c r="J182" s="75" t="s">
        <v>1148</v>
      </c>
      <c r="K182" s="75" t="s">
        <v>10336</v>
      </c>
      <c r="L182" s="75" t="s">
        <v>10337</v>
      </c>
      <c r="M182" s="77"/>
      <c r="N182" s="73"/>
      <c r="O182" s="73" t="s">
        <v>10338</v>
      </c>
      <c r="P182" s="79">
        <v>97027.0</v>
      </c>
      <c r="Q182" s="77" t="s">
        <v>1038</v>
      </c>
      <c r="R182" s="77" t="s">
        <v>32</v>
      </c>
      <c r="S182" s="77">
        <v>9.714096248E9</v>
      </c>
      <c r="T182" s="77" t="s">
        <v>1039</v>
      </c>
      <c r="U182" s="73"/>
      <c r="V182" s="73"/>
      <c r="W182" s="73"/>
      <c r="X182" s="73"/>
      <c r="Y182" s="73"/>
      <c r="Z182" s="73"/>
      <c r="AA182" s="73"/>
    </row>
    <row r="183" hidden="1">
      <c r="A183" s="88" t="s">
        <v>37</v>
      </c>
      <c r="B183" s="73"/>
      <c r="C183" s="77" t="s">
        <v>123</v>
      </c>
      <c r="D183" s="78" t="s">
        <v>23</v>
      </c>
      <c r="E183" s="77" t="s">
        <v>10339</v>
      </c>
      <c r="F183" s="79" t="s">
        <v>10340</v>
      </c>
      <c r="G183" s="77">
        <v>1.0</v>
      </c>
      <c r="H183" s="75" t="s">
        <v>10341</v>
      </c>
      <c r="I183" s="73" t="str">
        <f t="shared" si="4"/>
        <v>24X36in</v>
      </c>
      <c r="J183" s="75" t="s">
        <v>177</v>
      </c>
      <c r="K183" s="75" t="s">
        <v>10342</v>
      </c>
      <c r="L183" s="75" t="s">
        <v>10343</v>
      </c>
      <c r="M183" s="77"/>
      <c r="N183" s="73"/>
      <c r="O183" s="73" t="s">
        <v>1276</v>
      </c>
      <c r="P183" s="79">
        <v>43512.0</v>
      </c>
      <c r="Q183" s="77" t="s">
        <v>46</v>
      </c>
      <c r="R183" s="77" t="s">
        <v>32</v>
      </c>
      <c r="S183" s="77">
        <v>4.197895132E9</v>
      </c>
      <c r="T183" s="77" t="s">
        <v>47</v>
      </c>
      <c r="U183" s="73"/>
      <c r="V183" s="73"/>
      <c r="W183" s="73"/>
      <c r="X183" s="73"/>
      <c r="Y183" s="73"/>
      <c r="Z183" s="73"/>
      <c r="AA183" s="73"/>
    </row>
    <row r="184" hidden="1">
      <c r="A184" s="89" t="s">
        <v>782</v>
      </c>
      <c r="B184" s="73"/>
      <c r="C184" s="78" t="s">
        <v>80</v>
      </c>
      <c r="D184" s="78" t="s">
        <v>23</v>
      </c>
      <c r="E184" s="78" t="s">
        <v>10344</v>
      </c>
      <c r="F184" s="79" t="s">
        <v>10345</v>
      </c>
      <c r="G184" s="77">
        <v>1.0</v>
      </c>
      <c r="H184" s="75" t="s">
        <v>10346</v>
      </c>
      <c r="I184" s="73" t="str">
        <f t="shared" si="4"/>
        <v>3XL / Full Print</v>
      </c>
      <c r="J184" s="75" t="s">
        <v>10347</v>
      </c>
      <c r="K184" s="75" t="s">
        <v>10348</v>
      </c>
      <c r="L184" s="75" t="s">
        <v>10349</v>
      </c>
      <c r="M184" s="77"/>
      <c r="N184" s="73"/>
      <c r="O184" s="73" t="s">
        <v>10350</v>
      </c>
      <c r="P184" s="79">
        <v>84118.0</v>
      </c>
      <c r="Q184" s="77" t="s">
        <v>1318</v>
      </c>
      <c r="R184" s="77" t="s">
        <v>32</v>
      </c>
      <c r="S184" s="77">
        <v>8.01330957E9</v>
      </c>
      <c r="T184" s="77" t="s">
        <v>1319</v>
      </c>
      <c r="U184" s="73"/>
      <c r="V184" s="73"/>
      <c r="W184" s="73"/>
      <c r="X184" s="73"/>
      <c r="Y184" s="73"/>
      <c r="Z184" s="73"/>
      <c r="AA184" s="73"/>
    </row>
    <row r="185" hidden="1">
      <c r="A185" s="86" t="s">
        <v>181</v>
      </c>
      <c r="B185" s="73"/>
      <c r="C185" s="77" t="s">
        <v>22</v>
      </c>
      <c r="D185" s="78" t="s">
        <v>23</v>
      </c>
      <c r="E185" s="77" t="s">
        <v>10351</v>
      </c>
      <c r="F185" s="79" t="s">
        <v>10352</v>
      </c>
      <c r="G185" s="77">
        <v>1.0</v>
      </c>
      <c r="H185" s="75" t="s">
        <v>10353</v>
      </c>
      <c r="I185" s="73" t="str">
        <f t="shared" si="4"/>
        <v>3XL / Full print</v>
      </c>
      <c r="J185" s="75" t="s">
        <v>10354</v>
      </c>
      <c r="K185" s="75" t="s">
        <v>10355</v>
      </c>
      <c r="L185" s="75" t="s">
        <v>10356</v>
      </c>
      <c r="M185" s="77"/>
      <c r="N185" s="73"/>
      <c r="O185" s="73" t="s">
        <v>3906</v>
      </c>
      <c r="P185" s="79">
        <v>15243.0</v>
      </c>
      <c r="Q185" s="77" t="s">
        <v>284</v>
      </c>
      <c r="R185" s="77" t="s">
        <v>32</v>
      </c>
      <c r="S185" s="77">
        <v>4.127269114E9</v>
      </c>
      <c r="T185" s="77" t="s">
        <v>285</v>
      </c>
      <c r="U185" s="73"/>
      <c r="V185" s="73"/>
      <c r="W185" s="73"/>
      <c r="X185" s="73"/>
      <c r="Y185" s="73"/>
      <c r="Z185" s="73"/>
      <c r="AA185" s="73"/>
    </row>
    <row r="186" hidden="1">
      <c r="A186" s="76" t="s">
        <v>70</v>
      </c>
      <c r="B186" s="73"/>
      <c r="C186" s="77" t="s">
        <v>22</v>
      </c>
      <c r="D186" s="78" t="s">
        <v>23</v>
      </c>
      <c r="E186" s="77" t="s">
        <v>10357</v>
      </c>
      <c r="F186" s="79" t="s">
        <v>10358</v>
      </c>
      <c r="G186" s="77">
        <v>1.0</v>
      </c>
      <c r="H186" s="75" t="s">
        <v>1795</v>
      </c>
      <c r="I186" s="73" t="str">
        <f t="shared" si="4"/>
        <v>HOODIE RAGLAN SLEEVE / L / All Print</v>
      </c>
      <c r="J186" s="75" t="s">
        <v>1796</v>
      </c>
      <c r="K186" s="75" t="s">
        <v>10359</v>
      </c>
      <c r="L186" s="75" t="s">
        <v>10360</v>
      </c>
      <c r="M186" s="77"/>
      <c r="N186" s="73"/>
      <c r="O186" s="73" t="s">
        <v>662</v>
      </c>
      <c r="P186" s="79">
        <v>94619.0</v>
      </c>
      <c r="Q186" s="77" t="s">
        <v>268</v>
      </c>
      <c r="R186" s="77" t="s">
        <v>32</v>
      </c>
      <c r="S186" s="77">
        <f>+15104104423</f>
        <v>15104104423</v>
      </c>
      <c r="T186" s="77" t="s">
        <v>269</v>
      </c>
      <c r="U186" s="73"/>
      <c r="V186" s="73"/>
      <c r="W186" s="73"/>
      <c r="X186" s="73"/>
      <c r="Y186" s="73"/>
      <c r="Z186" s="73"/>
      <c r="AA186" s="73"/>
    </row>
    <row r="187" hidden="1">
      <c r="A187" s="80" t="s">
        <v>259</v>
      </c>
      <c r="B187" s="73"/>
      <c r="C187" s="77" t="s">
        <v>80</v>
      </c>
      <c r="D187" s="78" t="s">
        <v>23</v>
      </c>
      <c r="E187" s="77" t="s">
        <v>10361</v>
      </c>
      <c r="F187" s="79" t="s">
        <v>10362</v>
      </c>
      <c r="G187" s="77">
        <v>1.0</v>
      </c>
      <c r="H187" s="75" t="s">
        <v>10363</v>
      </c>
      <c r="I187" s="73" t="str">
        <f t="shared" si="4"/>
        <v>XL / Full Print</v>
      </c>
      <c r="J187" s="75" t="s">
        <v>10364</v>
      </c>
      <c r="K187" s="75" t="s">
        <v>10365</v>
      </c>
      <c r="L187" s="75" t="s">
        <v>10366</v>
      </c>
      <c r="M187" s="77"/>
      <c r="N187" s="73"/>
      <c r="O187" s="73" t="s">
        <v>6840</v>
      </c>
      <c r="P187" s="79">
        <v>38125.0</v>
      </c>
      <c r="Q187" s="77" t="s">
        <v>31</v>
      </c>
      <c r="R187" s="77" t="s">
        <v>32</v>
      </c>
      <c r="S187" s="77">
        <f>+14109357973</f>
        <v>14109357973</v>
      </c>
      <c r="T187" s="77" t="s">
        <v>33</v>
      </c>
      <c r="U187" s="73"/>
      <c r="V187" s="73"/>
      <c r="W187" s="73"/>
      <c r="X187" s="73"/>
      <c r="Y187" s="73"/>
      <c r="Z187" s="73"/>
      <c r="AA187" s="73"/>
    </row>
    <row r="188" hidden="1">
      <c r="A188" s="90" t="s">
        <v>21</v>
      </c>
      <c r="B188" s="73"/>
      <c r="C188" s="77" t="s">
        <v>22</v>
      </c>
      <c r="D188" s="78" t="s">
        <v>23</v>
      </c>
      <c r="E188" s="77" t="s">
        <v>10367</v>
      </c>
      <c r="F188" s="79" t="s">
        <v>10368</v>
      </c>
      <c r="G188" s="77">
        <v>1.0</v>
      </c>
      <c r="H188" s="75" t="s">
        <v>10369</v>
      </c>
      <c r="I188" s="73" t="str">
        <f t="shared" si="4"/>
        <v>HOODIE RAGLAN SLEEVE / L / All Print</v>
      </c>
      <c r="J188" s="75" t="s">
        <v>1148</v>
      </c>
      <c r="K188" s="75" t="s">
        <v>10370</v>
      </c>
      <c r="L188" s="75" t="s">
        <v>10371</v>
      </c>
      <c r="M188" s="77"/>
      <c r="N188" s="73"/>
      <c r="O188" s="73" t="s">
        <v>10372</v>
      </c>
      <c r="P188" s="79">
        <v>94062.0</v>
      </c>
      <c r="Q188" s="77" t="s">
        <v>268</v>
      </c>
      <c r="R188" s="77" t="s">
        <v>32</v>
      </c>
      <c r="S188" s="77">
        <v>4.158457211E9</v>
      </c>
      <c r="T188" s="77" t="s">
        <v>269</v>
      </c>
      <c r="U188" s="73"/>
      <c r="V188" s="73"/>
      <c r="W188" s="73"/>
      <c r="X188" s="73"/>
      <c r="Y188" s="73"/>
      <c r="Z188" s="73"/>
      <c r="AA188" s="73"/>
    </row>
    <row r="189" hidden="1">
      <c r="A189" s="86" t="s">
        <v>2342</v>
      </c>
      <c r="B189" s="73"/>
      <c r="C189" s="77" t="s">
        <v>22</v>
      </c>
      <c r="D189" s="78" t="s">
        <v>23</v>
      </c>
      <c r="E189" s="77" t="s">
        <v>10373</v>
      </c>
      <c r="F189" s="79" t="s">
        <v>10374</v>
      </c>
      <c r="G189" s="77">
        <v>1.0</v>
      </c>
      <c r="H189" s="75" t="s">
        <v>2951</v>
      </c>
      <c r="I189" s="73" t="str">
        <f t="shared" si="4"/>
        <v>HOODIE RAGLAN SLEEVE / L / All Print</v>
      </c>
      <c r="J189" s="75" t="s">
        <v>1464</v>
      </c>
      <c r="K189" s="75" t="s">
        <v>10375</v>
      </c>
      <c r="L189" s="75" t="s">
        <v>10376</v>
      </c>
      <c r="M189" s="77"/>
      <c r="N189" s="73"/>
      <c r="O189" s="73" t="s">
        <v>6381</v>
      </c>
      <c r="P189" s="79">
        <v>21702.0</v>
      </c>
      <c r="Q189" s="77" t="s">
        <v>248</v>
      </c>
      <c r="R189" s="77" t="s">
        <v>32</v>
      </c>
      <c r="S189" s="77">
        <v>2.404395923E9</v>
      </c>
      <c r="T189" s="77" t="s">
        <v>249</v>
      </c>
      <c r="U189" s="73"/>
      <c r="V189" s="73"/>
      <c r="W189" s="73"/>
      <c r="X189" s="73"/>
      <c r="Y189" s="73"/>
      <c r="Z189" s="73"/>
      <c r="AA189" s="73"/>
    </row>
    <row r="190" hidden="1">
      <c r="A190" s="76" t="s">
        <v>48</v>
      </c>
      <c r="B190" s="73"/>
      <c r="C190" s="77" t="s">
        <v>80</v>
      </c>
      <c r="D190" s="78" t="s">
        <v>23</v>
      </c>
      <c r="E190" s="77" t="s">
        <v>10373</v>
      </c>
      <c r="F190" s="79" t="s">
        <v>10374</v>
      </c>
      <c r="G190" s="77">
        <v>1.0</v>
      </c>
      <c r="H190" s="75" t="s">
        <v>10377</v>
      </c>
      <c r="I190" s="73" t="str">
        <f t="shared" si="4"/>
        <v>L / Full Print</v>
      </c>
      <c r="J190" s="75" t="s">
        <v>1337</v>
      </c>
      <c r="K190" s="75" t="s">
        <v>10375</v>
      </c>
      <c r="L190" s="75" t="s">
        <v>10376</v>
      </c>
      <c r="M190" s="77"/>
      <c r="N190" s="73"/>
      <c r="O190" s="73" t="s">
        <v>6381</v>
      </c>
      <c r="P190" s="79">
        <v>21702.0</v>
      </c>
      <c r="Q190" s="77" t="s">
        <v>248</v>
      </c>
      <c r="R190" s="77" t="s">
        <v>32</v>
      </c>
      <c r="S190" s="77">
        <v>2.404395923E9</v>
      </c>
      <c r="T190" s="77" t="s">
        <v>249</v>
      </c>
      <c r="U190" s="73"/>
      <c r="V190" s="73"/>
      <c r="W190" s="73"/>
      <c r="X190" s="73"/>
      <c r="Y190" s="73"/>
      <c r="Z190" s="73"/>
      <c r="AA190" s="73"/>
    </row>
    <row r="191" hidden="1">
      <c r="A191" s="76" t="s">
        <v>70</v>
      </c>
      <c r="B191" s="73"/>
      <c r="C191" s="77" t="s">
        <v>22</v>
      </c>
      <c r="D191" s="78" t="s">
        <v>23</v>
      </c>
      <c r="E191" s="77" t="s">
        <v>10378</v>
      </c>
      <c r="F191" s="79" t="s">
        <v>10379</v>
      </c>
      <c r="G191" s="77">
        <v>1.0</v>
      </c>
      <c r="H191" s="75" t="s">
        <v>10380</v>
      </c>
      <c r="I191" s="73" t="str">
        <f t="shared" si="4"/>
        <v>hirt #150122V - M / All Print</v>
      </c>
      <c r="J191" s="75" t="s">
        <v>10381</v>
      </c>
      <c r="K191" s="75" t="s">
        <v>8467</v>
      </c>
      <c r="L191" s="75" t="s">
        <v>10382</v>
      </c>
      <c r="M191" s="77"/>
      <c r="N191" s="73"/>
      <c r="O191" s="73" t="s">
        <v>4599</v>
      </c>
      <c r="P191" s="79">
        <v>83858.0</v>
      </c>
      <c r="Q191" s="77" t="s">
        <v>346</v>
      </c>
      <c r="R191" s="77" t="s">
        <v>32</v>
      </c>
      <c r="S191" s="77">
        <v>6.1999643055E10</v>
      </c>
      <c r="T191" s="77" t="s">
        <v>347</v>
      </c>
      <c r="U191" s="73"/>
      <c r="V191" s="73"/>
      <c r="W191" s="73"/>
      <c r="X191" s="73"/>
      <c r="Y191" s="73"/>
      <c r="Z191" s="73"/>
      <c r="AA191" s="73"/>
    </row>
    <row r="192" hidden="1">
      <c r="A192" s="76" t="s">
        <v>70</v>
      </c>
      <c r="B192" s="73"/>
      <c r="C192" s="77" t="s">
        <v>22</v>
      </c>
      <c r="D192" s="78" t="s">
        <v>23</v>
      </c>
      <c r="E192" s="77" t="s">
        <v>10383</v>
      </c>
      <c r="F192" s="79" t="s">
        <v>10384</v>
      </c>
      <c r="G192" s="77">
        <v>1.0</v>
      </c>
      <c r="H192" s="75" t="s">
        <v>5999</v>
      </c>
      <c r="I192" s="73" t="str">
        <f t="shared" si="4"/>
        <v>Joggers #V - AOP Unisex Raglan Hoodie / XL / All Print</v>
      </c>
      <c r="J192" s="75" t="s">
        <v>6000</v>
      </c>
      <c r="K192" s="75" t="s">
        <v>10385</v>
      </c>
      <c r="L192" s="75" t="s">
        <v>10386</v>
      </c>
      <c r="M192" s="77"/>
      <c r="N192" s="73"/>
      <c r="O192" s="73" t="s">
        <v>10387</v>
      </c>
      <c r="P192" s="79">
        <v>32668.0</v>
      </c>
      <c r="Q192" s="77" t="s">
        <v>68</v>
      </c>
      <c r="R192" s="77" t="s">
        <v>32</v>
      </c>
      <c r="S192" s="77">
        <v>3.19241949E9</v>
      </c>
      <c r="T192" s="77" t="s">
        <v>69</v>
      </c>
      <c r="U192" s="73"/>
      <c r="V192" s="73"/>
      <c r="W192" s="73"/>
      <c r="X192" s="73"/>
      <c r="Y192" s="73"/>
      <c r="Z192" s="73"/>
      <c r="AA192" s="73"/>
    </row>
    <row r="193" hidden="1">
      <c r="A193" s="86" t="s">
        <v>181</v>
      </c>
      <c r="B193" s="73"/>
      <c r="C193" s="77" t="s">
        <v>22</v>
      </c>
      <c r="D193" s="78" t="s">
        <v>23</v>
      </c>
      <c r="E193" s="77" t="s">
        <v>10388</v>
      </c>
      <c r="F193" s="79" t="s">
        <v>10389</v>
      </c>
      <c r="G193" s="77">
        <v>1.0</v>
      </c>
      <c r="H193" s="75" t="s">
        <v>10390</v>
      </c>
      <c r="I193" s="73" t="str">
        <f t="shared" si="4"/>
        <v>AOP Unisex Raglan Hoodie / XL / All print</v>
      </c>
      <c r="J193" s="75" t="s">
        <v>3084</v>
      </c>
      <c r="K193" s="75" t="s">
        <v>10391</v>
      </c>
      <c r="L193" s="75" t="s">
        <v>10392</v>
      </c>
      <c r="M193" s="77"/>
      <c r="N193" s="73"/>
      <c r="O193" s="73" t="s">
        <v>7665</v>
      </c>
      <c r="P193" s="79">
        <v>94533.0</v>
      </c>
      <c r="Q193" s="77" t="s">
        <v>268</v>
      </c>
      <c r="R193" s="77" t="s">
        <v>32</v>
      </c>
      <c r="S193" s="77">
        <v>7.07389041E9</v>
      </c>
      <c r="T193" s="77" t="s">
        <v>269</v>
      </c>
      <c r="U193" s="73"/>
      <c r="V193" s="73"/>
      <c r="W193" s="73"/>
      <c r="X193" s="73"/>
      <c r="Y193" s="73"/>
      <c r="Z193" s="73"/>
      <c r="AA193" s="73"/>
    </row>
    <row r="194" hidden="1">
      <c r="A194" s="76" t="s">
        <v>48</v>
      </c>
      <c r="B194" s="73"/>
      <c r="C194" s="77" t="s">
        <v>22</v>
      </c>
      <c r="D194" s="78" t="s">
        <v>23</v>
      </c>
      <c r="E194" s="77" t="s">
        <v>10388</v>
      </c>
      <c r="F194" s="79" t="s">
        <v>10389</v>
      </c>
      <c r="G194" s="77">
        <v>1.0</v>
      </c>
      <c r="H194" s="75" t="s">
        <v>7518</v>
      </c>
      <c r="I194" s="73" t="str">
        <f t="shared" si="4"/>
        <v>AOP Unisex Raglan Hoodie / XL / All print</v>
      </c>
      <c r="J194" s="75" t="s">
        <v>3084</v>
      </c>
      <c r="K194" s="75" t="s">
        <v>10391</v>
      </c>
      <c r="L194" s="75" t="s">
        <v>10392</v>
      </c>
      <c r="M194" s="77"/>
      <c r="N194" s="73"/>
      <c r="O194" s="73" t="s">
        <v>7665</v>
      </c>
      <c r="P194" s="79">
        <v>94533.0</v>
      </c>
      <c r="Q194" s="77" t="s">
        <v>268</v>
      </c>
      <c r="R194" s="77" t="s">
        <v>32</v>
      </c>
      <c r="S194" s="77">
        <v>7.07389041E9</v>
      </c>
      <c r="T194" s="77" t="s">
        <v>269</v>
      </c>
      <c r="U194" s="73"/>
      <c r="V194" s="73"/>
      <c r="W194" s="73"/>
      <c r="X194" s="73"/>
      <c r="Y194" s="73"/>
      <c r="Z194" s="73"/>
      <c r="AA194" s="73"/>
    </row>
    <row r="195" hidden="1">
      <c r="A195" s="76" t="s">
        <v>48</v>
      </c>
      <c r="B195" s="73"/>
      <c r="C195" s="77" t="s">
        <v>22</v>
      </c>
      <c r="D195" s="78" t="s">
        <v>23</v>
      </c>
      <c r="E195" s="77" t="s">
        <v>10393</v>
      </c>
      <c r="F195" s="79" t="s">
        <v>10389</v>
      </c>
      <c r="G195" s="77">
        <v>1.0</v>
      </c>
      <c r="H195" s="75" t="s">
        <v>7518</v>
      </c>
      <c r="I195" s="73" t="str">
        <f t="shared" si="4"/>
        <v>AOP Unisex Raglan Hoodie / XL / All print</v>
      </c>
      <c r="J195" s="75" t="s">
        <v>3084</v>
      </c>
      <c r="K195" s="75" t="s">
        <v>10391</v>
      </c>
      <c r="L195" s="75" t="s">
        <v>10392</v>
      </c>
      <c r="M195" s="77"/>
      <c r="N195" s="73"/>
      <c r="O195" s="73" t="s">
        <v>7665</v>
      </c>
      <c r="P195" s="79">
        <v>94533.0</v>
      </c>
      <c r="Q195" s="77" t="s">
        <v>268</v>
      </c>
      <c r="R195" s="77" t="s">
        <v>32</v>
      </c>
      <c r="S195" s="77">
        <v>7.07389041E9</v>
      </c>
      <c r="T195" s="77" t="s">
        <v>269</v>
      </c>
      <c r="U195" s="73"/>
      <c r="V195" s="73"/>
      <c r="W195" s="73"/>
      <c r="X195" s="73"/>
      <c r="Y195" s="73"/>
      <c r="Z195" s="73"/>
      <c r="AA195" s="73"/>
    </row>
    <row r="196" hidden="1">
      <c r="A196" s="89" t="s">
        <v>173</v>
      </c>
      <c r="B196" s="73"/>
      <c r="C196" s="77" t="s">
        <v>22</v>
      </c>
      <c r="D196" s="78" t="s">
        <v>23</v>
      </c>
      <c r="E196" s="77" t="s">
        <v>10393</v>
      </c>
      <c r="F196" s="79" t="s">
        <v>10389</v>
      </c>
      <c r="G196" s="77">
        <v>1.0</v>
      </c>
      <c r="H196" s="75" t="s">
        <v>2482</v>
      </c>
      <c r="I196" s="73" t="str">
        <f t="shared" si="4"/>
        <v>AOP UNISEX HOODIE / XL / All Print</v>
      </c>
      <c r="J196" s="75" t="s">
        <v>2483</v>
      </c>
      <c r="K196" s="75" t="s">
        <v>10391</v>
      </c>
      <c r="L196" s="75" t="s">
        <v>10392</v>
      </c>
      <c r="M196" s="77"/>
      <c r="N196" s="73"/>
      <c r="O196" s="73" t="s">
        <v>7665</v>
      </c>
      <c r="P196" s="79">
        <v>94533.0</v>
      </c>
      <c r="Q196" s="77" t="s">
        <v>268</v>
      </c>
      <c r="R196" s="77" t="s">
        <v>32</v>
      </c>
      <c r="S196" s="77">
        <v>7.07389041E9</v>
      </c>
      <c r="T196" s="77" t="s">
        <v>269</v>
      </c>
      <c r="U196" s="73"/>
      <c r="V196" s="73"/>
      <c r="W196" s="73"/>
      <c r="X196" s="73"/>
      <c r="Y196" s="73"/>
      <c r="Z196" s="73"/>
      <c r="AA196" s="73"/>
    </row>
    <row r="197" hidden="1">
      <c r="A197" s="76" t="s">
        <v>70</v>
      </c>
      <c r="B197" s="73"/>
      <c r="C197" s="77" t="s">
        <v>22</v>
      </c>
      <c r="D197" s="78" t="s">
        <v>23</v>
      </c>
      <c r="E197" s="77" t="s">
        <v>10394</v>
      </c>
      <c r="F197" s="79" t="s">
        <v>10395</v>
      </c>
      <c r="G197" s="77">
        <v>1.0</v>
      </c>
      <c r="H197" s="75" t="s">
        <v>10396</v>
      </c>
      <c r="I197" s="73" t="str">
        <f t="shared" si="4"/>
        <v>HOODIE RAGLAN SLEEVE / L / ALL PRINT</v>
      </c>
      <c r="J197" s="75" t="s">
        <v>328</v>
      </c>
      <c r="K197" s="75" t="s">
        <v>10397</v>
      </c>
      <c r="L197" s="75" t="s">
        <v>10398</v>
      </c>
      <c r="M197" s="77">
        <v>71.0</v>
      </c>
      <c r="N197" s="73"/>
      <c r="O197" s="73" t="s">
        <v>10399</v>
      </c>
      <c r="P197" s="79">
        <v>92543.0</v>
      </c>
      <c r="Q197" s="77" t="s">
        <v>268</v>
      </c>
      <c r="R197" s="77" t="s">
        <v>32</v>
      </c>
      <c r="S197" s="77">
        <f t="shared" ref="S197:S199" si="5">+19515190481</f>
        <v>19515190481</v>
      </c>
      <c r="T197" s="77" t="s">
        <v>269</v>
      </c>
      <c r="U197" s="73"/>
      <c r="V197" s="73"/>
      <c r="W197" s="73"/>
      <c r="X197" s="73"/>
      <c r="Y197" s="73"/>
      <c r="Z197" s="73"/>
      <c r="AA197" s="73"/>
    </row>
    <row r="198" hidden="1">
      <c r="A198" s="88" t="s">
        <v>37</v>
      </c>
      <c r="B198" s="73"/>
      <c r="C198" s="77" t="s">
        <v>22</v>
      </c>
      <c r="D198" s="78" t="s">
        <v>23</v>
      </c>
      <c r="E198" s="77" t="s">
        <v>10394</v>
      </c>
      <c r="F198" s="79" t="s">
        <v>10395</v>
      </c>
      <c r="G198" s="77">
        <v>1.0</v>
      </c>
      <c r="H198" s="75" t="s">
        <v>10400</v>
      </c>
      <c r="I198" s="73" t="str">
        <f t="shared" si="4"/>
        <v>HOODIE RAGLAN SLEEVE / L / All Print</v>
      </c>
      <c r="J198" s="75" t="s">
        <v>10401</v>
      </c>
      <c r="K198" s="75" t="s">
        <v>10397</v>
      </c>
      <c r="L198" s="75" t="s">
        <v>10398</v>
      </c>
      <c r="M198" s="77">
        <v>71.0</v>
      </c>
      <c r="N198" s="73"/>
      <c r="O198" s="73" t="s">
        <v>10399</v>
      </c>
      <c r="P198" s="79">
        <v>92543.0</v>
      </c>
      <c r="Q198" s="77" t="s">
        <v>268</v>
      </c>
      <c r="R198" s="77" t="s">
        <v>32</v>
      </c>
      <c r="S198" s="77">
        <f t="shared" si="5"/>
        <v>19515190481</v>
      </c>
      <c r="T198" s="77" t="s">
        <v>269</v>
      </c>
      <c r="U198" s="73"/>
      <c r="V198" s="73"/>
      <c r="W198" s="73"/>
      <c r="X198" s="73"/>
      <c r="Y198" s="73"/>
      <c r="Z198" s="73"/>
      <c r="AA198" s="73"/>
    </row>
    <row r="199" hidden="1">
      <c r="A199" s="76" t="s">
        <v>70</v>
      </c>
      <c r="B199" s="73"/>
      <c r="C199" s="77" t="s">
        <v>22</v>
      </c>
      <c r="D199" s="78" t="s">
        <v>23</v>
      </c>
      <c r="E199" s="77" t="s">
        <v>10394</v>
      </c>
      <c r="F199" s="79" t="s">
        <v>10395</v>
      </c>
      <c r="G199" s="77">
        <v>1.0</v>
      </c>
      <c r="H199" s="75" t="s">
        <v>10396</v>
      </c>
      <c r="I199" s="73" t="str">
        <f t="shared" si="4"/>
        <v>HOODIE RAGLAN SLEEVE / L / ALL PRINT</v>
      </c>
      <c r="J199" s="75" t="s">
        <v>328</v>
      </c>
      <c r="K199" s="75" t="s">
        <v>10397</v>
      </c>
      <c r="L199" s="75" t="s">
        <v>10398</v>
      </c>
      <c r="M199" s="77">
        <v>71.0</v>
      </c>
      <c r="N199" s="73"/>
      <c r="O199" s="73" t="s">
        <v>10399</v>
      </c>
      <c r="P199" s="79">
        <v>92543.0</v>
      </c>
      <c r="Q199" s="77" t="s">
        <v>268</v>
      </c>
      <c r="R199" s="77" t="s">
        <v>32</v>
      </c>
      <c r="S199" s="77">
        <f t="shared" si="5"/>
        <v>19515190481</v>
      </c>
      <c r="T199" s="77" t="s">
        <v>269</v>
      </c>
      <c r="U199" s="73"/>
      <c r="V199" s="73"/>
      <c r="W199" s="73"/>
      <c r="X199" s="73"/>
      <c r="Y199" s="73"/>
      <c r="Z199" s="73"/>
      <c r="AA199" s="73"/>
    </row>
    <row r="200" hidden="1">
      <c r="A200" s="76" t="s">
        <v>892</v>
      </c>
      <c r="B200" s="73"/>
      <c r="C200" s="77" t="s">
        <v>22</v>
      </c>
      <c r="D200" s="87" t="s">
        <v>10402</v>
      </c>
      <c r="E200" s="77" t="s">
        <v>10403</v>
      </c>
      <c r="F200" s="79" t="s">
        <v>10404</v>
      </c>
      <c r="G200" s="77">
        <v>1.0</v>
      </c>
      <c r="H200" s="75" t="s">
        <v>10405</v>
      </c>
      <c r="I200" s="73" t="str">
        <f t="shared" si="4"/>
        <v>AOP UNISEX HOODIE / XL / All Print</v>
      </c>
      <c r="J200" s="75" t="s">
        <v>10406</v>
      </c>
      <c r="K200" s="75" t="s">
        <v>10407</v>
      </c>
      <c r="L200" s="75" t="s">
        <v>10408</v>
      </c>
      <c r="M200" s="77"/>
      <c r="N200" s="73"/>
      <c r="O200" s="73" t="s">
        <v>2959</v>
      </c>
      <c r="P200" s="79">
        <v>29707.0</v>
      </c>
      <c r="Q200" s="77" t="s">
        <v>56</v>
      </c>
      <c r="R200" s="77" t="s">
        <v>32</v>
      </c>
      <c r="S200" s="77">
        <v>0.0</v>
      </c>
      <c r="T200" s="77" t="s">
        <v>57</v>
      </c>
      <c r="U200" s="73"/>
      <c r="V200" s="73"/>
      <c r="W200" s="73"/>
      <c r="X200" s="73"/>
      <c r="Y200" s="73"/>
      <c r="Z200" s="73"/>
      <c r="AA200" s="73"/>
    </row>
    <row r="201" hidden="1">
      <c r="A201" s="76" t="s">
        <v>70</v>
      </c>
      <c r="B201" s="73"/>
      <c r="C201" s="77" t="s">
        <v>22</v>
      </c>
      <c r="D201" s="78" t="s">
        <v>23</v>
      </c>
      <c r="E201" s="77" t="s">
        <v>10409</v>
      </c>
      <c r="F201" s="79" t="s">
        <v>10410</v>
      </c>
      <c r="G201" s="77">
        <v>1.0</v>
      </c>
      <c r="H201" s="75" t="s">
        <v>10411</v>
      </c>
      <c r="I201" s="73" t="str">
        <f t="shared" si="4"/>
        <v>AOP Unisex Raglan Hoodie / XL / All Print</v>
      </c>
      <c r="J201" s="75" t="s">
        <v>10412</v>
      </c>
      <c r="K201" s="75" t="s">
        <v>10413</v>
      </c>
      <c r="L201" s="75" t="s">
        <v>10414</v>
      </c>
      <c r="M201" s="77"/>
      <c r="N201" s="73"/>
      <c r="O201" s="73" t="s">
        <v>189</v>
      </c>
      <c r="P201" s="79">
        <v>46221.0</v>
      </c>
      <c r="Q201" s="77" t="s">
        <v>190</v>
      </c>
      <c r="R201" s="77" t="s">
        <v>32</v>
      </c>
      <c r="S201" s="77">
        <v>3.17455949E9</v>
      </c>
      <c r="T201" s="77" t="s">
        <v>191</v>
      </c>
      <c r="U201" s="73"/>
      <c r="V201" s="73"/>
      <c r="W201" s="73"/>
      <c r="X201" s="73"/>
      <c r="Y201" s="73"/>
      <c r="Z201" s="73"/>
      <c r="AA201" s="73"/>
    </row>
    <row r="202" hidden="1">
      <c r="A202" s="90" t="s">
        <v>21</v>
      </c>
      <c r="B202" s="73"/>
      <c r="C202" s="77" t="s">
        <v>22</v>
      </c>
      <c r="D202" s="78" t="s">
        <v>23</v>
      </c>
      <c r="E202" s="77" t="s">
        <v>10415</v>
      </c>
      <c r="F202" s="79" t="s">
        <v>10416</v>
      </c>
      <c r="G202" s="77">
        <v>1.0</v>
      </c>
      <c r="H202" s="75" t="s">
        <v>7130</v>
      </c>
      <c r="I202" s="73" t="str">
        <f t="shared" si="4"/>
        <v>hirt - hoodie 3D #l - UNISEX T-SHIRT 3D / L / All print</v>
      </c>
      <c r="J202" s="75" t="s">
        <v>1780</v>
      </c>
      <c r="K202" s="75" t="s">
        <v>10417</v>
      </c>
      <c r="L202" s="75" t="s">
        <v>10418</v>
      </c>
      <c r="M202" s="77" t="s">
        <v>10419</v>
      </c>
      <c r="N202" s="73"/>
      <c r="O202" s="73" t="s">
        <v>1688</v>
      </c>
      <c r="P202" s="79">
        <v>19154.0</v>
      </c>
      <c r="Q202" s="77" t="s">
        <v>284</v>
      </c>
      <c r="R202" s="77" t="s">
        <v>32</v>
      </c>
      <c r="S202" s="77">
        <v>2.155012521E9</v>
      </c>
      <c r="T202" s="77" t="s">
        <v>285</v>
      </c>
      <c r="U202" s="73"/>
      <c r="V202" s="73"/>
      <c r="W202" s="73"/>
      <c r="X202" s="73"/>
      <c r="Y202" s="73"/>
      <c r="Z202" s="73"/>
      <c r="AA202" s="73"/>
    </row>
    <row r="203" hidden="1">
      <c r="A203" s="89" t="s">
        <v>173</v>
      </c>
      <c r="B203" s="73"/>
      <c r="C203" s="77" t="s">
        <v>22</v>
      </c>
      <c r="D203" s="78" t="s">
        <v>23</v>
      </c>
      <c r="E203" s="77" t="s">
        <v>10420</v>
      </c>
      <c r="F203" s="79" t="s">
        <v>10421</v>
      </c>
      <c r="G203" s="77">
        <v>1.0</v>
      </c>
      <c r="H203" s="75" t="s">
        <v>10422</v>
      </c>
      <c r="I203" s="73" t="str">
        <f t="shared" si="4"/>
        <v>HOODIE RAGLAN SLEEVE / 2XL / All Print</v>
      </c>
      <c r="J203" s="75" t="s">
        <v>4564</v>
      </c>
      <c r="K203" s="75" t="s">
        <v>10423</v>
      </c>
      <c r="L203" s="75" t="s">
        <v>10424</v>
      </c>
      <c r="M203" s="77">
        <v>2.0</v>
      </c>
      <c r="N203" s="73"/>
      <c r="O203" s="73" t="s">
        <v>10425</v>
      </c>
      <c r="P203" s="79">
        <v>43701.0</v>
      </c>
      <c r="Q203" s="77" t="s">
        <v>46</v>
      </c>
      <c r="R203" s="77" t="s">
        <v>32</v>
      </c>
      <c r="S203" s="77">
        <v>9.312204243E9</v>
      </c>
      <c r="T203" s="77" t="s">
        <v>47</v>
      </c>
      <c r="U203" s="73"/>
      <c r="V203" s="73"/>
      <c r="W203" s="73"/>
      <c r="X203" s="73"/>
      <c r="Y203" s="73"/>
      <c r="Z203" s="73"/>
      <c r="AA203" s="73"/>
    </row>
    <row r="204" hidden="1">
      <c r="A204" s="86" t="s">
        <v>293</v>
      </c>
      <c r="B204" s="73"/>
      <c r="C204" s="77" t="s">
        <v>80</v>
      </c>
      <c r="D204" s="78" t="s">
        <v>23</v>
      </c>
      <c r="E204" s="77" t="s">
        <v>10426</v>
      </c>
      <c r="F204" s="79" t="s">
        <v>10427</v>
      </c>
      <c r="G204" s="77">
        <v>1.0</v>
      </c>
      <c r="H204" s="75" t="s">
        <v>10428</v>
      </c>
      <c r="I204" s="73" t="str">
        <f t="shared" si="4"/>
        <v>Joggers #H - AOP Unisex Joggers / S / All Print</v>
      </c>
      <c r="J204" s="75" t="s">
        <v>10429</v>
      </c>
      <c r="K204" s="75" t="s">
        <v>10430</v>
      </c>
      <c r="L204" s="75" t="s">
        <v>10431</v>
      </c>
      <c r="M204" s="77"/>
      <c r="N204" s="73"/>
      <c r="O204" s="73" t="s">
        <v>7882</v>
      </c>
      <c r="P204" s="79">
        <v>30317.0</v>
      </c>
      <c r="Q204" s="77" t="s">
        <v>78</v>
      </c>
      <c r="R204" s="77" t="s">
        <v>32</v>
      </c>
      <c r="S204" s="77">
        <v>6.786000647E9</v>
      </c>
      <c r="T204" s="77" t="s">
        <v>79</v>
      </c>
      <c r="U204" s="73"/>
      <c r="V204" s="73"/>
      <c r="W204" s="73"/>
      <c r="X204" s="73"/>
      <c r="Y204" s="73"/>
      <c r="Z204" s="73"/>
      <c r="AA204" s="73"/>
    </row>
    <row r="205">
      <c r="A205" s="76" t="s">
        <v>528</v>
      </c>
      <c r="B205" s="73"/>
      <c r="C205" s="77" t="s">
        <v>529</v>
      </c>
      <c r="D205" s="78" t="s">
        <v>23</v>
      </c>
      <c r="E205" s="77" t="s">
        <v>10432</v>
      </c>
      <c r="F205" s="79" t="s">
        <v>10433</v>
      </c>
      <c r="G205" s="77">
        <v>1.0</v>
      </c>
      <c r="H205" s="75" t="s">
        <v>10434</v>
      </c>
      <c r="I205" s="73" t="str">
        <f t="shared" si="4"/>
        <v>HOODIE RAGLAN SLEEVE / 2XL / All Print</v>
      </c>
      <c r="J205" s="75" t="s">
        <v>101</v>
      </c>
      <c r="K205" s="75" t="s">
        <v>10435</v>
      </c>
      <c r="L205" s="75" t="s">
        <v>10436</v>
      </c>
      <c r="M205" s="77"/>
      <c r="N205" s="73"/>
      <c r="O205" s="73" t="s">
        <v>7969</v>
      </c>
      <c r="P205" s="79">
        <v>68522.0</v>
      </c>
      <c r="Q205" s="77" t="s">
        <v>1064</v>
      </c>
      <c r="R205" s="77" t="s">
        <v>32</v>
      </c>
      <c r="S205" s="77">
        <f t="shared" ref="S205:S206" si="6">+14024011930</f>
        <v>14024011930</v>
      </c>
      <c r="T205" s="77" t="s">
        <v>1065</v>
      </c>
      <c r="U205" s="73"/>
      <c r="V205" s="73"/>
      <c r="W205" s="73"/>
      <c r="X205" s="73"/>
      <c r="Y205" s="73"/>
      <c r="Z205" s="73"/>
      <c r="AA205" s="73"/>
    </row>
    <row r="206" hidden="1">
      <c r="A206" s="90" t="s">
        <v>21</v>
      </c>
      <c r="B206" s="73"/>
      <c r="C206" s="77" t="s">
        <v>22</v>
      </c>
      <c r="D206" s="78" t="s">
        <v>23</v>
      </c>
      <c r="E206" s="77" t="s">
        <v>10432</v>
      </c>
      <c r="F206" s="79" t="s">
        <v>10433</v>
      </c>
      <c r="G206" s="77">
        <v>1.0</v>
      </c>
      <c r="H206" s="75" t="s">
        <v>10437</v>
      </c>
      <c r="I206" s="73" t="str">
        <f t="shared" si="4"/>
        <v>AOP Unisex Raglan Hoodie / L / All print</v>
      </c>
      <c r="J206" s="75" t="s">
        <v>10438</v>
      </c>
      <c r="K206" s="75" t="s">
        <v>10435</v>
      </c>
      <c r="L206" s="75" t="s">
        <v>10436</v>
      </c>
      <c r="M206" s="77"/>
      <c r="N206" s="73"/>
      <c r="O206" s="73" t="s">
        <v>7969</v>
      </c>
      <c r="P206" s="79">
        <v>68522.0</v>
      </c>
      <c r="Q206" s="77" t="s">
        <v>1064</v>
      </c>
      <c r="R206" s="77" t="s">
        <v>32</v>
      </c>
      <c r="S206" s="77">
        <f t="shared" si="6"/>
        <v>14024011930</v>
      </c>
      <c r="T206" s="77" t="s">
        <v>1065</v>
      </c>
      <c r="U206" s="73"/>
      <c r="V206" s="73"/>
      <c r="W206" s="73"/>
      <c r="X206" s="73"/>
      <c r="Y206" s="73"/>
      <c r="Z206" s="73"/>
      <c r="AA206" s="73"/>
    </row>
    <row r="207" hidden="1">
      <c r="A207" s="88" t="s">
        <v>37</v>
      </c>
      <c r="B207" s="73"/>
      <c r="C207" s="77" t="s">
        <v>22</v>
      </c>
      <c r="D207" s="78" t="s">
        <v>23</v>
      </c>
      <c r="E207" s="77" t="s">
        <v>10439</v>
      </c>
      <c r="F207" s="79" t="s">
        <v>10440</v>
      </c>
      <c r="G207" s="77">
        <v>1.0</v>
      </c>
      <c r="H207" s="75" t="s">
        <v>10441</v>
      </c>
      <c r="I207" s="73" t="str">
        <f t="shared" si="4"/>
        <v>AOP Unisex Raglan Hoodie / M / All print</v>
      </c>
      <c r="J207" s="75" t="s">
        <v>10442</v>
      </c>
      <c r="K207" s="75" t="s">
        <v>10443</v>
      </c>
      <c r="L207" s="75" t="s">
        <v>10444</v>
      </c>
      <c r="M207" s="77" t="s">
        <v>10445</v>
      </c>
      <c r="N207" s="73"/>
      <c r="O207" s="73" t="s">
        <v>10446</v>
      </c>
      <c r="P207" s="79">
        <v>33013.0</v>
      </c>
      <c r="Q207" s="77" t="s">
        <v>68</v>
      </c>
      <c r="R207" s="77" t="s">
        <v>32</v>
      </c>
      <c r="S207" s="77">
        <v>7.863996341E9</v>
      </c>
      <c r="T207" s="77" t="s">
        <v>69</v>
      </c>
      <c r="U207" s="73"/>
      <c r="V207" s="73"/>
      <c r="W207" s="73"/>
      <c r="X207" s="73"/>
      <c r="Y207" s="73"/>
      <c r="Z207" s="73"/>
      <c r="AA207" s="73"/>
    </row>
    <row r="208" hidden="1">
      <c r="A208" s="88" t="s">
        <v>37</v>
      </c>
      <c r="B208" s="73"/>
      <c r="C208" s="77" t="s">
        <v>22</v>
      </c>
      <c r="D208" s="78" t="s">
        <v>23</v>
      </c>
      <c r="E208" s="77" t="s">
        <v>10439</v>
      </c>
      <c r="F208" s="79" t="s">
        <v>10440</v>
      </c>
      <c r="G208" s="77">
        <v>1.0</v>
      </c>
      <c r="H208" s="75" t="s">
        <v>10447</v>
      </c>
      <c r="I208" s="73" t="str">
        <f t="shared" si="4"/>
        <v>hirt 3D #KV - S / Full Print</v>
      </c>
      <c r="J208" s="75" t="s">
        <v>10448</v>
      </c>
      <c r="K208" s="75" t="s">
        <v>10443</v>
      </c>
      <c r="L208" s="75" t="s">
        <v>10444</v>
      </c>
      <c r="M208" s="77" t="s">
        <v>10445</v>
      </c>
      <c r="N208" s="73"/>
      <c r="O208" s="73" t="s">
        <v>10446</v>
      </c>
      <c r="P208" s="79">
        <v>33013.0</v>
      </c>
      <c r="Q208" s="77" t="s">
        <v>68</v>
      </c>
      <c r="R208" s="77" t="s">
        <v>32</v>
      </c>
      <c r="S208" s="77">
        <v>7.863996341E9</v>
      </c>
      <c r="T208" s="77" t="s">
        <v>69</v>
      </c>
      <c r="U208" s="73"/>
      <c r="V208" s="73"/>
      <c r="W208" s="73"/>
      <c r="X208" s="73"/>
      <c r="Y208" s="73"/>
      <c r="Z208" s="73"/>
      <c r="AA208" s="73"/>
    </row>
    <row r="209" hidden="1">
      <c r="A209" s="88" t="s">
        <v>37</v>
      </c>
      <c r="B209" s="82"/>
      <c r="C209" s="83" t="s">
        <v>22</v>
      </c>
      <c r="D209" s="83" t="s">
        <v>10449</v>
      </c>
      <c r="E209" s="83" t="s">
        <v>10439</v>
      </c>
      <c r="F209" s="84" t="s">
        <v>10440</v>
      </c>
      <c r="G209" s="83">
        <v>1.0</v>
      </c>
      <c r="H209" s="85" t="s">
        <v>10450</v>
      </c>
      <c r="I209" s="82" t="str">
        <f t="shared" si="4"/>
        <v>hirt 3D #KV - S / Full Print</v>
      </c>
      <c r="J209" s="85" t="s">
        <v>10448</v>
      </c>
      <c r="K209" s="85" t="s">
        <v>10443</v>
      </c>
      <c r="L209" s="85" t="s">
        <v>10444</v>
      </c>
      <c r="M209" s="83" t="s">
        <v>10445</v>
      </c>
      <c r="N209" s="82"/>
      <c r="O209" s="82" t="s">
        <v>10446</v>
      </c>
      <c r="P209" s="84">
        <v>33013.0</v>
      </c>
      <c r="Q209" s="83" t="s">
        <v>68</v>
      </c>
      <c r="R209" s="83" t="s">
        <v>32</v>
      </c>
      <c r="S209" s="83">
        <v>7.863996341E9</v>
      </c>
      <c r="T209" s="83" t="s">
        <v>69</v>
      </c>
      <c r="U209" s="82"/>
      <c r="V209" s="82"/>
      <c r="W209" s="82"/>
      <c r="X209" s="82"/>
      <c r="Y209" s="82"/>
      <c r="Z209" s="82"/>
      <c r="AA209" s="82"/>
    </row>
    <row r="210" hidden="1">
      <c r="A210" s="86" t="s">
        <v>181</v>
      </c>
      <c r="B210" s="73"/>
      <c r="C210" s="77" t="s">
        <v>123</v>
      </c>
      <c r="D210" s="78" t="s">
        <v>23</v>
      </c>
      <c r="E210" s="77" t="s">
        <v>10451</v>
      </c>
      <c r="F210" s="79" t="s">
        <v>10452</v>
      </c>
      <c r="G210" s="77">
        <v>1.0</v>
      </c>
      <c r="H210" s="75" t="s">
        <v>10453</v>
      </c>
      <c r="I210" s="73" t="str">
        <f t="shared" si="4"/>
        <v>24X36in</v>
      </c>
      <c r="J210" s="75" t="s">
        <v>6378</v>
      </c>
      <c r="K210" s="75" t="s">
        <v>10454</v>
      </c>
      <c r="L210" s="75" t="s">
        <v>10455</v>
      </c>
      <c r="M210" s="77"/>
      <c r="N210" s="73"/>
      <c r="O210" s="73" t="s">
        <v>2751</v>
      </c>
      <c r="P210" s="79">
        <v>34482.0</v>
      </c>
      <c r="Q210" s="77" t="s">
        <v>68</v>
      </c>
      <c r="R210" s="77" t="s">
        <v>32</v>
      </c>
      <c r="S210" s="77">
        <v>8.599875933E9</v>
      </c>
      <c r="T210" s="77" t="s">
        <v>69</v>
      </c>
      <c r="U210" s="73"/>
      <c r="V210" s="73"/>
      <c r="W210" s="73"/>
      <c r="X210" s="73"/>
      <c r="Y210" s="73"/>
      <c r="Z210" s="73"/>
      <c r="AA210" s="73"/>
    </row>
    <row r="211" hidden="1">
      <c r="A211" s="76" t="s">
        <v>48</v>
      </c>
      <c r="B211" s="73"/>
      <c r="C211" s="77" t="s">
        <v>80</v>
      </c>
      <c r="D211" s="78" t="s">
        <v>23</v>
      </c>
      <c r="E211" s="77" t="s">
        <v>10456</v>
      </c>
      <c r="F211" s="79" t="s">
        <v>10457</v>
      </c>
      <c r="G211" s="77">
        <v>1.0</v>
      </c>
      <c r="H211" s="75" t="s">
        <v>10458</v>
      </c>
      <c r="I211" s="73" t="str">
        <f t="shared" si="4"/>
        <v>XL / Full Print</v>
      </c>
      <c r="J211" s="75" t="s">
        <v>10459</v>
      </c>
      <c r="K211" s="75" t="s">
        <v>10460</v>
      </c>
      <c r="L211" s="75" t="s">
        <v>10461</v>
      </c>
      <c r="M211" s="77"/>
      <c r="N211" s="73"/>
      <c r="O211" s="73" t="s">
        <v>10462</v>
      </c>
      <c r="P211" s="79">
        <v>78840.0</v>
      </c>
      <c r="Q211" s="77" t="s">
        <v>131</v>
      </c>
      <c r="R211" s="77" t="s">
        <v>32</v>
      </c>
      <c r="S211" s="77">
        <v>8.302768672E9</v>
      </c>
      <c r="T211" s="77" t="s">
        <v>132</v>
      </c>
      <c r="U211" s="73"/>
      <c r="V211" s="73"/>
      <c r="W211" s="73"/>
      <c r="X211" s="73"/>
      <c r="Y211" s="73"/>
      <c r="Z211" s="73"/>
      <c r="AA211" s="73"/>
    </row>
    <row r="212" hidden="1">
      <c r="A212" s="90" t="s">
        <v>21</v>
      </c>
      <c r="B212" s="73"/>
      <c r="C212" s="77" t="s">
        <v>22</v>
      </c>
      <c r="D212" s="78" t="s">
        <v>23</v>
      </c>
      <c r="E212" s="77" t="s">
        <v>10463</v>
      </c>
      <c r="F212" s="79" t="s">
        <v>10464</v>
      </c>
      <c r="G212" s="77">
        <v>1.0</v>
      </c>
      <c r="H212" s="75" t="s">
        <v>10465</v>
      </c>
      <c r="I212" s="73" t="str">
        <f t="shared" si="4"/>
        <v>Her beast His beauty black Hoodie 3D #l - AOP Unisex Raglan Hoodie / XL / All print</v>
      </c>
      <c r="J212" s="75" t="s">
        <v>10466</v>
      </c>
      <c r="K212" s="75" t="s">
        <v>10467</v>
      </c>
      <c r="L212" s="75" t="s">
        <v>10468</v>
      </c>
      <c r="M212" s="77" t="s">
        <v>10469</v>
      </c>
      <c r="N212" s="73"/>
      <c r="O212" s="73" t="s">
        <v>10470</v>
      </c>
      <c r="P212" s="79">
        <v>77471.0</v>
      </c>
      <c r="Q212" s="77" t="s">
        <v>131</v>
      </c>
      <c r="R212" s="77" t="s">
        <v>32</v>
      </c>
      <c r="S212" s="77">
        <v>3.467793746E9</v>
      </c>
      <c r="T212" s="77" t="s">
        <v>132</v>
      </c>
      <c r="U212" s="73"/>
      <c r="V212" s="73"/>
      <c r="W212" s="73"/>
      <c r="X212" s="73"/>
      <c r="Y212" s="73"/>
      <c r="Z212" s="73"/>
      <c r="AA212" s="73"/>
    </row>
    <row r="213" hidden="1">
      <c r="A213" s="90" t="s">
        <v>21</v>
      </c>
      <c r="B213" s="73"/>
      <c r="C213" s="77" t="s">
        <v>22</v>
      </c>
      <c r="D213" s="78" t="s">
        <v>23</v>
      </c>
      <c r="E213" s="77" t="s">
        <v>10463</v>
      </c>
      <c r="F213" s="79" t="s">
        <v>10464</v>
      </c>
      <c r="G213" s="77">
        <v>1.0</v>
      </c>
      <c r="H213" s="75" t="s">
        <v>10471</v>
      </c>
      <c r="I213" s="73" t="str">
        <f t="shared" si="4"/>
        <v>Her beast His beauty black Hoodie 3D #l - AOP Unisex Raglan Hoodie / 4XL / All print</v>
      </c>
      <c r="J213" s="75" t="s">
        <v>10472</v>
      </c>
      <c r="K213" s="75" t="s">
        <v>10467</v>
      </c>
      <c r="L213" s="75" t="s">
        <v>10468</v>
      </c>
      <c r="M213" s="77" t="s">
        <v>10469</v>
      </c>
      <c r="N213" s="73"/>
      <c r="O213" s="73" t="s">
        <v>10470</v>
      </c>
      <c r="P213" s="79">
        <v>77471.0</v>
      </c>
      <c r="Q213" s="77" t="s">
        <v>131</v>
      </c>
      <c r="R213" s="77" t="s">
        <v>32</v>
      </c>
      <c r="S213" s="77">
        <v>3.467793746E9</v>
      </c>
      <c r="T213" s="77" t="s">
        <v>132</v>
      </c>
      <c r="U213" s="73"/>
      <c r="V213" s="73"/>
      <c r="W213" s="73"/>
      <c r="X213" s="73"/>
      <c r="Y213" s="73"/>
      <c r="Z213" s="73"/>
      <c r="AA213" s="73"/>
    </row>
    <row r="214" hidden="1">
      <c r="A214" s="76" t="s">
        <v>48</v>
      </c>
      <c r="B214" s="73"/>
      <c r="C214" s="77" t="s">
        <v>22</v>
      </c>
      <c r="D214" s="78" t="s">
        <v>23</v>
      </c>
      <c r="E214" s="77" t="s">
        <v>10473</v>
      </c>
      <c r="F214" s="79" t="s">
        <v>10474</v>
      </c>
      <c r="G214" s="77">
        <v>1.0</v>
      </c>
      <c r="H214" s="75" t="s">
        <v>10475</v>
      </c>
      <c r="I214" s="73" t="str">
        <f t="shared" si="4"/>
        <v>hirt 3D - L / Full Print</v>
      </c>
      <c r="J214" s="75" t="s">
        <v>10476</v>
      </c>
      <c r="K214" s="75" t="s">
        <v>10477</v>
      </c>
      <c r="L214" s="75" t="s">
        <v>10478</v>
      </c>
      <c r="M214" s="77"/>
      <c r="N214" s="73"/>
      <c r="O214" s="73" t="s">
        <v>3001</v>
      </c>
      <c r="P214" s="79">
        <v>34711.0</v>
      </c>
      <c r="Q214" s="77" t="s">
        <v>68</v>
      </c>
      <c r="R214" s="77" t="s">
        <v>32</v>
      </c>
      <c r="S214" s="77">
        <v>9.084610978E9</v>
      </c>
      <c r="T214" s="77" t="s">
        <v>69</v>
      </c>
      <c r="U214" s="73"/>
      <c r="V214" s="73"/>
      <c r="W214" s="73"/>
      <c r="X214" s="73"/>
      <c r="Y214" s="73"/>
      <c r="Z214" s="73"/>
      <c r="AA214" s="73"/>
    </row>
    <row r="215" hidden="1">
      <c r="A215" s="88" t="s">
        <v>37</v>
      </c>
      <c r="B215" s="73"/>
      <c r="C215" s="77" t="s">
        <v>22</v>
      </c>
      <c r="D215" s="78" t="s">
        <v>23</v>
      </c>
      <c r="E215" s="77" t="s">
        <v>10479</v>
      </c>
      <c r="F215" s="79" t="s">
        <v>10480</v>
      </c>
      <c r="G215" s="77">
        <v>1.0</v>
      </c>
      <c r="H215" s="75" t="s">
        <v>10481</v>
      </c>
      <c r="I215" s="73" t="str">
        <f t="shared" si="4"/>
        <v>hirt #KV - L / Full Print</v>
      </c>
      <c r="J215" s="75" t="s">
        <v>10482</v>
      </c>
      <c r="K215" s="75" t="s">
        <v>10483</v>
      </c>
      <c r="L215" s="75" t="s">
        <v>10484</v>
      </c>
      <c r="M215" s="77"/>
      <c r="N215" s="73"/>
      <c r="O215" s="73" t="s">
        <v>10485</v>
      </c>
      <c r="P215" s="79" t="s">
        <v>10486</v>
      </c>
      <c r="Q215" s="77" t="s">
        <v>567</v>
      </c>
      <c r="R215" s="77" t="s">
        <v>476</v>
      </c>
      <c r="S215" s="77">
        <v>8.195745981E9</v>
      </c>
      <c r="T215" s="77" t="s">
        <v>568</v>
      </c>
      <c r="U215" s="73"/>
      <c r="V215" s="73"/>
      <c r="W215" s="73"/>
      <c r="X215" s="73"/>
      <c r="Y215" s="73"/>
      <c r="Z215" s="73"/>
      <c r="AA215" s="73"/>
    </row>
    <row r="216" hidden="1">
      <c r="A216" s="86" t="s">
        <v>1470</v>
      </c>
      <c r="B216" s="73"/>
      <c r="C216" s="77" t="s">
        <v>22</v>
      </c>
      <c r="D216" s="78" t="s">
        <v>23</v>
      </c>
      <c r="E216" s="77" t="s">
        <v>10487</v>
      </c>
      <c r="F216" s="79" t="s">
        <v>10488</v>
      </c>
      <c r="G216" s="77">
        <v>1.0</v>
      </c>
      <c r="H216" s="75" t="s">
        <v>10489</v>
      </c>
      <c r="I216" s="73" t="str">
        <f t="shared" si="4"/>
        <v>AOP UNISEX HOODIE / L / All Print</v>
      </c>
      <c r="J216" s="75" t="s">
        <v>10490</v>
      </c>
      <c r="K216" s="75" t="s">
        <v>10491</v>
      </c>
      <c r="L216" s="75" t="s">
        <v>10492</v>
      </c>
      <c r="M216" s="77"/>
      <c r="N216" s="73"/>
      <c r="O216" s="73" t="s">
        <v>10493</v>
      </c>
      <c r="P216" s="79">
        <v>20721.0</v>
      </c>
      <c r="Q216" s="77" t="s">
        <v>248</v>
      </c>
      <c r="R216" s="77" t="s">
        <v>32</v>
      </c>
      <c r="S216" s="77">
        <v>2.403203153E9</v>
      </c>
      <c r="T216" s="77" t="s">
        <v>249</v>
      </c>
      <c r="U216" s="73"/>
      <c r="V216" s="73"/>
      <c r="W216" s="73"/>
      <c r="X216" s="73"/>
      <c r="Y216" s="73"/>
      <c r="Z216" s="73"/>
      <c r="AA216" s="73"/>
    </row>
    <row r="217" hidden="1">
      <c r="A217" s="86" t="s">
        <v>181</v>
      </c>
      <c r="B217" s="73"/>
      <c r="C217" s="77" t="s">
        <v>22</v>
      </c>
      <c r="D217" s="78" t="s">
        <v>23</v>
      </c>
      <c r="E217" s="77" t="s">
        <v>10494</v>
      </c>
      <c r="F217" s="79" t="s">
        <v>10495</v>
      </c>
      <c r="G217" s="77">
        <v>1.0</v>
      </c>
      <c r="H217" s="75" t="s">
        <v>10496</v>
      </c>
      <c r="I217" s="73" t="str">
        <f t="shared" si="4"/>
        <v>XL / Full Print</v>
      </c>
      <c r="J217" s="75">
        <v>6.636764299418E12</v>
      </c>
      <c r="K217" s="75" t="s">
        <v>10497</v>
      </c>
      <c r="L217" s="75" t="s">
        <v>10498</v>
      </c>
      <c r="M217" s="77"/>
      <c r="N217" s="73"/>
      <c r="O217" s="73" t="s">
        <v>617</v>
      </c>
      <c r="P217" s="79">
        <v>91913.0</v>
      </c>
      <c r="Q217" s="77" t="s">
        <v>268</v>
      </c>
      <c r="R217" s="77" t="s">
        <v>32</v>
      </c>
      <c r="S217" s="77">
        <v>6.199615082E9</v>
      </c>
      <c r="T217" s="77" t="s">
        <v>269</v>
      </c>
      <c r="U217" s="73"/>
      <c r="V217" s="73"/>
      <c r="W217" s="73"/>
      <c r="X217" s="73"/>
      <c r="Y217" s="73"/>
      <c r="Z217" s="73"/>
      <c r="AA217" s="73"/>
    </row>
    <row r="218" hidden="1">
      <c r="A218" s="89" t="s">
        <v>876</v>
      </c>
      <c r="B218" s="73"/>
      <c r="C218" s="77" t="s">
        <v>22</v>
      </c>
      <c r="D218" s="78" t="s">
        <v>23</v>
      </c>
      <c r="E218" s="77" t="s">
        <v>10494</v>
      </c>
      <c r="F218" s="79" t="s">
        <v>10495</v>
      </c>
      <c r="G218" s="77">
        <v>1.0</v>
      </c>
      <c r="H218" s="75" t="s">
        <v>10499</v>
      </c>
      <c r="I218" s="73" t="str">
        <f t="shared" si="4"/>
        <v>ived Life Unisex Hawaiian Aloha Shirts - XL / Full Print</v>
      </c>
      <c r="J218" s="75" t="s">
        <v>10500</v>
      </c>
      <c r="K218" s="75" t="s">
        <v>10497</v>
      </c>
      <c r="L218" s="75" t="s">
        <v>10498</v>
      </c>
      <c r="M218" s="77"/>
      <c r="N218" s="73"/>
      <c r="O218" s="73" t="s">
        <v>617</v>
      </c>
      <c r="P218" s="79">
        <v>91913.0</v>
      </c>
      <c r="Q218" s="77" t="s">
        <v>268</v>
      </c>
      <c r="R218" s="77" t="s">
        <v>32</v>
      </c>
      <c r="S218" s="77">
        <v>6.199615082E9</v>
      </c>
      <c r="T218" s="77" t="s">
        <v>269</v>
      </c>
      <c r="U218" s="73"/>
      <c r="V218" s="73"/>
      <c r="W218" s="73"/>
      <c r="X218" s="73"/>
      <c r="Y218" s="73"/>
      <c r="Z218" s="73"/>
      <c r="AA218" s="73"/>
    </row>
    <row r="219" hidden="1">
      <c r="A219" s="89" t="s">
        <v>173</v>
      </c>
      <c r="B219" s="73"/>
      <c r="C219" s="77" t="s">
        <v>22</v>
      </c>
      <c r="D219" s="78" t="s">
        <v>23</v>
      </c>
      <c r="E219" s="77" t="s">
        <v>10501</v>
      </c>
      <c r="F219" s="79" t="s">
        <v>10502</v>
      </c>
      <c r="G219" s="77">
        <v>1.0</v>
      </c>
      <c r="H219" s="75" t="s">
        <v>10503</v>
      </c>
      <c r="I219" s="73" t="str">
        <f t="shared" si="4"/>
        <v>UNISEX HOODIE ZIP-UP / 2XL / All Print</v>
      </c>
      <c r="J219" s="75" t="s">
        <v>10504</v>
      </c>
      <c r="K219" s="75" t="s">
        <v>10505</v>
      </c>
      <c r="L219" s="75" t="s">
        <v>10506</v>
      </c>
      <c r="M219" s="77"/>
      <c r="N219" s="73"/>
      <c r="O219" s="73" t="s">
        <v>662</v>
      </c>
      <c r="P219" s="79">
        <v>94601.0</v>
      </c>
      <c r="Q219" s="77" t="s">
        <v>268</v>
      </c>
      <c r="R219" s="77" t="s">
        <v>32</v>
      </c>
      <c r="S219" s="77">
        <v>4.155359016E9</v>
      </c>
      <c r="T219" s="77" t="s">
        <v>269</v>
      </c>
      <c r="U219" s="73"/>
      <c r="V219" s="73"/>
      <c r="W219" s="73"/>
      <c r="X219" s="73"/>
      <c r="Y219" s="73"/>
      <c r="Z219" s="73"/>
      <c r="AA219" s="73"/>
    </row>
    <row r="220" hidden="1">
      <c r="A220" s="86" t="s">
        <v>293</v>
      </c>
      <c r="B220" s="73"/>
      <c r="C220" s="77" t="s">
        <v>22</v>
      </c>
      <c r="D220" s="78" t="s">
        <v>23</v>
      </c>
      <c r="E220" s="77" t="s">
        <v>10507</v>
      </c>
      <c r="F220" s="79" t="s">
        <v>10508</v>
      </c>
      <c r="G220" s="77">
        <v>1.0</v>
      </c>
      <c r="H220" s="75" t="s">
        <v>2876</v>
      </c>
      <c r="I220" s="73" t="str">
        <f t="shared" si="4"/>
        <v>HOODIE RAGLAN SLEEVE / XL / All Print</v>
      </c>
      <c r="J220" s="75" t="s">
        <v>1464</v>
      </c>
      <c r="K220" s="75" t="s">
        <v>10509</v>
      </c>
      <c r="L220" s="75" t="s">
        <v>10510</v>
      </c>
      <c r="M220" s="77"/>
      <c r="N220" s="73"/>
      <c r="O220" s="73" t="s">
        <v>5644</v>
      </c>
      <c r="P220" s="79">
        <v>85209.0</v>
      </c>
      <c r="Q220" s="77" t="s">
        <v>419</v>
      </c>
      <c r="R220" s="77" t="s">
        <v>32</v>
      </c>
      <c r="S220" s="77">
        <v>6.028726914E9</v>
      </c>
      <c r="T220" s="77" t="s">
        <v>420</v>
      </c>
      <c r="U220" s="73"/>
      <c r="V220" s="73"/>
      <c r="W220" s="73"/>
      <c r="X220" s="73"/>
      <c r="Y220" s="73"/>
      <c r="Z220" s="73"/>
      <c r="AA220" s="73"/>
    </row>
    <row r="221" hidden="1">
      <c r="A221" s="86" t="s">
        <v>293</v>
      </c>
      <c r="B221" s="73"/>
      <c r="C221" s="77" t="s">
        <v>80</v>
      </c>
      <c r="D221" s="78" t="s">
        <v>23</v>
      </c>
      <c r="E221" s="77" t="s">
        <v>10507</v>
      </c>
      <c r="F221" s="79" t="s">
        <v>10508</v>
      </c>
      <c r="G221" s="77">
        <v>1.0</v>
      </c>
      <c r="H221" s="75" t="s">
        <v>10511</v>
      </c>
      <c r="I221" s="73" t="str">
        <f t="shared" si="4"/>
        <v>Joggers #50122H - AOP Unisex Joggers / XL / All Print</v>
      </c>
      <c r="J221" s="75" t="s">
        <v>10512</v>
      </c>
      <c r="K221" s="75" t="s">
        <v>10509</v>
      </c>
      <c r="L221" s="75" t="s">
        <v>10510</v>
      </c>
      <c r="M221" s="77"/>
      <c r="N221" s="73"/>
      <c r="O221" s="73" t="s">
        <v>5644</v>
      </c>
      <c r="P221" s="79">
        <v>85209.0</v>
      </c>
      <c r="Q221" s="77" t="s">
        <v>419</v>
      </c>
      <c r="R221" s="77" t="s">
        <v>32</v>
      </c>
      <c r="S221" s="77">
        <v>6.028726914E9</v>
      </c>
      <c r="T221" s="77" t="s">
        <v>420</v>
      </c>
      <c r="U221" s="73"/>
      <c r="V221" s="73"/>
      <c r="W221" s="73"/>
      <c r="X221" s="73"/>
      <c r="Y221" s="73"/>
      <c r="Z221" s="73"/>
      <c r="AA221" s="73"/>
    </row>
    <row r="222" hidden="1">
      <c r="A222" s="76" t="s">
        <v>70</v>
      </c>
      <c r="B222" s="73"/>
      <c r="C222" s="77" t="s">
        <v>22</v>
      </c>
      <c r="D222" s="78" t="s">
        <v>23</v>
      </c>
      <c r="E222" s="77" t="s">
        <v>10513</v>
      </c>
      <c r="F222" s="79" t="s">
        <v>10514</v>
      </c>
      <c r="G222" s="77">
        <v>1.0</v>
      </c>
      <c r="H222" s="75" t="s">
        <v>10515</v>
      </c>
      <c r="I222" s="73" t="str">
        <f t="shared" si="4"/>
        <v>M / Full Print</v>
      </c>
      <c r="J222" s="75" t="s">
        <v>10516</v>
      </c>
      <c r="K222" s="75" t="s">
        <v>10517</v>
      </c>
      <c r="L222" s="75" t="s">
        <v>10518</v>
      </c>
      <c r="M222" s="77"/>
      <c r="N222" s="73"/>
      <c r="O222" s="73" t="s">
        <v>5770</v>
      </c>
      <c r="P222" s="79">
        <v>21214.0</v>
      </c>
      <c r="Q222" s="77" t="s">
        <v>248</v>
      </c>
      <c r="R222" s="77" t="s">
        <v>32</v>
      </c>
      <c r="S222" s="77">
        <v>4.43744214E9</v>
      </c>
      <c r="T222" s="77" t="s">
        <v>249</v>
      </c>
      <c r="U222" s="73"/>
      <c r="V222" s="73"/>
      <c r="W222" s="73"/>
      <c r="X222" s="73"/>
      <c r="Y222" s="73"/>
      <c r="Z222" s="73"/>
      <c r="AA222" s="73"/>
    </row>
    <row r="223" hidden="1">
      <c r="A223" s="76" t="s">
        <v>70</v>
      </c>
      <c r="B223" s="73"/>
      <c r="C223" s="77" t="s">
        <v>22</v>
      </c>
      <c r="D223" s="78" t="s">
        <v>23</v>
      </c>
      <c r="E223" s="77" t="s">
        <v>10519</v>
      </c>
      <c r="F223" s="79" t="s">
        <v>10520</v>
      </c>
      <c r="G223" s="77">
        <v>1.0</v>
      </c>
      <c r="H223" s="75" t="s">
        <v>2379</v>
      </c>
      <c r="I223" s="73" t="str">
        <f t="shared" si="4"/>
        <v>AOP UNISEX HOODIE / XL / All Print</v>
      </c>
      <c r="J223" s="75" t="s">
        <v>2380</v>
      </c>
      <c r="K223" s="75" t="s">
        <v>10521</v>
      </c>
      <c r="L223" s="75" t="s">
        <v>10522</v>
      </c>
      <c r="M223" s="77"/>
      <c r="N223" s="73"/>
      <c r="O223" s="73" t="s">
        <v>6749</v>
      </c>
      <c r="P223" s="79">
        <v>53189.0</v>
      </c>
      <c r="Q223" s="77" t="s">
        <v>158</v>
      </c>
      <c r="R223" s="77" t="s">
        <v>32</v>
      </c>
      <c r="S223" s="77">
        <v>2.623915045E9</v>
      </c>
      <c r="T223" s="77" t="s">
        <v>159</v>
      </c>
      <c r="U223" s="73"/>
      <c r="V223" s="73"/>
      <c r="W223" s="73"/>
      <c r="X223" s="73"/>
      <c r="Y223" s="73"/>
      <c r="Z223" s="73"/>
      <c r="AA223" s="73"/>
    </row>
    <row r="224" hidden="1">
      <c r="A224" s="88" t="s">
        <v>37</v>
      </c>
      <c r="B224" s="73"/>
      <c r="C224" s="77" t="s">
        <v>80</v>
      </c>
      <c r="D224" s="78" t="s">
        <v>23</v>
      </c>
      <c r="E224" s="77" t="s">
        <v>10519</v>
      </c>
      <c r="F224" s="79" t="s">
        <v>10520</v>
      </c>
      <c r="G224" s="77">
        <v>1.0</v>
      </c>
      <c r="H224" s="75" t="s">
        <v>10523</v>
      </c>
      <c r="I224" s="73" t="str">
        <f t="shared" si="4"/>
        <v>2XL / Full Print</v>
      </c>
      <c r="J224" s="75" t="s">
        <v>2115</v>
      </c>
      <c r="K224" s="75" t="s">
        <v>10521</v>
      </c>
      <c r="L224" s="75" t="s">
        <v>10522</v>
      </c>
      <c r="M224" s="77"/>
      <c r="N224" s="73"/>
      <c r="O224" s="73" t="s">
        <v>6749</v>
      </c>
      <c r="P224" s="79">
        <v>53189.0</v>
      </c>
      <c r="Q224" s="77" t="s">
        <v>158</v>
      </c>
      <c r="R224" s="77" t="s">
        <v>32</v>
      </c>
      <c r="S224" s="77">
        <v>2.623915045E9</v>
      </c>
      <c r="T224" s="77" t="s">
        <v>159</v>
      </c>
      <c r="U224" s="73"/>
      <c r="V224" s="73"/>
      <c r="W224" s="73"/>
      <c r="X224" s="73"/>
      <c r="Y224" s="73"/>
      <c r="Z224" s="73"/>
      <c r="AA224" s="73"/>
    </row>
    <row r="225" hidden="1">
      <c r="A225" s="90" t="s">
        <v>21</v>
      </c>
      <c r="B225" s="73"/>
      <c r="C225" s="77" t="s">
        <v>22</v>
      </c>
      <c r="D225" s="78" t="s">
        <v>23</v>
      </c>
      <c r="E225" s="77" t="s">
        <v>10524</v>
      </c>
      <c r="F225" s="79" t="s">
        <v>10525</v>
      </c>
      <c r="G225" s="77">
        <v>1.0</v>
      </c>
      <c r="H225" s="75" t="s">
        <v>10526</v>
      </c>
      <c r="I225" s="73" t="str">
        <f t="shared" si="4"/>
        <v>Legging 3D - LEGGING / 4XL / All Print</v>
      </c>
      <c r="J225" s="75" t="s">
        <v>10527</v>
      </c>
      <c r="K225" s="75" t="s">
        <v>10528</v>
      </c>
      <c r="L225" s="75" t="s">
        <v>10529</v>
      </c>
      <c r="M225" s="77"/>
      <c r="N225" s="73"/>
      <c r="O225" s="73" t="s">
        <v>10530</v>
      </c>
      <c r="P225" s="79">
        <v>48178.0</v>
      </c>
      <c r="Q225" s="77" t="s">
        <v>403</v>
      </c>
      <c r="R225" s="77" t="s">
        <v>32</v>
      </c>
      <c r="S225" s="77">
        <v>7.343233124E9</v>
      </c>
      <c r="T225" s="77" t="s">
        <v>404</v>
      </c>
      <c r="U225" s="73"/>
      <c r="V225" s="73"/>
      <c r="W225" s="73"/>
      <c r="X225" s="73"/>
      <c r="Y225" s="73"/>
      <c r="Z225" s="73"/>
      <c r="AA225" s="73"/>
    </row>
    <row r="226" hidden="1">
      <c r="A226" s="90" t="s">
        <v>21</v>
      </c>
      <c r="B226" s="73"/>
      <c r="C226" s="77" t="s">
        <v>22</v>
      </c>
      <c r="D226" s="78" t="s">
        <v>23</v>
      </c>
      <c r="E226" s="77" t="s">
        <v>10524</v>
      </c>
      <c r="F226" s="79" t="s">
        <v>10525</v>
      </c>
      <c r="G226" s="77">
        <v>1.0</v>
      </c>
      <c r="H226" s="75" t="s">
        <v>10531</v>
      </c>
      <c r="I226" s="73" t="str">
        <f t="shared" si="4"/>
        <v>Legging 3D - HOODIE RAGLAN SLEEVE ZIP-UP / 3XL / All Print</v>
      </c>
      <c r="J226" s="75" t="s">
        <v>10532</v>
      </c>
      <c r="K226" s="75" t="s">
        <v>10528</v>
      </c>
      <c r="L226" s="75" t="s">
        <v>10529</v>
      </c>
      <c r="M226" s="77"/>
      <c r="N226" s="73"/>
      <c r="O226" s="73" t="s">
        <v>10530</v>
      </c>
      <c r="P226" s="79">
        <v>48178.0</v>
      </c>
      <c r="Q226" s="77" t="s">
        <v>403</v>
      </c>
      <c r="R226" s="77" t="s">
        <v>32</v>
      </c>
      <c r="S226" s="77">
        <v>7.343233124E9</v>
      </c>
      <c r="T226" s="77" t="s">
        <v>404</v>
      </c>
      <c r="U226" s="73"/>
      <c r="V226" s="73"/>
      <c r="W226" s="73"/>
      <c r="X226" s="73"/>
      <c r="Y226" s="73"/>
      <c r="Z226" s="73"/>
      <c r="AA226" s="73"/>
    </row>
    <row r="227" hidden="1">
      <c r="A227" s="76" t="s">
        <v>70</v>
      </c>
      <c r="B227" s="73"/>
      <c r="C227" s="77" t="s">
        <v>22</v>
      </c>
      <c r="D227" s="78" t="s">
        <v>23</v>
      </c>
      <c r="E227" s="77" t="s">
        <v>10533</v>
      </c>
      <c r="F227" s="79" t="s">
        <v>10534</v>
      </c>
      <c r="G227" s="77">
        <v>1.0</v>
      </c>
      <c r="H227" s="75" t="s">
        <v>10535</v>
      </c>
      <c r="I227" s="73" t="str">
        <f t="shared" si="4"/>
        <v>Legging 3D #141121V - Legging / M / ALL PRINT</v>
      </c>
      <c r="J227" s="75" t="s">
        <v>10536</v>
      </c>
      <c r="K227" s="75" t="s">
        <v>10537</v>
      </c>
      <c r="L227" s="75" t="s">
        <v>10538</v>
      </c>
      <c r="M227" s="77"/>
      <c r="N227" s="73"/>
      <c r="O227" s="73" t="s">
        <v>10539</v>
      </c>
      <c r="P227" s="79">
        <v>60153.0</v>
      </c>
      <c r="Q227" s="77" t="s">
        <v>114</v>
      </c>
      <c r="R227" s="77" t="s">
        <v>32</v>
      </c>
      <c r="S227" s="77">
        <v>7.739601968E9</v>
      </c>
      <c r="T227" s="77" t="s">
        <v>115</v>
      </c>
      <c r="U227" s="73"/>
      <c r="V227" s="73"/>
      <c r="W227" s="73"/>
      <c r="X227" s="73"/>
      <c r="Y227" s="73"/>
      <c r="Z227" s="73"/>
      <c r="AA227" s="73"/>
    </row>
    <row r="228" hidden="1">
      <c r="A228" s="88" t="s">
        <v>37</v>
      </c>
      <c r="B228" s="73"/>
      <c r="C228" s="77" t="s">
        <v>123</v>
      </c>
      <c r="D228" s="78" t="s">
        <v>23</v>
      </c>
      <c r="E228" s="77" t="s">
        <v>10540</v>
      </c>
      <c r="F228" s="79" t="s">
        <v>10541</v>
      </c>
      <c r="G228" s="77">
        <v>1.0</v>
      </c>
      <c r="H228" s="75" t="s">
        <v>10542</v>
      </c>
      <c r="I228" s="73" t="str">
        <f t="shared" si="4"/>
        <v>24X36in / All print</v>
      </c>
      <c r="J228" s="75" t="s">
        <v>7922</v>
      </c>
      <c r="K228" s="75" t="s">
        <v>10543</v>
      </c>
      <c r="L228" s="75" t="s">
        <v>10544</v>
      </c>
      <c r="M228" s="77"/>
      <c r="N228" s="73"/>
      <c r="O228" s="73" t="s">
        <v>10545</v>
      </c>
      <c r="P228" s="79">
        <v>52533.0</v>
      </c>
      <c r="Q228" s="77" t="s">
        <v>629</v>
      </c>
      <c r="R228" s="77" t="s">
        <v>32</v>
      </c>
      <c r="S228" s="77">
        <v>5.154500714E9</v>
      </c>
      <c r="T228" s="77" t="s">
        <v>630</v>
      </c>
      <c r="U228" s="73"/>
      <c r="V228" s="73"/>
      <c r="W228" s="73"/>
      <c r="X228" s="73"/>
      <c r="Y228" s="73"/>
      <c r="Z228" s="73"/>
      <c r="AA228" s="73"/>
    </row>
    <row r="229" hidden="1">
      <c r="A229" s="88" t="s">
        <v>37</v>
      </c>
      <c r="B229" s="73"/>
      <c r="C229" s="77" t="s">
        <v>80</v>
      </c>
      <c r="D229" s="78" t="s">
        <v>23</v>
      </c>
      <c r="E229" s="77" t="s">
        <v>10546</v>
      </c>
      <c r="F229" s="79" t="s">
        <v>10547</v>
      </c>
      <c r="G229" s="77">
        <v>1.0</v>
      </c>
      <c r="H229" s="75" t="s">
        <v>10548</v>
      </c>
      <c r="I229" s="73" t="str">
        <f t="shared" si="4"/>
        <v>One size / All print</v>
      </c>
      <c r="J229" s="75" t="s">
        <v>1118</v>
      </c>
      <c r="K229" s="75" t="s">
        <v>10549</v>
      </c>
      <c r="L229" s="75" t="s">
        <v>10550</v>
      </c>
      <c r="M229" s="77"/>
      <c r="N229" s="73"/>
      <c r="O229" s="73" t="s">
        <v>10551</v>
      </c>
      <c r="P229" s="79">
        <v>72315.0</v>
      </c>
      <c r="Q229" s="77" t="s">
        <v>310</v>
      </c>
      <c r="R229" s="77" t="s">
        <v>32</v>
      </c>
      <c r="S229" s="77">
        <v>8.707409969E9</v>
      </c>
      <c r="T229" s="77" t="s">
        <v>311</v>
      </c>
      <c r="U229" s="73"/>
      <c r="V229" s="73"/>
      <c r="W229" s="73"/>
      <c r="X229" s="73"/>
      <c r="Y229" s="73"/>
      <c r="Z229" s="73"/>
      <c r="AA229" s="73"/>
    </row>
    <row r="230" hidden="1">
      <c r="A230" s="76" t="s">
        <v>48</v>
      </c>
      <c r="B230" s="73"/>
      <c r="C230" s="77" t="s">
        <v>22</v>
      </c>
      <c r="D230" s="87" t="s">
        <v>1561</v>
      </c>
      <c r="E230" s="77" t="s">
        <v>10552</v>
      </c>
      <c r="F230" s="79" t="s">
        <v>10553</v>
      </c>
      <c r="G230" s="77">
        <v>1.0</v>
      </c>
      <c r="H230" s="75" t="s">
        <v>10554</v>
      </c>
      <c r="I230" s="73" t="str">
        <f t="shared" si="4"/>
        <v>HOODIE RAGLAN SLEEVE / 3XL / All Print</v>
      </c>
      <c r="J230" s="75" t="s">
        <v>2401</v>
      </c>
      <c r="K230" s="75" t="s">
        <v>10555</v>
      </c>
      <c r="L230" s="75" t="s">
        <v>10556</v>
      </c>
      <c r="M230" s="77"/>
      <c r="N230" s="73"/>
      <c r="O230" s="73" t="s">
        <v>10557</v>
      </c>
      <c r="P230" s="79">
        <v>14226.0</v>
      </c>
      <c r="Q230" s="77" t="s">
        <v>171</v>
      </c>
      <c r="R230" s="77" t="s">
        <v>32</v>
      </c>
      <c r="S230" s="77">
        <v>7.166035647E9</v>
      </c>
      <c r="T230" s="77" t="s">
        <v>172</v>
      </c>
      <c r="U230" s="73"/>
      <c r="V230" s="73"/>
      <c r="W230" s="73"/>
      <c r="X230" s="73"/>
      <c r="Y230" s="73"/>
      <c r="Z230" s="73"/>
      <c r="AA230" s="73"/>
    </row>
    <row r="231" hidden="1">
      <c r="A231" s="76" t="s">
        <v>48</v>
      </c>
      <c r="B231" s="73"/>
      <c r="C231" s="77" t="s">
        <v>22</v>
      </c>
      <c r="D231" s="87" t="s">
        <v>1561</v>
      </c>
      <c r="E231" s="77" t="s">
        <v>10552</v>
      </c>
      <c r="F231" s="79" t="s">
        <v>10553</v>
      </c>
      <c r="G231" s="77">
        <v>1.0</v>
      </c>
      <c r="H231" s="75" t="s">
        <v>10558</v>
      </c>
      <c r="I231" s="73" t="str">
        <f t="shared" si="4"/>
        <v>HOODIE RAGLAN SLEEVE / XL / All Print</v>
      </c>
      <c r="J231" s="75" t="s">
        <v>2401</v>
      </c>
      <c r="K231" s="75" t="s">
        <v>10555</v>
      </c>
      <c r="L231" s="75" t="s">
        <v>10556</v>
      </c>
      <c r="M231" s="77"/>
      <c r="N231" s="73"/>
      <c r="O231" s="73" t="s">
        <v>10557</v>
      </c>
      <c r="P231" s="79">
        <v>14226.0</v>
      </c>
      <c r="Q231" s="77" t="s">
        <v>171</v>
      </c>
      <c r="R231" s="77" t="s">
        <v>32</v>
      </c>
      <c r="S231" s="77">
        <v>7.166035647E9</v>
      </c>
      <c r="T231" s="77" t="s">
        <v>172</v>
      </c>
      <c r="U231" s="73"/>
      <c r="V231" s="73"/>
      <c r="W231" s="73"/>
      <c r="X231" s="73"/>
      <c r="Y231" s="73"/>
      <c r="Z231" s="73"/>
      <c r="AA231" s="73"/>
    </row>
    <row r="232" hidden="1">
      <c r="A232" s="88" t="s">
        <v>37</v>
      </c>
      <c r="B232" s="73"/>
      <c r="C232" s="77" t="s">
        <v>22</v>
      </c>
      <c r="D232" s="78" t="s">
        <v>23</v>
      </c>
      <c r="E232" s="77" t="s">
        <v>10559</v>
      </c>
      <c r="F232" s="79" t="s">
        <v>10560</v>
      </c>
      <c r="G232" s="77">
        <v>1.0</v>
      </c>
      <c r="H232" s="75" t="s">
        <v>10561</v>
      </c>
      <c r="I232" s="73" t="str">
        <f t="shared" si="4"/>
        <v>hirt 2D #KV - XL / Black</v>
      </c>
      <c r="J232" s="75" t="s">
        <v>5627</v>
      </c>
      <c r="K232" s="75" t="s">
        <v>10562</v>
      </c>
      <c r="L232" s="75" t="s">
        <v>10563</v>
      </c>
      <c r="M232" s="77"/>
      <c r="N232" s="73"/>
      <c r="O232" s="73" t="s">
        <v>5989</v>
      </c>
      <c r="P232" s="79">
        <v>68065.0</v>
      </c>
      <c r="Q232" s="77" t="s">
        <v>1064</v>
      </c>
      <c r="R232" s="77" t="s">
        <v>32</v>
      </c>
      <c r="S232" s="77">
        <v>4.023148107E9</v>
      </c>
      <c r="T232" s="77" t="s">
        <v>1065</v>
      </c>
      <c r="U232" s="73"/>
      <c r="V232" s="73"/>
      <c r="W232" s="73"/>
      <c r="X232" s="73"/>
      <c r="Y232" s="73"/>
      <c r="Z232" s="73"/>
      <c r="AA232" s="73"/>
    </row>
    <row r="233" hidden="1">
      <c r="A233" s="90" t="s">
        <v>21</v>
      </c>
      <c r="B233" s="73"/>
      <c r="C233" s="77" t="s">
        <v>22</v>
      </c>
      <c r="D233" s="78" t="s">
        <v>23</v>
      </c>
      <c r="E233" s="77" t="s">
        <v>10564</v>
      </c>
      <c r="F233" s="79" t="s">
        <v>10565</v>
      </c>
      <c r="G233" s="77">
        <v>1.0</v>
      </c>
      <c r="H233" s="75" t="s">
        <v>10566</v>
      </c>
      <c r="I233" s="73" t="str">
        <f t="shared" si="4"/>
        <v>HOODIE RAGLAN SLEEVE / M / All Print</v>
      </c>
      <c r="J233" s="75" t="s">
        <v>10567</v>
      </c>
      <c r="K233" s="75" t="s">
        <v>10568</v>
      </c>
      <c r="L233" s="75" t="s">
        <v>10569</v>
      </c>
      <c r="M233" s="77" t="s">
        <v>10570</v>
      </c>
      <c r="N233" s="73"/>
      <c r="O233" s="73" t="s">
        <v>10571</v>
      </c>
      <c r="P233" s="79">
        <v>33140.0</v>
      </c>
      <c r="Q233" s="77" t="s">
        <v>68</v>
      </c>
      <c r="R233" s="77" t="s">
        <v>32</v>
      </c>
      <c r="S233" s="77">
        <v>7.866365035E9</v>
      </c>
      <c r="T233" s="77" t="s">
        <v>69</v>
      </c>
      <c r="U233" s="73"/>
      <c r="V233" s="73"/>
      <c r="W233" s="73"/>
      <c r="X233" s="73"/>
      <c r="Y233" s="73"/>
      <c r="Z233" s="73"/>
      <c r="AA233" s="73"/>
    </row>
    <row r="234" hidden="1">
      <c r="A234" s="80" t="s">
        <v>259</v>
      </c>
      <c r="B234" s="73"/>
      <c r="C234" s="77" t="s">
        <v>22</v>
      </c>
      <c r="D234" s="78" t="s">
        <v>23</v>
      </c>
      <c r="E234" s="77" t="s">
        <v>10572</v>
      </c>
      <c r="F234" s="79" t="s">
        <v>10573</v>
      </c>
      <c r="G234" s="77">
        <v>1.0</v>
      </c>
      <c r="H234" s="75" t="s">
        <v>10574</v>
      </c>
      <c r="I234" s="73" t="str">
        <f t="shared" si="4"/>
        <v>4XL / Full Print</v>
      </c>
      <c r="J234" s="75" t="s">
        <v>10575</v>
      </c>
      <c r="K234" s="75" t="s">
        <v>10576</v>
      </c>
      <c r="L234" s="75" t="s">
        <v>10577</v>
      </c>
      <c r="M234" s="77"/>
      <c r="N234" s="73"/>
      <c r="O234" s="73" t="s">
        <v>10578</v>
      </c>
      <c r="P234" s="79">
        <v>55053.0</v>
      </c>
      <c r="Q234" s="77" t="s">
        <v>537</v>
      </c>
      <c r="R234" s="77" t="s">
        <v>32</v>
      </c>
      <c r="S234" s="77">
        <v>5.07581701E8</v>
      </c>
      <c r="T234" s="77" t="s">
        <v>538</v>
      </c>
      <c r="U234" s="73"/>
      <c r="V234" s="73"/>
      <c r="W234" s="73"/>
      <c r="X234" s="73"/>
      <c r="Y234" s="73"/>
      <c r="Z234" s="73"/>
      <c r="AA234" s="73"/>
    </row>
    <row r="235">
      <c r="A235" s="86" t="s">
        <v>216</v>
      </c>
      <c r="B235" s="73"/>
      <c r="C235" s="77" t="s">
        <v>22</v>
      </c>
      <c r="D235" s="78" t="s">
        <v>23</v>
      </c>
      <c r="E235" s="77" t="s">
        <v>10579</v>
      </c>
      <c r="F235" s="79" t="s">
        <v>10580</v>
      </c>
      <c r="G235" s="77">
        <v>1.0</v>
      </c>
      <c r="H235" s="75" t="s">
        <v>10581</v>
      </c>
      <c r="I235" s="73" t="str">
        <f t="shared" si="4"/>
        <v>Joggers 3D #080122Xh - AOP Unisex Raglan Hoodie / M / All Print</v>
      </c>
      <c r="J235" s="75" t="s">
        <v>10582</v>
      </c>
      <c r="K235" s="75" t="s">
        <v>10583</v>
      </c>
      <c r="L235" s="75" t="s">
        <v>10584</v>
      </c>
      <c r="M235" s="77"/>
      <c r="N235" s="73"/>
      <c r="O235" s="73" t="s">
        <v>10585</v>
      </c>
      <c r="P235" s="79">
        <v>76903.0</v>
      </c>
      <c r="Q235" s="77" t="s">
        <v>131</v>
      </c>
      <c r="R235" s="77" t="s">
        <v>32</v>
      </c>
      <c r="S235" s="77">
        <f>+13256509985</f>
        <v>13256509985</v>
      </c>
      <c r="T235" s="77" t="s">
        <v>132</v>
      </c>
      <c r="U235" s="73"/>
      <c r="V235" s="73"/>
      <c r="W235" s="73"/>
      <c r="X235" s="73"/>
      <c r="Y235" s="73"/>
      <c r="Z235" s="73"/>
      <c r="AA235" s="73"/>
    </row>
    <row r="236" hidden="1">
      <c r="A236" s="86" t="s">
        <v>181</v>
      </c>
      <c r="B236" s="73"/>
      <c r="C236" s="77" t="s">
        <v>22</v>
      </c>
      <c r="D236" s="78" t="s">
        <v>23</v>
      </c>
      <c r="E236" s="77" t="s">
        <v>10586</v>
      </c>
      <c r="F236" s="79" t="s">
        <v>10587</v>
      </c>
      <c r="G236" s="77">
        <v>1.0</v>
      </c>
      <c r="H236" s="75" t="s">
        <v>10588</v>
      </c>
      <c r="I236" s="73" t="str">
        <f t="shared" si="4"/>
        <v>Joggers #111121h - AOP Unisex Raglan Hoodie / 2XL / All Print</v>
      </c>
      <c r="J236" s="75" t="s">
        <v>119</v>
      </c>
      <c r="K236" s="75" t="s">
        <v>10589</v>
      </c>
      <c r="L236" s="75" t="s">
        <v>10590</v>
      </c>
      <c r="M236" s="77"/>
      <c r="N236" s="73"/>
      <c r="O236" s="73" t="s">
        <v>10591</v>
      </c>
      <c r="P236" s="79">
        <v>11784.0</v>
      </c>
      <c r="Q236" s="77" t="s">
        <v>171</v>
      </c>
      <c r="R236" s="77" t="s">
        <v>32</v>
      </c>
      <c r="S236" s="77">
        <v>6.317909394E9</v>
      </c>
      <c r="T236" s="77" t="s">
        <v>172</v>
      </c>
      <c r="U236" s="73"/>
      <c r="V236" s="73"/>
      <c r="W236" s="73"/>
      <c r="X236" s="73"/>
      <c r="Y236" s="73"/>
      <c r="Z236" s="73"/>
      <c r="AA236" s="73"/>
    </row>
    <row r="237" hidden="1">
      <c r="A237" s="88" t="s">
        <v>37</v>
      </c>
      <c r="B237" s="73"/>
      <c r="C237" s="77" t="s">
        <v>60</v>
      </c>
      <c r="D237" s="78" t="s">
        <v>23</v>
      </c>
      <c r="E237" s="77" t="s">
        <v>10592</v>
      </c>
      <c r="F237" s="79" t="s">
        <v>10593</v>
      </c>
      <c r="G237" s="77">
        <v>1.0</v>
      </c>
      <c r="H237" s="75" t="s">
        <v>10594</v>
      </c>
      <c r="I237" s="73" t="str">
        <f t="shared" si="4"/>
        <v>XL / Full print</v>
      </c>
      <c r="J237" s="75" t="s">
        <v>10595</v>
      </c>
      <c r="K237" s="75" t="s">
        <v>10596</v>
      </c>
      <c r="L237" s="75" t="s">
        <v>10597</v>
      </c>
      <c r="M237" s="77"/>
      <c r="N237" s="73"/>
      <c r="O237" s="73" t="s">
        <v>3331</v>
      </c>
      <c r="P237" s="79">
        <v>87031.0</v>
      </c>
      <c r="Q237" s="77" t="s">
        <v>599</v>
      </c>
      <c r="R237" s="77" t="s">
        <v>32</v>
      </c>
      <c r="S237" s="77">
        <v>5.058599413E9</v>
      </c>
      <c r="T237" s="77" t="s">
        <v>600</v>
      </c>
      <c r="U237" s="73"/>
      <c r="V237" s="73"/>
      <c r="W237" s="73"/>
      <c r="X237" s="73"/>
      <c r="Y237" s="73"/>
      <c r="Z237" s="73"/>
      <c r="AA237" s="73"/>
    </row>
    <row r="238" hidden="1">
      <c r="A238" s="89" t="s">
        <v>428</v>
      </c>
      <c r="B238" s="73"/>
      <c r="C238" s="77" t="s">
        <v>22</v>
      </c>
      <c r="D238" s="78" t="s">
        <v>23</v>
      </c>
      <c r="E238" s="77" t="s">
        <v>10598</v>
      </c>
      <c r="F238" s="79" t="s">
        <v>10599</v>
      </c>
      <c r="G238" s="77">
        <v>1.0</v>
      </c>
      <c r="H238" s="75" t="s">
        <v>10600</v>
      </c>
      <c r="I238" s="73" t="str">
        <f t="shared" si="4"/>
        <v>2XL / All Print</v>
      </c>
      <c r="J238" s="75" t="s">
        <v>10601</v>
      </c>
      <c r="K238" s="75" t="s">
        <v>10602</v>
      </c>
      <c r="L238" s="75" t="s">
        <v>10603</v>
      </c>
      <c r="M238" s="77"/>
      <c r="N238" s="73"/>
      <c r="O238" s="73" t="s">
        <v>2171</v>
      </c>
      <c r="P238" s="79">
        <v>53214.0</v>
      </c>
      <c r="Q238" s="77" t="s">
        <v>158</v>
      </c>
      <c r="R238" s="77" t="s">
        <v>32</v>
      </c>
      <c r="S238" s="77">
        <v>4.145202119E9</v>
      </c>
      <c r="T238" s="77" t="s">
        <v>159</v>
      </c>
      <c r="U238" s="73"/>
      <c r="V238" s="73"/>
      <c r="W238" s="73"/>
      <c r="X238" s="73"/>
      <c r="Y238" s="73"/>
      <c r="Z238" s="73"/>
      <c r="AA238" s="73"/>
    </row>
    <row r="239" hidden="1">
      <c r="A239" s="76" t="s">
        <v>48</v>
      </c>
      <c r="B239" s="73"/>
      <c r="C239" s="77" t="s">
        <v>22</v>
      </c>
      <c r="D239" s="78" t="s">
        <v>23</v>
      </c>
      <c r="E239" s="77" t="s">
        <v>10604</v>
      </c>
      <c r="F239" s="79" t="s">
        <v>10605</v>
      </c>
      <c r="G239" s="77">
        <v>1.0</v>
      </c>
      <c r="H239" s="75" t="s">
        <v>10606</v>
      </c>
      <c r="I239" s="73" t="str">
        <f t="shared" si="4"/>
        <v>hirt 3d - L / Full Print</v>
      </c>
      <c r="J239" s="75" t="s">
        <v>9776</v>
      </c>
      <c r="K239" s="75" t="s">
        <v>10607</v>
      </c>
      <c r="L239" s="75" t="s">
        <v>10608</v>
      </c>
      <c r="M239" s="77"/>
      <c r="N239" s="73"/>
      <c r="O239" s="73" t="s">
        <v>10609</v>
      </c>
      <c r="P239" s="79">
        <v>98531.0</v>
      </c>
      <c r="Q239" s="77" t="s">
        <v>454</v>
      </c>
      <c r="R239" s="77" t="s">
        <v>32</v>
      </c>
      <c r="S239" s="77">
        <f t="shared" ref="S239:S240" si="7">+13607010089</f>
        <v>13607010089</v>
      </c>
      <c r="T239" s="77" t="s">
        <v>455</v>
      </c>
      <c r="U239" s="73"/>
      <c r="V239" s="73"/>
      <c r="W239" s="73"/>
      <c r="X239" s="73"/>
      <c r="Y239" s="73"/>
      <c r="Z239" s="73"/>
      <c r="AA239" s="73"/>
    </row>
    <row r="240" hidden="1">
      <c r="A240" s="86" t="s">
        <v>181</v>
      </c>
      <c r="B240" s="73"/>
      <c r="C240" s="77" t="s">
        <v>22</v>
      </c>
      <c r="D240" s="78" t="s">
        <v>23</v>
      </c>
      <c r="E240" s="77" t="s">
        <v>10604</v>
      </c>
      <c r="F240" s="79" t="s">
        <v>10605</v>
      </c>
      <c r="G240" s="77">
        <v>1.0</v>
      </c>
      <c r="H240" s="75" t="s">
        <v>10610</v>
      </c>
      <c r="I240" s="73" t="str">
        <f t="shared" si="4"/>
        <v>hirt 3d #181221h - L / Full Print</v>
      </c>
      <c r="J240" s="75" t="s">
        <v>2616</v>
      </c>
      <c r="K240" s="75" t="s">
        <v>10607</v>
      </c>
      <c r="L240" s="75" t="s">
        <v>10608</v>
      </c>
      <c r="M240" s="77"/>
      <c r="N240" s="73"/>
      <c r="O240" s="73" t="s">
        <v>10609</v>
      </c>
      <c r="P240" s="79">
        <v>98531.0</v>
      </c>
      <c r="Q240" s="77" t="s">
        <v>454</v>
      </c>
      <c r="R240" s="77" t="s">
        <v>32</v>
      </c>
      <c r="S240" s="77">
        <f t="shared" si="7"/>
        <v>13607010089</v>
      </c>
      <c r="T240" s="77" t="s">
        <v>455</v>
      </c>
      <c r="U240" s="73"/>
      <c r="V240" s="73"/>
      <c r="W240" s="73"/>
      <c r="X240" s="73"/>
      <c r="Y240" s="73"/>
      <c r="Z240" s="73"/>
      <c r="AA240" s="73"/>
    </row>
    <row r="241" hidden="1">
      <c r="A241" s="86" t="s">
        <v>181</v>
      </c>
      <c r="B241" s="73"/>
      <c r="C241" s="77" t="s">
        <v>22</v>
      </c>
      <c r="D241" s="78" t="s">
        <v>23</v>
      </c>
      <c r="E241" s="77" t="s">
        <v>10611</v>
      </c>
      <c r="F241" s="79" t="s">
        <v>10612</v>
      </c>
      <c r="G241" s="77">
        <v>1.0</v>
      </c>
      <c r="H241" s="75" t="s">
        <v>10613</v>
      </c>
      <c r="I241" s="73" t="str">
        <f t="shared" si="4"/>
        <v>Spare Tire Cover / All print / 30 inches</v>
      </c>
      <c r="J241" s="75" t="s">
        <v>185</v>
      </c>
      <c r="K241" s="75" t="s">
        <v>10614</v>
      </c>
      <c r="L241" s="75" t="s">
        <v>10615</v>
      </c>
      <c r="M241" s="77"/>
      <c r="N241" s="73"/>
      <c r="O241" s="73" t="s">
        <v>10616</v>
      </c>
      <c r="P241" s="79">
        <v>18235.0</v>
      </c>
      <c r="Q241" s="77" t="s">
        <v>284</v>
      </c>
      <c r="R241" s="77" t="s">
        <v>32</v>
      </c>
      <c r="S241" s="77">
        <v>6.103909254E9</v>
      </c>
      <c r="T241" s="77" t="s">
        <v>285</v>
      </c>
      <c r="U241" s="73"/>
      <c r="V241" s="73"/>
      <c r="W241" s="73"/>
      <c r="X241" s="73"/>
      <c r="Y241" s="73"/>
      <c r="Z241" s="73"/>
      <c r="AA241" s="73"/>
    </row>
    <row r="242" hidden="1">
      <c r="A242" s="88" t="s">
        <v>37</v>
      </c>
      <c r="B242" s="73"/>
      <c r="C242" s="77" t="s">
        <v>22</v>
      </c>
      <c r="D242" s="78" t="s">
        <v>23</v>
      </c>
      <c r="E242" s="77" t="s">
        <v>10617</v>
      </c>
      <c r="F242" s="79" t="s">
        <v>10618</v>
      </c>
      <c r="G242" s="77">
        <v>2.0</v>
      </c>
      <c r="H242" s="75" t="s">
        <v>10619</v>
      </c>
      <c r="I242" s="73" t="str">
        <f t="shared" si="4"/>
        <v>hirt 3D #KV - M / Full Print</v>
      </c>
      <c r="J242" s="75" t="s">
        <v>10620</v>
      </c>
      <c r="K242" s="75" t="s">
        <v>10621</v>
      </c>
      <c r="L242" s="75" t="s">
        <v>10622</v>
      </c>
      <c r="M242" s="77"/>
      <c r="N242" s="73"/>
      <c r="O242" s="73" t="s">
        <v>10623</v>
      </c>
      <c r="P242" s="79">
        <v>70744.0</v>
      </c>
      <c r="Q242" s="77" t="s">
        <v>201</v>
      </c>
      <c r="R242" s="77" t="s">
        <v>32</v>
      </c>
      <c r="S242" s="77">
        <v>2.253053368E9</v>
      </c>
      <c r="T242" s="77" t="s">
        <v>202</v>
      </c>
      <c r="U242" s="73"/>
      <c r="V242" s="73"/>
      <c r="W242" s="73"/>
      <c r="X242" s="73"/>
      <c r="Y242" s="73"/>
      <c r="Z242" s="73"/>
      <c r="AA242" s="73"/>
    </row>
    <row r="243" hidden="1">
      <c r="A243" s="88" t="s">
        <v>37</v>
      </c>
      <c r="B243" s="73"/>
      <c r="C243" s="77" t="s">
        <v>22</v>
      </c>
      <c r="D243" s="78" t="s">
        <v>23</v>
      </c>
      <c r="E243" s="77" t="s">
        <v>10617</v>
      </c>
      <c r="F243" s="79" t="s">
        <v>10618</v>
      </c>
      <c r="G243" s="77">
        <v>1.0</v>
      </c>
      <c r="H243" s="75" t="s">
        <v>10624</v>
      </c>
      <c r="I243" s="73" t="str">
        <f t="shared" si="4"/>
        <v>hirt #KV - M / Full Print</v>
      </c>
      <c r="J243" s="75" t="s">
        <v>10625</v>
      </c>
      <c r="K243" s="75" t="s">
        <v>10621</v>
      </c>
      <c r="L243" s="75" t="s">
        <v>10622</v>
      </c>
      <c r="M243" s="77"/>
      <c r="N243" s="73"/>
      <c r="O243" s="73" t="s">
        <v>10623</v>
      </c>
      <c r="P243" s="79">
        <v>70744.0</v>
      </c>
      <c r="Q243" s="77" t="s">
        <v>201</v>
      </c>
      <c r="R243" s="77" t="s">
        <v>32</v>
      </c>
      <c r="S243" s="77">
        <v>2.253053368E9</v>
      </c>
      <c r="T243" s="77" t="s">
        <v>202</v>
      </c>
      <c r="U243" s="73"/>
      <c r="V243" s="73"/>
      <c r="W243" s="73"/>
      <c r="X243" s="73"/>
      <c r="Y243" s="73"/>
      <c r="Z243" s="73"/>
      <c r="AA243" s="73"/>
    </row>
    <row r="244" hidden="1">
      <c r="A244" s="86" t="s">
        <v>181</v>
      </c>
      <c r="B244" s="73"/>
      <c r="C244" s="77" t="s">
        <v>80</v>
      </c>
      <c r="D244" s="78" t="s">
        <v>23</v>
      </c>
      <c r="E244" s="77" t="s">
        <v>10626</v>
      </c>
      <c r="F244" s="79" t="s">
        <v>10627</v>
      </c>
      <c r="G244" s="77">
        <v>1.0</v>
      </c>
      <c r="H244" s="75" t="s">
        <v>5170</v>
      </c>
      <c r="I244" s="73" t="str">
        <f t="shared" si="4"/>
        <v>One size / All print</v>
      </c>
      <c r="J244" s="75">
        <v>7.00367051177E12</v>
      </c>
      <c r="K244" s="75" t="s">
        <v>10628</v>
      </c>
      <c r="L244" s="75" t="s">
        <v>10629</v>
      </c>
      <c r="M244" s="77"/>
      <c r="N244" s="73"/>
      <c r="O244" s="73" t="s">
        <v>10630</v>
      </c>
      <c r="P244" s="79">
        <v>11413.0</v>
      </c>
      <c r="Q244" s="77" t="s">
        <v>171</v>
      </c>
      <c r="R244" s="77" t="s">
        <v>32</v>
      </c>
      <c r="S244" s="77">
        <f>+1917-576-3791</f>
        <v>-2450</v>
      </c>
      <c r="T244" s="77" t="s">
        <v>172</v>
      </c>
      <c r="U244" s="73"/>
      <c r="V244" s="73"/>
      <c r="W244" s="73"/>
      <c r="X244" s="73"/>
      <c r="Y244" s="73"/>
      <c r="Z244" s="73"/>
      <c r="AA244" s="73"/>
    </row>
    <row r="245" hidden="1">
      <c r="A245" s="88" t="s">
        <v>37</v>
      </c>
      <c r="B245" s="73"/>
      <c r="C245" s="77" t="s">
        <v>22</v>
      </c>
      <c r="D245" s="78" t="s">
        <v>23</v>
      </c>
      <c r="E245" s="77" t="s">
        <v>10631</v>
      </c>
      <c r="F245" s="79" t="s">
        <v>10632</v>
      </c>
      <c r="G245" s="77">
        <v>1.0</v>
      </c>
      <c r="H245" s="75" t="s">
        <v>10633</v>
      </c>
      <c r="I245" s="73" t="str">
        <f t="shared" si="4"/>
        <v>hirt 3D #KV - XL / Full Print</v>
      </c>
      <c r="J245" s="75" t="s">
        <v>10634</v>
      </c>
      <c r="K245" s="75" t="s">
        <v>10635</v>
      </c>
      <c r="L245" s="75" t="s">
        <v>10636</v>
      </c>
      <c r="M245" s="77"/>
      <c r="N245" s="73"/>
      <c r="O245" s="73" t="s">
        <v>10637</v>
      </c>
      <c r="P245" s="79">
        <v>59405.0</v>
      </c>
      <c r="Q245" s="77" t="s">
        <v>6572</v>
      </c>
      <c r="R245" s="77" t="s">
        <v>32</v>
      </c>
      <c r="S245" s="77">
        <v>4.067888174E9</v>
      </c>
      <c r="T245" s="77" t="s">
        <v>6573</v>
      </c>
      <c r="U245" s="73"/>
      <c r="V245" s="73"/>
      <c r="W245" s="73"/>
      <c r="X245" s="73"/>
      <c r="Y245" s="73"/>
      <c r="Z245" s="73"/>
      <c r="AA245" s="73"/>
    </row>
    <row r="246" hidden="1">
      <c r="A246" s="90" t="s">
        <v>21</v>
      </c>
      <c r="B246" s="73"/>
      <c r="C246" s="77" t="s">
        <v>22</v>
      </c>
      <c r="D246" s="78" t="s">
        <v>23</v>
      </c>
      <c r="E246" s="77" t="s">
        <v>10638</v>
      </c>
      <c r="F246" s="79" t="s">
        <v>10639</v>
      </c>
      <c r="G246" s="77">
        <v>1.0</v>
      </c>
      <c r="H246" s="75" t="s">
        <v>10640</v>
      </c>
      <c r="I246" s="73" t="str">
        <f t="shared" si="4"/>
        <v>Legging 3D #l - HOODIE RAGLAN SLEEVE / XL / All Print</v>
      </c>
      <c r="J246" s="75" t="s">
        <v>10641</v>
      </c>
      <c r="K246" s="75" t="s">
        <v>10642</v>
      </c>
      <c r="L246" s="75" t="s">
        <v>10643</v>
      </c>
      <c r="M246" s="77"/>
      <c r="N246" s="73"/>
      <c r="O246" s="73" t="s">
        <v>10644</v>
      </c>
      <c r="P246" s="79">
        <v>64856.0</v>
      </c>
      <c r="Q246" s="77" t="s">
        <v>105</v>
      </c>
      <c r="R246" s="77" t="s">
        <v>32</v>
      </c>
      <c r="S246" s="77">
        <v>4.176658486E9</v>
      </c>
      <c r="T246" s="77" t="s">
        <v>106</v>
      </c>
      <c r="U246" s="73"/>
      <c r="V246" s="73"/>
      <c r="W246" s="73"/>
      <c r="X246" s="73"/>
      <c r="Y246" s="73"/>
      <c r="Z246" s="73"/>
      <c r="AA246" s="73"/>
    </row>
    <row r="247" hidden="1">
      <c r="A247" s="88" t="s">
        <v>37</v>
      </c>
      <c r="B247" s="73"/>
      <c r="C247" s="77" t="s">
        <v>22</v>
      </c>
      <c r="D247" s="78" t="s">
        <v>23</v>
      </c>
      <c r="E247" s="77" t="s">
        <v>10645</v>
      </c>
      <c r="F247" s="79" t="s">
        <v>10646</v>
      </c>
      <c r="G247" s="77">
        <v>1.0</v>
      </c>
      <c r="H247" s="75" t="s">
        <v>10647</v>
      </c>
      <c r="I247" s="73" t="str">
        <f t="shared" si="4"/>
        <v>AOP UNISEX HOODIE / L / All Print</v>
      </c>
      <c r="J247" s="75" t="s">
        <v>5634</v>
      </c>
      <c r="K247" s="75" t="s">
        <v>10648</v>
      </c>
      <c r="L247" s="75" t="s">
        <v>10649</v>
      </c>
      <c r="M247" s="77"/>
      <c r="N247" s="73"/>
      <c r="O247" s="73" t="s">
        <v>10650</v>
      </c>
      <c r="P247" s="79">
        <v>54154.0</v>
      </c>
      <c r="Q247" s="77" t="s">
        <v>158</v>
      </c>
      <c r="R247" s="77" t="s">
        <v>32</v>
      </c>
      <c r="S247" s="77">
        <v>9.203664725E9</v>
      </c>
      <c r="T247" s="77" t="s">
        <v>159</v>
      </c>
      <c r="U247" s="73"/>
      <c r="V247" s="73"/>
      <c r="W247" s="73"/>
      <c r="X247" s="73"/>
      <c r="Y247" s="73"/>
      <c r="Z247" s="73"/>
      <c r="AA247" s="73"/>
    </row>
    <row r="248" hidden="1">
      <c r="A248" s="86" t="s">
        <v>181</v>
      </c>
      <c r="B248" s="73"/>
      <c r="C248" s="77" t="s">
        <v>22</v>
      </c>
      <c r="D248" s="78" t="s">
        <v>23</v>
      </c>
      <c r="E248" s="77" t="s">
        <v>10651</v>
      </c>
      <c r="F248" s="79" t="s">
        <v>10652</v>
      </c>
      <c r="G248" s="77">
        <v>1.0</v>
      </c>
      <c r="H248" s="75" t="s">
        <v>10653</v>
      </c>
      <c r="I248" s="73" t="str">
        <f t="shared" si="4"/>
        <v>All print / 30 inches</v>
      </c>
      <c r="J248" s="75" t="s">
        <v>185</v>
      </c>
      <c r="K248" s="75" t="s">
        <v>10654</v>
      </c>
      <c r="L248" s="75" t="s">
        <v>10655</v>
      </c>
      <c r="M248" s="77"/>
      <c r="N248" s="73"/>
      <c r="O248" s="73" t="s">
        <v>1581</v>
      </c>
      <c r="P248" s="79">
        <v>7105.0</v>
      </c>
      <c r="Q248" s="77" t="s">
        <v>257</v>
      </c>
      <c r="R248" s="77" t="s">
        <v>32</v>
      </c>
      <c r="S248" s="77">
        <v>9.739547594E9</v>
      </c>
      <c r="T248" s="77" t="s">
        <v>258</v>
      </c>
      <c r="U248" s="73"/>
      <c r="V248" s="73"/>
      <c r="W248" s="73"/>
      <c r="X248" s="73"/>
      <c r="Y248" s="73"/>
      <c r="Z248" s="73"/>
      <c r="AA248" s="73"/>
    </row>
    <row r="249" hidden="1">
      <c r="A249" s="80" t="s">
        <v>259</v>
      </c>
      <c r="B249" s="73"/>
      <c r="C249" s="77" t="s">
        <v>22</v>
      </c>
      <c r="D249" s="78" t="s">
        <v>23</v>
      </c>
      <c r="E249" s="77" t="s">
        <v>10656</v>
      </c>
      <c r="F249" s="79" t="s">
        <v>10657</v>
      </c>
      <c r="G249" s="77">
        <v>1.0</v>
      </c>
      <c r="H249" s="75" t="s">
        <v>10658</v>
      </c>
      <c r="I249" s="73" t="str">
        <f t="shared" si="4"/>
        <v>AOP UNISEX HOODIE / 2XL / All Print</v>
      </c>
      <c r="J249" s="75" t="s">
        <v>10659</v>
      </c>
      <c r="K249" s="75" t="s">
        <v>10660</v>
      </c>
      <c r="L249" s="75" t="s">
        <v>10661</v>
      </c>
      <c r="M249" s="77" t="s">
        <v>10662</v>
      </c>
      <c r="N249" s="73"/>
      <c r="O249" s="73" t="s">
        <v>10663</v>
      </c>
      <c r="P249" s="79">
        <v>53511.0</v>
      </c>
      <c r="Q249" s="77" t="s">
        <v>158</v>
      </c>
      <c r="R249" s="77" t="s">
        <v>32</v>
      </c>
      <c r="S249" s="77">
        <v>8.154948528E9</v>
      </c>
      <c r="T249" s="77" t="s">
        <v>159</v>
      </c>
      <c r="U249" s="73"/>
      <c r="V249" s="73"/>
      <c r="W249" s="73"/>
      <c r="X249" s="73"/>
      <c r="Y249" s="73"/>
      <c r="Z249" s="73"/>
      <c r="AA249" s="73"/>
    </row>
    <row r="250" hidden="1">
      <c r="A250" s="89" t="s">
        <v>782</v>
      </c>
      <c r="B250" s="73"/>
      <c r="C250" s="77" t="s">
        <v>22</v>
      </c>
      <c r="D250" s="78" t="s">
        <v>23</v>
      </c>
      <c r="E250" s="77" t="s">
        <v>10664</v>
      </c>
      <c r="F250" s="79" t="s">
        <v>10665</v>
      </c>
      <c r="G250" s="77">
        <v>1.0</v>
      </c>
      <c r="H250" s="75" t="s">
        <v>10666</v>
      </c>
      <c r="I250" s="73" t="str">
        <f t="shared" si="4"/>
        <v>M / Full Print</v>
      </c>
      <c r="J250" s="75" t="s">
        <v>10667</v>
      </c>
      <c r="K250" s="75" t="s">
        <v>10668</v>
      </c>
      <c r="L250" s="75" t="s">
        <v>10669</v>
      </c>
      <c r="M250" s="77"/>
      <c r="N250" s="73"/>
      <c r="O250" s="73" t="s">
        <v>10670</v>
      </c>
      <c r="P250" s="79">
        <v>18088.0</v>
      </c>
      <c r="Q250" s="77" t="s">
        <v>284</v>
      </c>
      <c r="R250" s="77" t="s">
        <v>32</v>
      </c>
      <c r="S250" s="77" t="s">
        <v>10671</v>
      </c>
      <c r="T250" s="77" t="s">
        <v>285</v>
      </c>
      <c r="U250" s="73"/>
      <c r="V250" s="73"/>
      <c r="W250" s="73"/>
      <c r="X250" s="73"/>
      <c r="Y250" s="73"/>
      <c r="Z250" s="73"/>
      <c r="AA250" s="73"/>
    </row>
    <row r="251" hidden="1">
      <c r="A251" s="89" t="s">
        <v>782</v>
      </c>
      <c r="B251" s="73"/>
      <c r="C251" s="77" t="s">
        <v>22</v>
      </c>
      <c r="D251" s="78" t="s">
        <v>23</v>
      </c>
      <c r="E251" s="77" t="s">
        <v>10664</v>
      </c>
      <c r="F251" s="79" t="s">
        <v>10665</v>
      </c>
      <c r="G251" s="77">
        <v>1.0</v>
      </c>
      <c r="H251" s="75" t="s">
        <v>10672</v>
      </c>
      <c r="I251" s="73" t="str">
        <f t="shared" si="4"/>
        <v>XL / Full Print</v>
      </c>
      <c r="J251" s="75" t="s">
        <v>1824</v>
      </c>
      <c r="K251" s="75" t="s">
        <v>10668</v>
      </c>
      <c r="L251" s="75" t="s">
        <v>10669</v>
      </c>
      <c r="M251" s="77"/>
      <c r="N251" s="73"/>
      <c r="O251" s="73" t="s">
        <v>10670</v>
      </c>
      <c r="P251" s="79">
        <v>18088.0</v>
      </c>
      <c r="Q251" s="77" t="s">
        <v>284</v>
      </c>
      <c r="R251" s="77" t="s">
        <v>32</v>
      </c>
      <c r="S251" s="77" t="s">
        <v>10671</v>
      </c>
      <c r="T251" s="77" t="s">
        <v>285</v>
      </c>
      <c r="U251" s="73"/>
      <c r="V251" s="73"/>
      <c r="W251" s="73"/>
      <c r="X251" s="73"/>
      <c r="Y251" s="73"/>
      <c r="Z251" s="73"/>
      <c r="AA251" s="73"/>
    </row>
    <row r="252" hidden="1">
      <c r="A252" s="89" t="s">
        <v>782</v>
      </c>
      <c r="B252" s="73"/>
      <c r="C252" s="77" t="s">
        <v>22</v>
      </c>
      <c r="D252" s="78" t="s">
        <v>23</v>
      </c>
      <c r="E252" s="77" t="s">
        <v>10664</v>
      </c>
      <c r="F252" s="79" t="s">
        <v>10665</v>
      </c>
      <c r="G252" s="77">
        <v>1.0</v>
      </c>
      <c r="H252" s="75" t="s">
        <v>10673</v>
      </c>
      <c r="I252" s="73" t="str">
        <f t="shared" si="4"/>
        <v>2XL / Full Print</v>
      </c>
      <c r="J252" s="75" t="s">
        <v>10674</v>
      </c>
      <c r="K252" s="75" t="s">
        <v>10668</v>
      </c>
      <c r="L252" s="75" t="s">
        <v>10669</v>
      </c>
      <c r="M252" s="77"/>
      <c r="N252" s="73"/>
      <c r="O252" s="73" t="s">
        <v>10670</v>
      </c>
      <c r="P252" s="79">
        <v>18088.0</v>
      </c>
      <c r="Q252" s="77" t="s">
        <v>284</v>
      </c>
      <c r="R252" s="77" t="s">
        <v>32</v>
      </c>
      <c r="S252" s="77" t="s">
        <v>10671</v>
      </c>
      <c r="T252" s="77" t="s">
        <v>285</v>
      </c>
      <c r="U252" s="73"/>
      <c r="V252" s="73"/>
      <c r="W252" s="73"/>
      <c r="X252" s="73"/>
      <c r="Y252" s="73"/>
      <c r="Z252" s="73"/>
      <c r="AA252" s="73"/>
    </row>
    <row r="253" hidden="1">
      <c r="A253" s="89" t="s">
        <v>782</v>
      </c>
      <c r="B253" s="73"/>
      <c r="C253" s="77" t="s">
        <v>22</v>
      </c>
      <c r="D253" s="78" t="s">
        <v>23</v>
      </c>
      <c r="E253" s="77" t="s">
        <v>10664</v>
      </c>
      <c r="F253" s="79" t="s">
        <v>10665</v>
      </c>
      <c r="G253" s="77">
        <v>1.0</v>
      </c>
      <c r="H253" s="75" t="s">
        <v>10673</v>
      </c>
      <c r="I253" s="73" t="str">
        <f t="shared" si="4"/>
        <v>2XL / Full Print</v>
      </c>
      <c r="J253" s="75" t="s">
        <v>10674</v>
      </c>
      <c r="K253" s="75" t="s">
        <v>10668</v>
      </c>
      <c r="L253" s="75" t="s">
        <v>10669</v>
      </c>
      <c r="M253" s="77"/>
      <c r="N253" s="73"/>
      <c r="O253" s="73" t="s">
        <v>10670</v>
      </c>
      <c r="P253" s="79">
        <v>18088.0</v>
      </c>
      <c r="Q253" s="77" t="s">
        <v>284</v>
      </c>
      <c r="R253" s="77" t="s">
        <v>32</v>
      </c>
      <c r="S253" s="77" t="s">
        <v>10671</v>
      </c>
      <c r="T253" s="77" t="s">
        <v>285</v>
      </c>
      <c r="U253" s="73"/>
      <c r="V253" s="73"/>
      <c r="W253" s="73"/>
      <c r="X253" s="73"/>
      <c r="Y253" s="73"/>
      <c r="Z253" s="73"/>
      <c r="AA253" s="73"/>
    </row>
    <row r="254" hidden="1">
      <c r="A254" s="89" t="s">
        <v>782</v>
      </c>
      <c r="B254" s="73"/>
      <c r="C254" s="77" t="s">
        <v>22</v>
      </c>
      <c r="D254" s="78" t="s">
        <v>23</v>
      </c>
      <c r="E254" s="77" t="s">
        <v>10664</v>
      </c>
      <c r="F254" s="79" t="s">
        <v>10665</v>
      </c>
      <c r="G254" s="77">
        <v>1.0</v>
      </c>
      <c r="H254" s="75" t="s">
        <v>10672</v>
      </c>
      <c r="I254" s="73" t="str">
        <f t="shared" si="4"/>
        <v>XL / Full Print</v>
      </c>
      <c r="J254" s="75" t="s">
        <v>1824</v>
      </c>
      <c r="K254" s="75" t="s">
        <v>10668</v>
      </c>
      <c r="L254" s="75" t="s">
        <v>10669</v>
      </c>
      <c r="M254" s="77"/>
      <c r="N254" s="73"/>
      <c r="O254" s="73" t="s">
        <v>10670</v>
      </c>
      <c r="P254" s="79">
        <v>18088.0</v>
      </c>
      <c r="Q254" s="77" t="s">
        <v>284</v>
      </c>
      <c r="R254" s="77" t="s">
        <v>32</v>
      </c>
      <c r="S254" s="77" t="s">
        <v>10671</v>
      </c>
      <c r="T254" s="77" t="s">
        <v>285</v>
      </c>
      <c r="U254" s="73"/>
      <c r="V254" s="73"/>
      <c r="W254" s="73"/>
      <c r="X254" s="73"/>
      <c r="Y254" s="73"/>
      <c r="Z254" s="73"/>
      <c r="AA254" s="73"/>
    </row>
    <row r="255" hidden="1">
      <c r="A255" s="89" t="s">
        <v>173</v>
      </c>
      <c r="B255" s="73"/>
      <c r="C255" s="77" t="s">
        <v>22</v>
      </c>
      <c r="D255" s="78" t="s">
        <v>23</v>
      </c>
      <c r="E255" s="77" t="s">
        <v>10675</v>
      </c>
      <c r="F255" s="79" t="s">
        <v>10676</v>
      </c>
      <c r="G255" s="77">
        <v>1.0</v>
      </c>
      <c r="H255" s="75" t="s">
        <v>10677</v>
      </c>
      <c r="I255" s="73" t="str">
        <f t="shared" si="4"/>
        <v>Legging 3D - HOODIE RAGLAN SLEEVE ZIP-UP / S / All Print</v>
      </c>
      <c r="J255" s="75" t="s">
        <v>10678</v>
      </c>
      <c r="K255" s="75" t="s">
        <v>10679</v>
      </c>
      <c r="L255" s="75" t="s">
        <v>10680</v>
      </c>
      <c r="M255" s="77"/>
      <c r="N255" s="73"/>
      <c r="O255" s="73" t="s">
        <v>1163</v>
      </c>
      <c r="P255" s="79">
        <v>33025.0</v>
      </c>
      <c r="Q255" s="77" t="s">
        <v>68</v>
      </c>
      <c r="R255" s="77" t="s">
        <v>32</v>
      </c>
      <c r="S255" s="77" t="s">
        <v>10681</v>
      </c>
      <c r="T255" s="77" t="s">
        <v>69</v>
      </c>
      <c r="U255" s="73"/>
      <c r="V255" s="73"/>
      <c r="W255" s="73"/>
      <c r="X255" s="73"/>
      <c r="Y255" s="73"/>
      <c r="Z255" s="73"/>
      <c r="AA255" s="73"/>
    </row>
    <row r="256" hidden="1">
      <c r="A256" s="90" t="s">
        <v>21</v>
      </c>
      <c r="B256" s="73"/>
      <c r="C256" s="77" t="s">
        <v>22</v>
      </c>
      <c r="D256" s="78" t="s">
        <v>23</v>
      </c>
      <c r="E256" s="77" t="s">
        <v>10682</v>
      </c>
      <c r="F256" s="79" t="s">
        <v>10683</v>
      </c>
      <c r="G256" s="77">
        <v>1.0</v>
      </c>
      <c r="H256" s="75" t="s">
        <v>10684</v>
      </c>
      <c r="I256" s="73" t="str">
        <f t="shared" si="4"/>
        <v>L / Full Print</v>
      </c>
      <c r="J256" s="75" t="s">
        <v>1986</v>
      </c>
      <c r="K256" s="75" t="s">
        <v>10685</v>
      </c>
      <c r="L256" s="75" t="s">
        <v>10686</v>
      </c>
      <c r="M256" s="77"/>
      <c r="N256" s="73"/>
      <c r="O256" s="73" t="s">
        <v>6549</v>
      </c>
      <c r="P256" s="79">
        <v>92571.0</v>
      </c>
      <c r="Q256" s="77" t="s">
        <v>268</v>
      </c>
      <c r="R256" s="77" t="s">
        <v>32</v>
      </c>
      <c r="S256" s="77">
        <v>9.517726488E9</v>
      </c>
      <c r="T256" s="77" t="s">
        <v>269</v>
      </c>
      <c r="U256" s="73"/>
      <c r="V256" s="73"/>
      <c r="W256" s="73"/>
      <c r="X256" s="73"/>
      <c r="Y256" s="73"/>
      <c r="Z256" s="73"/>
      <c r="AA256" s="73"/>
    </row>
    <row r="257" hidden="1">
      <c r="A257" s="80" t="s">
        <v>259</v>
      </c>
      <c r="B257" s="73"/>
      <c r="C257" s="77" t="s">
        <v>22</v>
      </c>
      <c r="D257" s="78" t="s">
        <v>23</v>
      </c>
      <c r="E257" s="77" t="s">
        <v>10687</v>
      </c>
      <c r="F257" s="79" t="s">
        <v>10688</v>
      </c>
      <c r="G257" s="77">
        <v>1.0</v>
      </c>
      <c r="H257" s="75" t="s">
        <v>10689</v>
      </c>
      <c r="I257" s="73" t="str">
        <f t="shared" si="4"/>
        <v>M / Full Print</v>
      </c>
      <c r="J257" s="75" t="s">
        <v>10690</v>
      </c>
      <c r="K257" s="75" t="s">
        <v>10691</v>
      </c>
      <c r="L257" s="75" t="s">
        <v>10692</v>
      </c>
      <c r="M257" s="77">
        <v>526.0</v>
      </c>
      <c r="N257" s="73"/>
      <c r="O257" s="73" t="s">
        <v>2140</v>
      </c>
      <c r="P257" s="79">
        <v>40220.0</v>
      </c>
      <c r="Q257" s="77" t="s">
        <v>1142</v>
      </c>
      <c r="R257" s="77" t="s">
        <v>32</v>
      </c>
      <c r="S257" s="77">
        <f>+15026081220</f>
        <v>15026081220</v>
      </c>
      <c r="T257" s="77" t="s">
        <v>1143</v>
      </c>
      <c r="U257" s="73"/>
      <c r="V257" s="73"/>
      <c r="W257" s="73"/>
      <c r="X257" s="73"/>
      <c r="Y257" s="73"/>
      <c r="Z257" s="73"/>
      <c r="AA257" s="73"/>
    </row>
    <row r="258" hidden="1">
      <c r="A258" s="86" t="s">
        <v>181</v>
      </c>
      <c r="B258" s="73"/>
      <c r="C258" s="77" t="s">
        <v>22</v>
      </c>
      <c r="D258" s="78" t="s">
        <v>23</v>
      </c>
      <c r="E258" s="77" t="s">
        <v>10693</v>
      </c>
      <c r="F258" s="79" t="s">
        <v>10694</v>
      </c>
      <c r="G258" s="77">
        <v>1.0</v>
      </c>
      <c r="H258" s="75" t="s">
        <v>6861</v>
      </c>
      <c r="I258" s="73" t="str">
        <f t="shared" si="4"/>
        <v>hirt - hoodie 3D #121121h - AOP Unisex Raglan Hoodie / 3XL / All print</v>
      </c>
      <c r="J258" s="75" t="s">
        <v>731</v>
      </c>
      <c r="K258" s="75" t="s">
        <v>10695</v>
      </c>
      <c r="L258" s="75" t="s">
        <v>10696</v>
      </c>
      <c r="M258" s="77"/>
      <c r="N258" s="73"/>
      <c r="O258" s="73" t="s">
        <v>10697</v>
      </c>
      <c r="P258" s="79">
        <v>19403.0</v>
      </c>
      <c r="Q258" s="77" t="s">
        <v>284</v>
      </c>
      <c r="R258" s="77" t="s">
        <v>32</v>
      </c>
      <c r="S258" s="77">
        <f t="shared" ref="S258:S259" si="8">+14848602720</f>
        <v>14848602720</v>
      </c>
      <c r="T258" s="77" t="s">
        <v>285</v>
      </c>
      <c r="U258" s="73"/>
      <c r="V258" s="73"/>
      <c r="W258" s="73"/>
      <c r="X258" s="73"/>
      <c r="Y258" s="73"/>
      <c r="Z258" s="73"/>
      <c r="AA258" s="73"/>
    </row>
    <row r="259" hidden="1">
      <c r="A259" s="86" t="s">
        <v>181</v>
      </c>
      <c r="B259" s="73"/>
      <c r="C259" s="77" t="s">
        <v>22</v>
      </c>
      <c r="D259" s="78" t="s">
        <v>23</v>
      </c>
      <c r="E259" s="77" t="s">
        <v>10693</v>
      </c>
      <c r="F259" s="79" t="s">
        <v>10694</v>
      </c>
      <c r="G259" s="77">
        <v>1.0</v>
      </c>
      <c r="H259" s="75" t="s">
        <v>6861</v>
      </c>
      <c r="I259" s="73" t="str">
        <f t="shared" si="4"/>
        <v>hirt - hoodie 3D #121121h - AOP Unisex Raglan Hoodie / 3XL / All print</v>
      </c>
      <c r="J259" s="75" t="s">
        <v>731</v>
      </c>
      <c r="K259" s="75" t="s">
        <v>10695</v>
      </c>
      <c r="L259" s="75" t="s">
        <v>10696</v>
      </c>
      <c r="M259" s="77"/>
      <c r="N259" s="73"/>
      <c r="O259" s="73" t="s">
        <v>10697</v>
      </c>
      <c r="P259" s="79">
        <v>19403.0</v>
      </c>
      <c r="Q259" s="77" t="s">
        <v>284</v>
      </c>
      <c r="R259" s="77" t="s">
        <v>32</v>
      </c>
      <c r="S259" s="77">
        <f t="shared" si="8"/>
        <v>14848602720</v>
      </c>
      <c r="T259" s="77" t="s">
        <v>285</v>
      </c>
      <c r="U259" s="73"/>
      <c r="V259" s="73"/>
      <c r="W259" s="73"/>
      <c r="X259" s="73"/>
      <c r="Y259" s="73"/>
      <c r="Z259" s="73"/>
      <c r="AA259" s="73"/>
    </row>
    <row r="260" hidden="1">
      <c r="A260" s="86" t="s">
        <v>293</v>
      </c>
      <c r="B260" s="73"/>
      <c r="C260" s="77" t="s">
        <v>22</v>
      </c>
      <c r="D260" s="78" t="s">
        <v>23</v>
      </c>
      <c r="E260" s="77" t="s">
        <v>10698</v>
      </c>
      <c r="F260" s="79" t="s">
        <v>10699</v>
      </c>
      <c r="G260" s="77">
        <v>1.0</v>
      </c>
      <c r="H260" s="75" t="s">
        <v>10700</v>
      </c>
      <c r="I260" s="73" t="str">
        <f t="shared" si="4"/>
        <v>HOODIE RAGLAN SLEEVE / 3XL / All Print</v>
      </c>
      <c r="J260" s="75" t="s">
        <v>10701</v>
      </c>
      <c r="K260" s="75" t="s">
        <v>10702</v>
      </c>
      <c r="L260" s="75" t="s">
        <v>10703</v>
      </c>
      <c r="M260" s="77"/>
      <c r="N260" s="73"/>
      <c r="O260" s="73" t="s">
        <v>10704</v>
      </c>
      <c r="P260" s="79">
        <v>46392.0</v>
      </c>
      <c r="Q260" s="77" t="s">
        <v>190</v>
      </c>
      <c r="R260" s="77" t="s">
        <v>32</v>
      </c>
      <c r="S260" s="77">
        <v>2.193847961E9</v>
      </c>
      <c r="T260" s="77" t="s">
        <v>191</v>
      </c>
      <c r="U260" s="73"/>
      <c r="V260" s="73"/>
      <c r="W260" s="73"/>
      <c r="X260" s="73"/>
      <c r="Y260" s="73"/>
      <c r="Z260" s="73"/>
      <c r="AA260" s="73"/>
    </row>
    <row r="261" hidden="1">
      <c r="A261" s="86" t="s">
        <v>293</v>
      </c>
      <c r="B261" s="73"/>
      <c r="C261" s="77" t="s">
        <v>22</v>
      </c>
      <c r="D261" s="78" t="s">
        <v>23</v>
      </c>
      <c r="E261" s="77" t="s">
        <v>10698</v>
      </c>
      <c r="F261" s="79" t="s">
        <v>10699</v>
      </c>
      <c r="G261" s="77">
        <v>1.0</v>
      </c>
      <c r="H261" s="75" t="s">
        <v>10705</v>
      </c>
      <c r="I261" s="73" t="str">
        <f t="shared" si="4"/>
        <v>HOODIE RAGLAN SLEEVE / 5XL / All Print</v>
      </c>
      <c r="J261" s="75" t="s">
        <v>10701</v>
      </c>
      <c r="K261" s="75" t="s">
        <v>10702</v>
      </c>
      <c r="L261" s="75" t="s">
        <v>10703</v>
      </c>
      <c r="M261" s="77"/>
      <c r="N261" s="73"/>
      <c r="O261" s="73" t="s">
        <v>10704</v>
      </c>
      <c r="P261" s="79">
        <v>46392.0</v>
      </c>
      <c r="Q261" s="77" t="s">
        <v>190</v>
      </c>
      <c r="R261" s="77" t="s">
        <v>32</v>
      </c>
      <c r="S261" s="77">
        <v>2.193847961E9</v>
      </c>
      <c r="T261" s="77" t="s">
        <v>191</v>
      </c>
      <c r="U261" s="73"/>
      <c r="V261" s="73"/>
      <c r="W261" s="73"/>
      <c r="X261" s="73"/>
      <c r="Y261" s="73"/>
      <c r="Z261" s="73"/>
      <c r="AA261" s="73"/>
    </row>
    <row r="262" hidden="1">
      <c r="A262" s="89" t="s">
        <v>428</v>
      </c>
      <c r="B262" s="73"/>
      <c r="C262" s="77" t="s">
        <v>22</v>
      </c>
      <c r="D262" s="78" t="s">
        <v>23</v>
      </c>
      <c r="E262" s="77" t="s">
        <v>10706</v>
      </c>
      <c r="F262" s="79" t="s">
        <v>10707</v>
      </c>
      <c r="G262" s="77">
        <v>1.0</v>
      </c>
      <c r="H262" s="75" t="s">
        <v>10708</v>
      </c>
      <c r="I262" s="73" t="str">
        <f t="shared" si="4"/>
        <v>hirt 3D #HD - XL / Full Print</v>
      </c>
      <c r="J262" s="85" t="s">
        <v>7110</v>
      </c>
      <c r="K262" s="75" t="s">
        <v>10709</v>
      </c>
      <c r="L262" s="75" t="s">
        <v>10710</v>
      </c>
      <c r="M262" s="77"/>
      <c r="N262" s="73"/>
      <c r="O262" s="73" t="s">
        <v>6726</v>
      </c>
      <c r="P262" s="79">
        <v>45440.0</v>
      </c>
      <c r="Q262" s="77" t="s">
        <v>46</v>
      </c>
      <c r="R262" s="77" t="s">
        <v>32</v>
      </c>
      <c r="S262" s="77">
        <v>7.348909898E9</v>
      </c>
      <c r="T262" s="77" t="s">
        <v>47</v>
      </c>
      <c r="U262" s="73"/>
      <c r="V262" s="73"/>
      <c r="W262" s="73"/>
      <c r="X262" s="73"/>
      <c r="Y262" s="73"/>
      <c r="Z262" s="73"/>
      <c r="AA262" s="73"/>
    </row>
    <row r="263" hidden="1">
      <c r="A263" s="76" t="s">
        <v>70</v>
      </c>
      <c r="B263" s="73"/>
      <c r="C263" s="77" t="s">
        <v>22</v>
      </c>
      <c r="D263" s="78" t="s">
        <v>23</v>
      </c>
      <c r="E263" s="77" t="s">
        <v>10711</v>
      </c>
      <c r="F263" s="79" t="s">
        <v>10712</v>
      </c>
      <c r="G263" s="77">
        <v>1.0</v>
      </c>
      <c r="H263" s="75" t="s">
        <v>10713</v>
      </c>
      <c r="I263" s="73" t="str">
        <f t="shared" si="4"/>
        <v>AOP UNISEX HOODIE / XL / Black</v>
      </c>
      <c r="J263" s="75" t="s">
        <v>1002</v>
      </c>
      <c r="K263" s="75" t="s">
        <v>10714</v>
      </c>
      <c r="L263" s="75" t="s">
        <v>10715</v>
      </c>
      <c r="M263" s="77" t="s">
        <v>10716</v>
      </c>
      <c r="N263" s="73"/>
      <c r="O263" s="73" t="s">
        <v>10717</v>
      </c>
      <c r="P263" s="79">
        <v>21222.0</v>
      </c>
      <c r="Q263" s="77" t="s">
        <v>248</v>
      </c>
      <c r="R263" s="77" t="s">
        <v>32</v>
      </c>
      <c r="S263" s="77">
        <v>4.437606038E9</v>
      </c>
      <c r="T263" s="77" t="s">
        <v>249</v>
      </c>
      <c r="U263" s="73"/>
      <c r="V263" s="73"/>
      <c r="W263" s="73"/>
      <c r="X263" s="73"/>
      <c r="Y263" s="73"/>
      <c r="Z263" s="73"/>
      <c r="AA263" s="73"/>
    </row>
    <row r="264" hidden="1">
      <c r="A264" s="86" t="s">
        <v>2342</v>
      </c>
      <c r="B264" s="73"/>
      <c r="C264" s="77" t="s">
        <v>22</v>
      </c>
      <c r="D264" s="78" t="s">
        <v>23</v>
      </c>
      <c r="E264" s="77" t="s">
        <v>10718</v>
      </c>
      <c r="F264" s="79" t="s">
        <v>10719</v>
      </c>
      <c r="G264" s="77">
        <v>1.0</v>
      </c>
      <c r="H264" s="75" t="s">
        <v>9410</v>
      </c>
      <c r="I264" s="73" t="str">
        <f t="shared" si="4"/>
        <v>HOODIE RAGLAN SLEEVE / XL / All Print</v>
      </c>
      <c r="J264" s="75" t="s">
        <v>1464</v>
      </c>
      <c r="K264" s="75" t="s">
        <v>10720</v>
      </c>
      <c r="L264" s="75" t="s">
        <v>10721</v>
      </c>
      <c r="M264" s="77"/>
      <c r="N264" s="73"/>
      <c r="O264" s="73" t="s">
        <v>446</v>
      </c>
      <c r="P264" s="79">
        <v>57735.0</v>
      </c>
      <c r="Q264" s="77" t="s">
        <v>1173</v>
      </c>
      <c r="R264" s="77" t="s">
        <v>32</v>
      </c>
      <c r="S264" s="77">
        <v>7.01340209E9</v>
      </c>
      <c r="T264" s="77" t="s">
        <v>1174</v>
      </c>
      <c r="U264" s="73"/>
      <c r="V264" s="73"/>
      <c r="W264" s="73"/>
      <c r="X264" s="73"/>
      <c r="Y264" s="73"/>
      <c r="Z264" s="73"/>
      <c r="AA264" s="73"/>
    </row>
    <row r="265" hidden="1">
      <c r="A265" s="90" t="s">
        <v>21</v>
      </c>
      <c r="B265" s="73"/>
      <c r="C265" s="77" t="s">
        <v>22</v>
      </c>
      <c r="D265" s="78" t="s">
        <v>23</v>
      </c>
      <c r="E265" s="77" t="s">
        <v>10722</v>
      </c>
      <c r="F265" s="79" t="s">
        <v>10723</v>
      </c>
      <c r="G265" s="77">
        <v>1.0</v>
      </c>
      <c r="H265" s="75" t="s">
        <v>10724</v>
      </c>
      <c r="I265" s="73" t="str">
        <f t="shared" si="4"/>
        <v>HOODIE RAGLAN SLEEVE ZIP-UP / L / All Print</v>
      </c>
      <c r="J265" s="75" t="s">
        <v>10725</v>
      </c>
      <c r="K265" s="75" t="s">
        <v>10726</v>
      </c>
      <c r="L265" s="75" t="s">
        <v>10727</v>
      </c>
      <c r="M265" s="77"/>
      <c r="N265" s="73"/>
      <c r="O265" s="73" t="s">
        <v>6083</v>
      </c>
      <c r="P265" s="79">
        <v>79714.0</v>
      </c>
      <c r="Q265" s="77" t="s">
        <v>131</v>
      </c>
      <c r="R265" s="77" t="s">
        <v>32</v>
      </c>
      <c r="S265" s="77">
        <v>4.32894298E9</v>
      </c>
      <c r="T265" s="77" t="s">
        <v>132</v>
      </c>
      <c r="U265" s="73"/>
      <c r="V265" s="73"/>
      <c r="W265" s="73"/>
      <c r="X265" s="73"/>
      <c r="Y265" s="73"/>
      <c r="Z265" s="73"/>
      <c r="AA265" s="73"/>
    </row>
    <row r="266" hidden="1">
      <c r="A266" s="76" t="s">
        <v>48</v>
      </c>
      <c r="B266" s="73"/>
      <c r="C266" s="77" t="s">
        <v>22</v>
      </c>
      <c r="D266" s="78" t="s">
        <v>23</v>
      </c>
      <c r="E266" s="77" t="s">
        <v>10728</v>
      </c>
      <c r="F266" s="79" t="s">
        <v>10729</v>
      </c>
      <c r="G266" s="77">
        <v>1.0</v>
      </c>
      <c r="H266" s="75" t="s">
        <v>10730</v>
      </c>
      <c r="I266" s="73" t="str">
        <f t="shared" si="4"/>
        <v>AOP Unisex Raglan Hoodie / 2XL / Full print</v>
      </c>
      <c r="J266" s="75" t="s">
        <v>1979</v>
      </c>
      <c r="K266" s="75" t="s">
        <v>10731</v>
      </c>
      <c r="L266" s="75" t="s">
        <v>10732</v>
      </c>
      <c r="M266" s="77"/>
      <c r="N266" s="73"/>
      <c r="O266" s="73" t="s">
        <v>4371</v>
      </c>
      <c r="P266" s="79">
        <v>4210.0</v>
      </c>
      <c r="Q266" s="77" t="s">
        <v>1697</v>
      </c>
      <c r="R266" s="77" t="s">
        <v>32</v>
      </c>
      <c r="S266" s="77">
        <v>2.073331529E9</v>
      </c>
      <c r="T266" s="77" t="s">
        <v>1698</v>
      </c>
      <c r="U266" s="73"/>
      <c r="V266" s="73"/>
      <c r="W266" s="73"/>
      <c r="X266" s="73"/>
      <c r="Y266" s="73"/>
      <c r="Z266" s="73"/>
      <c r="AA266" s="73"/>
    </row>
    <row r="267" hidden="1">
      <c r="A267" s="76" t="s">
        <v>48</v>
      </c>
      <c r="B267" s="73"/>
      <c r="C267" s="77" t="s">
        <v>22</v>
      </c>
      <c r="D267" s="78" t="s">
        <v>23</v>
      </c>
      <c r="E267" s="77" t="s">
        <v>10728</v>
      </c>
      <c r="F267" s="79" t="s">
        <v>10729</v>
      </c>
      <c r="G267" s="77">
        <v>1.0</v>
      </c>
      <c r="H267" s="75" t="s">
        <v>10733</v>
      </c>
      <c r="I267" s="73" t="str">
        <f t="shared" si="4"/>
        <v>AOP Unisex Raglan Zip Hoodie / 2XL / Full print</v>
      </c>
      <c r="J267" s="75" t="s">
        <v>1979</v>
      </c>
      <c r="K267" s="75" t="s">
        <v>10731</v>
      </c>
      <c r="L267" s="75" t="s">
        <v>10732</v>
      </c>
      <c r="M267" s="77"/>
      <c r="N267" s="73"/>
      <c r="O267" s="73" t="s">
        <v>4371</v>
      </c>
      <c r="P267" s="79">
        <v>4210.0</v>
      </c>
      <c r="Q267" s="77" t="s">
        <v>1697</v>
      </c>
      <c r="R267" s="77" t="s">
        <v>32</v>
      </c>
      <c r="S267" s="77">
        <v>2.073331529E9</v>
      </c>
      <c r="T267" s="77" t="s">
        <v>1698</v>
      </c>
      <c r="U267" s="73"/>
      <c r="V267" s="73"/>
      <c r="W267" s="73"/>
      <c r="X267" s="73"/>
      <c r="Y267" s="73"/>
      <c r="Z267" s="73"/>
      <c r="AA267" s="73"/>
    </row>
    <row r="268" hidden="1">
      <c r="A268" s="76" t="s">
        <v>48</v>
      </c>
      <c r="B268" s="73"/>
      <c r="C268" s="77" t="s">
        <v>22</v>
      </c>
      <c r="D268" s="78" t="s">
        <v>23</v>
      </c>
      <c r="E268" s="77" t="s">
        <v>10734</v>
      </c>
      <c r="F268" s="79" t="s">
        <v>10735</v>
      </c>
      <c r="G268" s="77">
        <v>1.0</v>
      </c>
      <c r="H268" s="75" t="s">
        <v>10736</v>
      </c>
      <c r="I268" s="73" t="str">
        <f t="shared" si="4"/>
        <v>Default / All print</v>
      </c>
      <c r="J268" s="94">
        <v>1.0E15</v>
      </c>
      <c r="K268" s="75" t="s">
        <v>10737</v>
      </c>
      <c r="L268" s="75" t="s">
        <v>10738</v>
      </c>
      <c r="M268" s="77"/>
      <c r="N268" s="73"/>
      <c r="O268" s="73" t="s">
        <v>10739</v>
      </c>
      <c r="P268" s="79">
        <v>64133.0</v>
      </c>
      <c r="Q268" s="77" t="s">
        <v>105</v>
      </c>
      <c r="R268" s="77" t="s">
        <v>32</v>
      </c>
      <c r="S268" s="77">
        <v>8.165722507E9</v>
      </c>
      <c r="T268" s="77" t="s">
        <v>106</v>
      </c>
      <c r="U268" s="73"/>
      <c r="V268" s="73"/>
      <c r="W268" s="73"/>
      <c r="X268" s="73"/>
      <c r="Y268" s="73"/>
      <c r="Z268" s="73"/>
      <c r="AA268" s="73"/>
    </row>
    <row r="269" hidden="1">
      <c r="A269" s="90" t="s">
        <v>10740</v>
      </c>
      <c r="B269" s="73"/>
      <c r="C269" s="77" t="s">
        <v>22</v>
      </c>
      <c r="D269" s="78" t="s">
        <v>23</v>
      </c>
      <c r="E269" s="77" t="s">
        <v>10741</v>
      </c>
      <c r="F269" s="79" t="s">
        <v>10742</v>
      </c>
      <c r="G269" s="77">
        <v>1.0</v>
      </c>
      <c r="H269" s="75" t="s">
        <v>10743</v>
      </c>
      <c r="I269" s="73" t="str">
        <f t="shared" si="4"/>
        <v>L / All Print</v>
      </c>
      <c r="J269" s="75" t="s">
        <v>3615</v>
      </c>
      <c r="K269" s="75" t="s">
        <v>10744</v>
      </c>
      <c r="L269" s="75" t="s">
        <v>10745</v>
      </c>
      <c r="M269" s="77"/>
      <c r="N269" s="73"/>
      <c r="O269" s="73" t="s">
        <v>3324</v>
      </c>
      <c r="P269" s="79">
        <v>45206.0</v>
      </c>
      <c r="Q269" s="77" t="s">
        <v>46</v>
      </c>
      <c r="R269" s="77" t="s">
        <v>32</v>
      </c>
      <c r="S269" s="77">
        <v>9.494667923E9</v>
      </c>
      <c r="T269" s="77" t="s">
        <v>47</v>
      </c>
      <c r="U269" s="73"/>
      <c r="V269" s="73"/>
      <c r="W269" s="73"/>
      <c r="X269" s="73"/>
      <c r="Y269" s="73"/>
      <c r="Z269" s="73"/>
      <c r="AA269" s="73"/>
    </row>
    <row r="270" hidden="1">
      <c r="A270" s="76" t="s">
        <v>48</v>
      </c>
      <c r="B270" s="73"/>
      <c r="C270" s="77" t="s">
        <v>80</v>
      </c>
      <c r="D270" s="78" t="s">
        <v>23</v>
      </c>
      <c r="E270" s="77" t="s">
        <v>10746</v>
      </c>
      <c r="F270" s="79" t="s">
        <v>10747</v>
      </c>
      <c r="G270" s="77">
        <v>1.0</v>
      </c>
      <c r="H270" s="75" t="s">
        <v>10748</v>
      </c>
      <c r="I270" s="73" t="str">
        <f t="shared" si="4"/>
        <v>M / Full Print</v>
      </c>
      <c r="J270" s="75" t="s">
        <v>10749</v>
      </c>
      <c r="K270" s="75" t="s">
        <v>10750</v>
      </c>
      <c r="L270" s="75">
        <v>920.0</v>
      </c>
      <c r="M270" s="77" t="s">
        <v>10751</v>
      </c>
      <c r="N270" s="73"/>
      <c r="O270" s="73" t="s">
        <v>10752</v>
      </c>
      <c r="P270" s="79">
        <v>93638.0</v>
      </c>
      <c r="Q270" s="77" t="s">
        <v>268</v>
      </c>
      <c r="R270" s="77" t="s">
        <v>32</v>
      </c>
      <c r="S270" s="77">
        <v>5.597068404E9</v>
      </c>
      <c r="T270" s="77" t="s">
        <v>269</v>
      </c>
      <c r="U270" s="73"/>
      <c r="V270" s="73"/>
      <c r="W270" s="73"/>
      <c r="X270" s="73"/>
      <c r="Y270" s="73"/>
      <c r="Z270" s="73"/>
      <c r="AA270" s="73"/>
    </row>
    <row r="271" hidden="1">
      <c r="A271" s="86" t="s">
        <v>181</v>
      </c>
      <c r="B271" s="73"/>
      <c r="C271" s="77" t="s">
        <v>22</v>
      </c>
      <c r="D271" s="78" t="s">
        <v>23</v>
      </c>
      <c r="E271" s="77" t="s">
        <v>10753</v>
      </c>
      <c r="F271" s="79" t="s">
        <v>10754</v>
      </c>
      <c r="G271" s="77">
        <v>1.0</v>
      </c>
      <c r="H271" s="75" t="s">
        <v>10755</v>
      </c>
      <c r="I271" s="73" t="str">
        <f t="shared" si="4"/>
        <v>AOP Unisex Raglan Hoodie / 3XL / All print</v>
      </c>
      <c r="J271" s="75" t="s">
        <v>7348</v>
      </c>
      <c r="K271" s="75" t="s">
        <v>10756</v>
      </c>
      <c r="L271" s="75" t="s">
        <v>10757</v>
      </c>
      <c r="M271" s="77">
        <v>448.0</v>
      </c>
      <c r="N271" s="73"/>
      <c r="O271" s="73" t="s">
        <v>331</v>
      </c>
      <c r="P271" s="79">
        <v>93536.0</v>
      </c>
      <c r="Q271" s="77" t="s">
        <v>268</v>
      </c>
      <c r="R271" s="77" t="s">
        <v>32</v>
      </c>
      <c r="S271" s="77">
        <v>6.61214302E9</v>
      </c>
      <c r="T271" s="77" t="s">
        <v>269</v>
      </c>
      <c r="U271" s="73"/>
      <c r="V271" s="73"/>
      <c r="W271" s="73"/>
      <c r="X271" s="73"/>
      <c r="Y271" s="73"/>
      <c r="Z271" s="73"/>
      <c r="AA271" s="73"/>
    </row>
    <row r="272" hidden="1">
      <c r="A272" s="90" t="s">
        <v>21</v>
      </c>
      <c r="B272" s="73"/>
      <c r="C272" s="77" t="s">
        <v>80</v>
      </c>
      <c r="D272" s="78" t="s">
        <v>23</v>
      </c>
      <c r="E272" s="77" t="s">
        <v>10758</v>
      </c>
      <c r="F272" s="79" t="s">
        <v>10759</v>
      </c>
      <c r="G272" s="77">
        <v>1.0</v>
      </c>
      <c r="H272" s="75" t="s">
        <v>10760</v>
      </c>
      <c r="I272" s="73" t="str">
        <f t="shared" si="4"/>
        <v>M / Full Print</v>
      </c>
      <c r="J272" s="75" t="s">
        <v>10761</v>
      </c>
      <c r="K272" s="75" t="s">
        <v>10762</v>
      </c>
      <c r="L272" s="75" t="s">
        <v>10763</v>
      </c>
      <c r="M272" s="77"/>
      <c r="N272" s="73"/>
      <c r="O272" s="73" t="s">
        <v>331</v>
      </c>
      <c r="P272" s="79">
        <v>17601.0</v>
      </c>
      <c r="Q272" s="77" t="s">
        <v>284</v>
      </c>
      <c r="R272" s="77" t="s">
        <v>32</v>
      </c>
      <c r="S272" s="77">
        <v>7.174712902E9</v>
      </c>
      <c r="T272" s="77" t="s">
        <v>285</v>
      </c>
      <c r="U272" s="73"/>
      <c r="V272" s="73"/>
      <c r="W272" s="73"/>
      <c r="X272" s="73"/>
      <c r="Y272" s="73"/>
      <c r="Z272" s="73"/>
      <c r="AA272" s="73"/>
    </row>
    <row r="273" hidden="1">
      <c r="A273" s="86" t="s">
        <v>1470</v>
      </c>
      <c r="B273" s="73"/>
      <c r="C273" s="77" t="s">
        <v>22</v>
      </c>
      <c r="D273" s="78" t="s">
        <v>23</v>
      </c>
      <c r="E273" s="77" t="s">
        <v>10764</v>
      </c>
      <c r="F273" s="79" t="s">
        <v>10765</v>
      </c>
      <c r="G273" s="77">
        <v>1.0</v>
      </c>
      <c r="H273" s="75" t="s">
        <v>10766</v>
      </c>
      <c r="I273" s="73" t="str">
        <f t="shared" si="4"/>
        <v>L / HO</v>
      </c>
      <c r="J273" s="75" t="s">
        <v>10767</v>
      </c>
      <c r="K273" s="75" t="s">
        <v>10768</v>
      </c>
      <c r="L273" s="75" t="s">
        <v>10769</v>
      </c>
      <c r="M273" s="77"/>
      <c r="N273" s="73"/>
      <c r="O273" s="73" t="s">
        <v>10770</v>
      </c>
      <c r="P273" s="79">
        <v>20817.0</v>
      </c>
      <c r="Q273" s="77" t="s">
        <v>248</v>
      </c>
      <c r="R273" s="77" t="s">
        <v>32</v>
      </c>
      <c r="S273" s="77">
        <v>3.01320404E9</v>
      </c>
      <c r="T273" s="77" t="s">
        <v>249</v>
      </c>
      <c r="U273" s="73"/>
      <c r="V273" s="73"/>
      <c r="W273" s="73"/>
      <c r="X273" s="73"/>
      <c r="Y273" s="73"/>
      <c r="Z273" s="73"/>
      <c r="AA273" s="73"/>
    </row>
    <row r="274">
      <c r="A274" s="86" t="s">
        <v>216</v>
      </c>
      <c r="B274" s="73"/>
      <c r="C274" s="77" t="s">
        <v>22</v>
      </c>
      <c r="D274" s="78" t="s">
        <v>23</v>
      </c>
      <c r="E274" s="77" t="s">
        <v>10771</v>
      </c>
      <c r="F274" s="79" t="s">
        <v>10772</v>
      </c>
      <c r="G274" s="77">
        <v>1.0</v>
      </c>
      <c r="H274" s="75" t="s">
        <v>3428</v>
      </c>
      <c r="I274" s="73" t="str">
        <f t="shared" si="4"/>
        <v>HOODIE RAGLAN SLEEVE / L / All Print</v>
      </c>
      <c r="J274" s="75" t="s">
        <v>533</v>
      </c>
      <c r="K274" s="75" t="s">
        <v>10773</v>
      </c>
      <c r="L274" s="75" t="s">
        <v>10774</v>
      </c>
      <c r="M274" s="77"/>
      <c r="N274" s="73"/>
      <c r="O274" s="73" t="s">
        <v>10775</v>
      </c>
      <c r="P274" s="79">
        <v>15644.0</v>
      </c>
      <c r="Q274" s="77" t="s">
        <v>284</v>
      </c>
      <c r="R274" s="77" t="s">
        <v>32</v>
      </c>
      <c r="S274" s="77">
        <v>4.129659708E9</v>
      </c>
      <c r="T274" s="77" t="s">
        <v>285</v>
      </c>
      <c r="U274" s="73"/>
      <c r="V274" s="73"/>
      <c r="W274" s="73"/>
      <c r="X274" s="73"/>
      <c r="Y274" s="73"/>
      <c r="Z274" s="73"/>
      <c r="AA274" s="73"/>
    </row>
    <row r="275" hidden="1">
      <c r="A275" s="76" t="s">
        <v>48</v>
      </c>
      <c r="B275" s="73"/>
      <c r="C275" s="77" t="s">
        <v>80</v>
      </c>
      <c r="D275" s="78" t="s">
        <v>23</v>
      </c>
      <c r="E275" s="77" t="s">
        <v>10776</v>
      </c>
      <c r="F275" s="79" t="s">
        <v>10777</v>
      </c>
      <c r="G275" s="77">
        <v>1.0</v>
      </c>
      <c r="H275" s="75" t="s">
        <v>10778</v>
      </c>
      <c r="I275" s="73" t="str">
        <f t="shared" si="4"/>
        <v>jogger #v - Fleece hoodie / Full print / S</v>
      </c>
      <c r="J275" s="75" t="s">
        <v>10779</v>
      </c>
      <c r="K275" s="75" t="s">
        <v>10780</v>
      </c>
      <c r="L275" s="75" t="s">
        <v>10781</v>
      </c>
      <c r="M275" s="77"/>
      <c r="N275" s="73"/>
      <c r="O275" s="73" t="s">
        <v>7463</v>
      </c>
      <c r="P275" s="79">
        <v>23234.0</v>
      </c>
      <c r="Q275" s="77" t="s">
        <v>389</v>
      </c>
      <c r="R275" s="77" t="s">
        <v>32</v>
      </c>
      <c r="S275" s="77">
        <v>8.044676942E9</v>
      </c>
      <c r="T275" s="77" t="s">
        <v>390</v>
      </c>
      <c r="U275" s="73"/>
      <c r="V275" s="73"/>
      <c r="W275" s="73"/>
      <c r="X275" s="73"/>
      <c r="Y275" s="73"/>
      <c r="Z275" s="73"/>
      <c r="AA275" s="73"/>
    </row>
    <row r="276" hidden="1">
      <c r="A276" s="76" t="s">
        <v>48</v>
      </c>
      <c r="B276" s="73"/>
      <c r="C276" s="77" t="s">
        <v>22</v>
      </c>
      <c r="D276" s="78" t="s">
        <v>23</v>
      </c>
      <c r="E276" s="77" t="s">
        <v>10782</v>
      </c>
      <c r="F276" s="79" t="s">
        <v>10783</v>
      </c>
      <c r="G276" s="77">
        <v>1.0</v>
      </c>
      <c r="H276" s="75" t="s">
        <v>10784</v>
      </c>
      <c r="I276" s="73" t="str">
        <f t="shared" si="4"/>
        <v>hirt 3D #v - XL / Full print</v>
      </c>
      <c r="J276" s="75" t="s">
        <v>10785</v>
      </c>
      <c r="K276" s="75" t="s">
        <v>10786</v>
      </c>
      <c r="L276" s="75" t="s">
        <v>10787</v>
      </c>
      <c r="M276" s="77"/>
      <c r="N276" s="73"/>
      <c r="O276" s="73" t="s">
        <v>6726</v>
      </c>
      <c r="P276" s="79">
        <v>45432.0</v>
      </c>
      <c r="Q276" s="77" t="s">
        <v>46</v>
      </c>
      <c r="R276" s="77" t="s">
        <v>32</v>
      </c>
      <c r="S276" s="77" t="s">
        <v>10788</v>
      </c>
      <c r="T276" s="77" t="s">
        <v>47</v>
      </c>
      <c r="U276" s="73"/>
      <c r="V276" s="73"/>
      <c r="W276" s="73"/>
      <c r="X276" s="73"/>
      <c r="Y276" s="73"/>
      <c r="Z276" s="73"/>
      <c r="AA276" s="73"/>
    </row>
    <row r="277" hidden="1">
      <c r="A277" s="80" t="s">
        <v>37</v>
      </c>
      <c r="B277" s="73"/>
      <c r="C277" s="77" t="s">
        <v>217</v>
      </c>
      <c r="D277" s="78" t="s">
        <v>23</v>
      </c>
      <c r="E277" s="77" t="s">
        <v>10789</v>
      </c>
      <c r="F277" s="79" t="s">
        <v>10790</v>
      </c>
      <c r="G277" s="77">
        <v>1.0</v>
      </c>
      <c r="H277" s="75" t="s">
        <v>10791</v>
      </c>
      <c r="I277" s="73" t="str">
        <f t="shared" si="4"/>
        <v>Ceramic Mug / Black / 15oz</v>
      </c>
      <c r="J277" s="75" t="s">
        <v>10792</v>
      </c>
      <c r="K277" s="75" t="s">
        <v>10793</v>
      </c>
      <c r="L277" s="75" t="s">
        <v>10794</v>
      </c>
      <c r="M277" s="77" t="s">
        <v>1974</v>
      </c>
      <c r="N277" s="73"/>
      <c r="O277" s="73" t="s">
        <v>10795</v>
      </c>
      <c r="P277" s="79">
        <v>17408.0</v>
      </c>
      <c r="Q277" s="77" t="s">
        <v>284</v>
      </c>
      <c r="R277" s="77" t="s">
        <v>32</v>
      </c>
      <c r="S277" s="77">
        <v>7.178707736E9</v>
      </c>
      <c r="T277" s="77" t="s">
        <v>285</v>
      </c>
      <c r="U277" s="73"/>
      <c r="V277" s="73"/>
      <c r="W277" s="73"/>
      <c r="X277" s="73"/>
      <c r="Y277" s="73"/>
      <c r="Z277" s="73"/>
      <c r="AA277" s="73"/>
    </row>
    <row r="278" hidden="1">
      <c r="A278" s="76" t="s">
        <v>70</v>
      </c>
      <c r="B278" s="73"/>
      <c r="C278" s="77" t="s">
        <v>22</v>
      </c>
      <c r="D278" s="78" t="s">
        <v>23</v>
      </c>
      <c r="E278" s="77" t="s">
        <v>10796</v>
      </c>
      <c r="F278" s="79" t="s">
        <v>10797</v>
      </c>
      <c r="G278" s="77">
        <v>1.0</v>
      </c>
      <c r="H278" s="75" t="s">
        <v>8832</v>
      </c>
      <c r="I278" s="73" t="str">
        <f t="shared" si="4"/>
        <v>Joggers #V - AOP Unisex Raglan Hoodie / L / All Print</v>
      </c>
      <c r="J278" s="75" t="s">
        <v>8833</v>
      </c>
      <c r="K278" s="75" t="s">
        <v>10798</v>
      </c>
      <c r="L278" s="75" t="s">
        <v>10799</v>
      </c>
      <c r="M278" s="77"/>
      <c r="N278" s="73"/>
      <c r="O278" s="73" t="s">
        <v>10800</v>
      </c>
      <c r="P278" s="79">
        <v>70374.0</v>
      </c>
      <c r="Q278" s="77" t="s">
        <v>201</v>
      </c>
      <c r="R278" s="77" t="s">
        <v>32</v>
      </c>
      <c r="S278" s="77">
        <v>9.857903917E9</v>
      </c>
      <c r="T278" s="77" t="s">
        <v>202</v>
      </c>
      <c r="U278" s="73"/>
      <c r="V278" s="73"/>
      <c r="W278" s="73"/>
      <c r="X278" s="73"/>
      <c r="Y278" s="73"/>
      <c r="Z278" s="73"/>
      <c r="AA278" s="73"/>
    </row>
    <row r="279" hidden="1">
      <c r="A279" s="90" t="s">
        <v>21</v>
      </c>
      <c r="B279" s="73"/>
      <c r="C279" s="77" t="s">
        <v>22</v>
      </c>
      <c r="D279" s="78" t="s">
        <v>23</v>
      </c>
      <c r="E279" s="77" t="s">
        <v>10801</v>
      </c>
      <c r="F279" s="79" t="s">
        <v>10802</v>
      </c>
      <c r="G279" s="77">
        <v>1.0</v>
      </c>
      <c r="H279" s="75" t="s">
        <v>10803</v>
      </c>
      <c r="I279" s="73" t="str">
        <f t="shared" si="4"/>
        <v>AOP Unisex Raglan Hoodie / 3XL / All print</v>
      </c>
      <c r="J279" s="94">
        <v>1.0E15</v>
      </c>
      <c r="K279" s="75" t="s">
        <v>10804</v>
      </c>
      <c r="L279" s="75" t="s">
        <v>10805</v>
      </c>
      <c r="M279" s="77">
        <v>204.0</v>
      </c>
      <c r="N279" s="73"/>
      <c r="O279" s="73" t="s">
        <v>6167</v>
      </c>
      <c r="P279" s="79">
        <v>32514.0</v>
      </c>
      <c r="Q279" s="77" t="s">
        <v>68</v>
      </c>
      <c r="R279" s="77" t="s">
        <v>32</v>
      </c>
      <c r="S279" s="77">
        <v>8.509413433E9</v>
      </c>
      <c r="T279" s="77" t="s">
        <v>69</v>
      </c>
      <c r="U279" s="73"/>
      <c r="V279" s="73"/>
      <c r="W279" s="73"/>
      <c r="X279" s="73"/>
      <c r="Y279" s="73"/>
      <c r="Z279" s="73"/>
      <c r="AA279" s="73"/>
    </row>
    <row r="280" hidden="1">
      <c r="A280" s="89" t="s">
        <v>428</v>
      </c>
      <c r="B280" s="73"/>
      <c r="C280" s="77" t="s">
        <v>22</v>
      </c>
      <c r="D280" s="78" t="s">
        <v>23</v>
      </c>
      <c r="E280" s="77" t="s">
        <v>10806</v>
      </c>
      <c r="F280" s="79" t="s">
        <v>10807</v>
      </c>
      <c r="G280" s="77">
        <v>1.0</v>
      </c>
      <c r="H280" s="75" t="s">
        <v>10808</v>
      </c>
      <c r="I280" s="73" t="str">
        <f t="shared" si="4"/>
        <v>AOP Unisex Raglan Hoodie / L / All print</v>
      </c>
      <c r="J280" s="75" t="s">
        <v>5820</v>
      </c>
      <c r="K280" s="75" t="s">
        <v>10809</v>
      </c>
      <c r="L280" s="75" t="s">
        <v>10810</v>
      </c>
      <c r="M280" s="77"/>
      <c r="N280" s="73"/>
      <c r="O280" s="73" t="s">
        <v>10811</v>
      </c>
      <c r="P280" s="79">
        <v>2893.0</v>
      </c>
      <c r="Q280" s="77" t="s">
        <v>4179</v>
      </c>
      <c r="R280" s="77" t="s">
        <v>32</v>
      </c>
      <c r="S280" s="77">
        <v>4.017442626E9</v>
      </c>
      <c r="T280" s="77" t="s">
        <v>4180</v>
      </c>
      <c r="U280" s="73"/>
      <c r="V280" s="73"/>
      <c r="W280" s="73"/>
      <c r="X280" s="73"/>
      <c r="Y280" s="73"/>
      <c r="Z280" s="73"/>
      <c r="AA280" s="73"/>
    </row>
    <row r="281" hidden="1">
      <c r="A281" s="89" t="s">
        <v>428</v>
      </c>
      <c r="B281" s="73"/>
      <c r="C281" s="77" t="s">
        <v>22</v>
      </c>
      <c r="D281" s="78" t="s">
        <v>23</v>
      </c>
      <c r="E281" s="77" t="s">
        <v>10806</v>
      </c>
      <c r="F281" s="79" t="s">
        <v>10807</v>
      </c>
      <c r="G281" s="77">
        <v>1.0</v>
      </c>
      <c r="H281" s="75" t="s">
        <v>10812</v>
      </c>
      <c r="I281" s="73" t="str">
        <f t="shared" si="4"/>
        <v>AOP Unisex Raglan Zip Hoodie / XL / All print</v>
      </c>
      <c r="J281" s="75" t="s">
        <v>5820</v>
      </c>
      <c r="K281" s="75" t="s">
        <v>10809</v>
      </c>
      <c r="L281" s="75" t="s">
        <v>10810</v>
      </c>
      <c r="M281" s="77"/>
      <c r="N281" s="73"/>
      <c r="O281" s="73" t="s">
        <v>10811</v>
      </c>
      <c r="P281" s="79">
        <v>2893.0</v>
      </c>
      <c r="Q281" s="77" t="s">
        <v>4179</v>
      </c>
      <c r="R281" s="77" t="s">
        <v>32</v>
      </c>
      <c r="S281" s="77">
        <v>4.017442626E9</v>
      </c>
      <c r="T281" s="77" t="s">
        <v>4180</v>
      </c>
      <c r="U281" s="73"/>
      <c r="V281" s="73"/>
      <c r="W281" s="73"/>
      <c r="X281" s="73"/>
      <c r="Y281" s="73"/>
      <c r="Z281" s="73"/>
      <c r="AA281" s="73"/>
    </row>
    <row r="282" hidden="1">
      <c r="A282" s="76" t="s">
        <v>70</v>
      </c>
      <c r="B282" s="73"/>
      <c r="C282" s="77" t="s">
        <v>80</v>
      </c>
      <c r="D282" s="78" t="s">
        <v>23</v>
      </c>
      <c r="E282" s="77" t="s">
        <v>10813</v>
      </c>
      <c r="F282" s="79" t="s">
        <v>10814</v>
      </c>
      <c r="G282" s="77">
        <v>1.0</v>
      </c>
      <c r="H282" s="75" t="s">
        <v>10815</v>
      </c>
      <c r="I282" s="73" t="str">
        <f t="shared" si="4"/>
        <v>L 19.5" x W 18.7" / All print</v>
      </c>
      <c r="J282" s="75" t="s">
        <v>10816</v>
      </c>
      <c r="K282" s="75" t="s">
        <v>10817</v>
      </c>
      <c r="L282" s="75" t="s">
        <v>10818</v>
      </c>
      <c r="M282" s="77"/>
      <c r="N282" s="73"/>
      <c r="O282" s="73" t="s">
        <v>10819</v>
      </c>
      <c r="P282" s="79">
        <v>11767.0</v>
      </c>
      <c r="Q282" s="77" t="s">
        <v>171</v>
      </c>
      <c r="R282" s="77" t="s">
        <v>32</v>
      </c>
      <c r="S282" s="77">
        <v>6.316265578E9</v>
      </c>
      <c r="T282" s="77" t="s">
        <v>172</v>
      </c>
      <c r="U282" s="73"/>
      <c r="V282" s="73"/>
      <c r="W282" s="73"/>
      <c r="X282" s="73"/>
      <c r="Y282" s="73"/>
      <c r="Z282" s="73"/>
      <c r="AA282" s="73"/>
    </row>
    <row r="283" hidden="1">
      <c r="A283" s="90" t="s">
        <v>21</v>
      </c>
      <c r="B283" s="73"/>
      <c r="C283" s="77" t="s">
        <v>22</v>
      </c>
      <c r="D283" s="78" t="s">
        <v>23</v>
      </c>
      <c r="E283" s="77" t="s">
        <v>10820</v>
      </c>
      <c r="F283" s="79" t="s">
        <v>10821</v>
      </c>
      <c r="G283" s="77">
        <v>1.0</v>
      </c>
      <c r="H283" s="75" t="s">
        <v>10822</v>
      </c>
      <c r="I283" s="92" t="s">
        <v>10823</v>
      </c>
      <c r="J283" s="75" t="s">
        <v>10824</v>
      </c>
      <c r="K283" s="75" t="s">
        <v>10825</v>
      </c>
      <c r="L283" s="75" t="s">
        <v>10826</v>
      </c>
      <c r="M283" s="77"/>
      <c r="N283" s="73"/>
      <c r="O283" s="73" t="s">
        <v>10827</v>
      </c>
      <c r="P283" s="79">
        <v>72118.0</v>
      </c>
      <c r="Q283" s="77" t="s">
        <v>310</v>
      </c>
      <c r="R283" s="77" t="s">
        <v>32</v>
      </c>
      <c r="S283" s="77">
        <v>4.792568707E9</v>
      </c>
      <c r="T283" s="77" t="s">
        <v>311</v>
      </c>
      <c r="U283" s="73"/>
      <c r="V283" s="73"/>
      <c r="W283" s="73"/>
      <c r="X283" s="73"/>
      <c r="Y283" s="73"/>
      <c r="Z283" s="73"/>
      <c r="AA283" s="73"/>
    </row>
    <row r="284" hidden="1">
      <c r="A284" s="90" t="s">
        <v>21</v>
      </c>
      <c r="B284" s="73"/>
      <c r="C284" s="77" t="s">
        <v>22</v>
      </c>
      <c r="D284" s="78" t="s">
        <v>23</v>
      </c>
      <c r="E284" s="77" t="s">
        <v>10820</v>
      </c>
      <c r="F284" s="79" t="s">
        <v>10821</v>
      </c>
      <c r="G284" s="77">
        <v>1.0</v>
      </c>
      <c r="H284" s="75" t="s">
        <v>10822</v>
      </c>
      <c r="I284" s="92" t="s">
        <v>10823</v>
      </c>
      <c r="J284" s="75" t="s">
        <v>10824</v>
      </c>
      <c r="K284" s="75" t="s">
        <v>10825</v>
      </c>
      <c r="L284" s="75" t="s">
        <v>10826</v>
      </c>
      <c r="M284" s="77"/>
      <c r="N284" s="73"/>
      <c r="O284" s="73" t="s">
        <v>10827</v>
      </c>
      <c r="P284" s="79">
        <v>72118.0</v>
      </c>
      <c r="Q284" s="77" t="s">
        <v>310</v>
      </c>
      <c r="R284" s="77" t="s">
        <v>32</v>
      </c>
      <c r="S284" s="77">
        <v>4.792568707E9</v>
      </c>
      <c r="T284" s="77" t="s">
        <v>311</v>
      </c>
      <c r="U284" s="73"/>
      <c r="V284" s="73"/>
      <c r="W284" s="73"/>
      <c r="X284" s="73"/>
      <c r="Y284" s="73"/>
      <c r="Z284" s="73"/>
      <c r="AA284" s="73"/>
    </row>
    <row r="285" hidden="1">
      <c r="A285" s="76" t="s">
        <v>48</v>
      </c>
      <c r="B285" s="73"/>
      <c r="C285" s="77" t="s">
        <v>22</v>
      </c>
      <c r="D285" s="78" t="s">
        <v>23</v>
      </c>
      <c r="E285" s="77" t="s">
        <v>10828</v>
      </c>
      <c r="F285" s="79" t="s">
        <v>10829</v>
      </c>
      <c r="G285" s="77">
        <v>2.0</v>
      </c>
      <c r="H285" s="75" t="s">
        <v>10830</v>
      </c>
      <c r="I285" s="73" t="str">
        <f>RIGHT(H285,LEN(H285) - (FIND("-",H285) + 1))</f>
        <v>HOODIE RAGLAN SLEEVE / L / All Print</v>
      </c>
      <c r="J285" s="75" t="s">
        <v>10831</v>
      </c>
      <c r="K285" s="75" t="s">
        <v>10832</v>
      </c>
      <c r="L285" s="75" t="s">
        <v>10833</v>
      </c>
      <c r="M285" s="77"/>
      <c r="N285" s="73"/>
      <c r="O285" s="73" t="s">
        <v>2758</v>
      </c>
      <c r="P285" s="79">
        <v>93706.0</v>
      </c>
      <c r="Q285" s="77" t="s">
        <v>268</v>
      </c>
      <c r="R285" s="77" t="s">
        <v>32</v>
      </c>
      <c r="S285" s="77">
        <v>5.593606395E9</v>
      </c>
      <c r="T285" s="77" t="s">
        <v>269</v>
      </c>
      <c r="U285" s="73"/>
      <c r="V285" s="73"/>
      <c r="W285" s="73"/>
      <c r="X285" s="73"/>
      <c r="Y285" s="73"/>
      <c r="Z285" s="73"/>
      <c r="AA285" s="73"/>
    </row>
    <row r="286" hidden="1">
      <c r="A286" s="95"/>
      <c r="B286" s="95"/>
      <c r="C286" s="96"/>
      <c r="D286" s="96"/>
      <c r="E286" s="96"/>
      <c r="F286" s="95"/>
      <c r="G286" s="96"/>
      <c r="H286" s="96"/>
      <c r="I286" s="96"/>
      <c r="J286" s="96"/>
      <c r="K286" s="96"/>
      <c r="L286" s="96"/>
      <c r="M286" s="95"/>
      <c r="N286" s="95"/>
      <c r="O286" s="95"/>
      <c r="P286" s="96"/>
      <c r="Q286" s="96"/>
      <c r="R286" s="96"/>
      <c r="S286" s="96"/>
      <c r="T286" s="95"/>
      <c r="U286" s="95"/>
      <c r="V286" s="95"/>
      <c r="W286" s="95"/>
      <c r="X286" s="95"/>
      <c r="Y286" s="95"/>
      <c r="Z286" s="95"/>
      <c r="AA286" s="95"/>
    </row>
    <row r="287" hidden="1">
      <c r="A287" s="73"/>
      <c r="B287" s="73"/>
      <c r="C287" s="77"/>
      <c r="D287" s="77"/>
      <c r="E287" s="77"/>
      <c r="F287" s="79"/>
      <c r="G287" s="77"/>
      <c r="H287" s="75"/>
      <c r="I287" s="75"/>
      <c r="J287" s="75"/>
      <c r="K287" s="75"/>
      <c r="L287" s="77"/>
      <c r="M287" s="73"/>
      <c r="N287" s="73"/>
      <c r="O287" s="79"/>
      <c r="P287" s="77"/>
      <c r="Q287" s="77"/>
      <c r="R287" s="77"/>
      <c r="S287" s="77"/>
      <c r="T287" s="73"/>
      <c r="U287" s="73"/>
      <c r="V287" s="73"/>
      <c r="W287" s="73"/>
      <c r="X287" s="73"/>
      <c r="Y287" s="73"/>
      <c r="Z287" s="73"/>
      <c r="AA287" s="73"/>
    </row>
    <row r="288" hidden="1">
      <c r="A288" s="73"/>
      <c r="B288" s="73"/>
      <c r="C288" s="77"/>
      <c r="D288" s="77"/>
      <c r="E288" s="77"/>
      <c r="F288" s="79"/>
      <c r="G288" s="77"/>
      <c r="H288" s="75"/>
      <c r="I288" s="75"/>
      <c r="J288" s="75"/>
      <c r="K288" s="75"/>
      <c r="L288" s="77"/>
      <c r="M288" s="73"/>
      <c r="N288" s="73"/>
      <c r="O288" s="79"/>
      <c r="P288" s="77"/>
      <c r="Q288" s="77"/>
      <c r="R288" s="77"/>
      <c r="S288" s="77"/>
      <c r="T288" s="73"/>
      <c r="U288" s="73"/>
      <c r="V288" s="73"/>
      <c r="W288" s="73"/>
      <c r="X288" s="73"/>
      <c r="Y288" s="73"/>
      <c r="Z288" s="73"/>
      <c r="AA288" s="73"/>
    </row>
    <row r="289" hidden="1">
      <c r="A289" s="73"/>
      <c r="B289" s="97">
        <v>44585.0</v>
      </c>
      <c r="C289" s="77"/>
      <c r="D289" s="77"/>
      <c r="E289" s="77"/>
      <c r="F289" s="79"/>
      <c r="G289" s="77"/>
      <c r="H289" s="75"/>
      <c r="I289" s="75"/>
      <c r="J289" s="75"/>
      <c r="K289" s="75"/>
      <c r="L289" s="77"/>
      <c r="M289" s="73"/>
      <c r="N289" s="73"/>
      <c r="O289" s="79"/>
      <c r="P289" s="77"/>
      <c r="Q289" s="77"/>
      <c r="R289" s="77"/>
      <c r="S289" s="77"/>
      <c r="T289" s="73"/>
      <c r="U289" s="73"/>
      <c r="V289" s="73"/>
      <c r="W289" s="73"/>
      <c r="X289" s="73"/>
      <c r="Y289" s="73"/>
      <c r="Z289" s="73"/>
      <c r="AA289" s="73"/>
    </row>
    <row r="290" hidden="1">
      <c r="A290" s="86" t="s">
        <v>181</v>
      </c>
      <c r="B290" s="73"/>
      <c r="C290" s="77" t="s">
        <v>80</v>
      </c>
      <c r="D290" s="78" t="s">
        <v>23</v>
      </c>
      <c r="E290" s="77" t="s">
        <v>10834</v>
      </c>
      <c r="F290" s="79" t="s">
        <v>10835</v>
      </c>
      <c r="G290" s="77">
        <v>1.0</v>
      </c>
      <c r="H290" s="75" t="s">
        <v>10836</v>
      </c>
      <c r="I290" s="73" t="str">
        <f t="shared" ref="I290:I376" si="9">RIGHT(H290,LEN(H290) - (FIND("-",H290) + 1))</f>
        <v>L / BLACK</v>
      </c>
      <c r="J290" s="75" t="s">
        <v>10837</v>
      </c>
      <c r="K290" s="75" t="s">
        <v>10838</v>
      </c>
      <c r="L290" s="75" t="s">
        <v>10839</v>
      </c>
      <c r="M290" s="77"/>
      <c r="N290" s="73"/>
      <c r="O290" s="73" t="s">
        <v>10840</v>
      </c>
      <c r="P290" s="79">
        <v>92407.0</v>
      </c>
      <c r="Q290" s="77" t="s">
        <v>268</v>
      </c>
      <c r="R290" s="77" t="s">
        <v>32</v>
      </c>
      <c r="S290" s="77">
        <v>9.097374119E9</v>
      </c>
      <c r="T290" s="77" t="s">
        <v>269</v>
      </c>
      <c r="U290" s="73"/>
      <c r="V290" s="73"/>
      <c r="W290" s="73"/>
      <c r="X290" s="73"/>
      <c r="Y290" s="73"/>
      <c r="Z290" s="73"/>
      <c r="AA290" s="73"/>
    </row>
    <row r="291" hidden="1">
      <c r="A291" s="86" t="s">
        <v>181</v>
      </c>
      <c r="B291" s="73"/>
      <c r="C291" s="77" t="s">
        <v>80</v>
      </c>
      <c r="D291" s="78" t="s">
        <v>23</v>
      </c>
      <c r="E291" s="77" t="s">
        <v>10834</v>
      </c>
      <c r="F291" s="79" t="s">
        <v>10835</v>
      </c>
      <c r="G291" s="77">
        <v>1.0</v>
      </c>
      <c r="H291" s="75" t="s">
        <v>8446</v>
      </c>
      <c r="I291" s="73" t="str">
        <f t="shared" si="9"/>
        <v>XL / RED</v>
      </c>
      <c r="J291" s="75" t="s">
        <v>5665</v>
      </c>
      <c r="K291" s="75" t="s">
        <v>10838</v>
      </c>
      <c r="L291" s="75" t="s">
        <v>10839</v>
      </c>
      <c r="M291" s="77"/>
      <c r="N291" s="73"/>
      <c r="O291" s="73" t="s">
        <v>10840</v>
      </c>
      <c r="P291" s="79">
        <v>92407.0</v>
      </c>
      <c r="Q291" s="77" t="s">
        <v>268</v>
      </c>
      <c r="R291" s="77" t="s">
        <v>32</v>
      </c>
      <c r="S291" s="77">
        <v>9.097374119E9</v>
      </c>
      <c r="T291" s="77" t="s">
        <v>269</v>
      </c>
      <c r="U291" s="73"/>
      <c r="V291" s="73"/>
      <c r="W291" s="73"/>
      <c r="X291" s="73"/>
      <c r="Y291" s="73"/>
      <c r="Z291" s="73"/>
      <c r="AA291" s="73"/>
    </row>
    <row r="292" hidden="1">
      <c r="A292" s="82"/>
      <c r="B292" s="82"/>
      <c r="C292" s="83" t="s">
        <v>80</v>
      </c>
      <c r="D292" s="83" t="s">
        <v>34</v>
      </c>
      <c r="E292" s="83" t="s">
        <v>10841</v>
      </c>
      <c r="F292" s="84" t="s">
        <v>10842</v>
      </c>
      <c r="G292" s="83">
        <v>1.0</v>
      </c>
      <c r="H292" s="85" t="s">
        <v>9033</v>
      </c>
      <c r="I292" s="82" t="str">
        <f t="shared" si="9"/>
        <v>Fleece hoodie / XL / All print</v>
      </c>
      <c r="J292" s="85" t="s">
        <v>82</v>
      </c>
      <c r="K292" s="85" t="s">
        <v>10843</v>
      </c>
      <c r="L292" s="85" t="s">
        <v>10844</v>
      </c>
      <c r="M292" s="83"/>
      <c r="N292" s="82"/>
      <c r="O292" s="82" t="s">
        <v>10845</v>
      </c>
      <c r="P292" s="84">
        <v>49690.0</v>
      </c>
      <c r="Q292" s="83" t="s">
        <v>403</v>
      </c>
      <c r="R292" s="83" t="s">
        <v>32</v>
      </c>
      <c r="S292" s="83">
        <v>2.315907928E9</v>
      </c>
      <c r="T292" s="83" t="s">
        <v>404</v>
      </c>
      <c r="U292" s="82"/>
      <c r="V292" s="82"/>
      <c r="W292" s="82"/>
      <c r="X292" s="82"/>
      <c r="Y292" s="82"/>
      <c r="Z292" s="82"/>
      <c r="AA292" s="82"/>
    </row>
    <row r="293" hidden="1">
      <c r="A293" s="80" t="s">
        <v>259</v>
      </c>
      <c r="B293" s="73"/>
      <c r="C293" s="77" t="s">
        <v>22</v>
      </c>
      <c r="D293" s="78" t="s">
        <v>23</v>
      </c>
      <c r="E293" s="77" t="s">
        <v>10846</v>
      </c>
      <c r="F293" s="79" t="s">
        <v>10847</v>
      </c>
      <c r="G293" s="77">
        <v>1.0</v>
      </c>
      <c r="H293" s="75" t="s">
        <v>10848</v>
      </c>
      <c r="I293" s="73" t="str">
        <f t="shared" si="9"/>
        <v>AOP UNISEX HOODIE / M / All Print</v>
      </c>
      <c r="J293" s="75" t="s">
        <v>755</v>
      </c>
      <c r="K293" s="75" t="s">
        <v>10849</v>
      </c>
      <c r="L293" s="75" t="s">
        <v>10850</v>
      </c>
      <c r="M293" s="77"/>
      <c r="N293" s="73"/>
      <c r="O293" s="73" t="s">
        <v>95</v>
      </c>
      <c r="P293" s="79">
        <v>33647.0</v>
      </c>
      <c r="Q293" s="77" t="s">
        <v>68</v>
      </c>
      <c r="R293" s="77" t="s">
        <v>32</v>
      </c>
      <c r="S293" s="77">
        <v>2.153509928E9</v>
      </c>
      <c r="T293" s="77" t="s">
        <v>69</v>
      </c>
      <c r="U293" s="73"/>
      <c r="V293" s="73"/>
      <c r="W293" s="73"/>
      <c r="X293" s="73"/>
      <c r="Y293" s="73"/>
      <c r="Z293" s="73"/>
      <c r="AA293" s="73"/>
    </row>
    <row r="294" hidden="1">
      <c r="A294" s="80" t="s">
        <v>915</v>
      </c>
      <c r="B294" s="73"/>
      <c r="C294" s="77" t="s">
        <v>22</v>
      </c>
      <c r="D294" s="78" t="s">
        <v>23</v>
      </c>
      <c r="E294" s="77" t="s">
        <v>10851</v>
      </c>
      <c r="F294" s="79" t="s">
        <v>10852</v>
      </c>
      <c r="G294" s="77">
        <v>1.0</v>
      </c>
      <c r="H294" s="75" t="s">
        <v>10853</v>
      </c>
      <c r="I294" s="73" t="str">
        <f t="shared" si="9"/>
        <v>HOODIE RAGLAN SLEEVE ZIP-UP / XL / All Print</v>
      </c>
      <c r="J294" s="75" t="s">
        <v>10854</v>
      </c>
      <c r="K294" s="75" t="s">
        <v>10855</v>
      </c>
      <c r="L294" s="75" t="s">
        <v>10856</v>
      </c>
      <c r="M294" s="77"/>
      <c r="N294" s="73"/>
      <c r="O294" s="73" t="s">
        <v>2690</v>
      </c>
      <c r="P294" s="79">
        <v>78418.0</v>
      </c>
      <c r="Q294" s="77" t="s">
        <v>131</v>
      </c>
      <c r="R294" s="77" t="s">
        <v>32</v>
      </c>
      <c r="S294" s="77">
        <v>3.616882958E9</v>
      </c>
      <c r="T294" s="77" t="s">
        <v>132</v>
      </c>
      <c r="U294" s="73"/>
      <c r="V294" s="73"/>
      <c r="W294" s="73"/>
      <c r="X294" s="73"/>
      <c r="Y294" s="73"/>
      <c r="Z294" s="73"/>
      <c r="AA294" s="73"/>
    </row>
    <row r="295" hidden="1">
      <c r="A295" s="90" t="s">
        <v>21</v>
      </c>
      <c r="B295" s="73"/>
      <c r="C295" s="77" t="s">
        <v>22</v>
      </c>
      <c r="D295" s="78" t="s">
        <v>23</v>
      </c>
      <c r="E295" s="77" t="s">
        <v>10857</v>
      </c>
      <c r="F295" s="79" t="s">
        <v>10858</v>
      </c>
      <c r="G295" s="77">
        <v>1.0</v>
      </c>
      <c r="H295" s="75" t="s">
        <v>4799</v>
      </c>
      <c r="I295" s="73" t="str">
        <f t="shared" si="9"/>
        <v>HOODIE RAGLAN SLEEVE / XL / All Print</v>
      </c>
      <c r="J295" s="75" t="s">
        <v>306</v>
      </c>
      <c r="K295" s="75" t="s">
        <v>10859</v>
      </c>
      <c r="L295" s="75" t="s">
        <v>10860</v>
      </c>
      <c r="M295" s="77"/>
      <c r="N295" s="73"/>
      <c r="O295" s="73" t="s">
        <v>10861</v>
      </c>
      <c r="P295" s="79">
        <v>49404.0</v>
      </c>
      <c r="Q295" s="77" t="s">
        <v>403</v>
      </c>
      <c r="R295" s="77" t="s">
        <v>32</v>
      </c>
      <c r="S295" s="77">
        <v>6.163180424E9</v>
      </c>
      <c r="T295" s="77" t="s">
        <v>404</v>
      </c>
      <c r="U295" s="73"/>
      <c r="V295" s="73"/>
      <c r="W295" s="73"/>
      <c r="X295" s="73"/>
      <c r="Y295" s="73"/>
      <c r="Z295" s="73"/>
      <c r="AA295" s="73"/>
    </row>
    <row r="296" hidden="1">
      <c r="A296" s="90" t="s">
        <v>21</v>
      </c>
      <c r="B296" s="73"/>
      <c r="C296" s="77" t="s">
        <v>22</v>
      </c>
      <c r="D296" s="78" t="s">
        <v>23</v>
      </c>
      <c r="E296" s="77" t="s">
        <v>10862</v>
      </c>
      <c r="F296" s="79" t="s">
        <v>10863</v>
      </c>
      <c r="G296" s="77">
        <v>1.0</v>
      </c>
      <c r="H296" s="75" t="s">
        <v>10864</v>
      </c>
      <c r="I296" s="73" t="str">
        <f t="shared" si="9"/>
        <v>hirt - hoodie 3D #221121l - AOP Unisex Raglan Hoodie / XL / All print</v>
      </c>
      <c r="J296" s="75" t="s">
        <v>1732</v>
      </c>
      <c r="K296" s="75" t="s">
        <v>10865</v>
      </c>
      <c r="L296" s="75" t="s">
        <v>10866</v>
      </c>
      <c r="M296" s="77" t="s">
        <v>10867</v>
      </c>
      <c r="N296" s="73"/>
      <c r="O296" s="73" t="s">
        <v>2966</v>
      </c>
      <c r="P296" s="79">
        <v>33142.0</v>
      </c>
      <c r="Q296" s="77" t="s">
        <v>68</v>
      </c>
      <c r="R296" s="77" t="s">
        <v>32</v>
      </c>
      <c r="S296" s="77">
        <v>3.054915302E9</v>
      </c>
      <c r="T296" s="77" t="s">
        <v>69</v>
      </c>
      <c r="U296" s="73"/>
      <c r="V296" s="73"/>
      <c r="W296" s="73"/>
      <c r="X296" s="73"/>
      <c r="Y296" s="73"/>
      <c r="Z296" s="73"/>
      <c r="AA296" s="73"/>
    </row>
    <row r="297">
      <c r="A297" s="90" t="s">
        <v>162</v>
      </c>
      <c r="B297" s="73"/>
      <c r="C297" s="77" t="s">
        <v>80</v>
      </c>
      <c r="D297" s="78" t="s">
        <v>23</v>
      </c>
      <c r="E297" s="77" t="s">
        <v>10868</v>
      </c>
      <c r="F297" s="79" t="s">
        <v>10869</v>
      </c>
      <c r="G297" s="77">
        <v>1.0</v>
      </c>
      <c r="H297" s="75" t="s">
        <v>10870</v>
      </c>
      <c r="I297" s="73" t="str">
        <f t="shared" si="9"/>
        <v>Men / 8 / Red</v>
      </c>
      <c r="J297" s="75" t="s">
        <v>166</v>
      </c>
      <c r="K297" s="75" t="s">
        <v>10871</v>
      </c>
      <c r="L297" s="75" t="s">
        <v>10872</v>
      </c>
      <c r="M297" s="77"/>
      <c r="N297" s="73"/>
      <c r="O297" s="73" t="s">
        <v>10873</v>
      </c>
      <c r="P297" s="79">
        <v>78109.0</v>
      </c>
      <c r="Q297" s="77" t="s">
        <v>131</v>
      </c>
      <c r="R297" s="77" t="s">
        <v>32</v>
      </c>
      <c r="S297" s="77">
        <v>2.106878361E9</v>
      </c>
      <c r="T297" s="77" t="s">
        <v>132</v>
      </c>
      <c r="U297" s="73"/>
      <c r="V297" s="73"/>
      <c r="W297" s="73"/>
      <c r="X297" s="73"/>
      <c r="Y297" s="73"/>
      <c r="Z297" s="73"/>
      <c r="AA297" s="73"/>
    </row>
    <row r="298" hidden="1">
      <c r="A298" s="86" t="s">
        <v>181</v>
      </c>
      <c r="B298" s="73"/>
      <c r="C298" s="77" t="s">
        <v>22</v>
      </c>
      <c r="D298" s="78" t="s">
        <v>23</v>
      </c>
      <c r="E298" s="77" t="s">
        <v>10874</v>
      </c>
      <c r="F298" s="79" t="s">
        <v>10875</v>
      </c>
      <c r="G298" s="77">
        <v>2.0</v>
      </c>
      <c r="H298" s="75" t="s">
        <v>910</v>
      </c>
      <c r="I298" s="73" t="str">
        <f t="shared" si="9"/>
        <v>HOODIE RAGLAN SLEEVE / 2XL / All Print</v>
      </c>
      <c r="J298" s="75">
        <v>6.10778651049E12</v>
      </c>
      <c r="K298" s="75" t="s">
        <v>10876</v>
      </c>
      <c r="L298" s="75" t="s">
        <v>10877</v>
      </c>
      <c r="M298" s="77"/>
      <c r="N298" s="73"/>
      <c r="O298" s="73" t="s">
        <v>10878</v>
      </c>
      <c r="P298" s="79">
        <v>14139.0</v>
      </c>
      <c r="Q298" s="77" t="s">
        <v>171</v>
      </c>
      <c r="R298" s="77" t="s">
        <v>32</v>
      </c>
      <c r="S298" s="77">
        <v>7.165123328E9</v>
      </c>
      <c r="T298" s="77" t="s">
        <v>172</v>
      </c>
      <c r="U298" s="73"/>
      <c r="V298" s="73"/>
      <c r="W298" s="73"/>
      <c r="X298" s="73"/>
      <c r="Y298" s="73"/>
      <c r="Z298" s="73"/>
      <c r="AA298" s="73"/>
    </row>
    <row r="299" hidden="1">
      <c r="A299" s="86" t="s">
        <v>181</v>
      </c>
      <c r="B299" s="73"/>
      <c r="C299" s="77" t="s">
        <v>80</v>
      </c>
      <c r="D299" s="78" t="s">
        <v>23</v>
      </c>
      <c r="E299" s="77" t="s">
        <v>10879</v>
      </c>
      <c r="F299" s="79" t="s">
        <v>10880</v>
      </c>
      <c r="G299" s="77">
        <v>1.0</v>
      </c>
      <c r="H299" s="75" t="s">
        <v>10881</v>
      </c>
      <c r="I299" s="73" t="str">
        <f t="shared" si="9"/>
        <v>M / RED</v>
      </c>
      <c r="J299" s="75" t="s">
        <v>4579</v>
      </c>
      <c r="K299" s="75" t="s">
        <v>10882</v>
      </c>
      <c r="L299" s="75" t="s">
        <v>10883</v>
      </c>
      <c r="M299" s="77"/>
      <c r="N299" s="73"/>
      <c r="O299" s="73" t="s">
        <v>10884</v>
      </c>
      <c r="P299" s="79">
        <v>90221.0</v>
      </c>
      <c r="Q299" s="77" t="s">
        <v>268</v>
      </c>
      <c r="R299" s="77" t="s">
        <v>32</v>
      </c>
      <c r="S299" s="77">
        <v>3.238292612E9</v>
      </c>
      <c r="T299" s="77" t="s">
        <v>269</v>
      </c>
      <c r="U299" s="73"/>
      <c r="V299" s="73"/>
      <c r="W299" s="73"/>
      <c r="X299" s="73"/>
      <c r="Y299" s="73"/>
      <c r="Z299" s="73"/>
      <c r="AA299" s="73"/>
    </row>
    <row r="300" hidden="1">
      <c r="A300" s="76" t="s">
        <v>48</v>
      </c>
      <c r="B300" s="73"/>
      <c r="C300" s="77" t="s">
        <v>80</v>
      </c>
      <c r="D300" s="78" t="s">
        <v>23</v>
      </c>
      <c r="E300" s="77" t="s">
        <v>10885</v>
      </c>
      <c r="F300" s="79" t="s">
        <v>10880</v>
      </c>
      <c r="G300" s="77">
        <v>1.0</v>
      </c>
      <c r="H300" s="75" t="s">
        <v>10886</v>
      </c>
      <c r="I300" s="73" t="str">
        <f t="shared" si="9"/>
        <v>M / Full Print</v>
      </c>
      <c r="J300" s="75" t="s">
        <v>4579</v>
      </c>
      <c r="K300" s="75" t="s">
        <v>10882</v>
      </c>
      <c r="L300" s="75" t="s">
        <v>10883</v>
      </c>
      <c r="M300" s="77"/>
      <c r="N300" s="73"/>
      <c r="O300" s="73" t="s">
        <v>10884</v>
      </c>
      <c r="P300" s="79">
        <v>90221.0</v>
      </c>
      <c r="Q300" s="77" t="s">
        <v>268</v>
      </c>
      <c r="R300" s="77" t="s">
        <v>32</v>
      </c>
      <c r="S300" s="77">
        <v>3.238292612E9</v>
      </c>
      <c r="T300" s="77" t="s">
        <v>269</v>
      </c>
      <c r="U300" s="73"/>
      <c r="V300" s="73"/>
      <c r="W300" s="73"/>
      <c r="X300" s="73"/>
      <c r="Y300" s="73"/>
      <c r="Z300" s="73"/>
      <c r="AA300" s="73"/>
    </row>
    <row r="301" hidden="1">
      <c r="A301" s="76" t="s">
        <v>48</v>
      </c>
      <c r="B301" s="73"/>
      <c r="C301" s="77" t="s">
        <v>22</v>
      </c>
      <c r="D301" s="78" t="s">
        <v>23</v>
      </c>
      <c r="E301" s="77" t="s">
        <v>10887</v>
      </c>
      <c r="F301" s="79" t="s">
        <v>10888</v>
      </c>
      <c r="G301" s="77">
        <v>1.0</v>
      </c>
      <c r="H301" s="75" t="s">
        <v>10889</v>
      </c>
      <c r="I301" s="73" t="str">
        <f t="shared" si="9"/>
        <v>HOODIE RAGLAN SLEEVE / 5XL / All Print</v>
      </c>
      <c r="J301" s="75" t="s">
        <v>10890</v>
      </c>
      <c r="K301" s="75" t="s">
        <v>10891</v>
      </c>
      <c r="L301" s="75" t="s">
        <v>10892</v>
      </c>
      <c r="M301" s="77" t="s">
        <v>10893</v>
      </c>
      <c r="N301" s="73"/>
      <c r="O301" s="73" t="s">
        <v>10894</v>
      </c>
      <c r="P301" s="79">
        <v>48342.0</v>
      </c>
      <c r="Q301" s="77" t="s">
        <v>403</v>
      </c>
      <c r="R301" s="77" t="s">
        <v>32</v>
      </c>
      <c r="S301" s="77">
        <v>1.2488204327E10</v>
      </c>
      <c r="T301" s="77" t="s">
        <v>404</v>
      </c>
      <c r="U301" s="73"/>
      <c r="V301" s="73"/>
      <c r="W301" s="73"/>
      <c r="X301" s="73"/>
      <c r="Y301" s="73"/>
      <c r="Z301" s="73"/>
      <c r="AA301" s="73"/>
    </row>
    <row r="302" hidden="1">
      <c r="A302" s="80" t="s">
        <v>37</v>
      </c>
      <c r="B302" s="73"/>
      <c r="C302" s="77" t="s">
        <v>22</v>
      </c>
      <c r="D302" s="78" t="s">
        <v>23</v>
      </c>
      <c r="E302" s="77" t="s">
        <v>10887</v>
      </c>
      <c r="F302" s="79" t="s">
        <v>10888</v>
      </c>
      <c r="G302" s="77">
        <v>1.0</v>
      </c>
      <c r="H302" s="75" t="s">
        <v>10895</v>
      </c>
      <c r="I302" s="73" t="str">
        <f t="shared" si="9"/>
        <v>HOODIE RAGLAN SLEEVE / 5XL / All Print</v>
      </c>
      <c r="J302" s="75" t="s">
        <v>10896</v>
      </c>
      <c r="K302" s="75" t="s">
        <v>10891</v>
      </c>
      <c r="L302" s="75" t="s">
        <v>10892</v>
      </c>
      <c r="M302" s="77" t="s">
        <v>10893</v>
      </c>
      <c r="N302" s="73"/>
      <c r="O302" s="73" t="s">
        <v>10894</v>
      </c>
      <c r="P302" s="79">
        <v>48342.0</v>
      </c>
      <c r="Q302" s="77" t="s">
        <v>403</v>
      </c>
      <c r="R302" s="77" t="s">
        <v>32</v>
      </c>
      <c r="S302" s="77">
        <v>1.2488204327E10</v>
      </c>
      <c r="T302" s="77" t="s">
        <v>404</v>
      </c>
      <c r="U302" s="73"/>
      <c r="V302" s="73"/>
      <c r="W302" s="73"/>
      <c r="X302" s="73"/>
      <c r="Y302" s="73"/>
      <c r="Z302" s="73"/>
      <c r="AA302" s="73"/>
    </row>
    <row r="303" hidden="1">
      <c r="A303" s="76" t="s">
        <v>70</v>
      </c>
      <c r="B303" s="73"/>
      <c r="C303" s="77" t="s">
        <v>80</v>
      </c>
      <c r="D303" s="78" t="s">
        <v>23</v>
      </c>
      <c r="E303" s="77" t="s">
        <v>10897</v>
      </c>
      <c r="F303" s="79" t="s">
        <v>2142</v>
      </c>
      <c r="G303" s="77">
        <v>6.0</v>
      </c>
      <c r="H303" s="75" t="s">
        <v>2152</v>
      </c>
      <c r="I303" s="73" t="str">
        <f t="shared" si="9"/>
        <v>2XL / Full Print</v>
      </c>
      <c r="J303" s="75" t="s">
        <v>2153</v>
      </c>
      <c r="K303" s="75" t="s">
        <v>2145</v>
      </c>
      <c r="L303" s="75" t="s">
        <v>2146</v>
      </c>
      <c r="M303" s="77"/>
      <c r="N303" s="73"/>
      <c r="O303" s="73" t="s">
        <v>2147</v>
      </c>
      <c r="P303" s="79">
        <v>63139.0</v>
      </c>
      <c r="Q303" s="77" t="s">
        <v>105</v>
      </c>
      <c r="R303" s="77" t="s">
        <v>32</v>
      </c>
      <c r="S303" s="77">
        <v>3.144060518E9</v>
      </c>
      <c r="T303" s="77" t="s">
        <v>106</v>
      </c>
      <c r="U303" s="73"/>
      <c r="V303" s="73"/>
      <c r="W303" s="73"/>
      <c r="X303" s="73"/>
      <c r="Y303" s="73"/>
      <c r="Z303" s="73"/>
      <c r="AA303" s="73"/>
    </row>
    <row r="304" hidden="1">
      <c r="A304" s="76" t="s">
        <v>70</v>
      </c>
      <c r="B304" s="73"/>
      <c r="C304" s="77" t="s">
        <v>80</v>
      </c>
      <c r="D304" s="78" t="s">
        <v>23</v>
      </c>
      <c r="E304" s="77" t="s">
        <v>10897</v>
      </c>
      <c r="F304" s="79" t="s">
        <v>2142</v>
      </c>
      <c r="G304" s="77">
        <v>2.0</v>
      </c>
      <c r="H304" s="75" t="s">
        <v>2156</v>
      </c>
      <c r="I304" s="73" t="str">
        <f t="shared" si="9"/>
        <v>4XL / Full Print</v>
      </c>
      <c r="J304" s="75" t="s">
        <v>2157</v>
      </c>
      <c r="K304" s="75" t="s">
        <v>2145</v>
      </c>
      <c r="L304" s="75" t="s">
        <v>2146</v>
      </c>
      <c r="M304" s="77"/>
      <c r="N304" s="73"/>
      <c r="O304" s="73" t="s">
        <v>2147</v>
      </c>
      <c r="P304" s="79">
        <v>63139.0</v>
      </c>
      <c r="Q304" s="77" t="s">
        <v>105</v>
      </c>
      <c r="R304" s="77" t="s">
        <v>32</v>
      </c>
      <c r="S304" s="77">
        <v>3.144060518E9</v>
      </c>
      <c r="T304" s="77" t="s">
        <v>106</v>
      </c>
      <c r="U304" s="73"/>
      <c r="V304" s="73"/>
      <c r="W304" s="73"/>
      <c r="X304" s="73"/>
      <c r="Y304" s="73"/>
      <c r="Z304" s="73"/>
      <c r="AA304" s="73"/>
    </row>
    <row r="305" hidden="1">
      <c r="A305" s="76" t="s">
        <v>70</v>
      </c>
      <c r="B305" s="73"/>
      <c r="C305" s="77" t="s">
        <v>80</v>
      </c>
      <c r="D305" s="78" t="s">
        <v>23</v>
      </c>
      <c r="E305" s="77" t="s">
        <v>10897</v>
      </c>
      <c r="F305" s="79" t="s">
        <v>2142</v>
      </c>
      <c r="G305" s="77">
        <v>1.0</v>
      </c>
      <c r="H305" s="75" t="s">
        <v>10898</v>
      </c>
      <c r="I305" s="73" t="str">
        <f t="shared" si="9"/>
        <v>5XL / Full Print</v>
      </c>
      <c r="J305" s="75" t="s">
        <v>10899</v>
      </c>
      <c r="K305" s="75" t="s">
        <v>2145</v>
      </c>
      <c r="L305" s="75" t="s">
        <v>2146</v>
      </c>
      <c r="M305" s="77"/>
      <c r="N305" s="73"/>
      <c r="O305" s="73" t="s">
        <v>2147</v>
      </c>
      <c r="P305" s="79">
        <v>63139.0</v>
      </c>
      <c r="Q305" s="77" t="s">
        <v>105</v>
      </c>
      <c r="R305" s="77" t="s">
        <v>32</v>
      </c>
      <c r="S305" s="77">
        <v>3.144060518E9</v>
      </c>
      <c r="T305" s="77" t="s">
        <v>106</v>
      </c>
      <c r="U305" s="73"/>
      <c r="V305" s="73"/>
      <c r="W305" s="73"/>
      <c r="X305" s="73"/>
      <c r="Y305" s="73"/>
      <c r="Z305" s="73"/>
      <c r="AA305" s="73"/>
    </row>
    <row r="306" hidden="1">
      <c r="A306" s="76" t="s">
        <v>70</v>
      </c>
      <c r="B306" s="73"/>
      <c r="C306" s="77" t="s">
        <v>80</v>
      </c>
      <c r="D306" s="78" t="s">
        <v>23</v>
      </c>
      <c r="E306" s="77" t="s">
        <v>10897</v>
      </c>
      <c r="F306" s="79" t="s">
        <v>2142</v>
      </c>
      <c r="G306" s="77">
        <v>1.0</v>
      </c>
      <c r="H306" s="75" t="s">
        <v>10900</v>
      </c>
      <c r="I306" s="73" t="str">
        <f t="shared" si="9"/>
        <v>6XL / Full Print</v>
      </c>
      <c r="J306" s="75" t="s">
        <v>10901</v>
      </c>
      <c r="K306" s="75" t="s">
        <v>2145</v>
      </c>
      <c r="L306" s="75" t="s">
        <v>2146</v>
      </c>
      <c r="M306" s="77"/>
      <c r="N306" s="73"/>
      <c r="O306" s="73" t="s">
        <v>2147</v>
      </c>
      <c r="P306" s="79">
        <v>63139.0</v>
      </c>
      <c r="Q306" s="77" t="s">
        <v>105</v>
      </c>
      <c r="R306" s="77" t="s">
        <v>32</v>
      </c>
      <c r="S306" s="77">
        <v>3.144060518E9</v>
      </c>
      <c r="T306" s="77" t="s">
        <v>106</v>
      </c>
      <c r="U306" s="73"/>
      <c r="V306" s="73"/>
      <c r="W306" s="73"/>
      <c r="X306" s="73"/>
      <c r="Y306" s="73"/>
      <c r="Z306" s="73"/>
      <c r="AA306" s="73"/>
    </row>
    <row r="307" hidden="1">
      <c r="A307" s="90" t="s">
        <v>271</v>
      </c>
      <c r="B307" s="73"/>
      <c r="C307" s="77" t="s">
        <v>22</v>
      </c>
      <c r="D307" s="78" t="s">
        <v>23</v>
      </c>
      <c r="E307" s="77" t="s">
        <v>10902</v>
      </c>
      <c r="F307" s="79" t="s">
        <v>10903</v>
      </c>
      <c r="G307" s="77">
        <v>1.0</v>
      </c>
      <c r="H307" s="75" t="s">
        <v>10904</v>
      </c>
      <c r="I307" s="73" t="str">
        <f t="shared" si="9"/>
        <v>AOP UNISEX HOODIE / XL / First Kiss</v>
      </c>
      <c r="J307" s="75" t="s">
        <v>10905</v>
      </c>
      <c r="K307" s="75" t="s">
        <v>10906</v>
      </c>
      <c r="L307" s="75" t="s">
        <v>10907</v>
      </c>
      <c r="M307" s="77" t="s">
        <v>5988</v>
      </c>
      <c r="N307" s="73"/>
      <c r="O307" s="73" t="s">
        <v>10908</v>
      </c>
      <c r="P307" s="79">
        <v>60560.0</v>
      </c>
      <c r="Q307" s="77" t="s">
        <v>114</v>
      </c>
      <c r="R307" s="77" t="s">
        <v>32</v>
      </c>
      <c r="S307" s="77">
        <v>6.30999941E9</v>
      </c>
      <c r="T307" s="77" t="s">
        <v>115</v>
      </c>
      <c r="U307" s="73"/>
      <c r="V307" s="73"/>
      <c r="W307" s="73"/>
      <c r="X307" s="73"/>
      <c r="Y307" s="73"/>
      <c r="Z307" s="73"/>
      <c r="AA307" s="73"/>
    </row>
    <row r="308" hidden="1">
      <c r="A308" s="76" t="s">
        <v>70</v>
      </c>
      <c r="B308" s="73"/>
      <c r="C308" s="77" t="s">
        <v>22</v>
      </c>
      <c r="D308" s="78" t="s">
        <v>23</v>
      </c>
      <c r="E308" s="77" t="s">
        <v>10902</v>
      </c>
      <c r="F308" s="79" t="s">
        <v>10903</v>
      </c>
      <c r="G308" s="77">
        <v>1.0</v>
      </c>
      <c r="H308" s="75" t="s">
        <v>10909</v>
      </c>
      <c r="I308" s="73" t="str">
        <f t="shared" si="9"/>
        <v>AOP UNISEX HOODIE / XL / All Print</v>
      </c>
      <c r="J308" s="75" t="s">
        <v>1002</v>
      </c>
      <c r="K308" s="75" t="s">
        <v>10906</v>
      </c>
      <c r="L308" s="75" t="s">
        <v>10907</v>
      </c>
      <c r="M308" s="77" t="s">
        <v>5988</v>
      </c>
      <c r="N308" s="73"/>
      <c r="O308" s="73" t="s">
        <v>10908</v>
      </c>
      <c r="P308" s="79">
        <v>60560.0</v>
      </c>
      <c r="Q308" s="77" t="s">
        <v>114</v>
      </c>
      <c r="R308" s="77" t="s">
        <v>32</v>
      </c>
      <c r="S308" s="77">
        <v>6.30999941E9</v>
      </c>
      <c r="T308" s="77" t="s">
        <v>115</v>
      </c>
      <c r="U308" s="73"/>
      <c r="V308" s="73"/>
      <c r="W308" s="73"/>
      <c r="X308" s="73"/>
      <c r="Y308" s="73"/>
      <c r="Z308" s="73"/>
      <c r="AA308" s="73"/>
    </row>
    <row r="309" hidden="1">
      <c r="A309" s="88" t="s">
        <v>37</v>
      </c>
      <c r="B309" s="73"/>
      <c r="C309" s="77" t="s">
        <v>22</v>
      </c>
      <c r="D309" s="78" t="s">
        <v>23</v>
      </c>
      <c r="E309" s="77" t="s">
        <v>10902</v>
      </c>
      <c r="F309" s="79" t="s">
        <v>10903</v>
      </c>
      <c r="G309" s="77">
        <v>1.0</v>
      </c>
      <c r="H309" s="75" t="s">
        <v>10910</v>
      </c>
      <c r="I309" s="73" t="str">
        <f t="shared" si="9"/>
        <v>hirt 2D #KV - L / Full Print</v>
      </c>
      <c r="J309" s="75" t="s">
        <v>3638</v>
      </c>
      <c r="K309" s="75" t="s">
        <v>10906</v>
      </c>
      <c r="L309" s="75" t="s">
        <v>10907</v>
      </c>
      <c r="M309" s="77" t="s">
        <v>5988</v>
      </c>
      <c r="N309" s="73"/>
      <c r="O309" s="73" t="s">
        <v>10908</v>
      </c>
      <c r="P309" s="79">
        <v>60560.0</v>
      </c>
      <c r="Q309" s="77" t="s">
        <v>114</v>
      </c>
      <c r="R309" s="77" t="s">
        <v>32</v>
      </c>
      <c r="S309" s="77">
        <v>6.30999941E9</v>
      </c>
      <c r="T309" s="77" t="s">
        <v>115</v>
      </c>
      <c r="U309" s="73"/>
      <c r="V309" s="73"/>
      <c r="W309" s="73"/>
      <c r="X309" s="73"/>
      <c r="Y309" s="73"/>
      <c r="Z309" s="73"/>
      <c r="AA309" s="73"/>
    </row>
    <row r="310" hidden="1">
      <c r="A310" s="90" t="s">
        <v>21</v>
      </c>
      <c r="B310" s="73"/>
      <c r="C310" s="77" t="s">
        <v>22</v>
      </c>
      <c r="D310" s="78" t="s">
        <v>23</v>
      </c>
      <c r="E310" s="77" t="s">
        <v>10911</v>
      </c>
      <c r="F310" s="79" t="s">
        <v>10912</v>
      </c>
      <c r="G310" s="77">
        <v>1.0</v>
      </c>
      <c r="H310" s="75" t="s">
        <v>10913</v>
      </c>
      <c r="I310" s="73" t="str">
        <f t="shared" si="9"/>
        <v>AOP Unisex Raglan Hoodie / L / All print</v>
      </c>
      <c r="J310" s="75" t="s">
        <v>10914</v>
      </c>
      <c r="K310" s="75" t="s">
        <v>10915</v>
      </c>
      <c r="L310" s="75" t="s">
        <v>10916</v>
      </c>
      <c r="M310" s="77"/>
      <c r="N310" s="73"/>
      <c r="O310" s="73" t="s">
        <v>9026</v>
      </c>
      <c r="P310" s="79">
        <v>25033.0</v>
      </c>
      <c r="Q310" s="77" t="s">
        <v>1651</v>
      </c>
      <c r="R310" s="77" t="s">
        <v>32</v>
      </c>
      <c r="S310" s="77">
        <v>3.044371654E9</v>
      </c>
      <c r="T310" s="77" t="s">
        <v>1652</v>
      </c>
      <c r="U310" s="73"/>
      <c r="V310" s="73"/>
      <c r="W310" s="73"/>
      <c r="X310" s="73"/>
      <c r="Y310" s="73"/>
      <c r="Z310" s="73"/>
      <c r="AA310" s="73"/>
    </row>
    <row r="311" hidden="1">
      <c r="A311" s="88" t="s">
        <v>37</v>
      </c>
      <c r="B311" s="73"/>
      <c r="C311" s="77" t="s">
        <v>22</v>
      </c>
      <c r="D311" s="78" t="s">
        <v>23</v>
      </c>
      <c r="E311" s="77" t="s">
        <v>10917</v>
      </c>
      <c r="F311" s="79" t="s">
        <v>10918</v>
      </c>
      <c r="G311" s="77">
        <v>1.0</v>
      </c>
      <c r="H311" s="75" t="s">
        <v>3436</v>
      </c>
      <c r="I311" s="73" t="str">
        <f t="shared" si="9"/>
        <v>HOODIE RAGLAN SLEEVE / XL / All print</v>
      </c>
      <c r="J311" s="75" t="s">
        <v>3437</v>
      </c>
      <c r="K311" s="75" t="s">
        <v>10919</v>
      </c>
      <c r="L311" s="75" t="s">
        <v>10920</v>
      </c>
      <c r="M311" s="77"/>
      <c r="N311" s="73"/>
      <c r="O311" s="73" t="s">
        <v>10921</v>
      </c>
      <c r="P311" s="79">
        <v>47456.0</v>
      </c>
      <c r="Q311" s="77" t="s">
        <v>190</v>
      </c>
      <c r="R311" s="77" t="s">
        <v>32</v>
      </c>
      <c r="S311" s="77">
        <v>3.176527515E9</v>
      </c>
      <c r="T311" s="77" t="s">
        <v>191</v>
      </c>
      <c r="U311" s="73"/>
      <c r="V311" s="73"/>
      <c r="W311" s="73"/>
      <c r="X311" s="73"/>
      <c r="Y311" s="73"/>
      <c r="Z311" s="73"/>
      <c r="AA311" s="73"/>
    </row>
    <row r="312" hidden="1">
      <c r="A312" s="76" t="s">
        <v>70</v>
      </c>
      <c r="B312" s="73"/>
      <c r="C312" s="77" t="s">
        <v>22</v>
      </c>
      <c r="D312" s="78" t="s">
        <v>23</v>
      </c>
      <c r="E312" s="77" t="s">
        <v>10922</v>
      </c>
      <c r="F312" s="79" t="s">
        <v>10923</v>
      </c>
      <c r="G312" s="77">
        <v>1.0</v>
      </c>
      <c r="H312" s="75" t="s">
        <v>10924</v>
      </c>
      <c r="I312" s="73" t="str">
        <f t="shared" si="9"/>
        <v>Joggers #41121V - AOP Unisex Raglan Hoodie / XL / All Print</v>
      </c>
      <c r="J312" s="75" t="s">
        <v>10925</v>
      </c>
      <c r="K312" s="75" t="s">
        <v>10926</v>
      </c>
      <c r="L312" s="75" t="s">
        <v>10927</v>
      </c>
      <c r="M312" s="77"/>
      <c r="N312" s="73"/>
      <c r="O312" s="73" t="s">
        <v>5721</v>
      </c>
      <c r="P312" s="79">
        <v>98270.0</v>
      </c>
      <c r="Q312" s="77" t="s">
        <v>454</v>
      </c>
      <c r="R312" s="77" t="s">
        <v>32</v>
      </c>
      <c r="S312" s="77">
        <v>4.256980135E9</v>
      </c>
      <c r="T312" s="77" t="s">
        <v>455</v>
      </c>
      <c r="U312" s="73"/>
      <c r="V312" s="73"/>
      <c r="W312" s="73"/>
      <c r="X312" s="73"/>
      <c r="Y312" s="73"/>
      <c r="Z312" s="73"/>
      <c r="AA312" s="73"/>
    </row>
    <row r="313" hidden="1">
      <c r="A313" s="76" t="s">
        <v>70</v>
      </c>
      <c r="B313" s="73"/>
      <c r="C313" s="77" t="s">
        <v>22</v>
      </c>
      <c r="D313" s="78" t="s">
        <v>23</v>
      </c>
      <c r="E313" s="77" t="s">
        <v>10928</v>
      </c>
      <c r="F313" s="79" t="s">
        <v>10929</v>
      </c>
      <c r="G313" s="77">
        <v>1.0</v>
      </c>
      <c r="H313" s="75" t="s">
        <v>10930</v>
      </c>
      <c r="I313" s="73" t="str">
        <f t="shared" si="9"/>
        <v>AOP Unisex Raglan Hoodie / XL / All Print</v>
      </c>
      <c r="J313" s="75" t="s">
        <v>10931</v>
      </c>
      <c r="K313" s="75" t="s">
        <v>10932</v>
      </c>
      <c r="L313" s="75" t="s">
        <v>10933</v>
      </c>
      <c r="M313" s="77"/>
      <c r="N313" s="73"/>
      <c r="O313" s="73" t="s">
        <v>10934</v>
      </c>
      <c r="P313" s="79">
        <v>48327.0</v>
      </c>
      <c r="Q313" s="77" t="s">
        <v>403</v>
      </c>
      <c r="R313" s="77" t="s">
        <v>32</v>
      </c>
      <c r="S313" s="77">
        <v>9.704334119E9</v>
      </c>
      <c r="T313" s="77" t="s">
        <v>404</v>
      </c>
      <c r="U313" s="73"/>
      <c r="V313" s="73"/>
      <c r="W313" s="73"/>
      <c r="X313" s="73"/>
      <c r="Y313" s="73"/>
      <c r="Z313" s="73"/>
      <c r="AA313" s="73"/>
    </row>
    <row r="314" hidden="1">
      <c r="A314" s="88" t="s">
        <v>37</v>
      </c>
      <c r="B314" s="73"/>
      <c r="C314" s="77" t="s">
        <v>22</v>
      </c>
      <c r="D314" s="78" t="s">
        <v>23</v>
      </c>
      <c r="E314" s="77" t="s">
        <v>10935</v>
      </c>
      <c r="F314" s="79" t="s">
        <v>10936</v>
      </c>
      <c r="G314" s="77">
        <v>1.0</v>
      </c>
      <c r="H314" s="75" t="s">
        <v>10937</v>
      </c>
      <c r="I314" s="73" t="str">
        <f t="shared" si="9"/>
        <v>AOP Unisex Raglan Hoodie / 5XL / All print</v>
      </c>
      <c r="J314" s="75" t="s">
        <v>10938</v>
      </c>
      <c r="K314" s="75" t="s">
        <v>10939</v>
      </c>
      <c r="L314" s="75" t="s">
        <v>10940</v>
      </c>
      <c r="M314" s="77" t="s">
        <v>10941</v>
      </c>
      <c r="N314" s="73"/>
      <c r="O314" s="73" t="s">
        <v>1660</v>
      </c>
      <c r="P314" s="79">
        <v>28806.0</v>
      </c>
      <c r="Q314" s="77" t="s">
        <v>225</v>
      </c>
      <c r="R314" s="77" t="s">
        <v>32</v>
      </c>
      <c r="S314" s="77">
        <v>8.285756679E9</v>
      </c>
      <c r="T314" s="77" t="s">
        <v>226</v>
      </c>
      <c r="U314" s="73"/>
      <c r="V314" s="73"/>
      <c r="W314" s="73"/>
      <c r="X314" s="73"/>
      <c r="Y314" s="73"/>
      <c r="Z314" s="73"/>
      <c r="AA314" s="73"/>
    </row>
    <row r="315" hidden="1">
      <c r="A315" s="86" t="s">
        <v>181</v>
      </c>
      <c r="B315" s="73"/>
      <c r="C315" s="77" t="s">
        <v>123</v>
      </c>
      <c r="D315" s="78" t="s">
        <v>23</v>
      </c>
      <c r="E315" s="77" t="s">
        <v>10935</v>
      </c>
      <c r="F315" s="79" t="s">
        <v>10936</v>
      </c>
      <c r="G315" s="77">
        <v>1.0</v>
      </c>
      <c r="H315" s="75" t="s">
        <v>10942</v>
      </c>
      <c r="I315" s="73" t="str">
        <f t="shared" si="9"/>
        <v>12X18in</v>
      </c>
      <c r="J315" s="75" t="s">
        <v>3880</v>
      </c>
      <c r="K315" s="75" t="s">
        <v>10939</v>
      </c>
      <c r="L315" s="75" t="s">
        <v>10940</v>
      </c>
      <c r="M315" s="77" t="s">
        <v>10941</v>
      </c>
      <c r="N315" s="73"/>
      <c r="O315" s="73" t="s">
        <v>1660</v>
      </c>
      <c r="P315" s="79">
        <v>28806.0</v>
      </c>
      <c r="Q315" s="77" t="s">
        <v>225</v>
      </c>
      <c r="R315" s="77" t="s">
        <v>32</v>
      </c>
      <c r="S315" s="77">
        <v>8.285756679E9</v>
      </c>
      <c r="T315" s="77" t="s">
        <v>226</v>
      </c>
      <c r="U315" s="73"/>
      <c r="V315" s="73"/>
      <c r="W315" s="73"/>
      <c r="X315" s="73"/>
      <c r="Y315" s="73"/>
      <c r="Z315" s="73"/>
      <c r="AA315" s="73"/>
    </row>
    <row r="316" hidden="1">
      <c r="A316" s="89" t="s">
        <v>782</v>
      </c>
      <c r="B316" s="73"/>
      <c r="C316" s="77" t="s">
        <v>22</v>
      </c>
      <c r="D316" s="78" t="s">
        <v>23</v>
      </c>
      <c r="E316" s="77" t="s">
        <v>10935</v>
      </c>
      <c r="F316" s="79" t="s">
        <v>10936</v>
      </c>
      <c r="G316" s="77">
        <v>1.0</v>
      </c>
      <c r="H316" s="75" t="s">
        <v>6794</v>
      </c>
      <c r="I316" s="73" t="str">
        <f t="shared" si="9"/>
        <v>AOP UNISEX HOODIE / 5XL / All Print</v>
      </c>
      <c r="J316" s="75" t="s">
        <v>6795</v>
      </c>
      <c r="K316" s="75" t="s">
        <v>10939</v>
      </c>
      <c r="L316" s="75" t="s">
        <v>10940</v>
      </c>
      <c r="M316" s="77" t="s">
        <v>10941</v>
      </c>
      <c r="N316" s="73"/>
      <c r="O316" s="73" t="s">
        <v>1660</v>
      </c>
      <c r="P316" s="79">
        <v>28806.0</v>
      </c>
      <c r="Q316" s="77" t="s">
        <v>225</v>
      </c>
      <c r="R316" s="77" t="s">
        <v>32</v>
      </c>
      <c r="S316" s="77">
        <v>8.285756679E9</v>
      </c>
      <c r="T316" s="77" t="s">
        <v>226</v>
      </c>
      <c r="U316" s="73"/>
      <c r="V316" s="73"/>
      <c r="W316" s="73"/>
      <c r="X316" s="73"/>
      <c r="Y316" s="73"/>
      <c r="Z316" s="73"/>
      <c r="AA316" s="73"/>
    </row>
    <row r="317" hidden="1">
      <c r="A317" s="90" t="s">
        <v>21</v>
      </c>
      <c r="B317" s="73"/>
      <c r="C317" s="77" t="s">
        <v>22</v>
      </c>
      <c r="D317" s="78" t="s">
        <v>23</v>
      </c>
      <c r="E317" s="77" t="s">
        <v>10943</v>
      </c>
      <c r="F317" s="79" t="s">
        <v>10944</v>
      </c>
      <c r="G317" s="77">
        <v>2.0</v>
      </c>
      <c r="H317" s="75" t="s">
        <v>10945</v>
      </c>
      <c r="I317" s="73" t="str">
        <f t="shared" si="9"/>
        <v>Legging 3D - HOODIE RAGLAN SLEEVE / L / All Print</v>
      </c>
      <c r="J317" s="75" t="s">
        <v>10946</v>
      </c>
      <c r="K317" s="75" t="s">
        <v>10947</v>
      </c>
      <c r="L317" s="75" t="s">
        <v>10948</v>
      </c>
      <c r="M317" s="77"/>
      <c r="N317" s="73"/>
      <c r="O317" s="73" t="s">
        <v>2545</v>
      </c>
      <c r="P317" s="79">
        <v>35217.0</v>
      </c>
      <c r="Q317" s="77" t="s">
        <v>140</v>
      </c>
      <c r="R317" s="77" t="s">
        <v>32</v>
      </c>
      <c r="S317" s="77" t="s">
        <v>10949</v>
      </c>
      <c r="T317" s="77" t="s">
        <v>141</v>
      </c>
      <c r="U317" s="73"/>
      <c r="V317" s="73"/>
      <c r="W317" s="73"/>
      <c r="X317" s="73"/>
      <c r="Y317" s="73"/>
      <c r="Z317" s="73"/>
      <c r="AA317" s="73"/>
    </row>
    <row r="318" hidden="1">
      <c r="A318" s="89" t="s">
        <v>428</v>
      </c>
      <c r="B318" s="73"/>
      <c r="C318" s="77" t="s">
        <v>22</v>
      </c>
      <c r="D318" s="78" t="s">
        <v>23</v>
      </c>
      <c r="E318" s="77" t="s">
        <v>10950</v>
      </c>
      <c r="F318" s="79" t="s">
        <v>10951</v>
      </c>
      <c r="G318" s="77">
        <v>1.0</v>
      </c>
      <c r="H318" s="75" t="s">
        <v>10952</v>
      </c>
      <c r="I318" s="73" t="str">
        <f t="shared" si="9"/>
        <v>AOP UNISEX HOODIE / XL / All Print</v>
      </c>
      <c r="J318" s="75" t="s">
        <v>10953</v>
      </c>
      <c r="K318" s="75" t="s">
        <v>10954</v>
      </c>
      <c r="L318" s="75" t="s">
        <v>10955</v>
      </c>
      <c r="M318" s="77" t="s">
        <v>10956</v>
      </c>
      <c r="N318" s="73"/>
      <c r="O318" s="73" t="s">
        <v>10957</v>
      </c>
      <c r="P318" s="79">
        <v>10027.0</v>
      </c>
      <c r="Q318" s="77" t="s">
        <v>171</v>
      </c>
      <c r="R318" s="77" t="s">
        <v>32</v>
      </c>
      <c r="S318" s="77">
        <v>9.294983839E9</v>
      </c>
      <c r="T318" s="77" t="s">
        <v>172</v>
      </c>
      <c r="U318" s="73"/>
      <c r="V318" s="73"/>
      <c r="W318" s="73"/>
      <c r="X318" s="73"/>
      <c r="Y318" s="73"/>
      <c r="Z318" s="73"/>
      <c r="AA318" s="73"/>
    </row>
    <row r="319" hidden="1">
      <c r="A319" s="88" t="s">
        <v>37</v>
      </c>
      <c r="B319" s="73"/>
      <c r="C319" s="77" t="s">
        <v>22</v>
      </c>
      <c r="D319" s="78" t="s">
        <v>23</v>
      </c>
      <c r="E319" s="77" t="s">
        <v>10958</v>
      </c>
      <c r="F319" s="79" t="s">
        <v>10959</v>
      </c>
      <c r="G319" s="77">
        <v>1.0</v>
      </c>
      <c r="H319" s="75" t="s">
        <v>10960</v>
      </c>
      <c r="I319" s="73" t="str">
        <f t="shared" si="9"/>
        <v>HOODIE RAGLAN SLEEVE ZIP-UP / M / All print</v>
      </c>
      <c r="J319" s="75" t="s">
        <v>10961</v>
      </c>
      <c r="K319" s="75" t="s">
        <v>10962</v>
      </c>
      <c r="L319" s="75" t="s">
        <v>10963</v>
      </c>
      <c r="M319" s="77"/>
      <c r="N319" s="73"/>
      <c r="O319" s="73" t="s">
        <v>10964</v>
      </c>
      <c r="P319" s="79">
        <v>3033.0</v>
      </c>
      <c r="Q319" s="77" t="s">
        <v>4459</v>
      </c>
      <c r="R319" s="77" t="s">
        <v>32</v>
      </c>
      <c r="S319" s="77">
        <f>+16037327920</f>
        <v>16037327920</v>
      </c>
      <c r="T319" s="77" t="s">
        <v>4460</v>
      </c>
      <c r="U319" s="73"/>
      <c r="V319" s="73"/>
      <c r="W319" s="73"/>
      <c r="X319" s="73"/>
      <c r="Y319" s="73"/>
      <c r="Z319" s="73"/>
      <c r="AA319" s="73"/>
    </row>
    <row r="320" hidden="1">
      <c r="A320" s="89" t="s">
        <v>428</v>
      </c>
      <c r="B320" s="73"/>
      <c r="C320" s="77" t="s">
        <v>123</v>
      </c>
      <c r="D320" s="78" t="s">
        <v>23</v>
      </c>
      <c r="E320" s="77" t="s">
        <v>10965</v>
      </c>
      <c r="F320" s="79" t="s">
        <v>10966</v>
      </c>
      <c r="G320" s="77">
        <v>1.0</v>
      </c>
      <c r="H320" s="75" t="s">
        <v>10967</v>
      </c>
      <c r="I320" s="73" t="str">
        <f t="shared" si="9"/>
        <v>16X24in / All print</v>
      </c>
      <c r="J320" s="75" t="s">
        <v>9552</v>
      </c>
      <c r="K320" s="75" t="s">
        <v>10968</v>
      </c>
      <c r="L320" s="75" t="s">
        <v>10969</v>
      </c>
      <c r="M320" s="77"/>
      <c r="N320" s="73"/>
      <c r="O320" s="73" t="s">
        <v>10970</v>
      </c>
      <c r="P320" s="79">
        <v>1612.0</v>
      </c>
      <c r="Q320" s="77" t="s">
        <v>301</v>
      </c>
      <c r="R320" s="77" t="s">
        <v>32</v>
      </c>
      <c r="S320" s="77">
        <v>5.08450572E9</v>
      </c>
      <c r="T320" s="77" t="s">
        <v>302</v>
      </c>
      <c r="U320" s="73"/>
      <c r="V320" s="73"/>
      <c r="W320" s="73"/>
      <c r="X320" s="73"/>
      <c r="Y320" s="73"/>
      <c r="Z320" s="73"/>
      <c r="AA320" s="73"/>
    </row>
    <row r="321" hidden="1">
      <c r="A321" s="90" t="s">
        <v>271</v>
      </c>
      <c r="B321" s="73"/>
      <c r="C321" s="77" t="s">
        <v>22</v>
      </c>
      <c r="D321" s="78" t="s">
        <v>23</v>
      </c>
      <c r="E321" s="77" t="s">
        <v>10971</v>
      </c>
      <c r="F321" s="79" t="s">
        <v>10972</v>
      </c>
      <c r="G321" s="77">
        <v>1.0</v>
      </c>
      <c r="H321" s="75" t="s">
        <v>10973</v>
      </c>
      <c r="I321" s="73" t="str">
        <f t="shared" si="9"/>
        <v>AOP UNISEX HOODIE / 2XL / All Print</v>
      </c>
      <c r="J321" s="75" t="s">
        <v>10974</v>
      </c>
      <c r="K321" s="75" t="s">
        <v>10975</v>
      </c>
      <c r="L321" s="75" t="s">
        <v>10976</v>
      </c>
      <c r="M321" s="77"/>
      <c r="N321" s="73"/>
      <c r="O321" s="73" t="s">
        <v>10977</v>
      </c>
      <c r="P321" s="79">
        <v>98390.0</v>
      </c>
      <c r="Q321" s="77" t="s">
        <v>454</v>
      </c>
      <c r="R321" s="77" t="s">
        <v>32</v>
      </c>
      <c r="S321" s="77">
        <v>1.2533121325E10</v>
      </c>
      <c r="T321" s="77" t="s">
        <v>455</v>
      </c>
      <c r="U321" s="73"/>
      <c r="V321" s="73"/>
      <c r="W321" s="73"/>
      <c r="X321" s="73"/>
      <c r="Y321" s="73"/>
      <c r="Z321" s="73"/>
      <c r="AA321" s="73"/>
    </row>
    <row r="322" hidden="1">
      <c r="A322" s="90" t="s">
        <v>271</v>
      </c>
      <c r="B322" s="73"/>
      <c r="C322" s="77" t="s">
        <v>22</v>
      </c>
      <c r="D322" s="78" t="s">
        <v>23</v>
      </c>
      <c r="E322" s="77" t="s">
        <v>10971</v>
      </c>
      <c r="F322" s="79" t="s">
        <v>10972</v>
      </c>
      <c r="G322" s="77">
        <v>1.0</v>
      </c>
      <c r="H322" s="75" t="s">
        <v>10978</v>
      </c>
      <c r="I322" s="73" t="str">
        <f t="shared" si="9"/>
        <v>AOP UNISEX HOODIE / XL / All Print</v>
      </c>
      <c r="J322" s="75" t="s">
        <v>10979</v>
      </c>
      <c r="K322" s="75" t="s">
        <v>10975</v>
      </c>
      <c r="L322" s="75" t="s">
        <v>10976</v>
      </c>
      <c r="M322" s="77"/>
      <c r="N322" s="73"/>
      <c r="O322" s="73" t="s">
        <v>10977</v>
      </c>
      <c r="P322" s="79">
        <v>98390.0</v>
      </c>
      <c r="Q322" s="77" t="s">
        <v>454</v>
      </c>
      <c r="R322" s="77" t="s">
        <v>32</v>
      </c>
      <c r="S322" s="77">
        <v>1.2533121325E10</v>
      </c>
      <c r="T322" s="77" t="s">
        <v>455</v>
      </c>
      <c r="U322" s="73"/>
      <c r="V322" s="73"/>
      <c r="W322" s="73"/>
      <c r="X322" s="73"/>
      <c r="Y322" s="73"/>
      <c r="Z322" s="73"/>
      <c r="AA322" s="73"/>
    </row>
    <row r="323" hidden="1">
      <c r="A323" s="90" t="s">
        <v>21</v>
      </c>
      <c r="B323" s="73"/>
      <c r="C323" s="77" t="s">
        <v>123</v>
      </c>
      <c r="D323" s="78" t="s">
        <v>23</v>
      </c>
      <c r="E323" s="77" t="s">
        <v>10980</v>
      </c>
      <c r="F323" s="79" t="s">
        <v>10981</v>
      </c>
      <c r="G323" s="77">
        <v>1.0</v>
      </c>
      <c r="H323" s="75" t="s">
        <v>10982</v>
      </c>
      <c r="I323" s="73" t="str">
        <f t="shared" si="9"/>
        <v>12X18in</v>
      </c>
      <c r="J323" s="75" t="s">
        <v>3880</v>
      </c>
      <c r="K323" s="75" t="s">
        <v>10983</v>
      </c>
      <c r="L323" s="75" t="s">
        <v>10984</v>
      </c>
      <c r="M323" s="77"/>
      <c r="N323" s="73"/>
      <c r="O323" s="73" t="s">
        <v>10985</v>
      </c>
      <c r="P323" s="79">
        <v>55008.0</v>
      </c>
      <c r="Q323" s="77" t="s">
        <v>537</v>
      </c>
      <c r="R323" s="77" t="s">
        <v>32</v>
      </c>
      <c r="S323" s="77">
        <v>6.12481867E9</v>
      </c>
      <c r="T323" s="77" t="s">
        <v>538</v>
      </c>
      <c r="U323" s="73"/>
      <c r="V323" s="73"/>
      <c r="W323" s="73"/>
      <c r="X323" s="73"/>
      <c r="Y323" s="73"/>
      <c r="Z323" s="73"/>
      <c r="AA323" s="73"/>
    </row>
    <row r="324" hidden="1">
      <c r="A324" s="86" t="s">
        <v>181</v>
      </c>
      <c r="B324" s="73"/>
      <c r="C324" s="77" t="s">
        <v>22</v>
      </c>
      <c r="D324" s="78" t="s">
        <v>23</v>
      </c>
      <c r="E324" s="77" t="s">
        <v>10986</v>
      </c>
      <c r="F324" s="79" t="s">
        <v>8618</v>
      </c>
      <c r="G324" s="77">
        <v>1.0</v>
      </c>
      <c r="H324" s="75" t="s">
        <v>8662</v>
      </c>
      <c r="I324" s="73" t="str">
        <f t="shared" si="9"/>
        <v>AOP Unisex Raglan Hoodie / XL / All print</v>
      </c>
      <c r="J324" s="75" t="s">
        <v>8663</v>
      </c>
      <c r="K324" s="75" t="s">
        <v>8621</v>
      </c>
      <c r="L324" s="75" t="s">
        <v>8622</v>
      </c>
      <c r="M324" s="77" t="s">
        <v>8623</v>
      </c>
      <c r="N324" s="73"/>
      <c r="O324" s="73" t="s">
        <v>8624</v>
      </c>
      <c r="P324" s="79">
        <v>7660.0</v>
      </c>
      <c r="Q324" s="77" t="s">
        <v>257</v>
      </c>
      <c r="R324" s="77" t="s">
        <v>32</v>
      </c>
      <c r="S324" s="77">
        <v>2.016740078E9</v>
      </c>
      <c r="T324" s="77" t="s">
        <v>258</v>
      </c>
      <c r="U324" s="73"/>
      <c r="V324" s="73"/>
      <c r="W324" s="73"/>
      <c r="X324" s="73"/>
      <c r="Y324" s="73"/>
      <c r="Z324" s="73"/>
      <c r="AA324" s="73"/>
    </row>
    <row r="325" hidden="1">
      <c r="A325" s="86" t="s">
        <v>181</v>
      </c>
      <c r="B325" s="73"/>
      <c r="C325" s="77" t="s">
        <v>22</v>
      </c>
      <c r="D325" s="78" t="s">
        <v>23</v>
      </c>
      <c r="E325" s="77" t="s">
        <v>10987</v>
      </c>
      <c r="F325" s="79" t="s">
        <v>8618</v>
      </c>
      <c r="G325" s="77">
        <v>1.0</v>
      </c>
      <c r="H325" s="75" t="s">
        <v>8662</v>
      </c>
      <c r="I325" s="73" t="str">
        <f t="shared" si="9"/>
        <v>AOP Unisex Raglan Hoodie / XL / All print</v>
      </c>
      <c r="J325" s="75" t="s">
        <v>8663</v>
      </c>
      <c r="K325" s="75" t="s">
        <v>8621</v>
      </c>
      <c r="L325" s="75" t="s">
        <v>10988</v>
      </c>
      <c r="M325" s="77" t="s">
        <v>8623</v>
      </c>
      <c r="N325" s="73"/>
      <c r="O325" s="73" t="s">
        <v>8624</v>
      </c>
      <c r="P325" s="79">
        <v>7660.0</v>
      </c>
      <c r="Q325" s="77" t="s">
        <v>257</v>
      </c>
      <c r="R325" s="77" t="s">
        <v>32</v>
      </c>
      <c r="S325" s="77">
        <v>2.016740078E9</v>
      </c>
      <c r="T325" s="77" t="s">
        <v>258</v>
      </c>
      <c r="U325" s="73"/>
      <c r="V325" s="73"/>
      <c r="W325" s="73"/>
      <c r="X325" s="73"/>
      <c r="Y325" s="73"/>
      <c r="Z325" s="73"/>
      <c r="AA325" s="73"/>
    </row>
    <row r="326" hidden="1">
      <c r="A326" s="90" t="s">
        <v>21</v>
      </c>
      <c r="B326" s="73"/>
      <c r="C326" s="77" t="s">
        <v>22</v>
      </c>
      <c r="D326" s="78" t="s">
        <v>23</v>
      </c>
      <c r="E326" s="77" t="s">
        <v>10989</v>
      </c>
      <c r="F326" s="79" t="s">
        <v>10990</v>
      </c>
      <c r="G326" s="77">
        <v>1.0</v>
      </c>
      <c r="H326" s="75" t="s">
        <v>10991</v>
      </c>
      <c r="I326" s="73" t="str">
        <f t="shared" si="9"/>
        <v>Legging 3D #l - HOODIE RAGLAN SLEEVE / L / All Print</v>
      </c>
      <c r="J326" s="75" t="s">
        <v>10641</v>
      </c>
      <c r="K326" s="75" t="s">
        <v>10992</v>
      </c>
      <c r="L326" s="75" t="s">
        <v>10993</v>
      </c>
      <c r="M326" s="77"/>
      <c r="N326" s="73"/>
      <c r="O326" s="73" t="s">
        <v>10994</v>
      </c>
      <c r="P326" s="79">
        <v>64668.0</v>
      </c>
      <c r="Q326" s="77" t="s">
        <v>105</v>
      </c>
      <c r="R326" s="77" t="s">
        <v>32</v>
      </c>
      <c r="S326" s="77">
        <v>3.044839185E9</v>
      </c>
      <c r="T326" s="77" t="s">
        <v>106</v>
      </c>
      <c r="U326" s="73"/>
      <c r="V326" s="73"/>
      <c r="W326" s="73"/>
      <c r="X326" s="73"/>
      <c r="Y326" s="73"/>
      <c r="Z326" s="73"/>
      <c r="AA326" s="73"/>
    </row>
    <row r="327" hidden="1">
      <c r="A327" s="90" t="s">
        <v>21</v>
      </c>
      <c r="B327" s="73"/>
      <c r="C327" s="77" t="s">
        <v>22</v>
      </c>
      <c r="D327" s="78" t="s">
        <v>23</v>
      </c>
      <c r="E327" s="77" t="s">
        <v>10995</v>
      </c>
      <c r="F327" s="79" t="s">
        <v>10996</v>
      </c>
      <c r="G327" s="77">
        <v>1.0</v>
      </c>
      <c r="H327" s="75" t="s">
        <v>10997</v>
      </c>
      <c r="I327" s="73" t="str">
        <f t="shared" si="9"/>
        <v>All print / 30 inches</v>
      </c>
      <c r="J327" s="75" t="s">
        <v>185</v>
      </c>
      <c r="K327" s="75" t="s">
        <v>10998</v>
      </c>
      <c r="L327" s="75" t="s">
        <v>10999</v>
      </c>
      <c r="M327" s="77"/>
      <c r="N327" s="73"/>
      <c r="O327" s="73" t="s">
        <v>5598</v>
      </c>
      <c r="P327" s="79">
        <v>22315.0</v>
      </c>
      <c r="Q327" s="77" t="s">
        <v>389</v>
      </c>
      <c r="R327" s="77" t="s">
        <v>32</v>
      </c>
      <c r="S327" s="77">
        <v>7.033890017E9</v>
      </c>
      <c r="T327" s="77" t="s">
        <v>390</v>
      </c>
      <c r="U327" s="73"/>
      <c r="V327" s="73"/>
      <c r="W327" s="73"/>
      <c r="X327" s="73"/>
      <c r="Y327" s="73"/>
      <c r="Z327" s="73"/>
      <c r="AA327" s="73"/>
    </row>
    <row r="328" hidden="1">
      <c r="A328" s="76" t="s">
        <v>48</v>
      </c>
      <c r="B328" s="73"/>
      <c r="C328" s="77" t="s">
        <v>22</v>
      </c>
      <c r="D328" s="78" t="s">
        <v>23</v>
      </c>
      <c r="E328" s="77" t="s">
        <v>10995</v>
      </c>
      <c r="F328" s="79" t="s">
        <v>10996</v>
      </c>
      <c r="G328" s="77">
        <v>1.0</v>
      </c>
      <c r="H328" s="75" t="s">
        <v>11000</v>
      </c>
      <c r="I328" s="73" t="str">
        <f t="shared" si="9"/>
        <v>AOP Unisex Raglan Hoodie / 2XL / All Print</v>
      </c>
      <c r="J328" s="75" t="s">
        <v>11001</v>
      </c>
      <c r="K328" s="75" t="s">
        <v>10998</v>
      </c>
      <c r="L328" s="75" t="s">
        <v>10999</v>
      </c>
      <c r="M328" s="77"/>
      <c r="N328" s="73"/>
      <c r="O328" s="73" t="s">
        <v>5598</v>
      </c>
      <c r="P328" s="79">
        <v>22315.0</v>
      </c>
      <c r="Q328" s="77" t="s">
        <v>389</v>
      </c>
      <c r="R328" s="77" t="s">
        <v>32</v>
      </c>
      <c r="S328" s="77">
        <v>7.033890017E9</v>
      </c>
      <c r="T328" s="77" t="s">
        <v>390</v>
      </c>
      <c r="U328" s="73"/>
      <c r="V328" s="73"/>
      <c r="W328" s="73"/>
      <c r="X328" s="73"/>
      <c r="Y328" s="73"/>
      <c r="Z328" s="73"/>
      <c r="AA328" s="73"/>
    </row>
    <row r="329" hidden="1">
      <c r="A329" s="89" t="s">
        <v>782</v>
      </c>
      <c r="B329" s="73"/>
      <c r="C329" s="77" t="s">
        <v>80</v>
      </c>
      <c r="D329" s="78" t="s">
        <v>23</v>
      </c>
      <c r="E329" s="77" t="s">
        <v>11002</v>
      </c>
      <c r="F329" s="79" t="s">
        <v>11003</v>
      </c>
      <c r="G329" s="77">
        <v>1.0</v>
      </c>
      <c r="H329" s="75" t="s">
        <v>11004</v>
      </c>
      <c r="I329" s="73" t="str">
        <f t="shared" si="9"/>
        <v>One size / All print</v>
      </c>
      <c r="J329" s="75" t="s">
        <v>11005</v>
      </c>
      <c r="K329" s="75" t="s">
        <v>11006</v>
      </c>
      <c r="L329" s="75" t="s">
        <v>11007</v>
      </c>
      <c r="M329" s="77"/>
      <c r="N329" s="73"/>
      <c r="O329" s="73" t="s">
        <v>11008</v>
      </c>
      <c r="P329" s="79">
        <v>27360.0</v>
      </c>
      <c r="Q329" s="77" t="s">
        <v>225</v>
      </c>
      <c r="R329" s="77" t="s">
        <v>32</v>
      </c>
      <c r="S329" s="77">
        <v>7.867091886E9</v>
      </c>
      <c r="T329" s="77" t="s">
        <v>226</v>
      </c>
      <c r="U329" s="73"/>
      <c r="V329" s="73"/>
      <c r="W329" s="73"/>
      <c r="X329" s="73"/>
      <c r="Y329" s="73"/>
      <c r="Z329" s="73"/>
      <c r="AA329" s="73"/>
    </row>
    <row r="330" hidden="1">
      <c r="A330" s="89" t="s">
        <v>782</v>
      </c>
      <c r="B330" s="73"/>
      <c r="C330" s="77" t="s">
        <v>80</v>
      </c>
      <c r="D330" s="78" t="s">
        <v>23</v>
      </c>
      <c r="E330" s="77" t="s">
        <v>11002</v>
      </c>
      <c r="F330" s="79" t="s">
        <v>11003</v>
      </c>
      <c r="G330" s="77">
        <v>1.0</v>
      </c>
      <c r="H330" s="75" t="s">
        <v>11009</v>
      </c>
      <c r="I330" s="73" t="str">
        <f t="shared" si="9"/>
        <v>One size / All print</v>
      </c>
      <c r="J330" s="75" t="s">
        <v>11010</v>
      </c>
      <c r="K330" s="75" t="s">
        <v>11006</v>
      </c>
      <c r="L330" s="75" t="s">
        <v>11007</v>
      </c>
      <c r="M330" s="77"/>
      <c r="N330" s="73"/>
      <c r="O330" s="73" t="s">
        <v>11008</v>
      </c>
      <c r="P330" s="79">
        <v>27360.0</v>
      </c>
      <c r="Q330" s="77" t="s">
        <v>225</v>
      </c>
      <c r="R330" s="77" t="s">
        <v>32</v>
      </c>
      <c r="S330" s="77">
        <v>7.867091886E9</v>
      </c>
      <c r="T330" s="77" t="s">
        <v>226</v>
      </c>
      <c r="U330" s="73"/>
      <c r="V330" s="73"/>
      <c r="W330" s="73"/>
      <c r="X330" s="73"/>
      <c r="Y330" s="73"/>
      <c r="Z330" s="73"/>
      <c r="AA330" s="73"/>
    </row>
    <row r="331" hidden="1">
      <c r="A331" s="88" t="s">
        <v>37</v>
      </c>
      <c r="B331" s="73"/>
      <c r="C331" s="77" t="s">
        <v>123</v>
      </c>
      <c r="D331" s="78" t="s">
        <v>11011</v>
      </c>
      <c r="E331" s="77" t="s">
        <v>11012</v>
      </c>
      <c r="F331" s="79" t="s">
        <v>11013</v>
      </c>
      <c r="G331" s="77">
        <v>1.0</v>
      </c>
      <c r="H331" s="75" t="s">
        <v>11014</v>
      </c>
      <c r="I331" s="73" t="str">
        <f t="shared" si="9"/>
        <v>12X18in / All print</v>
      </c>
      <c r="J331" s="75" t="s">
        <v>7979</v>
      </c>
      <c r="K331" s="75" t="s">
        <v>11015</v>
      </c>
      <c r="L331" s="75" t="s">
        <v>11016</v>
      </c>
      <c r="M331" s="77" t="s">
        <v>11017</v>
      </c>
      <c r="N331" s="73"/>
      <c r="O331" s="73" t="s">
        <v>11018</v>
      </c>
      <c r="P331" s="79">
        <v>2114.0</v>
      </c>
      <c r="Q331" s="77" t="s">
        <v>301</v>
      </c>
      <c r="R331" s="77" t="s">
        <v>32</v>
      </c>
      <c r="S331" s="77">
        <v>8.574084167E9</v>
      </c>
      <c r="T331" s="77" t="s">
        <v>302</v>
      </c>
      <c r="U331" s="73"/>
      <c r="V331" s="73"/>
      <c r="W331" s="73"/>
      <c r="X331" s="73"/>
      <c r="Y331" s="73"/>
      <c r="Z331" s="73"/>
      <c r="AA331" s="73"/>
    </row>
    <row r="332" hidden="1">
      <c r="A332" s="86" t="s">
        <v>293</v>
      </c>
      <c r="B332" s="73"/>
      <c r="C332" s="77" t="s">
        <v>22</v>
      </c>
      <c r="D332" s="78" t="s">
        <v>23</v>
      </c>
      <c r="E332" s="77" t="s">
        <v>11019</v>
      </c>
      <c r="F332" s="79" t="s">
        <v>11020</v>
      </c>
      <c r="G332" s="77">
        <v>1.0</v>
      </c>
      <c r="H332" s="75" t="s">
        <v>11021</v>
      </c>
      <c r="I332" s="73" t="str">
        <f t="shared" si="9"/>
        <v>AOP UNISEX HOODIE / L / All Print</v>
      </c>
      <c r="J332" s="75" t="s">
        <v>74</v>
      </c>
      <c r="K332" s="75" t="s">
        <v>11022</v>
      </c>
      <c r="L332" s="75" t="s">
        <v>11023</v>
      </c>
      <c r="M332" s="77" t="s">
        <v>11024</v>
      </c>
      <c r="N332" s="73"/>
      <c r="O332" s="73" t="s">
        <v>8631</v>
      </c>
      <c r="P332" s="79">
        <v>67950.0</v>
      </c>
      <c r="Q332" s="77" t="s">
        <v>508</v>
      </c>
      <c r="R332" s="77" t="s">
        <v>32</v>
      </c>
      <c r="S332" s="77">
        <v>6.203600182E9</v>
      </c>
      <c r="T332" s="77" t="s">
        <v>509</v>
      </c>
      <c r="U332" s="73"/>
      <c r="V332" s="73"/>
      <c r="W332" s="73"/>
      <c r="X332" s="73"/>
      <c r="Y332" s="73"/>
      <c r="Z332" s="73"/>
      <c r="AA332" s="73"/>
    </row>
    <row r="333" hidden="1">
      <c r="A333" s="89" t="s">
        <v>428</v>
      </c>
      <c r="B333" s="73"/>
      <c r="C333" s="77" t="s">
        <v>22</v>
      </c>
      <c r="D333" s="78" t="s">
        <v>23</v>
      </c>
      <c r="E333" s="77" t="s">
        <v>11025</v>
      </c>
      <c r="F333" s="79" t="s">
        <v>10972</v>
      </c>
      <c r="G333" s="77">
        <v>1.0</v>
      </c>
      <c r="H333" s="75" t="s">
        <v>11026</v>
      </c>
      <c r="I333" s="73" t="str">
        <f t="shared" si="9"/>
        <v>AOP Unisex Raglan Hoodie / 2XL / All print</v>
      </c>
      <c r="J333" s="75" t="s">
        <v>8887</v>
      </c>
      <c r="K333" s="75" t="s">
        <v>10975</v>
      </c>
      <c r="L333" s="75" t="s">
        <v>10976</v>
      </c>
      <c r="M333" s="77"/>
      <c r="N333" s="73"/>
      <c r="O333" s="73" t="s">
        <v>10977</v>
      </c>
      <c r="P333" s="79">
        <v>98390.0</v>
      </c>
      <c r="Q333" s="77" t="s">
        <v>454</v>
      </c>
      <c r="R333" s="77" t="s">
        <v>32</v>
      </c>
      <c r="S333" s="77">
        <v>1.2533121325E10</v>
      </c>
      <c r="T333" s="77" t="s">
        <v>455</v>
      </c>
      <c r="U333" s="73"/>
      <c r="V333" s="73"/>
      <c r="W333" s="73"/>
      <c r="X333" s="73"/>
      <c r="Y333" s="73"/>
      <c r="Z333" s="73"/>
      <c r="AA333" s="73"/>
    </row>
    <row r="334" hidden="1">
      <c r="A334" s="89" t="s">
        <v>428</v>
      </c>
      <c r="B334" s="73"/>
      <c r="C334" s="77" t="s">
        <v>22</v>
      </c>
      <c r="D334" s="78" t="s">
        <v>23</v>
      </c>
      <c r="E334" s="77" t="s">
        <v>11025</v>
      </c>
      <c r="F334" s="79" t="s">
        <v>10972</v>
      </c>
      <c r="G334" s="77">
        <v>1.0</v>
      </c>
      <c r="H334" s="75" t="s">
        <v>11027</v>
      </c>
      <c r="I334" s="73" t="str">
        <f t="shared" si="9"/>
        <v>AOP Unisex Raglan Hoodie / XL / All print</v>
      </c>
      <c r="J334" s="75" t="s">
        <v>3084</v>
      </c>
      <c r="K334" s="75" t="s">
        <v>10975</v>
      </c>
      <c r="L334" s="75" t="s">
        <v>10976</v>
      </c>
      <c r="M334" s="77"/>
      <c r="N334" s="73"/>
      <c r="O334" s="73" t="s">
        <v>10977</v>
      </c>
      <c r="P334" s="79">
        <v>98390.0</v>
      </c>
      <c r="Q334" s="77" t="s">
        <v>454</v>
      </c>
      <c r="R334" s="77" t="s">
        <v>32</v>
      </c>
      <c r="S334" s="77">
        <v>1.2533121325E10</v>
      </c>
      <c r="T334" s="77" t="s">
        <v>455</v>
      </c>
      <c r="U334" s="73"/>
      <c r="V334" s="73"/>
      <c r="W334" s="73"/>
      <c r="X334" s="73"/>
      <c r="Y334" s="73"/>
      <c r="Z334" s="73"/>
      <c r="AA334" s="73"/>
    </row>
    <row r="335" hidden="1">
      <c r="A335" s="76" t="s">
        <v>48</v>
      </c>
      <c r="B335" s="73"/>
      <c r="C335" s="77" t="s">
        <v>22</v>
      </c>
      <c r="D335" s="78" t="s">
        <v>23</v>
      </c>
      <c r="E335" s="77" t="s">
        <v>11028</v>
      </c>
      <c r="F335" s="79" t="s">
        <v>11029</v>
      </c>
      <c r="G335" s="77">
        <v>1.0</v>
      </c>
      <c r="H335" s="75" t="s">
        <v>11030</v>
      </c>
      <c r="I335" s="73" t="str">
        <f t="shared" si="9"/>
        <v>hirt - hoodie 3D - UNISEX T-SHIRT 3D / L / All print</v>
      </c>
      <c r="J335" s="75" t="s">
        <v>1780</v>
      </c>
      <c r="K335" s="75" t="s">
        <v>11031</v>
      </c>
      <c r="L335" s="75" t="s">
        <v>11032</v>
      </c>
      <c r="M335" s="77"/>
      <c r="N335" s="73"/>
      <c r="O335" s="73" t="s">
        <v>10446</v>
      </c>
      <c r="P335" s="79">
        <v>33018.0</v>
      </c>
      <c r="Q335" s="77" t="s">
        <v>68</v>
      </c>
      <c r="R335" s="77" t="s">
        <v>32</v>
      </c>
      <c r="S335" s="77">
        <v>7.864444218E9</v>
      </c>
      <c r="T335" s="77" t="s">
        <v>69</v>
      </c>
      <c r="U335" s="73"/>
      <c r="V335" s="73"/>
      <c r="W335" s="73"/>
      <c r="X335" s="73"/>
      <c r="Y335" s="73"/>
      <c r="Z335" s="73"/>
      <c r="AA335" s="73"/>
    </row>
    <row r="336">
      <c r="A336" s="76" t="s">
        <v>528</v>
      </c>
      <c r="B336" s="73"/>
      <c r="C336" s="77" t="s">
        <v>22</v>
      </c>
      <c r="D336" s="78" t="s">
        <v>23</v>
      </c>
      <c r="E336" s="77" t="s">
        <v>11033</v>
      </c>
      <c r="F336" s="79" t="s">
        <v>11034</v>
      </c>
      <c r="G336" s="77">
        <v>1.0</v>
      </c>
      <c r="H336" s="75" t="s">
        <v>11035</v>
      </c>
      <c r="I336" s="73" t="str">
        <f t="shared" si="9"/>
        <v>HOODIE RAGLAN SLEEVE / L / All Print</v>
      </c>
      <c r="J336" s="75" t="s">
        <v>533</v>
      </c>
      <c r="K336" s="75" t="s">
        <v>11036</v>
      </c>
      <c r="L336" s="75" t="s">
        <v>11037</v>
      </c>
      <c r="M336" s="77" t="s">
        <v>11038</v>
      </c>
      <c r="N336" s="73"/>
      <c r="O336" s="73" t="s">
        <v>11038</v>
      </c>
      <c r="P336" s="79">
        <v>98686.0</v>
      </c>
      <c r="Q336" s="77" t="s">
        <v>454</v>
      </c>
      <c r="R336" s="77" t="s">
        <v>32</v>
      </c>
      <c r="S336" s="77">
        <v>5.416197363E9</v>
      </c>
      <c r="T336" s="77" t="s">
        <v>455</v>
      </c>
      <c r="U336" s="73"/>
      <c r="V336" s="73"/>
      <c r="W336" s="73"/>
      <c r="X336" s="73"/>
      <c r="Y336" s="73"/>
      <c r="Z336" s="73"/>
      <c r="AA336" s="73"/>
    </row>
    <row r="337">
      <c r="A337" s="76" t="s">
        <v>528</v>
      </c>
      <c r="B337" s="73"/>
      <c r="C337" s="77" t="s">
        <v>22</v>
      </c>
      <c r="D337" s="78" t="s">
        <v>23</v>
      </c>
      <c r="E337" s="77" t="s">
        <v>11033</v>
      </c>
      <c r="F337" s="79" t="s">
        <v>11034</v>
      </c>
      <c r="G337" s="77">
        <v>1.0</v>
      </c>
      <c r="H337" s="75" t="s">
        <v>11039</v>
      </c>
      <c r="I337" s="73" t="str">
        <f t="shared" si="9"/>
        <v>HOODIE RAGLAN SLEEVE / 2XL / All Print</v>
      </c>
      <c r="J337" s="75" t="s">
        <v>101</v>
      </c>
      <c r="K337" s="75" t="s">
        <v>11036</v>
      </c>
      <c r="L337" s="75" t="s">
        <v>11037</v>
      </c>
      <c r="M337" s="77" t="s">
        <v>11038</v>
      </c>
      <c r="N337" s="73"/>
      <c r="O337" s="73" t="s">
        <v>11038</v>
      </c>
      <c r="P337" s="79">
        <v>98686.0</v>
      </c>
      <c r="Q337" s="77" t="s">
        <v>454</v>
      </c>
      <c r="R337" s="77" t="s">
        <v>32</v>
      </c>
      <c r="S337" s="77">
        <v>5.416197363E9</v>
      </c>
      <c r="T337" s="77" t="s">
        <v>455</v>
      </c>
      <c r="U337" s="73"/>
      <c r="V337" s="73"/>
      <c r="W337" s="73"/>
      <c r="X337" s="73"/>
      <c r="Y337" s="73"/>
      <c r="Z337" s="73"/>
      <c r="AA337" s="73"/>
    </row>
    <row r="338" hidden="1">
      <c r="A338" s="76" t="s">
        <v>48</v>
      </c>
      <c r="B338" s="73"/>
      <c r="C338" s="77" t="s">
        <v>22</v>
      </c>
      <c r="D338" s="78" t="s">
        <v>23</v>
      </c>
      <c r="E338" s="77" t="s">
        <v>11033</v>
      </c>
      <c r="F338" s="79" t="s">
        <v>11034</v>
      </c>
      <c r="G338" s="77">
        <v>1.0</v>
      </c>
      <c r="H338" s="75" t="s">
        <v>11040</v>
      </c>
      <c r="I338" s="73" t="str">
        <f t="shared" si="9"/>
        <v>AOP Unisex Raglan Hoodie / 2XL / All print</v>
      </c>
      <c r="J338" s="75" t="s">
        <v>237</v>
      </c>
      <c r="K338" s="75" t="s">
        <v>11036</v>
      </c>
      <c r="L338" s="75" t="s">
        <v>11037</v>
      </c>
      <c r="M338" s="77" t="s">
        <v>11038</v>
      </c>
      <c r="N338" s="73"/>
      <c r="O338" s="73" t="s">
        <v>11038</v>
      </c>
      <c r="P338" s="79">
        <v>98686.0</v>
      </c>
      <c r="Q338" s="77" t="s">
        <v>454</v>
      </c>
      <c r="R338" s="77" t="s">
        <v>32</v>
      </c>
      <c r="S338" s="77">
        <v>5.416197363E9</v>
      </c>
      <c r="T338" s="77" t="s">
        <v>455</v>
      </c>
      <c r="U338" s="73"/>
      <c r="V338" s="73"/>
      <c r="W338" s="73"/>
      <c r="X338" s="73"/>
      <c r="Y338" s="73"/>
      <c r="Z338" s="73"/>
      <c r="AA338" s="73"/>
    </row>
    <row r="339" hidden="1">
      <c r="A339" s="76" t="s">
        <v>48</v>
      </c>
      <c r="B339" s="73"/>
      <c r="C339" s="77" t="s">
        <v>22</v>
      </c>
      <c r="D339" s="78" t="s">
        <v>23</v>
      </c>
      <c r="E339" s="77" t="s">
        <v>11033</v>
      </c>
      <c r="F339" s="79" t="s">
        <v>11034</v>
      </c>
      <c r="G339" s="77">
        <v>1.0</v>
      </c>
      <c r="H339" s="75" t="s">
        <v>11041</v>
      </c>
      <c r="I339" s="73" t="str">
        <f t="shared" si="9"/>
        <v>AOP Unisex Raglan Hoodie / XL / All print</v>
      </c>
      <c r="J339" s="75" t="s">
        <v>110</v>
      </c>
      <c r="K339" s="75" t="s">
        <v>11036</v>
      </c>
      <c r="L339" s="75" t="s">
        <v>11037</v>
      </c>
      <c r="M339" s="77" t="s">
        <v>11038</v>
      </c>
      <c r="N339" s="73"/>
      <c r="O339" s="73" t="s">
        <v>11038</v>
      </c>
      <c r="P339" s="79">
        <v>98686.0</v>
      </c>
      <c r="Q339" s="77" t="s">
        <v>454</v>
      </c>
      <c r="R339" s="77" t="s">
        <v>32</v>
      </c>
      <c r="S339" s="77">
        <v>5.416197363E9</v>
      </c>
      <c r="T339" s="77" t="s">
        <v>455</v>
      </c>
      <c r="U339" s="73"/>
      <c r="V339" s="73"/>
      <c r="W339" s="73"/>
      <c r="X339" s="73"/>
      <c r="Y339" s="73"/>
      <c r="Z339" s="73"/>
      <c r="AA339" s="73"/>
    </row>
    <row r="340" hidden="1">
      <c r="A340" s="76" t="s">
        <v>70</v>
      </c>
      <c r="B340" s="73"/>
      <c r="C340" s="77" t="s">
        <v>80</v>
      </c>
      <c r="D340" s="78" t="s">
        <v>23</v>
      </c>
      <c r="E340" s="77" t="s">
        <v>11042</v>
      </c>
      <c r="F340" s="79" t="s">
        <v>11043</v>
      </c>
      <c r="G340" s="77">
        <v>1.0</v>
      </c>
      <c r="H340" s="75" t="s">
        <v>5999</v>
      </c>
      <c r="I340" s="73" t="str">
        <f t="shared" si="9"/>
        <v>Joggers #V - AOP Unisex Raglan Hoodie / XL / All Print</v>
      </c>
      <c r="J340" s="75" t="s">
        <v>6000</v>
      </c>
      <c r="K340" s="75" t="s">
        <v>11044</v>
      </c>
      <c r="L340" s="75" t="s">
        <v>11045</v>
      </c>
      <c r="M340" s="77"/>
      <c r="N340" s="73"/>
      <c r="O340" s="73" t="s">
        <v>8230</v>
      </c>
      <c r="P340" s="79">
        <v>78640.0</v>
      </c>
      <c r="Q340" s="77" t="s">
        <v>131</v>
      </c>
      <c r="R340" s="77" t="s">
        <v>32</v>
      </c>
      <c r="S340" s="77" t="s">
        <v>11046</v>
      </c>
      <c r="T340" s="77" t="s">
        <v>132</v>
      </c>
      <c r="U340" s="73"/>
      <c r="V340" s="73"/>
      <c r="W340" s="73"/>
      <c r="X340" s="73"/>
      <c r="Y340" s="73"/>
      <c r="Z340" s="73"/>
      <c r="AA340" s="73"/>
    </row>
    <row r="341" hidden="1">
      <c r="A341" s="76" t="s">
        <v>70</v>
      </c>
      <c r="B341" s="73"/>
      <c r="C341" s="77" t="s">
        <v>80</v>
      </c>
      <c r="D341" s="78" t="s">
        <v>23</v>
      </c>
      <c r="E341" s="77" t="s">
        <v>11042</v>
      </c>
      <c r="F341" s="79" t="s">
        <v>11043</v>
      </c>
      <c r="G341" s="77">
        <v>1.0</v>
      </c>
      <c r="H341" s="75" t="s">
        <v>11047</v>
      </c>
      <c r="I341" s="73" t="str">
        <f t="shared" si="9"/>
        <v>Joggers #V - Joggers / XL / All Print</v>
      </c>
      <c r="J341" s="75" t="s">
        <v>1587</v>
      </c>
      <c r="K341" s="75" t="s">
        <v>11044</v>
      </c>
      <c r="L341" s="75" t="s">
        <v>11045</v>
      </c>
      <c r="M341" s="77"/>
      <c r="N341" s="73"/>
      <c r="O341" s="73" t="s">
        <v>8230</v>
      </c>
      <c r="P341" s="79">
        <v>78640.0</v>
      </c>
      <c r="Q341" s="77" t="s">
        <v>131</v>
      </c>
      <c r="R341" s="77" t="s">
        <v>32</v>
      </c>
      <c r="S341" s="77" t="s">
        <v>11046</v>
      </c>
      <c r="T341" s="77" t="s">
        <v>132</v>
      </c>
      <c r="U341" s="73"/>
      <c r="V341" s="73"/>
      <c r="W341" s="73"/>
      <c r="X341" s="73"/>
      <c r="Y341" s="73"/>
      <c r="Z341" s="73"/>
      <c r="AA341" s="73"/>
    </row>
    <row r="342" hidden="1">
      <c r="A342" s="76" t="s">
        <v>70</v>
      </c>
      <c r="B342" s="73"/>
      <c r="C342" s="77" t="s">
        <v>80</v>
      </c>
      <c r="D342" s="78" t="s">
        <v>23</v>
      </c>
      <c r="E342" s="77" t="s">
        <v>11048</v>
      </c>
      <c r="F342" s="79" t="s">
        <v>11049</v>
      </c>
      <c r="G342" s="77">
        <v>1.0</v>
      </c>
      <c r="H342" s="75" t="s">
        <v>11050</v>
      </c>
      <c r="I342" s="73" t="str">
        <f t="shared" si="9"/>
        <v>6XL / All Print</v>
      </c>
      <c r="J342" s="75" t="s">
        <v>11051</v>
      </c>
      <c r="K342" s="75" t="s">
        <v>11052</v>
      </c>
      <c r="L342" s="75" t="s">
        <v>11053</v>
      </c>
      <c r="M342" s="77"/>
      <c r="N342" s="73"/>
      <c r="O342" s="73" t="s">
        <v>11054</v>
      </c>
      <c r="P342" s="79">
        <v>21911.0</v>
      </c>
      <c r="Q342" s="77" t="s">
        <v>248</v>
      </c>
      <c r="R342" s="77" t="s">
        <v>32</v>
      </c>
      <c r="S342" s="77">
        <v>4.439078973E9</v>
      </c>
      <c r="T342" s="77" t="s">
        <v>249</v>
      </c>
      <c r="U342" s="73"/>
      <c r="V342" s="73"/>
      <c r="W342" s="73"/>
      <c r="X342" s="73"/>
      <c r="Y342" s="73"/>
      <c r="Z342" s="73"/>
      <c r="AA342" s="73"/>
    </row>
    <row r="343" hidden="1">
      <c r="A343" s="76" t="s">
        <v>48</v>
      </c>
      <c r="B343" s="73"/>
      <c r="C343" s="77" t="s">
        <v>80</v>
      </c>
      <c r="D343" s="78" t="s">
        <v>23</v>
      </c>
      <c r="E343" s="77" t="s">
        <v>11055</v>
      </c>
      <c r="F343" s="79" t="s">
        <v>11056</v>
      </c>
      <c r="G343" s="77">
        <v>1.0</v>
      </c>
      <c r="H343" s="75" t="s">
        <v>11057</v>
      </c>
      <c r="I343" s="73" t="str">
        <f t="shared" si="9"/>
        <v>M / Full Print</v>
      </c>
      <c r="J343" s="75" t="s">
        <v>1337</v>
      </c>
      <c r="K343" s="75" t="s">
        <v>11058</v>
      </c>
      <c r="L343" s="75" t="s">
        <v>11059</v>
      </c>
      <c r="M343" s="77"/>
      <c r="N343" s="73"/>
      <c r="O343" s="73" t="s">
        <v>11060</v>
      </c>
      <c r="P343" s="79">
        <v>78660.0</v>
      </c>
      <c r="Q343" s="77" t="s">
        <v>131</v>
      </c>
      <c r="R343" s="77" t="s">
        <v>32</v>
      </c>
      <c r="S343" s="77">
        <v>8.134529957E9</v>
      </c>
      <c r="T343" s="77" t="s">
        <v>132</v>
      </c>
      <c r="U343" s="73"/>
      <c r="V343" s="73"/>
      <c r="W343" s="73"/>
      <c r="X343" s="73"/>
      <c r="Y343" s="73"/>
      <c r="Z343" s="73"/>
      <c r="AA343" s="73"/>
    </row>
    <row r="344" hidden="1">
      <c r="A344" s="80" t="s">
        <v>915</v>
      </c>
      <c r="B344" s="73"/>
      <c r="C344" s="77" t="s">
        <v>80</v>
      </c>
      <c r="D344" s="78" t="s">
        <v>23</v>
      </c>
      <c r="E344" s="77" t="s">
        <v>11061</v>
      </c>
      <c r="F344" s="79" t="s">
        <v>11062</v>
      </c>
      <c r="G344" s="77">
        <v>1.0</v>
      </c>
      <c r="H344" s="75" t="s">
        <v>11063</v>
      </c>
      <c r="I344" s="73" t="str">
        <f t="shared" si="9"/>
        <v>Legging 3D All Over Print - TANK TOP / L / All Print</v>
      </c>
      <c r="J344" s="75" t="s">
        <v>11064</v>
      </c>
      <c r="K344" s="75" t="s">
        <v>11065</v>
      </c>
      <c r="L344" s="75" t="s">
        <v>11066</v>
      </c>
      <c r="M344" s="77"/>
      <c r="N344" s="73"/>
      <c r="O344" s="73" t="s">
        <v>2301</v>
      </c>
      <c r="P344" s="79">
        <v>76036.0</v>
      </c>
      <c r="Q344" s="77" t="s">
        <v>131</v>
      </c>
      <c r="R344" s="77" t="s">
        <v>32</v>
      </c>
      <c r="S344" s="77">
        <v>8.17443789E9</v>
      </c>
      <c r="T344" s="77" t="s">
        <v>132</v>
      </c>
      <c r="U344" s="73"/>
      <c r="V344" s="73"/>
      <c r="W344" s="73"/>
      <c r="X344" s="73"/>
      <c r="Y344" s="73"/>
      <c r="Z344" s="73"/>
      <c r="AA344" s="73"/>
    </row>
    <row r="345" hidden="1">
      <c r="A345" s="90" t="s">
        <v>21</v>
      </c>
      <c r="B345" s="73"/>
      <c r="C345" s="77" t="s">
        <v>80</v>
      </c>
      <c r="D345" s="78" t="s">
        <v>23</v>
      </c>
      <c r="E345" s="77" t="s">
        <v>11061</v>
      </c>
      <c r="F345" s="79" t="s">
        <v>11062</v>
      </c>
      <c r="G345" s="77">
        <v>1.0</v>
      </c>
      <c r="H345" s="75" t="s">
        <v>11067</v>
      </c>
      <c r="I345" s="73" t="str">
        <f t="shared" si="9"/>
        <v>Legging 3D All Over Print - Tank top / L / ALL PRINT</v>
      </c>
      <c r="J345" s="75" t="s">
        <v>11068</v>
      </c>
      <c r="K345" s="75" t="s">
        <v>11065</v>
      </c>
      <c r="L345" s="75" t="s">
        <v>11066</v>
      </c>
      <c r="M345" s="77"/>
      <c r="N345" s="73"/>
      <c r="O345" s="73" t="s">
        <v>2301</v>
      </c>
      <c r="P345" s="79">
        <v>76036.0</v>
      </c>
      <c r="Q345" s="77" t="s">
        <v>131</v>
      </c>
      <c r="R345" s="77" t="s">
        <v>32</v>
      </c>
      <c r="S345" s="77">
        <v>8.17443789E9</v>
      </c>
      <c r="T345" s="77" t="s">
        <v>132</v>
      </c>
      <c r="U345" s="73"/>
      <c r="V345" s="73"/>
      <c r="W345" s="73"/>
      <c r="X345" s="73"/>
      <c r="Y345" s="73"/>
      <c r="Z345" s="73"/>
      <c r="AA345" s="73"/>
    </row>
    <row r="346">
      <c r="A346" s="89" t="s">
        <v>97</v>
      </c>
      <c r="B346" s="73"/>
      <c r="C346" s="77" t="s">
        <v>22</v>
      </c>
      <c r="D346" s="78" t="s">
        <v>23</v>
      </c>
      <c r="E346" s="77" t="s">
        <v>11069</v>
      </c>
      <c r="F346" s="79" t="s">
        <v>11070</v>
      </c>
      <c r="G346" s="77">
        <v>1.0</v>
      </c>
      <c r="H346" s="75" t="s">
        <v>11071</v>
      </c>
      <c r="I346" s="73" t="str">
        <f t="shared" si="9"/>
        <v>HOODIE RAGLAN SLEEVE / L / All Print</v>
      </c>
      <c r="J346" s="75" t="s">
        <v>11072</v>
      </c>
      <c r="K346" s="75" t="s">
        <v>11073</v>
      </c>
      <c r="L346" s="75" t="s">
        <v>11074</v>
      </c>
      <c r="M346" s="77">
        <v>54.0</v>
      </c>
      <c r="N346" s="73"/>
      <c r="O346" s="73" t="s">
        <v>2751</v>
      </c>
      <c r="P346" s="79">
        <v>34474.0</v>
      </c>
      <c r="Q346" s="77" t="s">
        <v>68</v>
      </c>
      <c r="R346" s="77" t="s">
        <v>32</v>
      </c>
      <c r="S346" s="77">
        <v>3.214203541E9</v>
      </c>
      <c r="T346" s="77" t="s">
        <v>69</v>
      </c>
      <c r="U346" s="73"/>
      <c r="V346" s="73"/>
      <c r="W346" s="73"/>
      <c r="X346" s="73"/>
      <c r="Y346" s="73"/>
      <c r="Z346" s="73"/>
      <c r="AA346" s="73"/>
    </row>
    <row r="347">
      <c r="A347" s="86" t="s">
        <v>216</v>
      </c>
      <c r="B347" s="73"/>
      <c r="C347" s="77" t="s">
        <v>22</v>
      </c>
      <c r="D347" s="78" t="s">
        <v>23</v>
      </c>
      <c r="E347" s="77" t="s">
        <v>11075</v>
      </c>
      <c r="F347" s="79" t="s">
        <v>11076</v>
      </c>
      <c r="G347" s="77">
        <v>1.0</v>
      </c>
      <c r="H347" s="75" t="s">
        <v>11077</v>
      </c>
      <c r="I347" s="73" t="str">
        <f t="shared" si="9"/>
        <v>HOODIE RAGLAN SLEEVE / 2XL / All Print</v>
      </c>
      <c r="J347" s="75" t="s">
        <v>101</v>
      </c>
      <c r="K347" s="75" t="s">
        <v>11078</v>
      </c>
      <c r="L347" s="75" t="s">
        <v>11079</v>
      </c>
      <c r="M347" s="77"/>
      <c r="N347" s="73"/>
      <c r="O347" s="73" t="s">
        <v>465</v>
      </c>
      <c r="P347" s="79">
        <v>19977.0</v>
      </c>
      <c r="Q347" s="77" t="s">
        <v>3510</v>
      </c>
      <c r="R347" s="77" t="s">
        <v>32</v>
      </c>
      <c r="S347" s="77">
        <v>3.025936624E9</v>
      </c>
      <c r="T347" s="77" t="s">
        <v>3511</v>
      </c>
      <c r="U347" s="73"/>
      <c r="V347" s="73"/>
      <c r="W347" s="73"/>
      <c r="X347" s="73"/>
      <c r="Y347" s="73"/>
      <c r="Z347" s="73"/>
      <c r="AA347" s="73"/>
    </row>
    <row r="348" hidden="1">
      <c r="A348" s="98" t="s">
        <v>37</v>
      </c>
      <c r="B348" s="73"/>
      <c r="C348" s="77" t="s">
        <v>22</v>
      </c>
      <c r="D348" s="78" t="s">
        <v>23</v>
      </c>
      <c r="E348" s="77" t="s">
        <v>11080</v>
      </c>
      <c r="F348" s="79" t="s">
        <v>11081</v>
      </c>
      <c r="G348" s="77">
        <v>1.0</v>
      </c>
      <c r="H348" s="75" t="s">
        <v>11082</v>
      </c>
      <c r="I348" s="73" t="str">
        <f t="shared" si="9"/>
        <v>hirt 2D #KV - L / Black</v>
      </c>
      <c r="J348" s="75" t="s">
        <v>5214</v>
      </c>
      <c r="K348" s="75" t="s">
        <v>11083</v>
      </c>
      <c r="L348" s="75" t="s">
        <v>11084</v>
      </c>
      <c r="M348" s="77"/>
      <c r="N348" s="73"/>
      <c r="O348" s="73" t="s">
        <v>4627</v>
      </c>
      <c r="P348" s="79">
        <v>93307.0</v>
      </c>
      <c r="Q348" s="77" t="s">
        <v>268</v>
      </c>
      <c r="R348" s="77" t="s">
        <v>32</v>
      </c>
      <c r="S348" s="77">
        <f t="shared" ref="S348:S349" si="10">+16615644766</f>
        <v>16615644766</v>
      </c>
      <c r="T348" s="77" t="s">
        <v>269</v>
      </c>
      <c r="U348" s="73"/>
      <c r="V348" s="73"/>
      <c r="W348" s="73"/>
      <c r="X348" s="73"/>
      <c r="Y348" s="73"/>
      <c r="Z348" s="73"/>
      <c r="AA348" s="73"/>
    </row>
    <row r="349" hidden="1">
      <c r="A349" s="98" t="s">
        <v>37</v>
      </c>
      <c r="B349" s="73"/>
      <c r="C349" s="77" t="s">
        <v>22</v>
      </c>
      <c r="D349" s="78" t="s">
        <v>23</v>
      </c>
      <c r="E349" s="77" t="s">
        <v>11080</v>
      </c>
      <c r="F349" s="79" t="s">
        <v>11081</v>
      </c>
      <c r="G349" s="77">
        <v>1.0</v>
      </c>
      <c r="H349" s="75" t="s">
        <v>11082</v>
      </c>
      <c r="I349" s="73" t="str">
        <f t="shared" si="9"/>
        <v>hirt 2D #KV - L / Black</v>
      </c>
      <c r="J349" s="75" t="s">
        <v>5214</v>
      </c>
      <c r="K349" s="75" t="s">
        <v>11083</v>
      </c>
      <c r="L349" s="75" t="s">
        <v>11084</v>
      </c>
      <c r="M349" s="77"/>
      <c r="N349" s="73"/>
      <c r="O349" s="73" t="s">
        <v>4627</v>
      </c>
      <c r="P349" s="79">
        <v>93307.0</v>
      </c>
      <c r="Q349" s="77" t="s">
        <v>268</v>
      </c>
      <c r="R349" s="77" t="s">
        <v>32</v>
      </c>
      <c r="S349" s="77">
        <f t="shared" si="10"/>
        <v>16615644766</v>
      </c>
      <c r="T349" s="77" t="s">
        <v>269</v>
      </c>
      <c r="U349" s="73"/>
      <c r="V349" s="73"/>
      <c r="W349" s="73"/>
      <c r="X349" s="73"/>
      <c r="Y349" s="73"/>
      <c r="Z349" s="73"/>
      <c r="AA349" s="73"/>
    </row>
    <row r="350">
      <c r="A350" s="80" t="s">
        <v>671</v>
      </c>
      <c r="B350" s="73"/>
      <c r="C350" s="77" t="s">
        <v>80</v>
      </c>
      <c r="D350" s="78" t="s">
        <v>23</v>
      </c>
      <c r="E350" s="77" t="s">
        <v>11085</v>
      </c>
      <c r="F350" s="79" t="s">
        <v>11086</v>
      </c>
      <c r="G350" s="77">
        <v>1.0</v>
      </c>
      <c r="H350" s="75" t="s">
        <v>11087</v>
      </c>
      <c r="I350" s="73" t="str">
        <f t="shared" si="9"/>
        <v>One size / All print</v>
      </c>
      <c r="J350" s="75" t="s">
        <v>6774</v>
      </c>
      <c r="K350" s="75" t="s">
        <v>11088</v>
      </c>
      <c r="L350" s="75" t="s">
        <v>11089</v>
      </c>
      <c r="M350" s="77"/>
      <c r="N350" s="73"/>
      <c r="O350" s="73" t="s">
        <v>2627</v>
      </c>
      <c r="P350" s="79">
        <v>29605.0</v>
      </c>
      <c r="Q350" s="77" t="s">
        <v>56</v>
      </c>
      <c r="R350" s="77" t="s">
        <v>32</v>
      </c>
      <c r="S350" s="77">
        <v>8.644342692E9</v>
      </c>
      <c r="T350" s="77" t="s">
        <v>57</v>
      </c>
      <c r="U350" s="73"/>
      <c r="V350" s="73"/>
      <c r="W350" s="73"/>
      <c r="X350" s="73"/>
      <c r="Y350" s="73"/>
      <c r="Z350" s="73"/>
      <c r="AA350" s="73"/>
    </row>
    <row r="351" hidden="1">
      <c r="A351" s="76" t="s">
        <v>48</v>
      </c>
      <c r="B351" s="73"/>
      <c r="C351" s="77" t="s">
        <v>22</v>
      </c>
      <c r="D351" s="78" t="s">
        <v>23</v>
      </c>
      <c r="E351" s="77" t="s">
        <v>11090</v>
      </c>
      <c r="F351" s="79" t="s">
        <v>11091</v>
      </c>
      <c r="G351" s="77">
        <v>1.0</v>
      </c>
      <c r="H351" s="75" t="s">
        <v>11092</v>
      </c>
      <c r="I351" s="73" t="str">
        <f t="shared" si="9"/>
        <v>AOP Unisex Raglan Zip Hoodie / L / All print</v>
      </c>
      <c r="J351" s="75" t="s">
        <v>11093</v>
      </c>
      <c r="K351" s="75" t="s">
        <v>11094</v>
      </c>
      <c r="L351" s="75" t="s">
        <v>11095</v>
      </c>
      <c r="M351" s="77"/>
      <c r="N351" s="73"/>
      <c r="O351" s="73" t="s">
        <v>9863</v>
      </c>
      <c r="P351" s="79">
        <v>77630.0</v>
      </c>
      <c r="Q351" s="77" t="s">
        <v>131</v>
      </c>
      <c r="R351" s="77" t="s">
        <v>32</v>
      </c>
      <c r="S351" s="77">
        <v>7.654121266E9</v>
      </c>
      <c r="T351" s="77" t="s">
        <v>132</v>
      </c>
      <c r="U351" s="73"/>
      <c r="V351" s="73"/>
      <c r="W351" s="73"/>
      <c r="X351" s="73"/>
      <c r="Y351" s="73"/>
      <c r="Z351" s="73"/>
      <c r="AA351" s="73"/>
    </row>
    <row r="352" hidden="1">
      <c r="A352" s="90" t="s">
        <v>21</v>
      </c>
      <c r="B352" s="73"/>
      <c r="C352" s="77" t="s">
        <v>80</v>
      </c>
      <c r="D352" s="78" t="s">
        <v>23</v>
      </c>
      <c r="E352" s="77" t="s">
        <v>11096</v>
      </c>
      <c r="F352" s="79" t="s">
        <v>11097</v>
      </c>
      <c r="G352" s="77">
        <v>1.0</v>
      </c>
      <c r="H352" s="75" t="s">
        <v>11098</v>
      </c>
      <c r="I352" s="73" t="str">
        <f t="shared" si="9"/>
        <v>Legging 3D All Over Print #170122l - Tank top / L / ALL PRINT</v>
      </c>
      <c r="J352" s="75" t="s">
        <v>11099</v>
      </c>
      <c r="K352" s="75" t="s">
        <v>11100</v>
      </c>
      <c r="L352" s="75" t="s">
        <v>11101</v>
      </c>
      <c r="M352" s="77"/>
      <c r="N352" s="73"/>
      <c r="O352" s="73" t="s">
        <v>11102</v>
      </c>
      <c r="P352" s="79">
        <v>44483.0</v>
      </c>
      <c r="Q352" s="77" t="s">
        <v>46</v>
      </c>
      <c r="R352" s="77" t="s">
        <v>32</v>
      </c>
      <c r="S352" s="77">
        <v>3.307661048E9</v>
      </c>
      <c r="T352" s="77" t="s">
        <v>47</v>
      </c>
      <c r="U352" s="73"/>
      <c r="V352" s="73"/>
      <c r="W352" s="73"/>
      <c r="X352" s="73"/>
      <c r="Y352" s="73"/>
      <c r="Z352" s="73"/>
      <c r="AA352" s="73"/>
    </row>
    <row r="353" hidden="1">
      <c r="A353" s="98" t="s">
        <v>37</v>
      </c>
      <c r="B353" s="73"/>
      <c r="C353" s="77" t="s">
        <v>22</v>
      </c>
      <c r="D353" s="78" t="s">
        <v>23</v>
      </c>
      <c r="E353" s="77" t="s">
        <v>11103</v>
      </c>
      <c r="F353" s="79" t="s">
        <v>11104</v>
      </c>
      <c r="G353" s="77">
        <v>1.0</v>
      </c>
      <c r="H353" s="75" t="s">
        <v>11105</v>
      </c>
      <c r="I353" s="73" t="str">
        <f t="shared" si="9"/>
        <v>HOODIE RAGLAN SLEEVE / M / All Print</v>
      </c>
      <c r="J353" s="75" t="s">
        <v>11106</v>
      </c>
      <c r="K353" s="75" t="s">
        <v>11107</v>
      </c>
      <c r="L353" s="75" t="s">
        <v>11108</v>
      </c>
      <c r="M353" s="77"/>
      <c r="N353" s="73"/>
      <c r="O353" s="73" t="s">
        <v>6598</v>
      </c>
      <c r="P353" s="79">
        <v>41005.0</v>
      </c>
      <c r="Q353" s="77" t="s">
        <v>1142</v>
      </c>
      <c r="R353" s="77" t="s">
        <v>32</v>
      </c>
      <c r="S353" s="77">
        <v>5.133484185E9</v>
      </c>
      <c r="T353" s="77" t="s">
        <v>1143</v>
      </c>
      <c r="U353" s="73"/>
      <c r="V353" s="73"/>
      <c r="W353" s="73"/>
      <c r="X353" s="73"/>
      <c r="Y353" s="73"/>
      <c r="Z353" s="73"/>
      <c r="AA353" s="73"/>
    </row>
    <row r="354">
      <c r="A354" s="89" t="s">
        <v>97</v>
      </c>
      <c r="B354" s="73"/>
      <c r="C354" s="77" t="s">
        <v>80</v>
      </c>
      <c r="D354" s="78" t="s">
        <v>23</v>
      </c>
      <c r="E354" s="77" t="s">
        <v>11109</v>
      </c>
      <c r="F354" s="79" t="s">
        <v>11110</v>
      </c>
      <c r="G354" s="77">
        <v>1.0</v>
      </c>
      <c r="H354" s="75" t="s">
        <v>11111</v>
      </c>
      <c r="I354" s="73" t="str">
        <f t="shared" si="9"/>
        <v>Women / 8 / BLACK</v>
      </c>
      <c r="J354" s="75" t="s">
        <v>8797</v>
      </c>
      <c r="K354" s="75" t="s">
        <v>11112</v>
      </c>
      <c r="L354" s="75" t="s">
        <v>11113</v>
      </c>
      <c r="M354" s="77" t="s">
        <v>7050</v>
      </c>
      <c r="N354" s="73"/>
      <c r="O354" s="73" t="s">
        <v>11114</v>
      </c>
      <c r="P354" s="79">
        <v>92020.0</v>
      </c>
      <c r="Q354" s="77" t="s">
        <v>268</v>
      </c>
      <c r="R354" s="77" t="s">
        <v>32</v>
      </c>
      <c r="S354" s="77">
        <v>6.196221393E9</v>
      </c>
      <c r="T354" s="77" t="s">
        <v>269</v>
      </c>
      <c r="U354" s="73"/>
      <c r="V354" s="73"/>
      <c r="W354" s="73"/>
      <c r="X354" s="73"/>
      <c r="Y354" s="73"/>
      <c r="Z354" s="73"/>
      <c r="AA354" s="73"/>
    </row>
    <row r="355" hidden="1">
      <c r="A355" s="76" t="s">
        <v>48</v>
      </c>
      <c r="B355" s="73"/>
      <c r="C355" s="77" t="s">
        <v>22</v>
      </c>
      <c r="D355" s="78" t="s">
        <v>23</v>
      </c>
      <c r="E355" s="77" t="s">
        <v>11115</v>
      </c>
      <c r="F355" s="79" t="s">
        <v>11116</v>
      </c>
      <c r="G355" s="77">
        <v>1.0</v>
      </c>
      <c r="H355" s="75" t="s">
        <v>11117</v>
      </c>
      <c r="I355" s="73" t="str">
        <f t="shared" si="9"/>
        <v>Legging 3D - HOODIE RAGLAN SLEEVE / L / All Print</v>
      </c>
      <c r="J355" s="75" t="s">
        <v>11118</v>
      </c>
      <c r="K355" s="75" t="s">
        <v>11119</v>
      </c>
      <c r="L355" s="75" t="s">
        <v>11120</v>
      </c>
      <c r="M355" s="77"/>
      <c r="N355" s="73"/>
      <c r="O355" s="73" t="s">
        <v>11121</v>
      </c>
      <c r="P355" s="79">
        <v>16630.0</v>
      </c>
      <c r="Q355" s="77" t="s">
        <v>284</v>
      </c>
      <c r="R355" s="77" t="s">
        <v>32</v>
      </c>
      <c r="S355" s="77">
        <v>8.14934159E9</v>
      </c>
      <c r="T355" s="77" t="s">
        <v>285</v>
      </c>
      <c r="U355" s="73"/>
      <c r="V355" s="73"/>
      <c r="W355" s="73"/>
      <c r="X355" s="73"/>
      <c r="Y355" s="73"/>
      <c r="Z355" s="73"/>
      <c r="AA355" s="73"/>
    </row>
    <row r="356" hidden="1">
      <c r="A356" s="76" t="s">
        <v>48</v>
      </c>
      <c r="B356" s="73"/>
      <c r="C356" s="77" t="s">
        <v>80</v>
      </c>
      <c r="D356" s="78" t="s">
        <v>23</v>
      </c>
      <c r="E356" s="77" t="s">
        <v>11122</v>
      </c>
      <c r="F356" s="79" t="s">
        <v>11123</v>
      </c>
      <c r="G356" s="77">
        <v>1.0</v>
      </c>
      <c r="H356" s="75" t="s">
        <v>11124</v>
      </c>
      <c r="I356" s="73" t="str">
        <f t="shared" si="9"/>
        <v>Joggers - AOP Unisex Joggers / 4XL / All Print</v>
      </c>
      <c r="J356" s="75" t="s">
        <v>11125</v>
      </c>
      <c r="K356" s="75" t="s">
        <v>11126</v>
      </c>
      <c r="L356" s="75" t="s">
        <v>11127</v>
      </c>
      <c r="M356" s="77"/>
      <c r="N356" s="73"/>
      <c r="O356" s="73" t="s">
        <v>189</v>
      </c>
      <c r="P356" s="79">
        <v>46222.0</v>
      </c>
      <c r="Q356" s="77" t="s">
        <v>190</v>
      </c>
      <c r="R356" s="77" t="s">
        <v>32</v>
      </c>
      <c r="S356" s="77">
        <v>3.179987608E9</v>
      </c>
      <c r="T356" s="77" t="s">
        <v>191</v>
      </c>
      <c r="U356" s="73"/>
      <c r="V356" s="73"/>
      <c r="W356" s="73"/>
      <c r="X356" s="73"/>
      <c r="Y356" s="73"/>
      <c r="Z356" s="73"/>
      <c r="AA356" s="73"/>
    </row>
    <row r="357" hidden="1">
      <c r="A357" s="76" t="s">
        <v>48</v>
      </c>
      <c r="B357" s="73"/>
      <c r="C357" s="77" t="s">
        <v>80</v>
      </c>
      <c r="D357" s="78" t="s">
        <v>23</v>
      </c>
      <c r="E357" s="77" t="s">
        <v>11122</v>
      </c>
      <c r="F357" s="79" t="s">
        <v>11123</v>
      </c>
      <c r="G357" s="77">
        <v>1.0</v>
      </c>
      <c r="H357" s="75" t="s">
        <v>11128</v>
      </c>
      <c r="I357" s="73" t="str">
        <f t="shared" si="9"/>
        <v>Joggers - AOP Unisex Raglan Hoodie / 5XL / All Print</v>
      </c>
      <c r="J357" s="75" t="s">
        <v>11129</v>
      </c>
      <c r="K357" s="75" t="s">
        <v>11126</v>
      </c>
      <c r="L357" s="75" t="s">
        <v>11127</v>
      </c>
      <c r="M357" s="77"/>
      <c r="N357" s="73"/>
      <c r="O357" s="73" t="s">
        <v>189</v>
      </c>
      <c r="P357" s="79">
        <v>46222.0</v>
      </c>
      <c r="Q357" s="77" t="s">
        <v>190</v>
      </c>
      <c r="R357" s="77" t="s">
        <v>32</v>
      </c>
      <c r="S357" s="77">
        <v>3.179987608E9</v>
      </c>
      <c r="T357" s="77" t="s">
        <v>191</v>
      </c>
      <c r="U357" s="73"/>
      <c r="V357" s="73"/>
      <c r="W357" s="73"/>
      <c r="X357" s="73"/>
      <c r="Y357" s="73"/>
      <c r="Z357" s="73"/>
      <c r="AA357" s="73"/>
    </row>
    <row r="358" hidden="1">
      <c r="A358" s="76" t="s">
        <v>48</v>
      </c>
      <c r="B358" s="73"/>
      <c r="C358" s="77" t="s">
        <v>80</v>
      </c>
      <c r="D358" s="78" t="s">
        <v>23</v>
      </c>
      <c r="E358" s="77" t="s">
        <v>11122</v>
      </c>
      <c r="F358" s="79" t="s">
        <v>11123</v>
      </c>
      <c r="G358" s="77">
        <v>1.0</v>
      </c>
      <c r="H358" s="75" t="s">
        <v>11130</v>
      </c>
      <c r="I358" s="73" t="str">
        <f t="shared" si="9"/>
        <v>Joggers - AOP Unisex Raglan Hoodie / L / All Print</v>
      </c>
      <c r="J358" s="75" t="s">
        <v>738</v>
      </c>
      <c r="K358" s="75" t="s">
        <v>11126</v>
      </c>
      <c r="L358" s="75" t="s">
        <v>11127</v>
      </c>
      <c r="M358" s="77"/>
      <c r="N358" s="73"/>
      <c r="O358" s="73" t="s">
        <v>189</v>
      </c>
      <c r="P358" s="79">
        <v>46222.0</v>
      </c>
      <c r="Q358" s="77" t="s">
        <v>190</v>
      </c>
      <c r="R358" s="77" t="s">
        <v>32</v>
      </c>
      <c r="S358" s="77">
        <v>3.179987608E9</v>
      </c>
      <c r="T358" s="77" t="s">
        <v>191</v>
      </c>
      <c r="U358" s="73"/>
      <c r="V358" s="73"/>
      <c r="W358" s="73"/>
      <c r="X358" s="73"/>
      <c r="Y358" s="73"/>
      <c r="Z358" s="73"/>
      <c r="AA358" s="73"/>
    </row>
    <row r="359" hidden="1">
      <c r="A359" s="76" t="s">
        <v>48</v>
      </c>
      <c r="B359" s="73"/>
      <c r="C359" s="77" t="s">
        <v>80</v>
      </c>
      <c r="D359" s="78" t="s">
        <v>23</v>
      </c>
      <c r="E359" s="77" t="s">
        <v>11122</v>
      </c>
      <c r="F359" s="79" t="s">
        <v>11123</v>
      </c>
      <c r="G359" s="77">
        <v>1.0</v>
      </c>
      <c r="H359" s="75" t="s">
        <v>11131</v>
      </c>
      <c r="I359" s="73" t="str">
        <f t="shared" si="9"/>
        <v>Joggers - AOP Unisex Joggers / L / All Print</v>
      </c>
      <c r="J359" s="75" t="s">
        <v>743</v>
      </c>
      <c r="K359" s="75" t="s">
        <v>11126</v>
      </c>
      <c r="L359" s="75" t="s">
        <v>11127</v>
      </c>
      <c r="M359" s="77"/>
      <c r="N359" s="73"/>
      <c r="O359" s="73" t="s">
        <v>189</v>
      </c>
      <c r="P359" s="79">
        <v>46222.0</v>
      </c>
      <c r="Q359" s="77" t="s">
        <v>190</v>
      </c>
      <c r="R359" s="77" t="s">
        <v>32</v>
      </c>
      <c r="S359" s="77">
        <v>3.179987608E9</v>
      </c>
      <c r="T359" s="77" t="s">
        <v>191</v>
      </c>
      <c r="U359" s="73"/>
      <c r="V359" s="73"/>
      <c r="W359" s="73"/>
      <c r="X359" s="73"/>
      <c r="Y359" s="73"/>
      <c r="Z359" s="73"/>
      <c r="AA359" s="73"/>
    </row>
    <row r="360" hidden="1">
      <c r="A360" s="82" t="s">
        <v>181</v>
      </c>
      <c r="B360" s="82"/>
      <c r="C360" s="83" t="s">
        <v>80</v>
      </c>
      <c r="D360" s="83" t="s">
        <v>2164</v>
      </c>
      <c r="E360" s="83" t="s">
        <v>11132</v>
      </c>
      <c r="F360" s="84" t="s">
        <v>5663</v>
      </c>
      <c r="G360" s="83">
        <v>1.0</v>
      </c>
      <c r="H360" s="85" t="s">
        <v>11133</v>
      </c>
      <c r="I360" s="82" t="str">
        <f t="shared" si="9"/>
        <v>S / BLACK</v>
      </c>
      <c r="J360" s="85" t="s">
        <v>5669</v>
      </c>
      <c r="K360" s="85" t="s">
        <v>11134</v>
      </c>
      <c r="L360" s="85" t="s">
        <v>11135</v>
      </c>
      <c r="M360" s="83"/>
      <c r="N360" s="82"/>
      <c r="O360" s="82" t="s">
        <v>1559</v>
      </c>
      <c r="P360" s="84">
        <v>77023.0</v>
      </c>
      <c r="Q360" s="83" t="s">
        <v>131</v>
      </c>
      <c r="R360" s="83" t="s">
        <v>32</v>
      </c>
      <c r="S360" s="83">
        <v>3.463290674E9</v>
      </c>
      <c r="T360" s="83" t="s">
        <v>132</v>
      </c>
      <c r="U360" s="82"/>
      <c r="V360" s="82"/>
      <c r="W360" s="82"/>
      <c r="X360" s="82"/>
      <c r="Y360" s="82"/>
      <c r="Z360" s="82"/>
      <c r="AA360" s="82"/>
    </row>
    <row r="361" hidden="1">
      <c r="A361" s="82" t="s">
        <v>181</v>
      </c>
      <c r="B361" s="82"/>
      <c r="C361" s="83" t="s">
        <v>80</v>
      </c>
      <c r="D361" s="83" t="s">
        <v>2164</v>
      </c>
      <c r="E361" s="83" t="s">
        <v>11132</v>
      </c>
      <c r="F361" s="84" t="s">
        <v>5663</v>
      </c>
      <c r="G361" s="83">
        <v>1.0</v>
      </c>
      <c r="H361" s="85" t="s">
        <v>10836</v>
      </c>
      <c r="I361" s="82" t="str">
        <f t="shared" si="9"/>
        <v>L / BLACK</v>
      </c>
      <c r="J361" s="85" t="s">
        <v>10837</v>
      </c>
      <c r="K361" s="85" t="s">
        <v>11134</v>
      </c>
      <c r="L361" s="85" t="s">
        <v>11135</v>
      </c>
      <c r="M361" s="83"/>
      <c r="N361" s="82"/>
      <c r="O361" s="82" t="s">
        <v>1559</v>
      </c>
      <c r="P361" s="84">
        <v>77023.0</v>
      </c>
      <c r="Q361" s="83" t="s">
        <v>131</v>
      </c>
      <c r="R361" s="83" t="s">
        <v>32</v>
      </c>
      <c r="S361" s="83">
        <v>3.463290674E9</v>
      </c>
      <c r="T361" s="83" t="s">
        <v>132</v>
      </c>
      <c r="U361" s="82"/>
      <c r="V361" s="82"/>
      <c r="W361" s="82"/>
      <c r="X361" s="82"/>
      <c r="Y361" s="82"/>
      <c r="Z361" s="82"/>
      <c r="AA361" s="82"/>
    </row>
    <row r="362" hidden="1">
      <c r="A362" s="82" t="s">
        <v>181</v>
      </c>
      <c r="B362" s="82"/>
      <c r="C362" s="83" t="s">
        <v>80</v>
      </c>
      <c r="D362" s="83" t="s">
        <v>2164</v>
      </c>
      <c r="E362" s="83" t="s">
        <v>11132</v>
      </c>
      <c r="F362" s="84" t="s">
        <v>5663</v>
      </c>
      <c r="G362" s="83">
        <v>1.0</v>
      </c>
      <c r="H362" s="85" t="s">
        <v>10836</v>
      </c>
      <c r="I362" s="82" t="str">
        <f t="shared" si="9"/>
        <v>L / BLACK</v>
      </c>
      <c r="J362" s="85" t="s">
        <v>10837</v>
      </c>
      <c r="K362" s="85" t="s">
        <v>11134</v>
      </c>
      <c r="L362" s="85" t="s">
        <v>11135</v>
      </c>
      <c r="M362" s="83"/>
      <c r="N362" s="82"/>
      <c r="O362" s="82" t="s">
        <v>1559</v>
      </c>
      <c r="P362" s="84">
        <v>77023.0</v>
      </c>
      <c r="Q362" s="83" t="s">
        <v>131</v>
      </c>
      <c r="R362" s="83" t="s">
        <v>32</v>
      </c>
      <c r="S362" s="83">
        <v>3.463290674E9</v>
      </c>
      <c r="T362" s="83" t="s">
        <v>132</v>
      </c>
      <c r="U362" s="82"/>
      <c r="V362" s="82"/>
      <c r="W362" s="82"/>
      <c r="X362" s="82"/>
      <c r="Y362" s="82"/>
      <c r="Z362" s="82"/>
      <c r="AA362" s="82"/>
    </row>
    <row r="363" hidden="1">
      <c r="A363" s="82" t="s">
        <v>181</v>
      </c>
      <c r="B363" s="82"/>
      <c r="C363" s="83" t="s">
        <v>80</v>
      </c>
      <c r="D363" s="83" t="s">
        <v>2164</v>
      </c>
      <c r="E363" s="83" t="s">
        <v>11132</v>
      </c>
      <c r="F363" s="84" t="s">
        <v>5663</v>
      </c>
      <c r="G363" s="83">
        <v>1.0</v>
      </c>
      <c r="H363" s="85" t="s">
        <v>11133</v>
      </c>
      <c r="I363" s="82" t="str">
        <f t="shared" si="9"/>
        <v>S / BLACK</v>
      </c>
      <c r="J363" s="85" t="s">
        <v>5669</v>
      </c>
      <c r="K363" s="85" t="s">
        <v>11134</v>
      </c>
      <c r="L363" s="85" t="s">
        <v>11135</v>
      </c>
      <c r="M363" s="83"/>
      <c r="N363" s="82"/>
      <c r="O363" s="82" t="s">
        <v>1559</v>
      </c>
      <c r="P363" s="84">
        <v>77023.0</v>
      </c>
      <c r="Q363" s="83" t="s">
        <v>131</v>
      </c>
      <c r="R363" s="83" t="s">
        <v>32</v>
      </c>
      <c r="S363" s="83">
        <v>3.463290674E9</v>
      </c>
      <c r="T363" s="83" t="s">
        <v>132</v>
      </c>
      <c r="U363" s="82"/>
      <c r="V363" s="82"/>
      <c r="W363" s="82"/>
      <c r="X363" s="82"/>
      <c r="Y363" s="82"/>
      <c r="Z363" s="82"/>
      <c r="AA363" s="82"/>
    </row>
    <row r="364" hidden="1">
      <c r="A364" s="76" t="s">
        <v>70</v>
      </c>
      <c r="B364" s="73"/>
      <c r="C364" s="77" t="s">
        <v>22</v>
      </c>
      <c r="D364" s="78" t="s">
        <v>23</v>
      </c>
      <c r="E364" s="77" t="s">
        <v>11136</v>
      </c>
      <c r="F364" s="79" t="s">
        <v>11137</v>
      </c>
      <c r="G364" s="77">
        <v>1.0</v>
      </c>
      <c r="H364" s="75" t="s">
        <v>11138</v>
      </c>
      <c r="I364" s="73" t="str">
        <f t="shared" si="9"/>
        <v>3XL / Full Print</v>
      </c>
      <c r="J364" s="75" t="s">
        <v>7420</v>
      </c>
      <c r="K364" s="75" t="s">
        <v>11139</v>
      </c>
      <c r="L364" s="75" t="s">
        <v>11140</v>
      </c>
      <c r="M364" s="77">
        <v>201.0</v>
      </c>
      <c r="N364" s="73"/>
      <c r="O364" s="73" t="s">
        <v>11141</v>
      </c>
      <c r="P364" s="79">
        <v>66204.0</v>
      </c>
      <c r="Q364" s="77" t="s">
        <v>508</v>
      </c>
      <c r="R364" s="77" t="s">
        <v>32</v>
      </c>
      <c r="S364" s="77">
        <v>9.139082822E9</v>
      </c>
      <c r="T364" s="77" t="s">
        <v>509</v>
      </c>
      <c r="U364" s="73"/>
      <c r="V364" s="73"/>
      <c r="W364" s="73"/>
      <c r="X364" s="73"/>
      <c r="Y364" s="73"/>
      <c r="Z364" s="73"/>
      <c r="AA364" s="73"/>
    </row>
    <row r="365" hidden="1">
      <c r="A365" s="76" t="s">
        <v>70</v>
      </c>
      <c r="B365" s="73"/>
      <c r="C365" s="77" t="s">
        <v>22</v>
      </c>
      <c r="D365" s="78" t="s">
        <v>23</v>
      </c>
      <c r="E365" s="77" t="s">
        <v>11136</v>
      </c>
      <c r="F365" s="79" t="s">
        <v>11137</v>
      </c>
      <c r="G365" s="77">
        <v>1.0</v>
      </c>
      <c r="H365" s="75" t="s">
        <v>11142</v>
      </c>
      <c r="I365" s="73" t="str">
        <f t="shared" si="9"/>
        <v>5XL / Full Print</v>
      </c>
      <c r="J365" s="75" t="s">
        <v>11143</v>
      </c>
      <c r="K365" s="75" t="s">
        <v>11139</v>
      </c>
      <c r="L365" s="75" t="s">
        <v>11140</v>
      </c>
      <c r="M365" s="77">
        <v>201.0</v>
      </c>
      <c r="N365" s="73"/>
      <c r="O365" s="73" t="s">
        <v>11141</v>
      </c>
      <c r="P365" s="79">
        <v>66204.0</v>
      </c>
      <c r="Q365" s="77" t="s">
        <v>508</v>
      </c>
      <c r="R365" s="77" t="s">
        <v>32</v>
      </c>
      <c r="S365" s="77">
        <v>9.139082822E9</v>
      </c>
      <c r="T365" s="77" t="s">
        <v>509</v>
      </c>
      <c r="U365" s="73"/>
      <c r="V365" s="73"/>
      <c r="W365" s="73"/>
      <c r="X365" s="73"/>
      <c r="Y365" s="73"/>
      <c r="Z365" s="73"/>
      <c r="AA365" s="73"/>
    </row>
    <row r="366" hidden="1">
      <c r="A366" s="98" t="s">
        <v>37</v>
      </c>
      <c r="B366" s="73"/>
      <c r="C366" s="77" t="s">
        <v>22</v>
      </c>
      <c r="D366" s="78" t="s">
        <v>23</v>
      </c>
      <c r="E366" s="77" t="s">
        <v>11136</v>
      </c>
      <c r="F366" s="79" t="s">
        <v>11137</v>
      </c>
      <c r="G366" s="77">
        <v>1.0</v>
      </c>
      <c r="H366" s="75" t="s">
        <v>11144</v>
      </c>
      <c r="I366" s="73" t="str">
        <f t="shared" si="9"/>
        <v>hirt 2D #KV - L / Black</v>
      </c>
      <c r="J366" s="75" t="s">
        <v>5214</v>
      </c>
      <c r="K366" s="75" t="s">
        <v>11139</v>
      </c>
      <c r="L366" s="75" t="s">
        <v>11140</v>
      </c>
      <c r="M366" s="77">
        <v>201.0</v>
      </c>
      <c r="N366" s="73"/>
      <c r="O366" s="73" t="s">
        <v>11141</v>
      </c>
      <c r="P366" s="79">
        <v>66204.0</v>
      </c>
      <c r="Q366" s="77" t="s">
        <v>508</v>
      </c>
      <c r="R366" s="77" t="s">
        <v>32</v>
      </c>
      <c r="S366" s="77">
        <v>9.139082822E9</v>
      </c>
      <c r="T366" s="77" t="s">
        <v>509</v>
      </c>
      <c r="U366" s="73"/>
      <c r="V366" s="73"/>
      <c r="W366" s="73"/>
      <c r="X366" s="73"/>
      <c r="Y366" s="73"/>
      <c r="Z366" s="73"/>
      <c r="AA366" s="73"/>
    </row>
    <row r="367" hidden="1">
      <c r="A367" s="98" t="s">
        <v>37</v>
      </c>
      <c r="B367" s="73"/>
      <c r="C367" s="77" t="s">
        <v>22</v>
      </c>
      <c r="D367" s="78" t="s">
        <v>23</v>
      </c>
      <c r="E367" s="77" t="s">
        <v>11145</v>
      </c>
      <c r="F367" s="79" t="s">
        <v>11146</v>
      </c>
      <c r="G367" s="77">
        <v>1.0</v>
      </c>
      <c r="H367" s="75" t="s">
        <v>11147</v>
      </c>
      <c r="I367" s="73" t="str">
        <f t="shared" si="9"/>
        <v>XL / Full Print</v>
      </c>
      <c r="J367" s="75" t="s">
        <v>11148</v>
      </c>
      <c r="K367" s="75" t="s">
        <v>11149</v>
      </c>
      <c r="L367" s="75" t="s">
        <v>11150</v>
      </c>
      <c r="M367" s="77"/>
      <c r="N367" s="73"/>
      <c r="O367" s="73" t="s">
        <v>11151</v>
      </c>
      <c r="P367" s="79">
        <v>95747.0</v>
      </c>
      <c r="Q367" s="77" t="s">
        <v>268</v>
      </c>
      <c r="R367" s="77" t="s">
        <v>32</v>
      </c>
      <c r="S367" s="77">
        <v>1.9257847741E10</v>
      </c>
      <c r="T367" s="77" t="s">
        <v>269</v>
      </c>
      <c r="U367" s="73"/>
      <c r="V367" s="73"/>
      <c r="W367" s="73"/>
      <c r="X367" s="73"/>
      <c r="Y367" s="73"/>
      <c r="Z367" s="73"/>
      <c r="AA367" s="73"/>
    </row>
    <row r="368" hidden="1">
      <c r="A368" s="86" t="s">
        <v>181</v>
      </c>
      <c r="B368" s="73"/>
      <c r="C368" s="77" t="s">
        <v>22</v>
      </c>
      <c r="D368" s="78" t="s">
        <v>23</v>
      </c>
      <c r="E368" s="77" t="s">
        <v>11152</v>
      </c>
      <c r="F368" s="79" t="s">
        <v>1159</v>
      </c>
      <c r="G368" s="77">
        <v>1.0</v>
      </c>
      <c r="H368" s="75" t="s">
        <v>11153</v>
      </c>
      <c r="I368" s="73" t="str">
        <f t="shared" si="9"/>
        <v>hirt - hoodie 3D #221121h - UNISEX T-SHIRT 3D / S / All print</v>
      </c>
      <c r="J368" s="75" t="s">
        <v>1690</v>
      </c>
      <c r="K368" s="75" t="s">
        <v>1161</v>
      </c>
      <c r="L368" s="75" t="s">
        <v>1162</v>
      </c>
      <c r="M368" s="77"/>
      <c r="N368" s="73"/>
      <c r="O368" s="73" t="s">
        <v>1163</v>
      </c>
      <c r="P368" s="79">
        <v>33027.0</v>
      </c>
      <c r="Q368" s="77" t="s">
        <v>68</v>
      </c>
      <c r="R368" s="77" t="s">
        <v>32</v>
      </c>
      <c r="S368" s="77">
        <v>7.863991328E9</v>
      </c>
      <c r="T368" s="77" t="s">
        <v>69</v>
      </c>
      <c r="U368" s="73"/>
      <c r="V368" s="73"/>
      <c r="W368" s="73"/>
      <c r="X368" s="73"/>
      <c r="Y368" s="73"/>
      <c r="Z368" s="73"/>
      <c r="AA368" s="73"/>
    </row>
    <row r="369" hidden="1">
      <c r="A369" s="76" t="s">
        <v>48</v>
      </c>
      <c r="B369" s="73"/>
      <c r="C369" s="77" t="s">
        <v>22</v>
      </c>
      <c r="D369" s="78" t="s">
        <v>23</v>
      </c>
      <c r="E369" s="77" t="s">
        <v>11152</v>
      </c>
      <c r="F369" s="79" t="s">
        <v>1159</v>
      </c>
      <c r="G369" s="77">
        <v>1.0</v>
      </c>
      <c r="H369" s="75" t="s">
        <v>11154</v>
      </c>
      <c r="I369" s="73" t="str">
        <f t="shared" si="9"/>
        <v>hirt - hoodie 3D #v - AOP Unisex Raglan Zip Hoodie / M / All print</v>
      </c>
      <c r="J369" s="75" t="s">
        <v>1165</v>
      </c>
      <c r="K369" s="75" t="s">
        <v>1161</v>
      </c>
      <c r="L369" s="75" t="s">
        <v>1162</v>
      </c>
      <c r="M369" s="77"/>
      <c r="N369" s="73"/>
      <c r="O369" s="73" t="s">
        <v>1163</v>
      </c>
      <c r="P369" s="79">
        <v>33027.0</v>
      </c>
      <c r="Q369" s="77" t="s">
        <v>68</v>
      </c>
      <c r="R369" s="77" t="s">
        <v>32</v>
      </c>
      <c r="S369" s="77">
        <v>7.863991328E9</v>
      </c>
      <c r="T369" s="77" t="s">
        <v>69</v>
      </c>
      <c r="U369" s="73"/>
      <c r="V369" s="73"/>
      <c r="W369" s="73"/>
      <c r="X369" s="73"/>
      <c r="Y369" s="73"/>
      <c r="Z369" s="73"/>
      <c r="AA369" s="73"/>
    </row>
    <row r="370" hidden="1">
      <c r="A370" s="98" t="s">
        <v>37</v>
      </c>
      <c r="B370" s="73"/>
      <c r="C370" s="77" t="s">
        <v>22</v>
      </c>
      <c r="D370" s="78" t="s">
        <v>23</v>
      </c>
      <c r="E370" s="77" t="s">
        <v>11152</v>
      </c>
      <c r="F370" s="79" t="s">
        <v>1159</v>
      </c>
      <c r="G370" s="77">
        <v>1.0</v>
      </c>
      <c r="H370" s="75" t="s">
        <v>11155</v>
      </c>
      <c r="I370" s="73" t="str">
        <f t="shared" si="9"/>
        <v>hirt 3D #KV - M / Full Print</v>
      </c>
      <c r="J370" s="75" t="s">
        <v>1679</v>
      </c>
      <c r="K370" s="75" t="s">
        <v>1161</v>
      </c>
      <c r="L370" s="75" t="s">
        <v>1162</v>
      </c>
      <c r="M370" s="77"/>
      <c r="N370" s="73"/>
      <c r="O370" s="73" t="s">
        <v>1163</v>
      </c>
      <c r="P370" s="79">
        <v>33027.0</v>
      </c>
      <c r="Q370" s="77" t="s">
        <v>68</v>
      </c>
      <c r="R370" s="77" t="s">
        <v>32</v>
      </c>
      <c r="S370" s="77">
        <v>7.863991328E9</v>
      </c>
      <c r="T370" s="77" t="s">
        <v>69</v>
      </c>
      <c r="U370" s="73"/>
      <c r="V370" s="73"/>
      <c r="W370" s="73"/>
      <c r="X370" s="73"/>
      <c r="Y370" s="73"/>
      <c r="Z370" s="73"/>
      <c r="AA370" s="73"/>
    </row>
    <row r="371" hidden="1">
      <c r="A371" s="90" t="s">
        <v>21</v>
      </c>
      <c r="B371" s="73"/>
      <c r="C371" s="77" t="s">
        <v>22</v>
      </c>
      <c r="D371" s="78" t="s">
        <v>23</v>
      </c>
      <c r="E371" s="77" t="s">
        <v>11152</v>
      </c>
      <c r="F371" s="79" t="s">
        <v>1159</v>
      </c>
      <c r="G371" s="77">
        <v>1.0</v>
      </c>
      <c r="H371" s="75" t="s">
        <v>1160</v>
      </c>
      <c r="I371" s="73" t="str">
        <f t="shared" si="9"/>
        <v>hirt - hoodie 3D #71221l - UNISEX T-SHIRT 3D / M / All print</v>
      </c>
      <c r="J371" s="75" t="s">
        <v>289</v>
      </c>
      <c r="K371" s="75" t="s">
        <v>1161</v>
      </c>
      <c r="L371" s="75" t="s">
        <v>1162</v>
      </c>
      <c r="M371" s="77"/>
      <c r="N371" s="73"/>
      <c r="O371" s="73" t="s">
        <v>1163</v>
      </c>
      <c r="P371" s="79">
        <v>33027.0</v>
      </c>
      <c r="Q371" s="77" t="s">
        <v>68</v>
      </c>
      <c r="R371" s="77" t="s">
        <v>32</v>
      </c>
      <c r="S371" s="77">
        <v>7.863991328E9</v>
      </c>
      <c r="T371" s="77" t="s">
        <v>69</v>
      </c>
      <c r="U371" s="73"/>
      <c r="V371" s="73"/>
      <c r="W371" s="73"/>
      <c r="X371" s="73"/>
      <c r="Y371" s="73"/>
      <c r="Z371" s="73"/>
      <c r="AA371" s="73"/>
    </row>
    <row r="372" hidden="1">
      <c r="A372" s="76" t="s">
        <v>48</v>
      </c>
      <c r="B372" s="73"/>
      <c r="C372" s="77" t="s">
        <v>22</v>
      </c>
      <c r="D372" s="78" t="s">
        <v>23</v>
      </c>
      <c r="E372" s="77" t="s">
        <v>11152</v>
      </c>
      <c r="F372" s="79" t="s">
        <v>1159</v>
      </c>
      <c r="G372" s="77">
        <v>1.0</v>
      </c>
      <c r="H372" s="75" t="s">
        <v>11156</v>
      </c>
      <c r="I372" s="73" t="str">
        <f t="shared" si="9"/>
        <v>hirt - hoodie 3D #v - UNISEX T-SHIRT 3D / M / All print</v>
      </c>
      <c r="J372" s="75" t="s">
        <v>289</v>
      </c>
      <c r="K372" s="75" t="s">
        <v>1161</v>
      </c>
      <c r="L372" s="75" t="s">
        <v>1162</v>
      </c>
      <c r="M372" s="77"/>
      <c r="N372" s="73"/>
      <c r="O372" s="73" t="s">
        <v>1163</v>
      </c>
      <c r="P372" s="79">
        <v>33027.0</v>
      </c>
      <c r="Q372" s="77" t="s">
        <v>68</v>
      </c>
      <c r="R372" s="77" t="s">
        <v>32</v>
      </c>
      <c r="S372" s="77">
        <v>7.863991328E9</v>
      </c>
      <c r="T372" s="77" t="s">
        <v>69</v>
      </c>
      <c r="U372" s="73"/>
      <c r="V372" s="73"/>
      <c r="W372" s="73"/>
      <c r="X372" s="73"/>
      <c r="Y372" s="73"/>
      <c r="Z372" s="73"/>
      <c r="AA372" s="73"/>
    </row>
    <row r="373">
      <c r="A373" s="86" t="s">
        <v>216</v>
      </c>
      <c r="B373" s="73"/>
      <c r="C373" s="77" t="s">
        <v>80</v>
      </c>
      <c r="D373" s="78" t="s">
        <v>23</v>
      </c>
      <c r="E373" s="77" t="s">
        <v>11157</v>
      </c>
      <c r="F373" s="79" t="s">
        <v>11158</v>
      </c>
      <c r="G373" s="77">
        <v>1.0</v>
      </c>
      <c r="H373" s="75" t="s">
        <v>11159</v>
      </c>
      <c r="I373" s="73" t="str">
        <f t="shared" si="9"/>
        <v>Unisex Joggers / 3XL / Her King</v>
      </c>
      <c r="J373" s="75" t="s">
        <v>11160</v>
      </c>
      <c r="K373" s="75" t="s">
        <v>11161</v>
      </c>
      <c r="L373" s="75" t="s">
        <v>11162</v>
      </c>
      <c r="M373" s="77"/>
      <c r="N373" s="73"/>
      <c r="O373" s="73" t="s">
        <v>11163</v>
      </c>
      <c r="P373" s="79">
        <v>92028.0</v>
      </c>
      <c r="Q373" s="77" t="s">
        <v>268</v>
      </c>
      <c r="R373" s="77" t="s">
        <v>32</v>
      </c>
      <c r="S373" s="77">
        <v>9.514414799E9</v>
      </c>
      <c r="T373" s="77" t="s">
        <v>269</v>
      </c>
      <c r="U373" s="73"/>
      <c r="V373" s="73"/>
      <c r="W373" s="73"/>
      <c r="X373" s="73"/>
      <c r="Y373" s="73"/>
      <c r="Z373" s="73"/>
      <c r="AA373" s="73"/>
    </row>
    <row r="374">
      <c r="A374" s="86" t="s">
        <v>216</v>
      </c>
      <c r="B374" s="73"/>
      <c r="C374" s="77" t="s">
        <v>80</v>
      </c>
      <c r="D374" s="78" t="s">
        <v>23</v>
      </c>
      <c r="E374" s="77" t="s">
        <v>11157</v>
      </c>
      <c r="F374" s="79" t="s">
        <v>11158</v>
      </c>
      <c r="G374" s="77">
        <v>1.0</v>
      </c>
      <c r="H374" s="75" t="s">
        <v>11164</v>
      </c>
      <c r="I374" s="73" t="str">
        <f t="shared" si="9"/>
        <v>Unisex Joggers / XL / His Queen</v>
      </c>
      <c r="J374" s="75" t="s">
        <v>11165</v>
      </c>
      <c r="K374" s="75" t="s">
        <v>11161</v>
      </c>
      <c r="L374" s="75" t="s">
        <v>11162</v>
      </c>
      <c r="M374" s="77"/>
      <c r="N374" s="73"/>
      <c r="O374" s="73" t="s">
        <v>11163</v>
      </c>
      <c r="P374" s="79">
        <v>92028.0</v>
      </c>
      <c r="Q374" s="77" t="s">
        <v>268</v>
      </c>
      <c r="R374" s="77" t="s">
        <v>32</v>
      </c>
      <c r="S374" s="77">
        <v>9.514414799E9</v>
      </c>
      <c r="T374" s="77" t="s">
        <v>269</v>
      </c>
      <c r="U374" s="73"/>
      <c r="V374" s="73"/>
      <c r="W374" s="73"/>
      <c r="X374" s="73"/>
      <c r="Y374" s="73"/>
      <c r="Z374" s="73"/>
      <c r="AA374" s="73"/>
    </row>
    <row r="375">
      <c r="A375" s="86" t="s">
        <v>216</v>
      </c>
      <c r="B375" s="73"/>
      <c r="C375" s="77" t="s">
        <v>80</v>
      </c>
      <c r="D375" s="78" t="s">
        <v>23</v>
      </c>
      <c r="E375" s="77" t="s">
        <v>11157</v>
      </c>
      <c r="F375" s="79" t="s">
        <v>11158</v>
      </c>
      <c r="G375" s="77">
        <v>1.0</v>
      </c>
      <c r="H375" s="75" t="s">
        <v>11166</v>
      </c>
      <c r="I375" s="73" t="str">
        <f t="shared" si="9"/>
        <v>Unisex Raglan Hoodie / 3XL / Her King</v>
      </c>
      <c r="J375" s="75" t="s">
        <v>11167</v>
      </c>
      <c r="K375" s="75" t="s">
        <v>11161</v>
      </c>
      <c r="L375" s="75" t="s">
        <v>11162</v>
      </c>
      <c r="M375" s="77"/>
      <c r="N375" s="73"/>
      <c r="O375" s="73" t="s">
        <v>11163</v>
      </c>
      <c r="P375" s="79">
        <v>92028.0</v>
      </c>
      <c r="Q375" s="77" t="s">
        <v>268</v>
      </c>
      <c r="R375" s="77" t="s">
        <v>32</v>
      </c>
      <c r="S375" s="77">
        <v>9.514414799E9</v>
      </c>
      <c r="T375" s="77" t="s">
        <v>269</v>
      </c>
      <c r="U375" s="73"/>
      <c r="V375" s="73"/>
      <c r="W375" s="73"/>
      <c r="X375" s="73"/>
      <c r="Y375" s="73"/>
      <c r="Z375" s="73"/>
      <c r="AA375" s="73"/>
    </row>
    <row r="376">
      <c r="A376" s="86" t="s">
        <v>216</v>
      </c>
      <c r="B376" s="73"/>
      <c r="C376" s="77" t="s">
        <v>80</v>
      </c>
      <c r="D376" s="78" t="s">
        <v>23</v>
      </c>
      <c r="E376" s="77" t="s">
        <v>11157</v>
      </c>
      <c r="F376" s="79" t="s">
        <v>11158</v>
      </c>
      <c r="G376" s="77">
        <v>1.0</v>
      </c>
      <c r="H376" s="75" t="s">
        <v>11168</v>
      </c>
      <c r="I376" s="73" t="str">
        <f t="shared" si="9"/>
        <v>Unisex Raglan Hoodie / XL / His Queen</v>
      </c>
      <c r="J376" s="75" t="s">
        <v>11169</v>
      </c>
      <c r="K376" s="75" t="s">
        <v>11161</v>
      </c>
      <c r="L376" s="75" t="s">
        <v>11162</v>
      </c>
      <c r="M376" s="77"/>
      <c r="N376" s="73"/>
      <c r="O376" s="73" t="s">
        <v>11163</v>
      </c>
      <c r="P376" s="79">
        <v>92028.0</v>
      </c>
      <c r="Q376" s="77" t="s">
        <v>268</v>
      </c>
      <c r="R376" s="77" t="s">
        <v>32</v>
      </c>
      <c r="S376" s="77">
        <v>9.514414799E9</v>
      </c>
      <c r="T376" s="77" t="s">
        <v>269</v>
      </c>
      <c r="U376" s="73"/>
      <c r="V376" s="73"/>
      <c r="W376" s="73"/>
      <c r="X376" s="73"/>
      <c r="Y376" s="73"/>
      <c r="Z376" s="73"/>
      <c r="AA376" s="73"/>
    </row>
    <row r="377" hidden="1">
      <c r="A377" s="95"/>
      <c r="B377" s="95"/>
      <c r="C377" s="96"/>
      <c r="D377" s="96"/>
      <c r="E377" s="96"/>
      <c r="F377" s="95"/>
      <c r="G377" s="96"/>
      <c r="H377" s="96"/>
      <c r="I377" s="96"/>
      <c r="J377" s="96"/>
      <c r="K377" s="96"/>
      <c r="L377" s="96"/>
      <c r="M377" s="95"/>
      <c r="N377" s="95"/>
      <c r="O377" s="95"/>
      <c r="P377" s="96"/>
      <c r="Q377" s="96"/>
      <c r="R377" s="96"/>
      <c r="S377" s="96"/>
      <c r="T377" s="95"/>
      <c r="U377" s="95"/>
      <c r="V377" s="95"/>
      <c r="W377" s="95"/>
      <c r="X377" s="95"/>
      <c r="Y377" s="95"/>
      <c r="Z377" s="95"/>
      <c r="AA377" s="95"/>
    </row>
    <row r="378" hidden="1">
      <c r="A378" s="73"/>
      <c r="B378" s="73"/>
      <c r="C378" s="77"/>
      <c r="D378" s="77"/>
      <c r="E378" s="77"/>
      <c r="F378" s="79"/>
      <c r="G378" s="77"/>
      <c r="H378" s="75"/>
      <c r="I378" s="75"/>
      <c r="J378" s="75"/>
      <c r="K378" s="75"/>
      <c r="L378" s="77"/>
      <c r="M378" s="73"/>
      <c r="N378" s="73"/>
      <c r="O378" s="79"/>
      <c r="P378" s="77"/>
      <c r="Q378" s="77"/>
      <c r="R378" s="77"/>
      <c r="S378" s="77"/>
      <c r="T378" s="73"/>
      <c r="U378" s="73"/>
      <c r="V378" s="73"/>
      <c r="W378" s="73"/>
      <c r="X378" s="73"/>
      <c r="Y378" s="73"/>
      <c r="Z378" s="73"/>
      <c r="AA378" s="73"/>
    </row>
    <row r="379" hidden="1">
      <c r="A379" s="73"/>
      <c r="B379" s="73"/>
      <c r="C379" s="77"/>
      <c r="D379" s="77"/>
      <c r="E379" s="77"/>
      <c r="F379" s="79"/>
      <c r="G379" s="77"/>
      <c r="H379" s="75"/>
      <c r="I379" s="75"/>
      <c r="J379" s="75"/>
      <c r="K379" s="75"/>
      <c r="L379" s="77"/>
      <c r="M379" s="73"/>
      <c r="N379" s="73"/>
      <c r="O379" s="79"/>
      <c r="P379" s="77"/>
      <c r="Q379" s="77"/>
      <c r="R379" s="77"/>
      <c r="S379" s="77"/>
      <c r="T379" s="73"/>
      <c r="U379" s="73"/>
      <c r="V379" s="73"/>
      <c r="W379" s="73"/>
      <c r="X379" s="73"/>
      <c r="Y379" s="73"/>
      <c r="Z379" s="73"/>
      <c r="AA379" s="73"/>
    </row>
    <row r="380" hidden="1">
      <c r="A380" s="73"/>
      <c r="B380" s="97">
        <v>44586.0</v>
      </c>
      <c r="C380" s="77"/>
      <c r="D380" s="77"/>
      <c r="E380" s="77"/>
      <c r="F380" s="79"/>
      <c r="G380" s="77"/>
      <c r="H380" s="75"/>
      <c r="I380" s="75"/>
      <c r="J380" s="75"/>
      <c r="K380" s="75"/>
      <c r="L380" s="77"/>
      <c r="M380" s="73"/>
      <c r="N380" s="73"/>
      <c r="O380" s="79"/>
      <c r="P380" s="77"/>
      <c r="Q380" s="77"/>
      <c r="R380" s="77"/>
      <c r="S380" s="77"/>
      <c r="T380" s="73"/>
      <c r="U380" s="73"/>
      <c r="V380" s="73"/>
      <c r="W380" s="73"/>
      <c r="X380" s="73"/>
      <c r="Y380" s="73"/>
      <c r="Z380" s="73"/>
      <c r="AA380" s="73"/>
    </row>
    <row r="381" hidden="1">
      <c r="A381" s="89" t="s">
        <v>173</v>
      </c>
      <c r="B381" s="73"/>
      <c r="C381" s="77" t="s">
        <v>80</v>
      </c>
      <c r="D381" s="78" t="s">
        <v>23</v>
      </c>
      <c r="E381" s="77" t="s">
        <v>11170</v>
      </c>
      <c r="F381" s="79" t="s">
        <v>11171</v>
      </c>
      <c r="G381" s="77">
        <v>1.0</v>
      </c>
      <c r="H381" s="75" t="s">
        <v>6249</v>
      </c>
      <c r="I381" s="73" t="str">
        <f t="shared" ref="I381:I382" si="11">RIGHT(H381,LEN(H381) - (FIND("-",H381) + 1))</f>
        <v>Fleece Hoodie / L / All print</v>
      </c>
      <c r="J381" s="75" t="s">
        <v>2291</v>
      </c>
      <c r="K381" s="75" t="s">
        <v>11172</v>
      </c>
      <c r="L381" s="75" t="s">
        <v>11173</v>
      </c>
      <c r="M381" s="77"/>
      <c r="N381" s="73"/>
      <c r="O381" s="73" t="s">
        <v>11174</v>
      </c>
      <c r="P381" s="79">
        <v>83202.0</v>
      </c>
      <c r="Q381" s="77" t="s">
        <v>346</v>
      </c>
      <c r="R381" s="77" t="s">
        <v>32</v>
      </c>
      <c r="S381" s="77">
        <v>2.083809214E9</v>
      </c>
      <c r="T381" s="77" t="s">
        <v>347</v>
      </c>
      <c r="U381" s="73"/>
      <c r="V381" s="73"/>
      <c r="W381" s="73"/>
      <c r="X381" s="73"/>
      <c r="Y381" s="73"/>
      <c r="Z381" s="73"/>
      <c r="AA381" s="73"/>
    </row>
    <row r="382" hidden="1">
      <c r="A382" s="89" t="s">
        <v>173</v>
      </c>
      <c r="B382" s="73"/>
      <c r="C382" s="77" t="s">
        <v>22</v>
      </c>
      <c r="D382" s="78" t="s">
        <v>23</v>
      </c>
      <c r="E382" s="77" t="s">
        <v>11170</v>
      </c>
      <c r="F382" s="79" t="s">
        <v>11171</v>
      </c>
      <c r="G382" s="77">
        <v>1.0</v>
      </c>
      <c r="H382" s="75" t="s">
        <v>657</v>
      </c>
      <c r="I382" s="73" t="str">
        <f t="shared" si="11"/>
        <v>AOP UNISEX HOODIE / S / All Print</v>
      </c>
      <c r="J382" s="75" t="s">
        <v>658</v>
      </c>
      <c r="K382" s="75" t="s">
        <v>11172</v>
      </c>
      <c r="L382" s="75" t="s">
        <v>11173</v>
      </c>
      <c r="M382" s="77"/>
      <c r="N382" s="73"/>
      <c r="O382" s="73" t="s">
        <v>11174</v>
      </c>
      <c r="P382" s="79">
        <v>83202.0</v>
      </c>
      <c r="Q382" s="77" t="s">
        <v>346</v>
      </c>
      <c r="R382" s="77" t="s">
        <v>32</v>
      </c>
      <c r="S382" s="77">
        <v>2.083809214E9</v>
      </c>
      <c r="T382" s="77" t="s">
        <v>347</v>
      </c>
      <c r="U382" s="73"/>
      <c r="V382" s="73"/>
      <c r="W382" s="73"/>
      <c r="X382" s="73"/>
      <c r="Y382" s="73"/>
      <c r="Z382" s="73"/>
      <c r="AA382" s="73"/>
    </row>
    <row r="383" hidden="1">
      <c r="A383" s="90" t="s">
        <v>21</v>
      </c>
      <c r="B383" s="73"/>
      <c r="C383" s="77" t="s">
        <v>22</v>
      </c>
      <c r="D383" s="78" t="s">
        <v>23</v>
      </c>
      <c r="E383" s="77" t="s">
        <v>11175</v>
      </c>
      <c r="F383" s="79" t="s">
        <v>11176</v>
      </c>
      <c r="G383" s="77">
        <v>1.0</v>
      </c>
      <c r="H383" s="75" t="s">
        <v>11177</v>
      </c>
      <c r="I383" s="92" t="s">
        <v>11178</v>
      </c>
      <c r="J383" s="75" t="s">
        <v>11179</v>
      </c>
      <c r="K383" s="75" t="s">
        <v>11180</v>
      </c>
      <c r="L383" s="75" t="s">
        <v>11181</v>
      </c>
      <c r="M383" s="77"/>
      <c r="N383" s="73"/>
      <c r="O383" s="73" t="s">
        <v>10934</v>
      </c>
      <c r="P383" s="79">
        <v>4088.0</v>
      </c>
      <c r="Q383" s="77" t="s">
        <v>1697</v>
      </c>
      <c r="R383" s="77" t="s">
        <v>32</v>
      </c>
      <c r="S383" s="77">
        <v>1.2072155497E10</v>
      </c>
      <c r="T383" s="77" t="s">
        <v>1698</v>
      </c>
      <c r="U383" s="73"/>
      <c r="V383" s="73"/>
      <c r="W383" s="73"/>
      <c r="X383" s="73"/>
      <c r="Y383" s="73"/>
      <c r="Z383" s="73"/>
      <c r="AA383" s="73"/>
    </row>
    <row r="384" hidden="1">
      <c r="A384" s="86" t="s">
        <v>181</v>
      </c>
      <c r="B384" s="73"/>
      <c r="C384" s="77" t="s">
        <v>22</v>
      </c>
      <c r="D384" s="78" t="s">
        <v>23</v>
      </c>
      <c r="E384" s="77" t="s">
        <v>11175</v>
      </c>
      <c r="F384" s="79" t="s">
        <v>11176</v>
      </c>
      <c r="G384" s="77">
        <v>1.0</v>
      </c>
      <c r="H384" s="75" t="s">
        <v>11182</v>
      </c>
      <c r="I384" s="92" t="s">
        <v>11178</v>
      </c>
      <c r="J384" s="75" t="s">
        <v>11183</v>
      </c>
      <c r="K384" s="75" t="s">
        <v>11180</v>
      </c>
      <c r="L384" s="75" t="s">
        <v>11181</v>
      </c>
      <c r="M384" s="77"/>
      <c r="N384" s="73"/>
      <c r="O384" s="73" t="s">
        <v>10934</v>
      </c>
      <c r="P384" s="79">
        <v>4088.0</v>
      </c>
      <c r="Q384" s="77" t="s">
        <v>1697</v>
      </c>
      <c r="R384" s="77" t="s">
        <v>32</v>
      </c>
      <c r="S384" s="77">
        <v>1.2072155497E10</v>
      </c>
      <c r="T384" s="77" t="s">
        <v>1698</v>
      </c>
      <c r="U384" s="73"/>
      <c r="V384" s="73"/>
      <c r="W384" s="73"/>
      <c r="X384" s="73"/>
      <c r="Y384" s="73"/>
      <c r="Z384" s="73"/>
      <c r="AA384" s="73"/>
    </row>
    <row r="385" hidden="1">
      <c r="A385" s="86" t="s">
        <v>181</v>
      </c>
      <c r="B385" s="73"/>
      <c r="C385" s="77" t="s">
        <v>22</v>
      </c>
      <c r="D385" s="78" t="s">
        <v>23</v>
      </c>
      <c r="E385" s="77" t="s">
        <v>11184</v>
      </c>
      <c r="F385" s="79" t="s">
        <v>11185</v>
      </c>
      <c r="G385" s="77">
        <v>1.0</v>
      </c>
      <c r="H385" s="75" t="s">
        <v>11186</v>
      </c>
      <c r="I385" s="92" t="s">
        <v>11187</v>
      </c>
      <c r="J385" s="75" t="s">
        <v>11188</v>
      </c>
      <c r="K385" s="75" t="s">
        <v>11189</v>
      </c>
      <c r="L385" s="75" t="s">
        <v>11190</v>
      </c>
      <c r="M385" s="77" t="s">
        <v>11191</v>
      </c>
      <c r="N385" s="73"/>
      <c r="O385" s="73" t="s">
        <v>11192</v>
      </c>
      <c r="P385" s="79">
        <v>32159.0</v>
      </c>
      <c r="Q385" s="77" t="s">
        <v>68</v>
      </c>
      <c r="R385" s="77" t="s">
        <v>32</v>
      </c>
      <c r="S385" s="77">
        <v>3.528091163E9</v>
      </c>
      <c r="T385" s="77" t="s">
        <v>69</v>
      </c>
      <c r="U385" s="73"/>
      <c r="V385" s="73"/>
      <c r="W385" s="73"/>
      <c r="X385" s="73"/>
      <c r="Y385" s="73"/>
      <c r="Z385" s="73"/>
      <c r="AA385" s="73"/>
    </row>
    <row r="386" hidden="1">
      <c r="A386" s="76" t="s">
        <v>48</v>
      </c>
      <c r="B386" s="73"/>
      <c r="C386" s="77" t="s">
        <v>22</v>
      </c>
      <c r="D386" s="78" t="s">
        <v>23</v>
      </c>
      <c r="E386" s="77" t="s">
        <v>11193</v>
      </c>
      <c r="F386" s="79" t="s">
        <v>11194</v>
      </c>
      <c r="G386" s="77">
        <v>1.0</v>
      </c>
      <c r="H386" s="75" t="s">
        <v>11195</v>
      </c>
      <c r="I386" s="73" t="str">
        <f t="shared" ref="I386:I397" si="12">RIGHT(H386,LEN(H386) - (FIND("-",H386) + 1))</f>
        <v>AOP Unisex Raglan Zip Hoodie / 2XL / Full print</v>
      </c>
      <c r="J386" s="75" t="s">
        <v>1979</v>
      </c>
      <c r="K386" s="75" t="s">
        <v>11196</v>
      </c>
      <c r="L386" s="75" t="s">
        <v>11197</v>
      </c>
      <c r="M386" s="77"/>
      <c r="N386" s="73"/>
      <c r="O386" s="73" t="s">
        <v>10308</v>
      </c>
      <c r="P386" s="79">
        <v>47357.0</v>
      </c>
      <c r="Q386" s="77" t="s">
        <v>190</v>
      </c>
      <c r="R386" s="77" t="s">
        <v>32</v>
      </c>
      <c r="S386" s="77">
        <v>7.652595225E9</v>
      </c>
      <c r="T386" s="77" t="s">
        <v>191</v>
      </c>
      <c r="U386" s="73"/>
      <c r="V386" s="73"/>
      <c r="W386" s="73"/>
      <c r="X386" s="73"/>
      <c r="Y386" s="73"/>
      <c r="Z386" s="73"/>
      <c r="AA386" s="73"/>
    </row>
    <row r="387" hidden="1">
      <c r="A387" s="76" t="s">
        <v>70</v>
      </c>
      <c r="B387" s="73"/>
      <c r="C387" s="77" t="s">
        <v>22</v>
      </c>
      <c r="D387" s="78" t="s">
        <v>23</v>
      </c>
      <c r="E387" s="77" t="s">
        <v>11198</v>
      </c>
      <c r="F387" s="79" t="s">
        <v>11199</v>
      </c>
      <c r="G387" s="77">
        <v>1.0</v>
      </c>
      <c r="H387" s="75" t="s">
        <v>11200</v>
      </c>
      <c r="I387" s="73" t="str">
        <f t="shared" si="12"/>
        <v>AOP Unisex Raglan Hoodie / S / All Print</v>
      </c>
      <c r="J387" s="75" t="s">
        <v>11201</v>
      </c>
      <c r="K387" s="75" t="s">
        <v>11202</v>
      </c>
      <c r="L387" s="75" t="s">
        <v>11203</v>
      </c>
      <c r="M387" s="77"/>
      <c r="N387" s="73"/>
      <c r="O387" s="73" t="s">
        <v>11204</v>
      </c>
      <c r="P387" s="79">
        <v>62040.0</v>
      </c>
      <c r="Q387" s="77" t="s">
        <v>114</v>
      </c>
      <c r="R387" s="77" t="s">
        <v>32</v>
      </c>
      <c r="S387" s="77">
        <v>3.147554625E9</v>
      </c>
      <c r="T387" s="77" t="s">
        <v>115</v>
      </c>
      <c r="U387" s="73"/>
      <c r="V387" s="73"/>
      <c r="W387" s="73"/>
      <c r="X387" s="73"/>
      <c r="Y387" s="73"/>
      <c r="Z387" s="73"/>
      <c r="AA387" s="73"/>
    </row>
    <row r="388" hidden="1">
      <c r="A388" s="89" t="s">
        <v>173</v>
      </c>
      <c r="B388" s="73"/>
      <c r="C388" s="77" t="s">
        <v>22</v>
      </c>
      <c r="D388" s="78" t="s">
        <v>23</v>
      </c>
      <c r="E388" s="77" t="s">
        <v>11198</v>
      </c>
      <c r="F388" s="79" t="s">
        <v>11199</v>
      </c>
      <c r="G388" s="77">
        <v>1.0</v>
      </c>
      <c r="H388" s="75" t="s">
        <v>11205</v>
      </c>
      <c r="I388" s="73" t="str">
        <f t="shared" si="12"/>
        <v>HOODIE RAGLAN SLEEVE / 2XL / All Print</v>
      </c>
      <c r="J388" s="75" t="s">
        <v>11206</v>
      </c>
      <c r="K388" s="75" t="s">
        <v>11202</v>
      </c>
      <c r="L388" s="75" t="s">
        <v>11203</v>
      </c>
      <c r="M388" s="77"/>
      <c r="N388" s="73"/>
      <c r="O388" s="73" t="s">
        <v>11204</v>
      </c>
      <c r="P388" s="79">
        <v>62040.0</v>
      </c>
      <c r="Q388" s="77" t="s">
        <v>114</v>
      </c>
      <c r="R388" s="77" t="s">
        <v>32</v>
      </c>
      <c r="S388" s="77">
        <v>3.147554625E9</v>
      </c>
      <c r="T388" s="77" t="s">
        <v>115</v>
      </c>
      <c r="U388" s="73"/>
      <c r="V388" s="73"/>
      <c r="W388" s="73"/>
      <c r="X388" s="73"/>
      <c r="Y388" s="73"/>
      <c r="Z388" s="73"/>
      <c r="AA388" s="73"/>
    </row>
    <row r="389" hidden="1">
      <c r="A389" s="90" t="s">
        <v>21</v>
      </c>
      <c r="B389" s="73"/>
      <c r="C389" s="77" t="s">
        <v>22</v>
      </c>
      <c r="D389" s="78" t="s">
        <v>23</v>
      </c>
      <c r="E389" s="77" t="s">
        <v>11207</v>
      </c>
      <c r="F389" s="79" t="s">
        <v>11208</v>
      </c>
      <c r="G389" s="77">
        <v>1.0</v>
      </c>
      <c r="H389" s="75" t="s">
        <v>11209</v>
      </c>
      <c r="I389" s="73" t="str">
        <f t="shared" si="12"/>
        <v>HOODIE RAGLAN SLEEVE / 4XL / All Print</v>
      </c>
      <c r="J389" s="75" t="s">
        <v>11210</v>
      </c>
      <c r="K389" s="75" t="s">
        <v>11211</v>
      </c>
      <c r="L389" s="75" t="s">
        <v>11212</v>
      </c>
      <c r="M389" s="77"/>
      <c r="N389" s="73"/>
      <c r="O389" s="73" t="s">
        <v>11213</v>
      </c>
      <c r="P389" s="79">
        <v>25405.0</v>
      </c>
      <c r="Q389" s="77" t="s">
        <v>1651</v>
      </c>
      <c r="R389" s="77" t="s">
        <v>32</v>
      </c>
      <c r="S389" s="77">
        <v>3.042629498E9</v>
      </c>
      <c r="T389" s="77" t="s">
        <v>1652</v>
      </c>
      <c r="U389" s="73"/>
      <c r="V389" s="73"/>
      <c r="W389" s="73"/>
      <c r="X389" s="73"/>
      <c r="Y389" s="73"/>
      <c r="Z389" s="73"/>
      <c r="AA389" s="73"/>
    </row>
    <row r="390">
      <c r="A390" s="76" t="s">
        <v>528</v>
      </c>
      <c r="B390" s="73"/>
      <c r="C390" s="77" t="s">
        <v>22</v>
      </c>
      <c r="D390" s="78" t="s">
        <v>23</v>
      </c>
      <c r="E390" s="77" t="s">
        <v>11214</v>
      </c>
      <c r="F390" s="79" t="s">
        <v>11215</v>
      </c>
      <c r="G390" s="77">
        <v>1.0</v>
      </c>
      <c r="H390" s="75" t="s">
        <v>11216</v>
      </c>
      <c r="I390" s="73" t="str">
        <f t="shared" si="12"/>
        <v>HOODIE RAGLAN SLEEVE / M / All Print</v>
      </c>
      <c r="J390" s="75" t="s">
        <v>11217</v>
      </c>
      <c r="K390" s="75" t="s">
        <v>11218</v>
      </c>
      <c r="L390" s="75" t="s">
        <v>11219</v>
      </c>
      <c r="M390" s="77"/>
      <c r="N390" s="73"/>
      <c r="O390" s="73" t="s">
        <v>454</v>
      </c>
      <c r="P390" s="79">
        <v>7882.0</v>
      </c>
      <c r="Q390" s="77" t="s">
        <v>257</v>
      </c>
      <c r="R390" s="77" t="s">
        <v>32</v>
      </c>
      <c r="S390" s="77" t="s">
        <v>11220</v>
      </c>
      <c r="T390" s="77" t="s">
        <v>258</v>
      </c>
      <c r="U390" s="73"/>
      <c r="V390" s="73"/>
      <c r="W390" s="73"/>
      <c r="X390" s="73"/>
      <c r="Y390" s="73"/>
      <c r="Z390" s="73"/>
      <c r="AA390" s="73"/>
    </row>
    <row r="391" hidden="1">
      <c r="A391" s="86" t="s">
        <v>293</v>
      </c>
      <c r="B391" s="73"/>
      <c r="C391" s="77" t="s">
        <v>22</v>
      </c>
      <c r="D391" s="78" t="s">
        <v>23</v>
      </c>
      <c r="E391" s="77" t="s">
        <v>11221</v>
      </c>
      <c r="F391" s="79" t="s">
        <v>11222</v>
      </c>
      <c r="G391" s="77">
        <v>1.0</v>
      </c>
      <c r="H391" s="75" t="s">
        <v>11223</v>
      </c>
      <c r="I391" s="73" t="str">
        <f t="shared" si="12"/>
        <v>S / Full Print</v>
      </c>
      <c r="J391" s="75" t="s">
        <v>11224</v>
      </c>
      <c r="K391" s="75" t="s">
        <v>11225</v>
      </c>
      <c r="L391" s="75" t="s">
        <v>11226</v>
      </c>
      <c r="M391" s="77"/>
      <c r="N391" s="73"/>
      <c r="O391" s="73" t="s">
        <v>11227</v>
      </c>
      <c r="P391" s="79">
        <v>76384.0</v>
      </c>
      <c r="Q391" s="77" t="s">
        <v>131</v>
      </c>
      <c r="R391" s="77" t="s">
        <v>32</v>
      </c>
      <c r="S391" s="77" t="s">
        <v>11228</v>
      </c>
      <c r="T391" s="77" t="s">
        <v>132</v>
      </c>
      <c r="U391" s="73"/>
      <c r="V391" s="73"/>
      <c r="W391" s="73"/>
      <c r="X391" s="73"/>
      <c r="Y391" s="73"/>
      <c r="Z391" s="73"/>
      <c r="AA391" s="73"/>
    </row>
    <row r="392">
      <c r="A392" s="86" t="s">
        <v>216</v>
      </c>
      <c r="B392" s="73"/>
      <c r="C392" s="77" t="s">
        <v>22</v>
      </c>
      <c r="D392" s="78" t="s">
        <v>23</v>
      </c>
      <c r="E392" s="77" t="s">
        <v>11229</v>
      </c>
      <c r="F392" s="79" t="s">
        <v>11230</v>
      </c>
      <c r="G392" s="77">
        <v>1.0</v>
      </c>
      <c r="H392" s="75" t="s">
        <v>6086</v>
      </c>
      <c r="I392" s="73" t="str">
        <f t="shared" si="12"/>
        <v>HOODIE RAGLAN SLEEVE / M / All Print</v>
      </c>
      <c r="J392" s="75" t="s">
        <v>2991</v>
      </c>
      <c r="K392" s="75" t="s">
        <v>11231</v>
      </c>
      <c r="L392" s="75" t="s">
        <v>11232</v>
      </c>
      <c r="M392" s="77"/>
      <c r="N392" s="73"/>
      <c r="O392" s="73" t="s">
        <v>11233</v>
      </c>
      <c r="P392" s="79">
        <v>98467.0</v>
      </c>
      <c r="Q392" s="77" t="s">
        <v>454</v>
      </c>
      <c r="R392" s="77" t="s">
        <v>32</v>
      </c>
      <c r="S392" s="77">
        <f>+12405331943</f>
        <v>12405331943</v>
      </c>
      <c r="T392" s="77" t="s">
        <v>455</v>
      </c>
      <c r="U392" s="73"/>
      <c r="V392" s="73"/>
      <c r="W392" s="73"/>
      <c r="X392" s="73"/>
      <c r="Y392" s="73"/>
      <c r="Z392" s="73"/>
      <c r="AA392" s="73"/>
    </row>
    <row r="393" hidden="1">
      <c r="A393" s="76" t="s">
        <v>48</v>
      </c>
      <c r="B393" s="73"/>
      <c r="C393" s="77" t="s">
        <v>80</v>
      </c>
      <c r="D393" s="78" t="s">
        <v>23</v>
      </c>
      <c r="E393" s="77" t="s">
        <v>11234</v>
      </c>
      <c r="F393" s="79" t="s">
        <v>11235</v>
      </c>
      <c r="G393" s="77">
        <v>1.0</v>
      </c>
      <c r="H393" s="75" t="s">
        <v>11236</v>
      </c>
      <c r="I393" s="73" t="str">
        <f t="shared" si="12"/>
        <v>M / Full Print</v>
      </c>
      <c r="J393" s="75" t="s">
        <v>1337</v>
      </c>
      <c r="K393" s="75" t="s">
        <v>11237</v>
      </c>
      <c r="L393" s="75" t="s">
        <v>11238</v>
      </c>
      <c r="M393" s="77"/>
      <c r="N393" s="73"/>
      <c r="O393" s="73" t="s">
        <v>5809</v>
      </c>
      <c r="P393" s="79">
        <v>93955.0</v>
      </c>
      <c r="Q393" s="77" t="s">
        <v>268</v>
      </c>
      <c r="R393" s="77" t="s">
        <v>32</v>
      </c>
      <c r="S393" s="77">
        <v>1.8318693112E10</v>
      </c>
      <c r="T393" s="77" t="s">
        <v>269</v>
      </c>
      <c r="U393" s="73"/>
      <c r="V393" s="73"/>
      <c r="W393" s="73"/>
      <c r="X393" s="73"/>
      <c r="Y393" s="73"/>
      <c r="Z393" s="73"/>
      <c r="AA393" s="73"/>
    </row>
    <row r="394" hidden="1">
      <c r="A394" s="80" t="s">
        <v>259</v>
      </c>
      <c r="B394" s="73"/>
      <c r="C394" s="77" t="s">
        <v>123</v>
      </c>
      <c r="D394" s="78" t="s">
        <v>23</v>
      </c>
      <c r="E394" s="77" t="s">
        <v>11239</v>
      </c>
      <c r="F394" s="79" t="s">
        <v>11240</v>
      </c>
      <c r="G394" s="77">
        <v>1.0</v>
      </c>
      <c r="H394" s="75" t="s">
        <v>1365</v>
      </c>
      <c r="I394" s="73" t="str">
        <f t="shared" si="12"/>
        <v>60x80 in</v>
      </c>
      <c r="J394" s="75" t="s">
        <v>127</v>
      </c>
      <c r="K394" s="75" t="s">
        <v>11241</v>
      </c>
      <c r="L394" s="75" t="s">
        <v>11242</v>
      </c>
      <c r="M394" s="77"/>
      <c r="N394" s="73"/>
      <c r="O394" s="73" t="s">
        <v>11243</v>
      </c>
      <c r="P394" s="79">
        <v>4030.0</v>
      </c>
      <c r="Q394" s="77" t="s">
        <v>1697</v>
      </c>
      <c r="R394" s="77" t="s">
        <v>32</v>
      </c>
      <c r="S394" s="77">
        <v>2.076325659E9</v>
      </c>
      <c r="T394" s="77" t="s">
        <v>1698</v>
      </c>
      <c r="U394" s="73"/>
      <c r="V394" s="73"/>
      <c r="W394" s="73"/>
      <c r="X394" s="73"/>
      <c r="Y394" s="73"/>
      <c r="Z394" s="73"/>
      <c r="AA394" s="73"/>
    </row>
    <row r="395" hidden="1">
      <c r="A395" s="90" t="s">
        <v>2356</v>
      </c>
      <c r="B395" s="73"/>
      <c r="C395" s="77" t="s">
        <v>123</v>
      </c>
      <c r="D395" s="78" t="s">
        <v>23</v>
      </c>
      <c r="E395" s="77" t="s">
        <v>11244</v>
      </c>
      <c r="F395" s="79" t="s">
        <v>11245</v>
      </c>
      <c r="G395" s="77">
        <v>1.0</v>
      </c>
      <c r="H395" s="75" t="s">
        <v>11246</v>
      </c>
      <c r="I395" s="73" t="str">
        <f t="shared" si="12"/>
        <v>12X18in</v>
      </c>
      <c r="J395" s="75" t="s">
        <v>3880</v>
      </c>
      <c r="K395" s="75" t="s">
        <v>11247</v>
      </c>
      <c r="L395" s="75" t="s">
        <v>11248</v>
      </c>
      <c r="M395" s="77"/>
      <c r="N395" s="73"/>
      <c r="O395" s="73" t="s">
        <v>11249</v>
      </c>
      <c r="P395" s="79">
        <v>89108.0</v>
      </c>
      <c r="Q395" s="77" t="s">
        <v>2701</v>
      </c>
      <c r="R395" s="77" t="s">
        <v>32</v>
      </c>
      <c r="S395" s="77">
        <v>7.029454785E9</v>
      </c>
      <c r="T395" s="77" t="s">
        <v>2702</v>
      </c>
      <c r="U395" s="73"/>
      <c r="V395" s="73"/>
      <c r="W395" s="73"/>
      <c r="X395" s="73"/>
      <c r="Y395" s="73"/>
      <c r="Z395" s="73"/>
      <c r="AA395" s="73"/>
    </row>
    <row r="396" hidden="1">
      <c r="A396" s="76" t="s">
        <v>48</v>
      </c>
      <c r="B396" s="73"/>
      <c r="C396" s="77" t="s">
        <v>22</v>
      </c>
      <c r="D396" s="78" t="s">
        <v>23</v>
      </c>
      <c r="E396" s="77" t="s">
        <v>11250</v>
      </c>
      <c r="F396" s="79" t="s">
        <v>11251</v>
      </c>
      <c r="G396" s="77">
        <v>1.0</v>
      </c>
      <c r="H396" s="75" t="s">
        <v>11252</v>
      </c>
      <c r="I396" s="73" t="str">
        <f t="shared" si="12"/>
        <v>0 Military Olive Color Unisex 3D T-Shirt - XL / Full Print</v>
      </c>
      <c r="J396" s="75" t="s">
        <v>11253</v>
      </c>
      <c r="K396" s="75" t="s">
        <v>11254</v>
      </c>
      <c r="L396" s="75" t="s">
        <v>11255</v>
      </c>
      <c r="M396" s="77"/>
      <c r="N396" s="73"/>
      <c r="O396" s="73" t="s">
        <v>11256</v>
      </c>
      <c r="P396" s="79">
        <v>92563.0</v>
      </c>
      <c r="Q396" s="77" t="s">
        <v>268</v>
      </c>
      <c r="R396" s="77" t="s">
        <v>32</v>
      </c>
      <c r="S396" s="77">
        <v>9.516009707E9</v>
      </c>
      <c r="T396" s="77" t="s">
        <v>269</v>
      </c>
      <c r="U396" s="73"/>
      <c r="V396" s="73"/>
      <c r="W396" s="73"/>
      <c r="X396" s="73"/>
      <c r="Y396" s="73"/>
      <c r="Z396" s="73"/>
      <c r="AA396" s="73"/>
    </row>
    <row r="397" hidden="1">
      <c r="A397" s="90" t="s">
        <v>2356</v>
      </c>
      <c r="B397" s="73"/>
      <c r="C397" s="77" t="s">
        <v>123</v>
      </c>
      <c r="D397" s="78" t="s">
        <v>23</v>
      </c>
      <c r="E397" s="77" t="s">
        <v>11257</v>
      </c>
      <c r="F397" s="79" t="s">
        <v>11258</v>
      </c>
      <c r="G397" s="77">
        <v>1.0</v>
      </c>
      <c r="H397" s="75" t="s">
        <v>11259</v>
      </c>
      <c r="I397" s="73" t="str">
        <f t="shared" si="12"/>
        <v>60x80 in</v>
      </c>
      <c r="J397" s="75" t="s">
        <v>127</v>
      </c>
      <c r="K397" s="75" t="s">
        <v>11260</v>
      </c>
      <c r="L397" s="75" t="s">
        <v>11261</v>
      </c>
      <c r="M397" s="77"/>
      <c r="N397" s="73"/>
      <c r="O397" s="73" t="s">
        <v>11262</v>
      </c>
      <c r="P397" s="79">
        <v>20745.0</v>
      </c>
      <c r="Q397" s="77" t="s">
        <v>248</v>
      </c>
      <c r="R397" s="77" t="s">
        <v>32</v>
      </c>
      <c r="S397" s="77" t="s">
        <v>11263</v>
      </c>
      <c r="T397" s="77" t="s">
        <v>249</v>
      </c>
      <c r="U397" s="73"/>
      <c r="V397" s="73"/>
      <c r="W397" s="73"/>
      <c r="X397" s="73"/>
      <c r="Y397" s="73"/>
      <c r="Z397" s="73"/>
      <c r="AA397" s="73"/>
    </row>
    <row r="398" hidden="1">
      <c r="A398" s="76" t="s">
        <v>48</v>
      </c>
      <c r="B398" s="73"/>
      <c r="C398" s="77" t="s">
        <v>22</v>
      </c>
      <c r="D398" s="78" t="s">
        <v>23</v>
      </c>
      <c r="E398" s="77" t="s">
        <v>11264</v>
      </c>
      <c r="F398" s="79" t="s">
        <v>11265</v>
      </c>
      <c r="G398" s="77">
        <v>1.0</v>
      </c>
      <c r="H398" s="75" t="s">
        <v>11266</v>
      </c>
      <c r="I398" s="92" t="s">
        <v>855</v>
      </c>
      <c r="J398" s="75" t="s">
        <v>119</v>
      </c>
      <c r="K398" s="75" t="s">
        <v>11267</v>
      </c>
      <c r="L398" s="75" t="s">
        <v>11268</v>
      </c>
      <c r="M398" s="77"/>
      <c r="N398" s="73"/>
      <c r="O398" s="73" t="s">
        <v>2424</v>
      </c>
      <c r="P398" s="79">
        <v>14609.0</v>
      </c>
      <c r="Q398" s="77" t="s">
        <v>171</v>
      </c>
      <c r="R398" s="77" t="s">
        <v>32</v>
      </c>
      <c r="S398" s="77">
        <v>5.852845787E9</v>
      </c>
      <c r="T398" s="77" t="s">
        <v>172</v>
      </c>
      <c r="U398" s="73"/>
      <c r="V398" s="73"/>
      <c r="W398" s="73"/>
      <c r="X398" s="73"/>
      <c r="Y398" s="73"/>
      <c r="Z398" s="73"/>
      <c r="AA398" s="73"/>
    </row>
    <row r="399" hidden="1">
      <c r="A399" s="76" t="s">
        <v>48</v>
      </c>
      <c r="B399" s="73"/>
      <c r="C399" s="77" t="s">
        <v>22</v>
      </c>
      <c r="D399" s="78" t="s">
        <v>23</v>
      </c>
      <c r="E399" s="77" t="s">
        <v>11264</v>
      </c>
      <c r="F399" s="79" t="s">
        <v>11265</v>
      </c>
      <c r="G399" s="77">
        <v>1.0</v>
      </c>
      <c r="H399" s="75" t="s">
        <v>11269</v>
      </c>
      <c r="I399" s="92" t="s">
        <v>855</v>
      </c>
      <c r="J399" s="75" t="s">
        <v>119</v>
      </c>
      <c r="K399" s="75" t="s">
        <v>11267</v>
      </c>
      <c r="L399" s="75" t="s">
        <v>11268</v>
      </c>
      <c r="M399" s="77"/>
      <c r="N399" s="73"/>
      <c r="O399" s="73" t="s">
        <v>2424</v>
      </c>
      <c r="P399" s="79">
        <v>14609.0</v>
      </c>
      <c r="Q399" s="77" t="s">
        <v>171</v>
      </c>
      <c r="R399" s="77" t="s">
        <v>32</v>
      </c>
      <c r="S399" s="77">
        <v>5.852845787E9</v>
      </c>
      <c r="T399" s="77" t="s">
        <v>172</v>
      </c>
      <c r="U399" s="73"/>
      <c r="V399" s="73"/>
      <c r="W399" s="73"/>
      <c r="X399" s="73"/>
      <c r="Y399" s="73"/>
      <c r="Z399" s="73"/>
      <c r="AA399" s="73"/>
    </row>
    <row r="400" hidden="1">
      <c r="A400" s="76" t="s">
        <v>48</v>
      </c>
      <c r="B400" s="73"/>
      <c r="C400" s="77" t="s">
        <v>22</v>
      </c>
      <c r="D400" s="78" t="s">
        <v>23</v>
      </c>
      <c r="E400" s="77" t="s">
        <v>11264</v>
      </c>
      <c r="F400" s="79" t="s">
        <v>11265</v>
      </c>
      <c r="G400" s="77">
        <v>1.0</v>
      </c>
      <c r="H400" s="75" t="s">
        <v>11270</v>
      </c>
      <c r="I400" s="92" t="s">
        <v>684</v>
      </c>
      <c r="J400" s="75" t="s">
        <v>2588</v>
      </c>
      <c r="K400" s="75" t="s">
        <v>11267</v>
      </c>
      <c r="L400" s="75" t="s">
        <v>11268</v>
      </c>
      <c r="M400" s="77"/>
      <c r="N400" s="73"/>
      <c r="O400" s="73" t="s">
        <v>2424</v>
      </c>
      <c r="P400" s="79">
        <v>14609.0</v>
      </c>
      <c r="Q400" s="77" t="s">
        <v>171</v>
      </c>
      <c r="R400" s="77" t="s">
        <v>32</v>
      </c>
      <c r="S400" s="77">
        <v>5.852845787E9</v>
      </c>
      <c r="T400" s="77" t="s">
        <v>172</v>
      </c>
      <c r="U400" s="73"/>
      <c r="V400" s="73"/>
      <c r="W400" s="73"/>
      <c r="X400" s="73"/>
      <c r="Y400" s="73"/>
      <c r="Z400" s="73"/>
      <c r="AA400" s="73"/>
    </row>
    <row r="401" hidden="1">
      <c r="A401" s="90" t="s">
        <v>21</v>
      </c>
      <c r="B401" s="73"/>
      <c r="C401" s="77" t="s">
        <v>80</v>
      </c>
      <c r="D401" s="78" t="s">
        <v>23</v>
      </c>
      <c r="E401" s="77" t="s">
        <v>11271</v>
      </c>
      <c r="F401" s="79" t="s">
        <v>11272</v>
      </c>
      <c r="G401" s="77">
        <v>1.0</v>
      </c>
      <c r="H401" s="75" t="s">
        <v>5188</v>
      </c>
      <c r="I401" s="73" t="str">
        <f t="shared" ref="I401:I420" si="13">RIGHT(H401,LEN(H401) - (FIND("-",H401) + 1))</f>
        <v>XL / Full Print</v>
      </c>
      <c r="J401" s="75" t="s">
        <v>5189</v>
      </c>
      <c r="K401" s="75" t="s">
        <v>11273</v>
      </c>
      <c r="L401" s="75" t="s">
        <v>11274</v>
      </c>
      <c r="M401" s="77"/>
      <c r="N401" s="73"/>
      <c r="O401" s="73" t="s">
        <v>5965</v>
      </c>
      <c r="P401" s="79">
        <v>90715.0</v>
      </c>
      <c r="Q401" s="77" t="s">
        <v>268</v>
      </c>
      <c r="R401" s="77" t="s">
        <v>32</v>
      </c>
      <c r="S401" s="77">
        <v>5.629009751E9</v>
      </c>
      <c r="T401" s="77" t="s">
        <v>269</v>
      </c>
      <c r="U401" s="73"/>
      <c r="V401" s="73"/>
      <c r="W401" s="73"/>
      <c r="X401" s="73"/>
      <c r="Y401" s="73"/>
      <c r="Z401" s="73"/>
      <c r="AA401" s="73"/>
    </row>
    <row r="402" hidden="1">
      <c r="A402" s="98" t="s">
        <v>37</v>
      </c>
      <c r="B402" s="73"/>
      <c r="C402" s="77" t="s">
        <v>22</v>
      </c>
      <c r="D402" s="78" t="s">
        <v>23</v>
      </c>
      <c r="E402" s="77" t="s">
        <v>11275</v>
      </c>
      <c r="F402" s="79" t="s">
        <v>11276</v>
      </c>
      <c r="G402" s="77">
        <v>1.0</v>
      </c>
      <c r="H402" s="75" t="s">
        <v>6807</v>
      </c>
      <c r="I402" s="73" t="str">
        <f t="shared" si="13"/>
        <v>hirt #KV - XL / Full Print</v>
      </c>
      <c r="J402" s="75" t="s">
        <v>6808</v>
      </c>
      <c r="K402" s="75" t="s">
        <v>11277</v>
      </c>
      <c r="L402" s="75" t="s">
        <v>11278</v>
      </c>
      <c r="M402" s="77"/>
      <c r="N402" s="73"/>
      <c r="O402" s="73" t="s">
        <v>3770</v>
      </c>
      <c r="P402" s="79">
        <v>77573.0</v>
      </c>
      <c r="Q402" s="77" t="s">
        <v>131</v>
      </c>
      <c r="R402" s="77" t="s">
        <v>32</v>
      </c>
      <c r="S402" s="77" t="s">
        <v>11279</v>
      </c>
      <c r="T402" s="77" t="s">
        <v>132</v>
      </c>
      <c r="U402" s="73"/>
      <c r="V402" s="73"/>
      <c r="W402" s="73"/>
      <c r="X402" s="73"/>
      <c r="Y402" s="73"/>
      <c r="Z402" s="73"/>
      <c r="AA402" s="73"/>
    </row>
    <row r="403">
      <c r="A403" s="90" t="s">
        <v>162</v>
      </c>
      <c r="B403" s="73"/>
      <c r="C403" s="77" t="s">
        <v>22</v>
      </c>
      <c r="D403" s="78" t="s">
        <v>23</v>
      </c>
      <c r="E403" s="77" t="s">
        <v>11275</v>
      </c>
      <c r="F403" s="79" t="s">
        <v>11276</v>
      </c>
      <c r="G403" s="77">
        <v>1.0</v>
      </c>
      <c r="H403" s="75" t="s">
        <v>11280</v>
      </c>
      <c r="I403" s="73" t="str">
        <f t="shared" si="13"/>
        <v>Default / All print</v>
      </c>
      <c r="J403" s="75" t="s">
        <v>11281</v>
      </c>
      <c r="K403" s="75" t="s">
        <v>11277</v>
      </c>
      <c r="L403" s="75" t="s">
        <v>11278</v>
      </c>
      <c r="M403" s="77"/>
      <c r="N403" s="73"/>
      <c r="O403" s="73" t="s">
        <v>3770</v>
      </c>
      <c r="P403" s="79">
        <v>77573.0</v>
      </c>
      <c r="Q403" s="77" t="s">
        <v>131</v>
      </c>
      <c r="R403" s="77" t="s">
        <v>32</v>
      </c>
      <c r="S403" s="77" t="s">
        <v>11279</v>
      </c>
      <c r="T403" s="77" t="s">
        <v>132</v>
      </c>
      <c r="U403" s="73"/>
      <c r="V403" s="73"/>
      <c r="W403" s="73"/>
      <c r="X403" s="73"/>
      <c r="Y403" s="73"/>
      <c r="Z403" s="73"/>
      <c r="AA403" s="73"/>
    </row>
    <row r="404" hidden="1">
      <c r="A404" s="89" t="s">
        <v>428</v>
      </c>
      <c r="B404" s="73"/>
      <c r="C404" s="77" t="s">
        <v>22</v>
      </c>
      <c r="D404" s="78" t="s">
        <v>23</v>
      </c>
      <c r="E404" s="77" t="s">
        <v>11282</v>
      </c>
      <c r="F404" s="79" t="s">
        <v>11283</v>
      </c>
      <c r="G404" s="77">
        <v>1.0</v>
      </c>
      <c r="H404" s="75" t="s">
        <v>11284</v>
      </c>
      <c r="I404" s="73" t="str">
        <f t="shared" si="13"/>
        <v>hirt 2D #HD - L / Black</v>
      </c>
      <c r="J404" s="75" t="s">
        <v>9301</v>
      </c>
      <c r="K404" s="75" t="s">
        <v>11285</v>
      </c>
      <c r="L404" s="75" t="s">
        <v>11286</v>
      </c>
      <c r="M404" s="77"/>
      <c r="N404" s="73"/>
      <c r="O404" s="73" t="s">
        <v>7336</v>
      </c>
      <c r="P404" s="79">
        <v>94518.0</v>
      </c>
      <c r="Q404" s="77" t="s">
        <v>268</v>
      </c>
      <c r="R404" s="77" t="s">
        <v>32</v>
      </c>
      <c r="S404" s="77">
        <v>9.257870665E9</v>
      </c>
      <c r="T404" s="77" t="s">
        <v>269</v>
      </c>
      <c r="U404" s="73"/>
      <c r="V404" s="73"/>
      <c r="W404" s="73"/>
      <c r="X404" s="73"/>
      <c r="Y404" s="73"/>
      <c r="Z404" s="73"/>
      <c r="AA404" s="73"/>
    </row>
    <row r="405" hidden="1">
      <c r="A405" s="89" t="s">
        <v>428</v>
      </c>
      <c r="B405" s="73"/>
      <c r="C405" s="77" t="s">
        <v>22</v>
      </c>
      <c r="D405" s="78" t="s">
        <v>23</v>
      </c>
      <c r="E405" s="77" t="s">
        <v>11282</v>
      </c>
      <c r="F405" s="79" t="s">
        <v>11283</v>
      </c>
      <c r="G405" s="77">
        <v>1.0</v>
      </c>
      <c r="H405" s="75" t="s">
        <v>11287</v>
      </c>
      <c r="I405" s="73" t="str">
        <f t="shared" si="13"/>
        <v>hirt 2D #HD - M / Black</v>
      </c>
      <c r="J405" s="75" t="s">
        <v>11288</v>
      </c>
      <c r="K405" s="75" t="s">
        <v>11285</v>
      </c>
      <c r="L405" s="75" t="s">
        <v>11286</v>
      </c>
      <c r="M405" s="77"/>
      <c r="N405" s="73"/>
      <c r="O405" s="73" t="s">
        <v>7336</v>
      </c>
      <c r="P405" s="79">
        <v>94518.0</v>
      </c>
      <c r="Q405" s="77" t="s">
        <v>268</v>
      </c>
      <c r="R405" s="77" t="s">
        <v>32</v>
      </c>
      <c r="S405" s="77">
        <v>9.257870665E9</v>
      </c>
      <c r="T405" s="77" t="s">
        <v>269</v>
      </c>
      <c r="U405" s="73"/>
      <c r="V405" s="73"/>
      <c r="W405" s="73"/>
      <c r="X405" s="73"/>
      <c r="Y405" s="73"/>
      <c r="Z405" s="73"/>
      <c r="AA405" s="73"/>
    </row>
    <row r="406" hidden="1">
      <c r="A406" s="76" t="s">
        <v>70</v>
      </c>
      <c r="B406" s="73"/>
      <c r="C406" s="77" t="s">
        <v>80</v>
      </c>
      <c r="D406" s="78" t="s">
        <v>23</v>
      </c>
      <c r="E406" s="77" t="s">
        <v>11289</v>
      </c>
      <c r="F406" s="79" t="s">
        <v>11290</v>
      </c>
      <c r="G406" s="77">
        <v>1.0</v>
      </c>
      <c r="H406" s="75" t="s">
        <v>11291</v>
      </c>
      <c r="I406" s="73" t="str">
        <f t="shared" si="13"/>
        <v>M / Full Print</v>
      </c>
      <c r="J406" s="75" t="s">
        <v>11292</v>
      </c>
      <c r="K406" s="75" t="s">
        <v>11293</v>
      </c>
      <c r="L406" s="75" t="s">
        <v>11294</v>
      </c>
      <c r="M406" s="77" t="s">
        <v>11295</v>
      </c>
      <c r="N406" s="73"/>
      <c r="O406" s="73" t="s">
        <v>11296</v>
      </c>
      <c r="P406" s="79">
        <v>91303.0</v>
      </c>
      <c r="Q406" s="77" t="s">
        <v>268</v>
      </c>
      <c r="R406" s="77" t="s">
        <v>32</v>
      </c>
      <c r="S406" s="77">
        <v>8.186051162E9</v>
      </c>
      <c r="T406" s="77" t="s">
        <v>269</v>
      </c>
      <c r="U406" s="73"/>
      <c r="V406" s="73"/>
      <c r="W406" s="73"/>
      <c r="X406" s="73"/>
      <c r="Y406" s="73"/>
      <c r="Z406" s="73"/>
      <c r="AA406" s="73"/>
    </row>
    <row r="407" hidden="1">
      <c r="A407" s="76" t="s">
        <v>70</v>
      </c>
      <c r="B407" s="73"/>
      <c r="C407" s="77" t="s">
        <v>80</v>
      </c>
      <c r="D407" s="78" t="s">
        <v>23</v>
      </c>
      <c r="E407" s="77" t="s">
        <v>11289</v>
      </c>
      <c r="F407" s="79" t="s">
        <v>11290</v>
      </c>
      <c r="G407" s="77">
        <v>1.0</v>
      </c>
      <c r="H407" s="75" t="s">
        <v>11297</v>
      </c>
      <c r="I407" s="73" t="str">
        <f t="shared" si="13"/>
        <v>S / Full Print</v>
      </c>
      <c r="J407" s="75" t="s">
        <v>11298</v>
      </c>
      <c r="K407" s="75" t="s">
        <v>11293</v>
      </c>
      <c r="L407" s="75" t="s">
        <v>11294</v>
      </c>
      <c r="M407" s="77" t="s">
        <v>11295</v>
      </c>
      <c r="N407" s="73"/>
      <c r="O407" s="73" t="s">
        <v>11296</v>
      </c>
      <c r="P407" s="79">
        <v>91303.0</v>
      </c>
      <c r="Q407" s="77" t="s">
        <v>268</v>
      </c>
      <c r="R407" s="77" t="s">
        <v>32</v>
      </c>
      <c r="S407" s="77">
        <v>8.186051162E9</v>
      </c>
      <c r="T407" s="77" t="s">
        <v>269</v>
      </c>
      <c r="U407" s="73"/>
      <c r="V407" s="73"/>
      <c r="W407" s="73"/>
      <c r="X407" s="73"/>
      <c r="Y407" s="73"/>
      <c r="Z407" s="73"/>
      <c r="AA407" s="73"/>
    </row>
    <row r="408" hidden="1">
      <c r="A408" s="86" t="s">
        <v>2342</v>
      </c>
      <c r="B408" s="73"/>
      <c r="C408" s="77" t="s">
        <v>22</v>
      </c>
      <c r="D408" s="78" t="s">
        <v>23</v>
      </c>
      <c r="E408" s="77" t="s">
        <v>11299</v>
      </c>
      <c r="F408" s="79" t="s">
        <v>11300</v>
      </c>
      <c r="G408" s="77">
        <v>1.0</v>
      </c>
      <c r="H408" s="75" t="s">
        <v>11301</v>
      </c>
      <c r="I408" s="73" t="str">
        <f t="shared" si="13"/>
        <v>HOODIE RAGLAN SLEEVE / 2XL / All Print</v>
      </c>
      <c r="J408" s="75" t="s">
        <v>1464</v>
      </c>
      <c r="K408" s="75" t="s">
        <v>1465</v>
      </c>
      <c r="L408" s="75" t="s">
        <v>11302</v>
      </c>
      <c r="M408" s="77"/>
      <c r="N408" s="73"/>
      <c r="O408" s="73" t="s">
        <v>1467</v>
      </c>
      <c r="P408" s="79">
        <v>48162.0</v>
      </c>
      <c r="Q408" s="77" t="s">
        <v>403</v>
      </c>
      <c r="R408" s="77" t="s">
        <v>32</v>
      </c>
      <c r="S408" s="77">
        <v>7.347909449E9</v>
      </c>
      <c r="T408" s="77" t="s">
        <v>404</v>
      </c>
      <c r="U408" s="73"/>
      <c r="V408" s="73"/>
      <c r="W408" s="73"/>
      <c r="X408" s="73"/>
      <c r="Y408" s="73"/>
      <c r="Z408" s="73"/>
      <c r="AA408" s="73"/>
    </row>
    <row r="409" hidden="1">
      <c r="A409" s="98" t="s">
        <v>37</v>
      </c>
      <c r="B409" s="73"/>
      <c r="C409" s="77" t="s">
        <v>22</v>
      </c>
      <c r="D409" s="78" t="s">
        <v>23</v>
      </c>
      <c r="E409" s="77" t="s">
        <v>11303</v>
      </c>
      <c r="F409" s="79" t="s">
        <v>11304</v>
      </c>
      <c r="G409" s="77">
        <v>1.0</v>
      </c>
      <c r="H409" s="75" t="s">
        <v>11305</v>
      </c>
      <c r="I409" s="73" t="str">
        <f t="shared" si="13"/>
        <v>HOODIE RAGLAN SLEEVE / L / All Print</v>
      </c>
      <c r="J409" s="75" t="s">
        <v>11306</v>
      </c>
      <c r="K409" s="75" t="s">
        <v>11307</v>
      </c>
      <c r="L409" s="75" t="s">
        <v>11308</v>
      </c>
      <c r="M409" s="77"/>
      <c r="N409" s="73"/>
      <c r="O409" s="73" t="s">
        <v>3028</v>
      </c>
      <c r="P409" s="79">
        <v>78260.0</v>
      </c>
      <c r="Q409" s="77" t="s">
        <v>131</v>
      </c>
      <c r="R409" s="77" t="s">
        <v>32</v>
      </c>
      <c r="S409" s="77">
        <v>2.105735793E9</v>
      </c>
      <c r="T409" s="77" t="s">
        <v>132</v>
      </c>
      <c r="U409" s="73"/>
      <c r="V409" s="73"/>
      <c r="W409" s="73"/>
      <c r="X409" s="73"/>
      <c r="Y409" s="73"/>
      <c r="Z409" s="73"/>
      <c r="AA409" s="73"/>
    </row>
    <row r="410" hidden="1">
      <c r="A410" s="89" t="s">
        <v>782</v>
      </c>
      <c r="B410" s="73"/>
      <c r="C410" s="77" t="s">
        <v>22</v>
      </c>
      <c r="D410" s="78" t="s">
        <v>23</v>
      </c>
      <c r="E410" s="77" t="s">
        <v>11309</v>
      </c>
      <c r="F410" s="79" t="s">
        <v>11310</v>
      </c>
      <c r="G410" s="77">
        <v>1.0</v>
      </c>
      <c r="H410" s="75" t="s">
        <v>11311</v>
      </c>
      <c r="I410" s="73" t="str">
        <f t="shared" si="13"/>
        <v>4XL / Full Print</v>
      </c>
      <c r="J410" s="75" t="s">
        <v>11312</v>
      </c>
      <c r="K410" s="75" t="s">
        <v>11313</v>
      </c>
      <c r="L410" s="75" t="s">
        <v>11314</v>
      </c>
      <c r="M410" s="77"/>
      <c r="N410" s="73"/>
      <c r="O410" s="73" t="s">
        <v>8080</v>
      </c>
      <c r="P410" s="79">
        <v>82007.0</v>
      </c>
      <c r="Q410" s="77" t="s">
        <v>1666</v>
      </c>
      <c r="R410" s="77" t="s">
        <v>32</v>
      </c>
      <c r="S410" s="77">
        <v>3.072210692E9</v>
      </c>
      <c r="T410" s="77" t="s">
        <v>1667</v>
      </c>
      <c r="U410" s="73"/>
      <c r="V410" s="73"/>
      <c r="W410" s="73"/>
      <c r="X410" s="73"/>
      <c r="Y410" s="73"/>
      <c r="Z410" s="73"/>
      <c r="AA410" s="73"/>
    </row>
    <row r="411" hidden="1">
      <c r="A411" s="89" t="s">
        <v>782</v>
      </c>
      <c r="B411" s="73"/>
      <c r="C411" s="77" t="s">
        <v>22</v>
      </c>
      <c r="D411" s="78" t="s">
        <v>23</v>
      </c>
      <c r="E411" s="77" t="s">
        <v>11309</v>
      </c>
      <c r="F411" s="79" t="s">
        <v>11310</v>
      </c>
      <c r="G411" s="77">
        <v>1.0</v>
      </c>
      <c r="H411" s="75" t="s">
        <v>11315</v>
      </c>
      <c r="I411" s="73" t="str">
        <f t="shared" si="13"/>
        <v>4XL / Full Print</v>
      </c>
      <c r="J411" s="75" t="s">
        <v>11312</v>
      </c>
      <c r="K411" s="75" t="s">
        <v>11313</v>
      </c>
      <c r="L411" s="75" t="s">
        <v>11314</v>
      </c>
      <c r="M411" s="77"/>
      <c r="N411" s="73"/>
      <c r="O411" s="73" t="s">
        <v>8080</v>
      </c>
      <c r="P411" s="79">
        <v>82007.0</v>
      </c>
      <c r="Q411" s="77" t="s">
        <v>1666</v>
      </c>
      <c r="R411" s="77" t="s">
        <v>32</v>
      </c>
      <c r="S411" s="77">
        <v>3.072210692E9</v>
      </c>
      <c r="T411" s="77" t="s">
        <v>1667</v>
      </c>
      <c r="U411" s="73"/>
      <c r="V411" s="73"/>
      <c r="W411" s="73"/>
      <c r="X411" s="73"/>
      <c r="Y411" s="73"/>
      <c r="Z411" s="73"/>
      <c r="AA411" s="73"/>
    </row>
    <row r="412" hidden="1">
      <c r="A412" s="89" t="s">
        <v>782</v>
      </c>
      <c r="B412" s="73"/>
      <c r="C412" s="77" t="s">
        <v>22</v>
      </c>
      <c r="D412" s="78" t="s">
        <v>23</v>
      </c>
      <c r="E412" s="77" t="s">
        <v>11309</v>
      </c>
      <c r="F412" s="79" t="s">
        <v>11310</v>
      </c>
      <c r="G412" s="77">
        <v>1.0</v>
      </c>
      <c r="H412" s="75" t="s">
        <v>11316</v>
      </c>
      <c r="I412" s="73" t="str">
        <f t="shared" si="13"/>
        <v>4XL / Full Print</v>
      </c>
      <c r="J412" s="75" t="s">
        <v>11312</v>
      </c>
      <c r="K412" s="75" t="s">
        <v>11313</v>
      </c>
      <c r="L412" s="75" t="s">
        <v>11314</v>
      </c>
      <c r="M412" s="77"/>
      <c r="N412" s="73"/>
      <c r="O412" s="73" t="s">
        <v>8080</v>
      </c>
      <c r="P412" s="79">
        <v>82007.0</v>
      </c>
      <c r="Q412" s="77" t="s">
        <v>1666</v>
      </c>
      <c r="R412" s="77" t="s">
        <v>32</v>
      </c>
      <c r="S412" s="77">
        <v>3.072210692E9</v>
      </c>
      <c r="T412" s="77" t="s">
        <v>1667</v>
      </c>
      <c r="U412" s="73"/>
      <c r="V412" s="73"/>
      <c r="W412" s="73"/>
      <c r="X412" s="73"/>
      <c r="Y412" s="73"/>
      <c r="Z412" s="73"/>
      <c r="AA412" s="73"/>
    </row>
    <row r="413" hidden="1">
      <c r="A413" s="89" t="s">
        <v>782</v>
      </c>
      <c r="B413" s="73"/>
      <c r="C413" s="77" t="s">
        <v>22</v>
      </c>
      <c r="D413" s="78" t="s">
        <v>23</v>
      </c>
      <c r="E413" s="77" t="s">
        <v>11309</v>
      </c>
      <c r="F413" s="79" t="s">
        <v>11310</v>
      </c>
      <c r="G413" s="77">
        <v>1.0</v>
      </c>
      <c r="H413" s="75" t="s">
        <v>11317</v>
      </c>
      <c r="I413" s="73" t="str">
        <f t="shared" si="13"/>
        <v>4XL / Full Print</v>
      </c>
      <c r="J413" s="75" t="s">
        <v>11312</v>
      </c>
      <c r="K413" s="75" t="s">
        <v>11313</v>
      </c>
      <c r="L413" s="75" t="s">
        <v>11314</v>
      </c>
      <c r="M413" s="77"/>
      <c r="N413" s="73"/>
      <c r="O413" s="73" t="s">
        <v>8080</v>
      </c>
      <c r="P413" s="79">
        <v>82007.0</v>
      </c>
      <c r="Q413" s="77" t="s">
        <v>1666</v>
      </c>
      <c r="R413" s="77" t="s">
        <v>32</v>
      </c>
      <c r="S413" s="77">
        <v>3.072210692E9</v>
      </c>
      <c r="T413" s="77" t="s">
        <v>1667</v>
      </c>
      <c r="U413" s="73"/>
      <c r="V413" s="73"/>
      <c r="W413" s="73"/>
      <c r="X413" s="73"/>
      <c r="Y413" s="73"/>
      <c r="Z413" s="73"/>
      <c r="AA413" s="73"/>
    </row>
    <row r="414" hidden="1">
      <c r="A414" s="80" t="s">
        <v>259</v>
      </c>
      <c r="B414" s="73"/>
      <c r="C414" s="77" t="s">
        <v>80</v>
      </c>
      <c r="D414" s="78" t="s">
        <v>23</v>
      </c>
      <c r="E414" s="77" t="s">
        <v>11318</v>
      </c>
      <c r="F414" s="79" t="s">
        <v>11319</v>
      </c>
      <c r="G414" s="77">
        <v>1.0</v>
      </c>
      <c r="H414" s="75" t="s">
        <v>11320</v>
      </c>
      <c r="I414" s="73" t="str">
        <f t="shared" si="13"/>
        <v>XL / Full Print</v>
      </c>
      <c r="J414" s="75" t="s">
        <v>11321</v>
      </c>
      <c r="K414" s="75" t="s">
        <v>11322</v>
      </c>
      <c r="L414" s="75" t="s">
        <v>11323</v>
      </c>
      <c r="M414" s="77"/>
      <c r="N414" s="73"/>
      <c r="O414" s="73" t="s">
        <v>11324</v>
      </c>
      <c r="P414" s="79">
        <v>17345.0</v>
      </c>
      <c r="Q414" s="77" t="s">
        <v>284</v>
      </c>
      <c r="R414" s="77" t="s">
        <v>32</v>
      </c>
      <c r="S414" s="77">
        <v>7.179173397E9</v>
      </c>
      <c r="T414" s="77" t="s">
        <v>285</v>
      </c>
      <c r="U414" s="73"/>
      <c r="V414" s="73"/>
      <c r="W414" s="73"/>
      <c r="X414" s="73"/>
      <c r="Y414" s="73"/>
      <c r="Z414" s="73"/>
      <c r="AA414" s="73"/>
    </row>
    <row r="415" hidden="1">
      <c r="A415" s="98" t="s">
        <v>37</v>
      </c>
      <c r="B415" s="73"/>
      <c r="C415" s="77" t="s">
        <v>22</v>
      </c>
      <c r="D415" s="78" t="s">
        <v>23</v>
      </c>
      <c r="E415" s="77" t="s">
        <v>11325</v>
      </c>
      <c r="F415" s="79" t="s">
        <v>11326</v>
      </c>
      <c r="G415" s="77">
        <v>1.0</v>
      </c>
      <c r="H415" s="75" t="s">
        <v>11327</v>
      </c>
      <c r="I415" s="73" t="str">
        <f t="shared" si="13"/>
        <v>AOP Unisex Raglan Hoodie / 2XL / All print</v>
      </c>
      <c r="J415" s="75" t="s">
        <v>11328</v>
      </c>
      <c r="K415" s="75" t="s">
        <v>11329</v>
      </c>
      <c r="L415" s="75" t="s">
        <v>11330</v>
      </c>
      <c r="M415" s="77"/>
      <c r="N415" s="73"/>
      <c r="O415" s="73" t="s">
        <v>11331</v>
      </c>
      <c r="P415" s="79">
        <v>55066.0</v>
      </c>
      <c r="Q415" s="77" t="s">
        <v>537</v>
      </c>
      <c r="R415" s="77" t="s">
        <v>32</v>
      </c>
      <c r="S415" s="77">
        <v>6.517640374E9</v>
      </c>
      <c r="T415" s="77" t="s">
        <v>538</v>
      </c>
      <c r="U415" s="73"/>
      <c r="V415" s="73"/>
      <c r="W415" s="73"/>
      <c r="X415" s="73"/>
      <c r="Y415" s="73"/>
      <c r="Z415" s="73"/>
      <c r="AA415" s="73"/>
    </row>
    <row r="416" hidden="1">
      <c r="A416" s="98" t="s">
        <v>37</v>
      </c>
      <c r="B416" s="73"/>
      <c r="C416" s="77" t="s">
        <v>22</v>
      </c>
      <c r="D416" s="78" t="s">
        <v>23</v>
      </c>
      <c r="E416" s="77" t="s">
        <v>11325</v>
      </c>
      <c r="F416" s="79" t="s">
        <v>11326</v>
      </c>
      <c r="G416" s="77">
        <v>1.0</v>
      </c>
      <c r="H416" s="75" t="s">
        <v>11332</v>
      </c>
      <c r="I416" s="73" t="str">
        <f t="shared" si="13"/>
        <v>AOP Unisex Raglan Hoodie / 3XL / All print</v>
      </c>
      <c r="J416" s="75" t="s">
        <v>11333</v>
      </c>
      <c r="K416" s="75" t="s">
        <v>11329</v>
      </c>
      <c r="L416" s="75" t="s">
        <v>11330</v>
      </c>
      <c r="M416" s="77"/>
      <c r="N416" s="73"/>
      <c r="O416" s="73" t="s">
        <v>11331</v>
      </c>
      <c r="P416" s="79">
        <v>55066.0</v>
      </c>
      <c r="Q416" s="77" t="s">
        <v>537</v>
      </c>
      <c r="R416" s="77" t="s">
        <v>32</v>
      </c>
      <c r="S416" s="77">
        <v>6.517640374E9</v>
      </c>
      <c r="T416" s="77" t="s">
        <v>538</v>
      </c>
      <c r="U416" s="73"/>
      <c r="V416" s="73"/>
      <c r="W416" s="73"/>
      <c r="X416" s="73"/>
      <c r="Y416" s="73"/>
      <c r="Z416" s="73"/>
      <c r="AA416" s="73"/>
    </row>
    <row r="417" hidden="1">
      <c r="A417" s="80" t="s">
        <v>259</v>
      </c>
      <c r="B417" s="73"/>
      <c r="C417" s="77" t="s">
        <v>22</v>
      </c>
      <c r="D417" s="78" t="s">
        <v>23</v>
      </c>
      <c r="E417" s="77" t="s">
        <v>11325</v>
      </c>
      <c r="F417" s="79" t="s">
        <v>11326</v>
      </c>
      <c r="G417" s="77">
        <v>1.0</v>
      </c>
      <c r="H417" s="75" t="s">
        <v>11334</v>
      </c>
      <c r="I417" s="73" t="str">
        <f t="shared" si="13"/>
        <v>hirt - 3XL / Full Print</v>
      </c>
      <c r="J417" s="75" t="s">
        <v>11335</v>
      </c>
      <c r="K417" s="75" t="s">
        <v>11329</v>
      </c>
      <c r="L417" s="75" t="s">
        <v>11330</v>
      </c>
      <c r="M417" s="77"/>
      <c r="N417" s="73"/>
      <c r="O417" s="73" t="s">
        <v>11331</v>
      </c>
      <c r="P417" s="79">
        <v>55066.0</v>
      </c>
      <c r="Q417" s="77" t="s">
        <v>537</v>
      </c>
      <c r="R417" s="77" t="s">
        <v>32</v>
      </c>
      <c r="S417" s="77">
        <v>6.517640374E9</v>
      </c>
      <c r="T417" s="77" t="s">
        <v>538</v>
      </c>
      <c r="U417" s="73"/>
      <c r="V417" s="73"/>
      <c r="W417" s="73"/>
      <c r="X417" s="73"/>
      <c r="Y417" s="73"/>
      <c r="Z417" s="73"/>
      <c r="AA417" s="73"/>
    </row>
    <row r="418" hidden="1">
      <c r="A418" s="80" t="s">
        <v>259</v>
      </c>
      <c r="B418" s="73"/>
      <c r="C418" s="77" t="s">
        <v>22</v>
      </c>
      <c r="D418" s="78" t="s">
        <v>23</v>
      </c>
      <c r="E418" s="77" t="s">
        <v>11325</v>
      </c>
      <c r="F418" s="79" t="s">
        <v>11326</v>
      </c>
      <c r="G418" s="77">
        <v>1.0</v>
      </c>
      <c r="H418" s="75" t="s">
        <v>11336</v>
      </c>
      <c r="I418" s="73" t="str">
        <f t="shared" si="13"/>
        <v>hirt - XL / Full Print</v>
      </c>
      <c r="J418" s="75" t="s">
        <v>11337</v>
      </c>
      <c r="K418" s="75" t="s">
        <v>11329</v>
      </c>
      <c r="L418" s="75" t="s">
        <v>11330</v>
      </c>
      <c r="M418" s="77"/>
      <c r="N418" s="73"/>
      <c r="O418" s="73" t="s">
        <v>11331</v>
      </c>
      <c r="P418" s="79">
        <v>55066.0</v>
      </c>
      <c r="Q418" s="77" t="s">
        <v>537</v>
      </c>
      <c r="R418" s="77" t="s">
        <v>32</v>
      </c>
      <c r="S418" s="77">
        <v>6.517640374E9</v>
      </c>
      <c r="T418" s="77" t="s">
        <v>538</v>
      </c>
      <c r="U418" s="73"/>
      <c r="V418" s="73"/>
      <c r="W418" s="73"/>
      <c r="X418" s="73"/>
      <c r="Y418" s="73"/>
      <c r="Z418" s="73"/>
      <c r="AA418" s="73"/>
    </row>
    <row r="419" hidden="1">
      <c r="A419" s="98" t="s">
        <v>37</v>
      </c>
      <c r="B419" s="73"/>
      <c r="C419" s="77" t="s">
        <v>22</v>
      </c>
      <c r="D419" s="78" t="s">
        <v>23</v>
      </c>
      <c r="E419" s="77" t="s">
        <v>11338</v>
      </c>
      <c r="F419" s="79" t="s">
        <v>11339</v>
      </c>
      <c r="G419" s="77">
        <v>1.0</v>
      </c>
      <c r="H419" s="75" t="s">
        <v>4737</v>
      </c>
      <c r="I419" s="73" t="str">
        <f t="shared" si="13"/>
        <v>HOODIE RAGLAN SLEEVE / XL / All Print</v>
      </c>
      <c r="J419" s="75" t="s">
        <v>1938</v>
      </c>
      <c r="K419" s="75" t="s">
        <v>11340</v>
      </c>
      <c r="L419" s="75" t="s">
        <v>11341</v>
      </c>
      <c r="M419" s="77" t="s">
        <v>11342</v>
      </c>
      <c r="N419" s="73"/>
      <c r="O419" s="73" t="s">
        <v>11343</v>
      </c>
      <c r="P419" s="79">
        <v>54901.0</v>
      </c>
      <c r="Q419" s="77" t="s">
        <v>158</v>
      </c>
      <c r="R419" s="77" t="s">
        <v>32</v>
      </c>
      <c r="S419" s="77">
        <v>6.082971257E9</v>
      </c>
      <c r="T419" s="77" t="s">
        <v>159</v>
      </c>
      <c r="U419" s="73"/>
      <c r="V419" s="73"/>
      <c r="W419" s="73"/>
      <c r="X419" s="73"/>
      <c r="Y419" s="73"/>
      <c r="Z419" s="73"/>
      <c r="AA419" s="73"/>
    </row>
    <row r="420" hidden="1">
      <c r="A420" s="86" t="s">
        <v>181</v>
      </c>
      <c r="B420" s="73"/>
      <c r="C420" s="77" t="s">
        <v>80</v>
      </c>
      <c r="D420" s="78" t="s">
        <v>23</v>
      </c>
      <c r="E420" s="77" t="s">
        <v>11344</v>
      </c>
      <c r="F420" s="79" t="s">
        <v>11345</v>
      </c>
      <c r="G420" s="77">
        <v>1.0</v>
      </c>
      <c r="H420" s="75" t="s">
        <v>11346</v>
      </c>
      <c r="I420" s="73" t="str">
        <f t="shared" si="13"/>
        <v>3XL / Full Print</v>
      </c>
      <c r="J420" s="75" t="s">
        <v>11347</v>
      </c>
      <c r="K420" s="75" t="s">
        <v>11348</v>
      </c>
      <c r="L420" s="75" t="s">
        <v>11349</v>
      </c>
      <c r="M420" s="77"/>
      <c r="N420" s="73"/>
      <c r="O420" s="73" t="s">
        <v>11350</v>
      </c>
      <c r="P420" s="79">
        <v>76120.0</v>
      </c>
      <c r="Q420" s="77" t="s">
        <v>131</v>
      </c>
      <c r="R420" s="77" t="s">
        <v>32</v>
      </c>
      <c r="S420" s="77">
        <v>8.172627004E9</v>
      </c>
      <c r="T420" s="77" t="s">
        <v>132</v>
      </c>
      <c r="U420" s="73"/>
      <c r="V420" s="73"/>
      <c r="W420" s="73"/>
      <c r="X420" s="73"/>
      <c r="Y420" s="73"/>
      <c r="Z420" s="73"/>
      <c r="AA420" s="73"/>
    </row>
    <row r="421" hidden="1">
      <c r="A421" s="86" t="s">
        <v>181</v>
      </c>
      <c r="B421" s="73"/>
      <c r="C421" s="77" t="s">
        <v>22</v>
      </c>
      <c r="D421" s="78" t="s">
        <v>23</v>
      </c>
      <c r="E421" s="77" t="s">
        <v>11351</v>
      </c>
      <c r="F421" s="79" t="s">
        <v>11352</v>
      </c>
      <c r="G421" s="77">
        <v>1.0</v>
      </c>
      <c r="H421" s="75" t="s">
        <v>6502</v>
      </c>
      <c r="I421" s="92" t="s">
        <v>11353</v>
      </c>
      <c r="J421" s="75" t="s">
        <v>1732</v>
      </c>
      <c r="K421" s="75" t="s">
        <v>11354</v>
      </c>
      <c r="L421" s="75" t="s">
        <v>11355</v>
      </c>
      <c r="M421" s="77"/>
      <c r="N421" s="73"/>
      <c r="O421" s="73" t="s">
        <v>2621</v>
      </c>
      <c r="P421" s="79">
        <v>65802.0</v>
      </c>
      <c r="Q421" s="77" t="s">
        <v>105</v>
      </c>
      <c r="R421" s="77" t="s">
        <v>32</v>
      </c>
      <c r="S421" s="77">
        <v>4.173998546E9</v>
      </c>
      <c r="T421" s="77" t="s">
        <v>106</v>
      </c>
      <c r="U421" s="73"/>
      <c r="V421" s="73"/>
      <c r="W421" s="73"/>
      <c r="X421" s="73"/>
      <c r="Y421" s="73"/>
      <c r="Z421" s="73"/>
      <c r="AA421" s="73"/>
    </row>
    <row r="422" hidden="1">
      <c r="A422" s="98" t="s">
        <v>37</v>
      </c>
      <c r="B422" s="73"/>
      <c r="C422" s="77" t="s">
        <v>123</v>
      </c>
      <c r="D422" s="78" t="s">
        <v>23</v>
      </c>
      <c r="E422" s="77" t="s">
        <v>11356</v>
      </c>
      <c r="F422" s="79" t="s">
        <v>11357</v>
      </c>
      <c r="G422" s="77">
        <v>1.0</v>
      </c>
      <c r="H422" s="75" t="s">
        <v>482</v>
      </c>
      <c r="I422" s="73" t="str">
        <f t="shared" ref="I422:I436" si="14">RIGHT(H422,LEN(H422) - (FIND("-",H422) + 1))</f>
        <v>24X36in</v>
      </c>
      <c r="J422" s="75" t="s">
        <v>177</v>
      </c>
      <c r="K422" s="75" t="s">
        <v>11358</v>
      </c>
      <c r="L422" s="75" t="s">
        <v>11359</v>
      </c>
      <c r="M422" s="93" t="s">
        <v>11360</v>
      </c>
      <c r="N422" s="73"/>
      <c r="O422" s="73" t="s">
        <v>11361</v>
      </c>
      <c r="P422" s="79">
        <v>89014.0</v>
      </c>
      <c r="Q422" s="77" t="s">
        <v>2701</v>
      </c>
      <c r="R422" s="77" t="s">
        <v>32</v>
      </c>
      <c r="S422" s="77">
        <v>3.23632663E9</v>
      </c>
      <c r="T422" s="77" t="s">
        <v>2702</v>
      </c>
      <c r="U422" s="73"/>
      <c r="V422" s="73"/>
      <c r="W422" s="73"/>
      <c r="X422" s="73"/>
      <c r="Y422" s="73"/>
      <c r="Z422" s="73"/>
      <c r="AA422" s="73"/>
    </row>
    <row r="423">
      <c r="A423" s="90" t="s">
        <v>162</v>
      </c>
      <c r="B423" s="73"/>
      <c r="C423" s="77" t="s">
        <v>80</v>
      </c>
      <c r="D423" s="78" t="s">
        <v>23</v>
      </c>
      <c r="E423" s="77" t="s">
        <v>11362</v>
      </c>
      <c r="F423" s="79" t="s">
        <v>11363</v>
      </c>
      <c r="G423" s="77">
        <v>1.0</v>
      </c>
      <c r="H423" s="75" t="s">
        <v>5947</v>
      </c>
      <c r="I423" s="73" t="str">
        <f t="shared" si="14"/>
        <v>Image</v>
      </c>
      <c r="J423" s="75" t="s">
        <v>5948</v>
      </c>
      <c r="K423" s="75" t="s">
        <v>11364</v>
      </c>
      <c r="L423" s="75" t="s">
        <v>11365</v>
      </c>
      <c r="M423" s="77"/>
      <c r="N423" s="73"/>
      <c r="O423" s="73" t="s">
        <v>11366</v>
      </c>
      <c r="P423" s="79">
        <v>46628.0</v>
      </c>
      <c r="Q423" s="77" t="s">
        <v>190</v>
      </c>
      <c r="R423" s="77" t="s">
        <v>32</v>
      </c>
      <c r="S423" s="77">
        <v>5.7434008E9</v>
      </c>
      <c r="T423" s="77" t="s">
        <v>191</v>
      </c>
      <c r="U423" s="73"/>
      <c r="V423" s="73"/>
      <c r="W423" s="73"/>
      <c r="X423" s="73"/>
      <c r="Y423" s="73"/>
      <c r="Z423" s="73"/>
      <c r="AA423" s="73"/>
    </row>
    <row r="424" hidden="1">
      <c r="A424" s="86" t="s">
        <v>181</v>
      </c>
      <c r="B424" s="73"/>
      <c r="C424" s="77" t="s">
        <v>123</v>
      </c>
      <c r="D424" s="78" t="s">
        <v>23</v>
      </c>
      <c r="E424" s="77" t="s">
        <v>11367</v>
      </c>
      <c r="F424" s="79" t="s">
        <v>11368</v>
      </c>
      <c r="G424" s="77">
        <v>1.0</v>
      </c>
      <c r="H424" s="75" t="s">
        <v>11369</v>
      </c>
      <c r="I424" s="73" t="str">
        <f t="shared" si="14"/>
        <v>12X18in</v>
      </c>
      <c r="J424" s="75" t="s">
        <v>3880</v>
      </c>
      <c r="K424" s="75" t="s">
        <v>11370</v>
      </c>
      <c r="L424" s="75" t="s">
        <v>11371</v>
      </c>
      <c r="M424" s="77"/>
      <c r="N424" s="73"/>
      <c r="O424" s="73" t="s">
        <v>11372</v>
      </c>
      <c r="P424" s="79">
        <v>79556.0</v>
      </c>
      <c r="Q424" s="77" t="s">
        <v>131</v>
      </c>
      <c r="R424" s="77" t="s">
        <v>32</v>
      </c>
      <c r="S424" s="77">
        <f>+13257212221</f>
        <v>13257212221</v>
      </c>
      <c r="T424" s="77" t="s">
        <v>132</v>
      </c>
      <c r="U424" s="73"/>
      <c r="V424" s="73"/>
      <c r="W424" s="73"/>
      <c r="X424" s="73"/>
      <c r="Y424" s="73"/>
      <c r="Z424" s="73"/>
      <c r="AA424" s="73"/>
    </row>
    <row r="425" hidden="1">
      <c r="A425" s="98" t="s">
        <v>37</v>
      </c>
      <c r="B425" s="73"/>
      <c r="C425" s="77" t="s">
        <v>22</v>
      </c>
      <c r="D425" s="78" t="s">
        <v>23</v>
      </c>
      <c r="E425" s="77" t="s">
        <v>11373</v>
      </c>
      <c r="F425" s="79" t="s">
        <v>11374</v>
      </c>
      <c r="G425" s="77">
        <v>1.0</v>
      </c>
      <c r="H425" s="75" t="s">
        <v>11375</v>
      </c>
      <c r="I425" s="73" t="str">
        <f t="shared" si="14"/>
        <v>hirt 2D #KV - XL / Black</v>
      </c>
      <c r="J425" s="75" t="s">
        <v>11376</v>
      </c>
      <c r="K425" s="75" t="s">
        <v>11377</v>
      </c>
      <c r="L425" s="75" t="s">
        <v>11378</v>
      </c>
      <c r="M425" s="77"/>
      <c r="N425" s="73"/>
      <c r="O425" s="73" t="s">
        <v>11379</v>
      </c>
      <c r="P425" s="79">
        <v>74960.0</v>
      </c>
      <c r="Q425" s="77" t="s">
        <v>149</v>
      </c>
      <c r="R425" s="77" t="s">
        <v>32</v>
      </c>
      <c r="S425" s="77">
        <v>9.185754407E9</v>
      </c>
      <c r="T425" s="77" t="s">
        <v>150</v>
      </c>
      <c r="U425" s="73"/>
      <c r="V425" s="73"/>
      <c r="W425" s="73"/>
      <c r="X425" s="73"/>
      <c r="Y425" s="73"/>
      <c r="Z425" s="73"/>
      <c r="AA425" s="73"/>
    </row>
    <row r="426" hidden="1">
      <c r="A426" s="90" t="s">
        <v>21</v>
      </c>
      <c r="B426" s="73"/>
      <c r="C426" s="77" t="s">
        <v>22</v>
      </c>
      <c r="D426" s="78" t="s">
        <v>23</v>
      </c>
      <c r="E426" s="77" t="s">
        <v>11380</v>
      </c>
      <c r="F426" s="79" t="s">
        <v>11381</v>
      </c>
      <c r="G426" s="77">
        <v>1.0</v>
      </c>
      <c r="H426" s="75" t="s">
        <v>11382</v>
      </c>
      <c r="I426" s="73" t="str">
        <f t="shared" si="14"/>
        <v>AOP Unisex Raglan Hoodie / L / White</v>
      </c>
      <c r="J426" s="75" t="s">
        <v>933</v>
      </c>
      <c r="K426" s="75" t="s">
        <v>11383</v>
      </c>
      <c r="L426" s="75" t="s">
        <v>11384</v>
      </c>
      <c r="M426" s="77"/>
      <c r="N426" s="73"/>
      <c r="O426" s="73" t="s">
        <v>292</v>
      </c>
      <c r="P426" s="79">
        <v>92553.0</v>
      </c>
      <c r="Q426" s="77" t="s">
        <v>268</v>
      </c>
      <c r="R426" s="77" t="s">
        <v>32</v>
      </c>
      <c r="S426" s="77">
        <v>1.9514975363E10</v>
      </c>
      <c r="T426" s="77" t="s">
        <v>269</v>
      </c>
      <c r="U426" s="73"/>
      <c r="V426" s="73"/>
      <c r="W426" s="73"/>
      <c r="X426" s="73"/>
      <c r="Y426" s="73"/>
      <c r="Z426" s="73"/>
      <c r="AA426" s="73"/>
    </row>
    <row r="427" hidden="1">
      <c r="A427" s="98" t="s">
        <v>37</v>
      </c>
      <c r="B427" s="73"/>
      <c r="C427" s="77" t="s">
        <v>22</v>
      </c>
      <c r="D427" s="78" t="s">
        <v>23</v>
      </c>
      <c r="E427" s="77" t="s">
        <v>11385</v>
      </c>
      <c r="F427" s="79" t="s">
        <v>11386</v>
      </c>
      <c r="G427" s="77">
        <v>1.0</v>
      </c>
      <c r="H427" s="75" t="s">
        <v>11387</v>
      </c>
      <c r="I427" s="73" t="str">
        <f t="shared" si="14"/>
        <v>AOP UNISEX HOODIE / M / All Print</v>
      </c>
      <c r="J427" s="75" t="s">
        <v>11388</v>
      </c>
      <c r="K427" s="75" t="s">
        <v>11389</v>
      </c>
      <c r="L427" s="75" t="s">
        <v>11390</v>
      </c>
      <c r="M427" s="77"/>
      <c r="N427" s="73"/>
      <c r="O427" s="73" t="s">
        <v>11391</v>
      </c>
      <c r="P427" s="79">
        <v>17067.0</v>
      </c>
      <c r="Q427" s="77" t="s">
        <v>284</v>
      </c>
      <c r="R427" s="77" t="s">
        <v>32</v>
      </c>
      <c r="S427" s="77">
        <v>4.842017431E9</v>
      </c>
      <c r="T427" s="77" t="s">
        <v>285</v>
      </c>
      <c r="U427" s="73"/>
      <c r="V427" s="73"/>
      <c r="W427" s="73"/>
      <c r="X427" s="73"/>
      <c r="Y427" s="73"/>
      <c r="Z427" s="73"/>
      <c r="AA427" s="73"/>
    </row>
    <row r="428" hidden="1">
      <c r="A428" s="98" t="s">
        <v>37</v>
      </c>
      <c r="B428" s="73"/>
      <c r="C428" s="77" t="s">
        <v>22</v>
      </c>
      <c r="D428" s="78" t="s">
        <v>23</v>
      </c>
      <c r="E428" s="77" t="s">
        <v>11385</v>
      </c>
      <c r="F428" s="79" t="s">
        <v>11386</v>
      </c>
      <c r="G428" s="77">
        <v>1.0</v>
      </c>
      <c r="H428" s="75" t="s">
        <v>11392</v>
      </c>
      <c r="I428" s="73" t="str">
        <f t="shared" si="14"/>
        <v>AOP UNISEX HOODIE / XL / All Print</v>
      </c>
      <c r="J428" s="75" t="s">
        <v>11393</v>
      </c>
      <c r="K428" s="75" t="s">
        <v>11389</v>
      </c>
      <c r="L428" s="75" t="s">
        <v>11390</v>
      </c>
      <c r="M428" s="77"/>
      <c r="N428" s="73"/>
      <c r="O428" s="73" t="s">
        <v>11391</v>
      </c>
      <c r="P428" s="79">
        <v>17067.0</v>
      </c>
      <c r="Q428" s="77" t="s">
        <v>284</v>
      </c>
      <c r="R428" s="77" t="s">
        <v>32</v>
      </c>
      <c r="S428" s="77">
        <v>4.842017431E9</v>
      </c>
      <c r="T428" s="77" t="s">
        <v>285</v>
      </c>
      <c r="U428" s="73"/>
      <c r="V428" s="73"/>
      <c r="W428" s="73"/>
      <c r="X428" s="73"/>
      <c r="Y428" s="73"/>
      <c r="Z428" s="73"/>
      <c r="AA428" s="73"/>
    </row>
    <row r="429">
      <c r="A429" s="86" t="s">
        <v>216</v>
      </c>
      <c r="B429" s="73"/>
      <c r="C429" s="77" t="s">
        <v>60</v>
      </c>
      <c r="D429" s="78" t="s">
        <v>23</v>
      </c>
      <c r="E429" s="77" t="s">
        <v>11394</v>
      </c>
      <c r="F429" s="79" t="s">
        <v>11395</v>
      </c>
      <c r="G429" s="77">
        <v>1.0</v>
      </c>
      <c r="H429" s="75" t="s">
        <v>11396</v>
      </c>
      <c r="I429" s="73" t="str">
        <f t="shared" si="14"/>
        <v>2XL / Full Print</v>
      </c>
      <c r="J429" s="75" t="s">
        <v>3236</v>
      </c>
      <c r="K429" s="75" t="s">
        <v>11397</v>
      </c>
      <c r="L429" s="91" t="s">
        <v>11398</v>
      </c>
      <c r="M429" s="77"/>
      <c r="N429" s="73"/>
      <c r="O429" s="73" t="s">
        <v>11399</v>
      </c>
      <c r="P429" s="79">
        <v>30058.0</v>
      </c>
      <c r="Q429" s="77" t="s">
        <v>78</v>
      </c>
      <c r="R429" s="77" t="s">
        <v>32</v>
      </c>
      <c r="S429" s="77">
        <v>2.405354492E9</v>
      </c>
      <c r="T429" s="77" t="s">
        <v>79</v>
      </c>
      <c r="U429" s="73"/>
      <c r="V429" s="73"/>
      <c r="W429" s="73"/>
      <c r="X429" s="73"/>
      <c r="Y429" s="73"/>
      <c r="Z429" s="73"/>
      <c r="AA429" s="73"/>
    </row>
    <row r="430" hidden="1">
      <c r="A430" s="98" t="s">
        <v>37</v>
      </c>
      <c r="B430" s="73"/>
      <c r="C430" s="77" t="s">
        <v>60</v>
      </c>
      <c r="D430" s="78" t="s">
        <v>23</v>
      </c>
      <c r="E430" s="77" t="s">
        <v>11394</v>
      </c>
      <c r="F430" s="79" t="s">
        <v>11395</v>
      </c>
      <c r="G430" s="77">
        <v>1.0</v>
      </c>
      <c r="H430" s="75" t="s">
        <v>11400</v>
      </c>
      <c r="I430" s="73" t="str">
        <f t="shared" si="14"/>
        <v>2XL / Black</v>
      </c>
      <c r="J430" s="75" t="s">
        <v>4044</v>
      </c>
      <c r="K430" s="75" t="s">
        <v>11397</v>
      </c>
      <c r="L430" s="91" t="s">
        <v>11398</v>
      </c>
      <c r="M430" s="77"/>
      <c r="N430" s="73"/>
      <c r="O430" s="73" t="s">
        <v>11399</v>
      </c>
      <c r="P430" s="79">
        <v>30058.0</v>
      </c>
      <c r="Q430" s="77" t="s">
        <v>78</v>
      </c>
      <c r="R430" s="77" t="s">
        <v>32</v>
      </c>
      <c r="S430" s="77">
        <v>2.405354492E9</v>
      </c>
      <c r="T430" s="77" t="s">
        <v>79</v>
      </c>
      <c r="U430" s="73"/>
      <c r="V430" s="73"/>
      <c r="W430" s="73"/>
      <c r="X430" s="73"/>
      <c r="Y430" s="73"/>
      <c r="Z430" s="73"/>
      <c r="AA430" s="73"/>
    </row>
    <row r="431" hidden="1">
      <c r="A431" s="86" t="s">
        <v>181</v>
      </c>
      <c r="B431" s="73"/>
      <c r="C431" s="77" t="s">
        <v>22</v>
      </c>
      <c r="D431" s="78" t="s">
        <v>23</v>
      </c>
      <c r="E431" s="77" t="s">
        <v>11401</v>
      </c>
      <c r="F431" s="79" t="s">
        <v>11402</v>
      </c>
      <c r="G431" s="77">
        <v>1.0</v>
      </c>
      <c r="H431" s="75" t="s">
        <v>11403</v>
      </c>
      <c r="I431" s="73" t="str">
        <f t="shared" si="14"/>
        <v>M / Full Print</v>
      </c>
      <c r="J431" s="75" t="s">
        <v>11404</v>
      </c>
      <c r="K431" s="75" t="s">
        <v>11405</v>
      </c>
      <c r="L431" s="75" t="s">
        <v>11406</v>
      </c>
      <c r="M431" s="77"/>
      <c r="N431" s="73"/>
      <c r="O431" s="73" t="s">
        <v>11407</v>
      </c>
      <c r="P431" s="79">
        <v>29036.0</v>
      </c>
      <c r="Q431" s="77" t="s">
        <v>56</v>
      </c>
      <c r="R431" s="77" t="s">
        <v>32</v>
      </c>
      <c r="S431" s="77">
        <v>8.034220022E9</v>
      </c>
      <c r="T431" s="77" t="s">
        <v>57</v>
      </c>
      <c r="U431" s="73"/>
      <c r="V431" s="73"/>
      <c r="W431" s="73"/>
      <c r="X431" s="73"/>
      <c r="Y431" s="73"/>
      <c r="Z431" s="73"/>
      <c r="AA431" s="73"/>
    </row>
    <row r="432" hidden="1">
      <c r="A432" s="86" t="s">
        <v>181</v>
      </c>
      <c r="B432" s="73"/>
      <c r="C432" s="77" t="s">
        <v>22</v>
      </c>
      <c r="D432" s="78" t="s">
        <v>23</v>
      </c>
      <c r="E432" s="77" t="s">
        <v>11401</v>
      </c>
      <c r="F432" s="79" t="s">
        <v>11402</v>
      </c>
      <c r="G432" s="77">
        <v>1.0</v>
      </c>
      <c r="H432" s="75" t="s">
        <v>11408</v>
      </c>
      <c r="I432" s="73" t="str">
        <f t="shared" si="14"/>
        <v>M / Full Print</v>
      </c>
      <c r="J432" s="75" t="s">
        <v>11409</v>
      </c>
      <c r="K432" s="75" t="s">
        <v>11405</v>
      </c>
      <c r="L432" s="75" t="s">
        <v>11406</v>
      </c>
      <c r="M432" s="77"/>
      <c r="N432" s="73"/>
      <c r="O432" s="73" t="s">
        <v>11407</v>
      </c>
      <c r="P432" s="79">
        <v>29036.0</v>
      </c>
      <c r="Q432" s="77" t="s">
        <v>56</v>
      </c>
      <c r="R432" s="77" t="s">
        <v>32</v>
      </c>
      <c r="S432" s="77">
        <v>8.034220022E9</v>
      </c>
      <c r="T432" s="77" t="s">
        <v>57</v>
      </c>
      <c r="U432" s="73"/>
      <c r="V432" s="73"/>
      <c r="W432" s="73"/>
      <c r="X432" s="73"/>
      <c r="Y432" s="73"/>
      <c r="Z432" s="73"/>
      <c r="AA432" s="73"/>
    </row>
    <row r="433" hidden="1">
      <c r="A433" s="76" t="s">
        <v>70</v>
      </c>
      <c r="B433" s="73"/>
      <c r="C433" s="77" t="s">
        <v>123</v>
      </c>
      <c r="D433" s="78" t="s">
        <v>23</v>
      </c>
      <c r="E433" s="77" t="s">
        <v>11410</v>
      </c>
      <c r="F433" s="79" t="s">
        <v>11411</v>
      </c>
      <c r="G433" s="77">
        <v>1.0</v>
      </c>
      <c r="H433" s="75" t="s">
        <v>11412</v>
      </c>
      <c r="I433" s="73" t="str">
        <f t="shared" si="14"/>
        <v>12X18in</v>
      </c>
      <c r="J433" s="75" t="s">
        <v>177</v>
      </c>
      <c r="K433" s="75" t="s">
        <v>11413</v>
      </c>
      <c r="L433" s="75" t="s">
        <v>11414</v>
      </c>
      <c r="M433" s="77">
        <v>107.0</v>
      </c>
      <c r="N433" s="73"/>
      <c r="O433" s="73" t="s">
        <v>11415</v>
      </c>
      <c r="P433" s="79">
        <v>98037.0</v>
      </c>
      <c r="Q433" s="77" t="s">
        <v>454</v>
      </c>
      <c r="R433" s="77" t="s">
        <v>32</v>
      </c>
      <c r="S433" s="77">
        <v>6.464689855E9</v>
      </c>
      <c r="T433" s="77" t="s">
        <v>455</v>
      </c>
      <c r="U433" s="73"/>
      <c r="V433" s="73"/>
      <c r="W433" s="73"/>
      <c r="X433" s="73"/>
      <c r="Y433" s="73"/>
      <c r="Z433" s="73"/>
      <c r="AA433" s="73"/>
    </row>
    <row r="434" hidden="1">
      <c r="A434" s="76" t="s">
        <v>70</v>
      </c>
      <c r="B434" s="73"/>
      <c r="C434" s="77" t="s">
        <v>22</v>
      </c>
      <c r="D434" s="78" t="s">
        <v>23</v>
      </c>
      <c r="E434" s="77" t="s">
        <v>11416</v>
      </c>
      <c r="F434" s="79" t="s">
        <v>11417</v>
      </c>
      <c r="G434" s="77">
        <v>1.0</v>
      </c>
      <c r="H434" s="75" t="s">
        <v>5996</v>
      </c>
      <c r="I434" s="73" t="str">
        <f t="shared" si="14"/>
        <v>AOP UNISEX HOODIE / XL / Green</v>
      </c>
      <c r="J434" s="75" t="s">
        <v>1002</v>
      </c>
      <c r="K434" s="75" t="s">
        <v>11418</v>
      </c>
      <c r="L434" s="75" t="s">
        <v>11419</v>
      </c>
      <c r="M434" s="77"/>
      <c r="N434" s="73"/>
      <c r="O434" s="73" t="s">
        <v>11420</v>
      </c>
      <c r="P434" s="79">
        <v>24401.0</v>
      </c>
      <c r="Q434" s="77" t="s">
        <v>389</v>
      </c>
      <c r="R434" s="77" t="s">
        <v>32</v>
      </c>
      <c r="S434" s="77">
        <v>5.404660864E9</v>
      </c>
      <c r="T434" s="77" t="s">
        <v>390</v>
      </c>
      <c r="U434" s="73"/>
      <c r="V434" s="73"/>
      <c r="W434" s="73"/>
      <c r="X434" s="73"/>
      <c r="Y434" s="73"/>
      <c r="Z434" s="73"/>
      <c r="AA434" s="73"/>
    </row>
    <row r="435" hidden="1">
      <c r="A435" s="76" t="s">
        <v>48</v>
      </c>
      <c r="B435" s="73"/>
      <c r="C435" s="77" t="s">
        <v>60</v>
      </c>
      <c r="D435" s="78" t="s">
        <v>23</v>
      </c>
      <c r="E435" s="77" t="s">
        <v>11421</v>
      </c>
      <c r="F435" s="79" t="s">
        <v>11422</v>
      </c>
      <c r="G435" s="77">
        <v>1.0</v>
      </c>
      <c r="H435" s="75" t="s">
        <v>11423</v>
      </c>
      <c r="I435" s="73" t="str">
        <f t="shared" si="14"/>
        <v>US Full</v>
      </c>
      <c r="J435" s="75" t="s">
        <v>826</v>
      </c>
      <c r="K435" s="75" t="s">
        <v>11424</v>
      </c>
      <c r="L435" s="75" t="s">
        <v>11425</v>
      </c>
      <c r="M435" s="77"/>
      <c r="N435" s="73"/>
      <c r="O435" s="73" t="s">
        <v>11426</v>
      </c>
      <c r="P435" s="79">
        <v>28027.0</v>
      </c>
      <c r="Q435" s="77" t="s">
        <v>225</v>
      </c>
      <c r="R435" s="77" t="s">
        <v>32</v>
      </c>
      <c r="S435" s="77">
        <v>7.046990102E9</v>
      </c>
      <c r="T435" s="77" t="s">
        <v>226</v>
      </c>
      <c r="U435" s="73"/>
      <c r="V435" s="73"/>
      <c r="W435" s="73"/>
      <c r="X435" s="73"/>
      <c r="Y435" s="73"/>
      <c r="Z435" s="73"/>
      <c r="AA435" s="73"/>
    </row>
    <row r="436" hidden="1">
      <c r="A436" s="86" t="s">
        <v>2342</v>
      </c>
      <c r="B436" s="73"/>
      <c r="C436" s="77" t="s">
        <v>22</v>
      </c>
      <c r="D436" s="78" t="s">
        <v>23</v>
      </c>
      <c r="E436" s="77" t="s">
        <v>11427</v>
      </c>
      <c r="F436" s="79" t="s">
        <v>11428</v>
      </c>
      <c r="G436" s="77">
        <v>1.0</v>
      </c>
      <c r="H436" s="75" t="s">
        <v>11429</v>
      </c>
      <c r="I436" s="73" t="str">
        <f t="shared" si="14"/>
        <v>HOODIE RAGLAN SLEEVE / 2XL / All Print</v>
      </c>
      <c r="J436" s="75" t="s">
        <v>11430</v>
      </c>
      <c r="K436" s="75" t="s">
        <v>11431</v>
      </c>
      <c r="L436" s="75" t="s">
        <v>11432</v>
      </c>
      <c r="M436" s="77"/>
      <c r="N436" s="73"/>
      <c r="O436" s="73" t="s">
        <v>1999</v>
      </c>
      <c r="P436" s="79">
        <v>98404.0</v>
      </c>
      <c r="Q436" s="77" t="s">
        <v>454</v>
      </c>
      <c r="R436" s="77" t="s">
        <v>32</v>
      </c>
      <c r="S436" s="77">
        <v>2.533101076E9</v>
      </c>
      <c r="T436" s="77" t="s">
        <v>455</v>
      </c>
      <c r="U436" s="73"/>
      <c r="V436" s="73"/>
      <c r="W436" s="73"/>
      <c r="X436" s="73"/>
      <c r="Y436" s="73"/>
      <c r="Z436" s="73"/>
      <c r="AA436" s="73"/>
    </row>
    <row r="437" hidden="1">
      <c r="A437" s="76" t="s">
        <v>48</v>
      </c>
      <c r="B437" s="73"/>
      <c r="C437" s="77" t="s">
        <v>22</v>
      </c>
      <c r="D437" s="78" t="s">
        <v>23</v>
      </c>
      <c r="E437" s="77" t="s">
        <v>11433</v>
      </c>
      <c r="F437" s="79" t="s">
        <v>11434</v>
      </c>
      <c r="G437" s="77">
        <v>1.0</v>
      </c>
      <c r="H437" s="75" t="s">
        <v>11435</v>
      </c>
      <c r="I437" s="92" t="s">
        <v>11436</v>
      </c>
      <c r="J437" s="75" t="s">
        <v>3143</v>
      </c>
      <c r="K437" s="75" t="s">
        <v>11437</v>
      </c>
      <c r="L437" s="75" t="s">
        <v>11438</v>
      </c>
      <c r="M437" s="77"/>
      <c r="N437" s="73"/>
      <c r="O437" s="73" t="s">
        <v>11439</v>
      </c>
      <c r="P437" s="79">
        <v>95928.0</v>
      </c>
      <c r="Q437" s="77" t="s">
        <v>268</v>
      </c>
      <c r="R437" s="77" t="s">
        <v>32</v>
      </c>
      <c r="S437" s="77" t="s">
        <v>11440</v>
      </c>
      <c r="T437" s="77" t="s">
        <v>269</v>
      </c>
      <c r="U437" s="73"/>
      <c r="V437" s="73"/>
      <c r="W437" s="73"/>
      <c r="X437" s="73"/>
      <c r="Y437" s="73"/>
      <c r="Z437" s="73"/>
      <c r="AA437" s="73"/>
    </row>
    <row r="438" hidden="1">
      <c r="A438" s="76" t="s">
        <v>48</v>
      </c>
      <c r="B438" s="73"/>
      <c r="C438" s="77" t="s">
        <v>22</v>
      </c>
      <c r="D438" s="78" t="s">
        <v>23</v>
      </c>
      <c r="E438" s="77" t="s">
        <v>11433</v>
      </c>
      <c r="F438" s="79" t="s">
        <v>11434</v>
      </c>
      <c r="G438" s="77">
        <v>1.0</v>
      </c>
      <c r="H438" s="75" t="s">
        <v>11441</v>
      </c>
      <c r="I438" s="92" t="s">
        <v>6837</v>
      </c>
      <c r="J438" s="75" t="s">
        <v>3143</v>
      </c>
      <c r="K438" s="75" t="s">
        <v>11437</v>
      </c>
      <c r="L438" s="75" t="s">
        <v>11438</v>
      </c>
      <c r="M438" s="77"/>
      <c r="N438" s="73"/>
      <c r="O438" s="73" t="s">
        <v>11439</v>
      </c>
      <c r="P438" s="79">
        <v>95928.0</v>
      </c>
      <c r="Q438" s="77" t="s">
        <v>268</v>
      </c>
      <c r="R438" s="77" t="s">
        <v>32</v>
      </c>
      <c r="S438" s="77" t="s">
        <v>11440</v>
      </c>
      <c r="T438" s="77" t="s">
        <v>269</v>
      </c>
      <c r="U438" s="73"/>
      <c r="V438" s="73"/>
      <c r="W438" s="73"/>
      <c r="X438" s="73"/>
      <c r="Y438" s="73"/>
      <c r="Z438" s="73"/>
      <c r="AA438" s="73"/>
    </row>
    <row r="439">
      <c r="A439" s="89" t="s">
        <v>97</v>
      </c>
      <c r="B439" s="73"/>
      <c r="C439" s="77" t="s">
        <v>80</v>
      </c>
      <c r="D439" s="78" t="s">
        <v>23</v>
      </c>
      <c r="E439" s="77" t="s">
        <v>11442</v>
      </c>
      <c r="F439" s="79" t="s">
        <v>11443</v>
      </c>
      <c r="G439" s="77">
        <v>1.0</v>
      </c>
      <c r="H439" s="75" t="s">
        <v>11444</v>
      </c>
      <c r="I439" s="73" t="str">
        <f>RIGHT(H439,LEN(H439) - (FIND("-",H439) + 1))</f>
        <v>Men / 13 / BLACK</v>
      </c>
      <c r="J439" s="75" t="s">
        <v>8797</v>
      </c>
      <c r="K439" s="75" t="s">
        <v>11445</v>
      </c>
      <c r="L439" s="75" t="s">
        <v>11446</v>
      </c>
      <c r="M439" s="77"/>
      <c r="N439" s="73"/>
      <c r="O439" s="73" t="s">
        <v>5630</v>
      </c>
      <c r="P439" s="79">
        <v>73071.0</v>
      </c>
      <c r="Q439" s="77" t="s">
        <v>149</v>
      </c>
      <c r="R439" s="77" t="s">
        <v>32</v>
      </c>
      <c r="S439" s="77">
        <v>4.056932341E9</v>
      </c>
      <c r="T439" s="77" t="s">
        <v>150</v>
      </c>
      <c r="U439" s="73"/>
      <c r="V439" s="73"/>
      <c r="W439" s="73"/>
      <c r="X439" s="73"/>
      <c r="Y439" s="73"/>
      <c r="Z439" s="73"/>
      <c r="AA439" s="73"/>
    </row>
    <row r="440" hidden="1">
      <c r="A440" s="98" t="s">
        <v>37</v>
      </c>
      <c r="B440" s="73"/>
      <c r="C440" s="77" t="s">
        <v>60</v>
      </c>
      <c r="D440" s="78" t="s">
        <v>23</v>
      </c>
      <c r="E440" s="77" t="s">
        <v>11447</v>
      </c>
      <c r="F440" s="79" t="s">
        <v>11448</v>
      </c>
      <c r="G440" s="77">
        <v>1.0</v>
      </c>
      <c r="H440" s="75" t="s">
        <v>11449</v>
      </c>
      <c r="I440" s="92" t="s">
        <v>11450</v>
      </c>
      <c r="J440" s="75" t="s">
        <v>11451</v>
      </c>
      <c r="K440" s="75" t="s">
        <v>11452</v>
      </c>
      <c r="L440" s="75" t="s">
        <v>11453</v>
      </c>
      <c r="M440" s="77" t="s">
        <v>11454</v>
      </c>
      <c r="N440" s="73"/>
      <c r="O440" s="73" t="s">
        <v>11018</v>
      </c>
      <c r="P440" s="79">
        <v>2108.0</v>
      </c>
      <c r="Q440" s="77" t="s">
        <v>301</v>
      </c>
      <c r="R440" s="77" t="s">
        <v>32</v>
      </c>
      <c r="S440" s="77">
        <v>6.507729923E9</v>
      </c>
      <c r="T440" s="77" t="s">
        <v>302</v>
      </c>
      <c r="U440" s="73"/>
      <c r="V440" s="73"/>
      <c r="W440" s="73"/>
      <c r="X440" s="73"/>
      <c r="Y440" s="73"/>
      <c r="Z440" s="73"/>
      <c r="AA440" s="73"/>
    </row>
    <row r="441" hidden="1">
      <c r="A441" s="98" t="s">
        <v>37</v>
      </c>
      <c r="B441" s="73"/>
      <c r="C441" s="77" t="s">
        <v>22</v>
      </c>
      <c r="D441" s="87" t="s">
        <v>1561</v>
      </c>
      <c r="E441" s="77" t="s">
        <v>11455</v>
      </c>
      <c r="F441" s="79" t="s">
        <v>11456</v>
      </c>
      <c r="G441" s="77">
        <v>1.0</v>
      </c>
      <c r="H441" s="75" t="s">
        <v>11457</v>
      </c>
      <c r="I441" s="73" t="str">
        <f t="shared" ref="I441:I469" si="15">RIGHT(H441,LEN(H441) - (FIND("-",H441) + 1))</f>
        <v>HOODIE RAGLAN SLEEVE / L / All Print</v>
      </c>
      <c r="J441" s="75" t="s">
        <v>11458</v>
      </c>
      <c r="K441" s="75" t="s">
        <v>11459</v>
      </c>
      <c r="L441" s="75" t="s">
        <v>11460</v>
      </c>
      <c r="M441" s="77"/>
      <c r="N441" s="73"/>
      <c r="O441" s="73" t="s">
        <v>11461</v>
      </c>
      <c r="P441" s="79">
        <v>73020.0</v>
      </c>
      <c r="Q441" s="77" t="s">
        <v>149</v>
      </c>
      <c r="R441" s="77" t="s">
        <v>32</v>
      </c>
      <c r="S441" s="77">
        <v>4.052015054E9</v>
      </c>
      <c r="T441" s="77" t="s">
        <v>150</v>
      </c>
      <c r="U441" s="73"/>
      <c r="V441" s="73"/>
      <c r="W441" s="73"/>
      <c r="X441" s="73"/>
      <c r="Y441" s="73"/>
      <c r="Z441" s="73"/>
      <c r="AA441" s="73"/>
    </row>
    <row r="442" hidden="1">
      <c r="A442" s="86" t="s">
        <v>11462</v>
      </c>
      <c r="B442" s="73"/>
      <c r="C442" s="77" t="s">
        <v>123</v>
      </c>
      <c r="D442" s="87" t="s">
        <v>10402</v>
      </c>
      <c r="E442" s="77" t="s">
        <v>11463</v>
      </c>
      <c r="F442" s="79" t="s">
        <v>11464</v>
      </c>
      <c r="G442" s="77">
        <v>1.0</v>
      </c>
      <c r="H442" s="75" t="s">
        <v>11465</v>
      </c>
      <c r="I442" s="73" t="str">
        <f t="shared" si="15"/>
        <v>12X18in</v>
      </c>
      <c r="J442" s="75" t="s">
        <v>3880</v>
      </c>
      <c r="K442" s="75" t="s">
        <v>11466</v>
      </c>
      <c r="L442" s="77" t="s">
        <v>11467</v>
      </c>
      <c r="M442" s="73" t="s">
        <v>11468</v>
      </c>
      <c r="N442" s="73"/>
      <c r="O442" s="79" t="s">
        <v>1490</v>
      </c>
      <c r="P442" s="77">
        <v>19802.0</v>
      </c>
      <c r="Q442" s="77" t="s">
        <v>3510</v>
      </c>
      <c r="R442" s="77" t="s">
        <v>32</v>
      </c>
      <c r="S442" s="77">
        <v>2.158523019E9</v>
      </c>
      <c r="T442" s="73" t="s">
        <v>3511</v>
      </c>
      <c r="U442" s="73"/>
      <c r="V442" s="73"/>
      <c r="W442" s="73"/>
      <c r="X442" s="73"/>
      <c r="Y442" s="73"/>
      <c r="Z442" s="73"/>
      <c r="AA442" s="73"/>
    </row>
    <row r="443" hidden="1">
      <c r="A443" s="76" t="s">
        <v>48</v>
      </c>
      <c r="B443" s="73"/>
      <c r="C443" s="77" t="s">
        <v>22</v>
      </c>
      <c r="D443" s="78" t="s">
        <v>23</v>
      </c>
      <c r="E443" s="77" t="s">
        <v>11469</v>
      </c>
      <c r="F443" s="79" t="s">
        <v>11470</v>
      </c>
      <c r="G443" s="77">
        <v>1.0</v>
      </c>
      <c r="H443" s="75" t="s">
        <v>11471</v>
      </c>
      <c r="I443" s="73" t="str">
        <f t="shared" si="15"/>
        <v>AOP Unisex Raglan Hoodie / XL / BROWN</v>
      </c>
      <c r="J443" s="75" t="s">
        <v>6155</v>
      </c>
      <c r="K443" s="75" t="s">
        <v>11472</v>
      </c>
      <c r="L443" s="77" t="s">
        <v>11473</v>
      </c>
      <c r="M443" s="73"/>
      <c r="N443" s="73"/>
      <c r="O443" s="79" t="s">
        <v>11474</v>
      </c>
      <c r="P443" s="77">
        <v>11780.0</v>
      </c>
      <c r="Q443" s="77" t="s">
        <v>171</v>
      </c>
      <c r="R443" s="77" t="s">
        <v>32</v>
      </c>
      <c r="S443" s="77">
        <v>6.313833428E9</v>
      </c>
      <c r="T443" s="73" t="s">
        <v>172</v>
      </c>
      <c r="U443" s="73"/>
      <c r="V443" s="73"/>
      <c r="W443" s="73"/>
      <c r="X443" s="73"/>
      <c r="Y443" s="73"/>
      <c r="Z443" s="73"/>
      <c r="AA443" s="73"/>
    </row>
    <row r="444" hidden="1">
      <c r="A444" s="80" t="s">
        <v>915</v>
      </c>
      <c r="B444" s="73"/>
      <c r="C444" s="77" t="s">
        <v>22</v>
      </c>
      <c r="D444" s="78" t="s">
        <v>23</v>
      </c>
      <c r="E444" s="77" t="s">
        <v>11475</v>
      </c>
      <c r="F444" s="79" t="s">
        <v>11476</v>
      </c>
      <c r="G444" s="77">
        <v>1.0</v>
      </c>
      <c r="H444" s="75" t="s">
        <v>11477</v>
      </c>
      <c r="I444" s="73" t="str">
        <f t="shared" si="15"/>
        <v>HOODIE RAGLAN SLEEVE / M / All Print</v>
      </c>
      <c r="J444" s="75" t="s">
        <v>11478</v>
      </c>
      <c r="K444" s="75" t="s">
        <v>11479</v>
      </c>
      <c r="L444" s="77" t="s">
        <v>11480</v>
      </c>
      <c r="M444" s="73"/>
      <c r="N444" s="73"/>
      <c r="O444" s="79" t="s">
        <v>11481</v>
      </c>
      <c r="P444" s="77">
        <v>12992.0</v>
      </c>
      <c r="Q444" s="77" t="s">
        <v>171</v>
      </c>
      <c r="R444" s="77" t="s">
        <v>32</v>
      </c>
      <c r="S444" s="77">
        <v>5.185657884E9</v>
      </c>
      <c r="T444" s="73" t="s">
        <v>172</v>
      </c>
      <c r="U444" s="73"/>
      <c r="V444" s="73"/>
      <c r="W444" s="73"/>
      <c r="X444" s="73"/>
      <c r="Y444" s="73"/>
      <c r="Z444" s="73"/>
      <c r="AA444" s="73"/>
    </row>
    <row r="445" hidden="1">
      <c r="A445" s="76" t="s">
        <v>48</v>
      </c>
      <c r="B445" s="73"/>
      <c r="C445" s="77" t="s">
        <v>22</v>
      </c>
      <c r="D445" s="78" t="s">
        <v>23</v>
      </c>
      <c r="E445" s="77" t="s">
        <v>11482</v>
      </c>
      <c r="F445" s="79" t="s">
        <v>11483</v>
      </c>
      <c r="G445" s="77">
        <v>1.0</v>
      </c>
      <c r="H445" s="75" t="s">
        <v>10554</v>
      </c>
      <c r="I445" s="73" t="str">
        <f t="shared" si="15"/>
        <v>HOODIE RAGLAN SLEEVE / 3XL / All Print</v>
      </c>
      <c r="J445" s="75" t="s">
        <v>2401</v>
      </c>
      <c r="K445" s="75" t="s">
        <v>11484</v>
      </c>
      <c r="L445" s="77" t="s">
        <v>11485</v>
      </c>
      <c r="M445" s="73"/>
      <c r="N445" s="73"/>
      <c r="O445" s="79" t="s">
        <v>11486</v>
      </c>
      <c r="P445" s="77">
        <v>60803.0</v>
      </c>
      <c r="Q445" s="77" t="s">
        <v>114</v>
      </c>
      <c r="R445" s="77" t="s">
        <v>32</v>
      </c>
      <c r="S445" s="77">
        <v>7.737592914E9</v>
      </c>
      <c r="T445" s="73" t="s">
        <v>115</v>
      </c>
      <c r="U445" s="73"/>
      <c r="V445" s="73"/>
      <c r="W445" s="73"/>
      <c r="X445" s="73"/>
      <c r="Y445" s="73"/>
      <c r="Z445" s="73"/>
      <c r="AA445" s="73"/>
    </row>
    <row r="446" hidden="1">
      <c r="A446" s="76" t="s">
        <v>48</v>
      </c>
      <c r="B446" s="73"/>
      <c r="C446" s="77" t="s">
        <v>123</v>
      </c>
      <c r="D446" s="78" t="s">
        <v>23</v>
      </c>
      <c r="E446" s="77" t="s">
        <v>11487</v>
      </c>
      <c r="F446" s="79" t="s">
        <v>11488</v>
      </c>
      <c r="G446" s="77">
        <v>1.0</v>
      </c>
      <c r="H446" s="75" t="s">
        <v>11489</v>
      </c>
      <c r="I446" s="73" t="str">
        <f t="shared" si="15"/>
        <v>50x60 in</v>
      </c>
      <c r="J446" s="75" t="s">
        <v>11490</v>
      </c>
      <c r="K446" s="75" t="s">
        <v>11491</v>
      </c>
      <c r="L446" s="77" t="s">
        <v>11492</v>
      </c>
      <c r="M446" s="73"/>
      <c r="N446" s="73"/>
      <c r="O446" s="79" t="s">
        <v>9075</v>
      </c>
      <c r="P446" s="77">
        <v>34293.0</v>
      </c>
      <c r="Q446" s="77" t="s">
        <v>68</v>
      </c>
      <c r="R446" s="77" t="s">
        <v>32</v>
      </c>
      <c r="S446" s="77">
        <v>9.414681726E9</v>
      </c>
      <c r="T446" s="73" t="s">
        <v>69</v>
      </c>
      <c r="U446" s="73"/>
      <c r="V446" s="73"/>
      <c r="W446" s="73"/>
      <c r="X446" s="73"/>
      <c r="Y446" s="73"/>
      <c r="Z446" s="73"/>
      <c r="AA446" s="73"/>
    </row>
    <row r="447" hidden="1">
      <c r="A447" s="90" t="s">
        <v>21</v>
      </c>
      <c r="B447" s="73"/>
      <c r="C447" s="77" t="s">
        <v>22</v>
      </c>
      <c r="D447" s="78" t="s">
        <v>23</v>
      </c>
      <c r="E447" s="77" t="s">
        <v>11493</v>
      </c>
      <c r="F447" s="79" t="s">
        <v>11494</v>
      </c>
      <c r="G447" s="77">
        <v>1.0</v>
      </c>
      <c r="H447" s="75" t="s">
        <v>11495</v>
      </c>
      <c r="I447" s="73" t="str">
        <f t="shared" si="15"/>
        <v>HOODIE RAGLAN SLEEVE / XL / All Print</v>
      </c>
      <c r="J447" s="75" t="s">
        <v>6436</v>
      </c>
      <c r="K447" s="75" t="s">
        <v>11496</v>
      </c>
      <c r="L447" s="77" t="s">
        <v>11497</v>
      </c>
      <c r="M447" s="73"/>
      <c r="N447" s="73"/>
      <c r="O447" s="79" t="s">
        <v>2147</v>
      </c>
      <c r="P447" s="77">
        <v>63121.0</v>
      </c>
      <c r="Q447" s="77" t="s">
        <v>105</v>
      </c>
      <c r="R447" s="77" t="s">
        <v>32</v>
      </c>
      <c r="S447" s="77">
        <v>3.147613808E9</v>
      </c>
      <c r="T447" s="73" t="s">
        <v>106</v>
      </c>
      <c r="U447" s="73"/>
      <c r="V447" s="73"/>
      <c r="W447" s="73"/>
      <c r="X447" s="73"/>
      <c r="Y447" s="73"/>
      <c r="Z447" s="73"/>
      <c r="AA447" s="73"/>
    </row>
    <row r="448" hidden="1">
      <c r="A448" s="80" t="s">
        <v>37</v>
      </c>
      <c r="B448" s="73"/>
      <c r="C448" s="77" t="s">
        <v>22</v>
      </c>
      <c r="D448" s="78" t="s">
        <v>23</v>
      </c>
      <c r="E448" s="77" t="s">
        <v>11498</v>
      </c>
      <c r="F448" s="79" t="s">
        <v>11499</v>
      </c>
      <c r="G448" s="77">
        <v>1.0</v>
      </c>
      <c r="H448" s="75" t="s">
        <v>760</v>
      </c>
      <c r="I448" s="73" t="str">
        <f t="shared" si="15"/>
        <v>Joggers #KV - AOP Unisex Raglan Hoodie / M / All Print</v>
      </c>
      <c r="J448" s="75" t="s">
        <v>762</v>
      </c>
      <c r="K448" s="75" t="s">
        <v>11500</v>
      </c>
      <c r="L448" s="77" t="s">
        <v>11501</v>
      </c>
      <c r="M448" s="73"/>
      <c r="N448" s="73"/>
      <c r="O448" s="79" t="s">
        <v>11502</v>
      </c>
      <c r="P448" s="77">
        <v>44139.0</v>
      </c>
      <c r="Q448" s="77" t="s">
        <v>46</v>
      </c>
      <c r="R448" s="77" t="s">
        <v>32</v>
      </c>
      <c r="S448" s="77">
        <v>4.40444444E8</v>
      </c>
      <c r="T448" s="73" t="s">
        <v>47</v>
      </c>
      <c r="U448" s="73"/>
      <c r="V448" s="73"/>
      <c r="W448" s="73"/>
      <c r="X448" s="73"/>
      <c r="Y448" s="73"/>
      <c r="Z448" s="73"/>
      <c r="AA448" s="73"/>
    </row>
    <row r="449" hidden="1">
      <c r="A449" s="76" t="s">
        <v>48</v>
      </c>
      <c r="B449" s="73"/>
      <c r="C449" s="77" t="s">
        <v>22</v>
      </c>
      <c r="D449" s="78" t="s">
        <v>23</v>
      </c>
      <c r="E449" s="77" t="s">
        <v>11503</v>
      </c>
      <c r="F449" s="79" t="s">
        <v>11504</v>
      </c>
      <c r="G449" s="77">
        <v>1.0</v>
      </c>
      <c r="H449" s="75" t="s">
        <v>11505</v>
      </c>
      <c r="I449" s="73" t="str">
        <f t="shared" si="15"/>
        <v>AOP Unisex Raglan Hoodie / L / BROWN</v>
      </c>
      <c r="J449" s="75" t="s">
        <v>1261</v>
      </c>
      <c r="K449" s="75" t="s">
        <v>11506</v>
      </c>
      <c r="L449" s="77" t="s">
        <v>11507</v>
      </c>
      <c r="M449" s="73"/>
      <c r="N449" s="73"/>
      <c r="O449" s="79" t="s">
        <v>3407</v>
      </c>
      <c r="P449" s="77">
        <v>99216.0</v>
      </c>
      <c r="Q449" s="77" t="s">
        <v>454</v>
      </c>
      <c r="R449" s="77" t="s">
        <v>32</v>
      </c>
      <c r="S449" s="77">
        <v>5.099810762E9</v>
      </c>
      <c r="T449" s="73" t="s">
        <v>455</v>
      </c>
      <c r="U449" s="73"/>
      <c r="V449" s="73"/>
      <c r="W449" s="73"/>
      <c r="X449" s="73"/>
      <c r="Y449" s="73"/>
      <c r="Z449" s="73"/>
      <c r="AA449" s="73"/>
    </row>
    <row r="450" hidden="1">
      <c r="A450" s="76" t="s">
        <v>70</v>
      </c>
      <c r="B450" s="73"/>
      <c r="C450" s="77" t="s">
        <v>22</v>
      </c>
      <c r="D450" s="78" t="s">
        <v>23</v>
      </c>
      <c r="E450" s="77" t="s">
        <v>11508</v>
      </c>
      <c r="F450" s="79" t="s">
        <v>11509</v>
      </c>
      <c r="G450" s="77">
        <v>1.0</v>
      </c>
      <c r="H450" s="75" t="s">
        <v>7500</v>
      </c>
      <c r="I450" s="73" t="str">
        <f t="shared" si="15"/>
        <v>AOP UNISEX HOODIE / 2XL / Green</v>
      </c>
      <c r="J450" s="75" t="s">
        <v>3492</v>
      </c>
      <c r="K450" s="75" t="s">
        <v>11510</v>
      </c>
      <c r="L450" s="77" t="s">
        <v>11511</v>
      </c>
      <c r="M450" s="73"/>
      <c r="N450" s="73"/>
      <c r="O450" s="79" t="s">
        <v>11512</v>
      </c>
      <c r="P450" s="77">
        <v>45896.0</v>
      </c>
      <c r="Q450" s="77" t="s">
        <v>46</v>
      </c>
      <c r="R450" s="77" t="s">
        <v>32</v>
      </c>
      <c r="S450" s="77">
        <v>1.5677120111E10</v>
      </c>
      <c r="T450" s="73" t="s">
        <v>47</v>
      </c>
      <c r="U450" s="73"/>
      <c r="V450" s="73"/>
      <c r="W450" s="73"/>
      <c r="X450" s="73"/>
      <c r="Y450" s="73"/>
      <c r="Z450" s="73"/>
      <c r="AA450" s="73"/>
    </row>
    <row r="451" hidden="1">
      <c r="A451" s="80" t="s">
        <v>37</v>
      </c>
      <c r="B451" s="73"/>
      <c r="C451" s="77" t="s">
        <v>60</v>
      </c>
      <c r="D451" s="78" t="s">
        <v>23</v>
      </c>
      <c r="E451" s="77" t="s">
        <v>11513</v>
      </c>
      <c r="F451" s="79" t="s">
        <v>11514</v>
      </c>
      <c r="G451" s="77">
        <v>1.0</v>
      </c>
      <c r="H451" s="75" t="s">
        <v>4262</v>
      </c>
      <c r="I451" s="73" t="str">
        <f t="shared" si="15"/>
        <v>20 oz / All print</v>
      </c>
      <c r="J451" s="75" t="s">
        <v>1716</v>
      </c>
      <c r="K451" s="75" t="s">
        <v>11515</v>
      </c>
      <c r="L451" s="77" t="s">
        <v>11516</v>
      </c>
      <c r="M451" s="73"/>
      <c r="N451" s="73"/>
      <c r="O451" s="79" t="s">
        <v>11517</v>
      </c>
      <c r="P451" s="77">
        <v>21727.0</v>
      </c>
      <c r="Q451" s="77" t="s">
        <v>248</v>
      </c>
      <c r="R451" s="77" t="s">
        <v>32</v>
      </c>
      <c r="S451" s="77">
        <v>3.017888974E9</v>
      </c>
      <c r="T451" s="73" t="s">
        <v>249</v>
      </c>
      <c r="U451" s="73"/>
      <c r="V451" s="73"/>
      <c r="W451" s="73"/>
      <c r="X451" s="73"/>
      <c r="Y451" s="73"/>
      <c r="Z451" s="73"/>
      <c r="AA451" s="73"/>
    </row>
    <row r="452" hidden="1">
      <c r="A452" s="90" t="s">
        <v>21</v>
      </c>
      <c r="B452" s="73"/>
      <c r="C452" s="77" t="s">
        <v>22</v>
      </c>
      <c r="D452" s="78" t="s">
        <v>23</v>
      </c>
      <c r="E452" s="77" t="s">
        <v>11518</v>
      </c>
      <c r="F452" s="79" t="s">
        <v>11519</v>
      </c>
      <c r="G452" s="77">
        <v>1.0</v>
      </c>
      <c r="H452" s="75" t="s">
        <v>11520</v>
      </c>
      <c r="I452" s="73" t="str">
        <f t="shared" si="15"/>
        <v>LEGGING / XL / All Print</v>
      </c>
      <c r="J452" s="75">
        <v>6.576206971034E12</v>
      </c>
      <c r="K452" s="75" t="s">
        <v>11521</v>
      </c>
      <c r="L452" s="77" t="s">
        <v>11522</v>
      </c>
      <c r="M452" s="73"/>
      <c r="N452" s="73"/>
      <c r="O452" s="79" t="s">
        <v>10493</v>
      </c>
      <c r="P452" s="77">
        <v>20721.0</v>
      </c>
      <c r="Q452" s="77" t="s">
        <v>248</v>
      </c>
      <c r="R452" s="77" t="s">
        <v>32</v>
      </c>
      <c r="S452" s="77">
        <v>3.0133264E7</v>
      </c>
      <c r="T452" s="73" t="s">
        <v>249</v>
      </c>
      <c r="U452" s="73"/>
      <c r="V452" s="73"/>
      <c r="W452" s="73"/>
      <c r="X452" s="73"/>
      <c r="Y452" s="73"/>
      <c r="Z452" s="73"/>
      <c r="AA452" s="73"/>
    </row>
    <row r="453" hidden="1">
      <c r="A453" s="86" t="s">
        <v>293</v>
      </c>
      <c r="B453" s="73"/>
      <c r="C453" s="77" t="s">
        <v>80</v>
      </c>
      <c r="D453" s="78" t="s">
        <v>23</v>
      </c>
      <c r="E453" s="77" t="s">
        <v>11518</v>
      </c>
      <c r="F453" s="79" t="s">
        <v>11519</v>
      </c>
      <c r="G453" s="77">
        <v>1.0</v>
      </c>
      <c r="H453" s="75" t="s">
        <v>11523</v>
      </c>
      <c r="I453" s="73" t="str">
        <f t="shared" si="15"/>
        <v>Legging 3D #19721H - Tank top / XL / ALL PRINT</v>
      </c>
      <c r="J453" s="75" t="s">
        <v>11524</v>
      </c>
      <c r="K453" s="75" t="s">
        <v>11521</v>
      </c>
      <c r="L453" s="77" t="s">
        <v>11522</v>
      </c>
      <c r="M453" s="73"/>
      <c r="N453" s="73"/>
      <c r="O453" s="79" t="s">
        <v>10493</v>
      </c>
      <c r="P453" s="77">
        <v>20721.0</v>
      </c>
      <c r="Q453" s="77" t="s">
        <v>248</v>
      </c>
      <c r="R453" s="77" t="s">
        <v>32</v>
      </c>
      <c r="S453" s="77">
        <v>3.0133264E7</v>
      </c>
      <c r="T453" s="73" t="s">
        <v>249</v>
      </c>
      <c r="U453" s="73"/>
      <c r="V453" s="73"/>
      <c r="W453" s="73"/>
      <c r="X453" s="73"/>
      <c r="Y453" s="73"/>
      <c r="Z453" s="73"/>
      <c r="AA453" s="73"/>
    </row>
    <row r="454" hidden="1">
      <c r="A454" s="76" t="s">
        <v>70</v>
      </c>
      <c r="B454" s="73"/>
      <c r="C454" s="77" t="s">
        <v>22</v>
      </c>
      <c r="D454" s="78" t="s">
        <v>23</v>
      </c>
      <c r="E454" s="77" t="s">
        <v>11518</v>
      </c>
      <c r="F454" s="79" t="s">
        <v>11519</v>
      </c>
      <c r="G454" s="77">
        <v>1.0</v>
      </c>
      <c r="H454" s="75" t="s">
        <v>11525</v>
      </c>
      <c r="I454" s="73" t="str">
        <f t="shared" si="15"/>
        <v>Legging 3D #111121V - LEGGING / XL / All Print</v>
      </c>
      <c r="J454" s="75" t="s">
        <v>11526</v>
      </c>
      <c r="K454" s="75" t="s">
        <v>11521</v>
      </c>
      <c r="L454" s="77" t="s">
        <v>11522</v>
      </c>
      <c r="M454" s="73"/>
      <c r="N454" s="73"/>
      <c r="O454" s="79" t="s">
        <v>10493</v>
      </c>
      <c r="P454" s="77">
        <v>20721.0</v>
      </c>
      <c r="Q454" s="77" t="s">
        <v>248</v>
      </c>
      <c r="R454" s="77" t="s">
        <v>32</v>
      </c>
      <c r="S454" s="77">
        <v>3.0133264E7</v>
      </c>
      <c r="T454" s="73" t="s">
        <v>249</v>
      </c>
      <c r="U454" s="73"/>
      <c r="V454" s="73"/>
      <c r="W454" s="73"/>
      <c r="X454" s="73"/>
      <c r="Y454" s="73"/>
      <c r="Z454" s="73"/>
      <c r="AA454" s="73"/>
    </row>
    <row r="455" hidden="1">
      <c r="A455" s="89" t="s">
        <v>192</v>
      </c>
      <c r="B455" s="73"/>
      <c r="C455" s="77" t="s">
        <v>22</v>
      </c>
      <c r="D455" s="78" t="s">
        <v>23</v>
      </c>
      <c r="E455" s="77" t="s">
        <v>11518</v>
      </c>
      <c r="F455" s="79" t="s">
        <v>11519</v>
      </c>
      <c r="G455" s="77">
        <v>1.0</v>
      </c>
      <c r="H455" s="75" t="s">
        <v>11527</v>
      </c>
      <c r="I455" s="73" t="str">
        <f t="shared" si="15"/>
        <v>Leggings #DH - LEGGING / XL / All Print</v>
      </c>
      <c r="J455" s="75" t="s">
        <v>11528</v>
      </c>
      <c r="K455" s="75" t="s">
        <v>11521</v>
      </c>
      <c r="L455" s="77" t="s">
        <v>11522</v>
      </c>
      <c r="M455" s="73"/>
      <c r="N455" s="73"/>
      <c r="O455" s="79" t="s">
        <v>10493</v>
      </c>
      <c r="P455" s="77">
        <v>20721.0</v>
      </c>
      <c r="Q455" s="77" t="s">
        <v>248</v>
      </c>
      <c r="R455" s="77" t="s">
        <v>32</v>
      </c>
      <c r="S455" s="77">
        <v>3.0133264E7</v>
      </c>
      <c r="T455" s="73" t="s">
        <v>249</v>
      </c>
      <c r="U455" s="73"/>
      <c r="V455" s="73"/>
      <c r="W455" s="73"/>
      <c r="X455" s="73"/>
      <c r="Y455" s="73"/>
      <c r="Z455" s="73"/>
      <c r="AA455" s="73"/>
    </row>
    <row r="456" hidden="1">
      <c r="A456" s="90" t="s">
        <v>21</v>
      </c>
      <c r="B456" s="73"/>
      <c r="C456" s="77" t="s">
        <v>22</v>
      </c>
      <c r="D456" s="78" t="s">
        <v>23</v>
      </c>
      <c r="E456" s="77" t="s">
        <v>11518</v>
      </c>
      <c r="F456" s="79" t="s">
        <v>11519</v>
      </c>
      <c r="G456" s="77">
        <v>1.0</v>
      </c>
      <c r="H456" s="75" t="s">
        <v>11529</v>
      </c>
      <c r="I456" s="73" t="str">
        <f t="shared" si="15"/>
        <v>Legging #010921l - LEGGING / XL / Black</v>
      </c>
      <c r="J456" s="75" t="s">
        <v>11530</v>
      </c>
      <c r="K456" s="75" t="s">
        <v>11521</v>
      </c>
      <c r="L456" s="77" t="s">
        <v>11522</v>
      </c>
      <c r="M456" s="73"/>
      <c r="N456" s="73"/>
      <c r="O456" s="79" t="s">
        <v>10493</v>
      </c>
      <c r="P456" s="77">
        <v>20721.0</v>
      </c>
      <c r="Q456" s="77" t="s">
        <v>248</v>
      </c>
      <c r="R456" s="77" t="s">
        <v>32</v>
      </c>
      <c r="S456" s="77">
        <v>3.0133264E7</v>
      </c>
      <c r="T456" s="73" t="s">
        <v>249</v>
      </c>
      <c r="U456" s="73"/>
      <c r="V456" s="73"/>
      <c r="W456" s="73"/>
      <c r="X456" s="73"/>
      <c r="Y456" s="73"/>
      <c r="Z456" s="73"/>
      <c r="AA456" s="73"/>
    </row>
    <row r="457" hidden="1">
      <c r="A457" s="89" t="s">
        <v>276</v>
      </c>
      <c r="B457" s="73"/>
      <c r="C457" s="77" t="s">
        <v>22</v>
      </c>
      <c r="D457" s="78" t="s">
        <v>23</v>
      </c>
      <c r="E457" s="77" t="s">
        <v>11531</v>
      </c>
      <c r="F457" s="79" t="s">
        <v>11532</v>
      </c>
      <c r="G457" s="77">
        <v>1.0</v>
      </c>
      <c r="H457" s="75" t="s">
        <v>11533</v>
      </c>
      <c r="I457" s="73" t="str">
        <f t="shared" si="15"/>
        <v>L / Full Print</v>
      </c>
      <c r="J457" s="75" t="s">
        <v>2726</v>
      </c>
      <c r="K457" s="75" t="s">
        <v>11534</v>
      </c>
      <c r="L457" s="77" t="s">
        <v>11535</v>
      </c>
      <c r="M457" s="73"/>
      <c r="N457" s="73"/>
      <c r="O457" s="79" t="s">
        <v>11536</v>
      </c>
      <c r="P457" s="77">
        <v>89081.0</v>
      </c>
      <c r="Q457" s="77" t="s">
        <v>2701</v>
      </c>
      <c r="R457" s="77" t="s">
        <v>32</v>
      </c>
      <c r="S457" s="77">
        <v>3.253743752E9</v>
      </c>
      <c r="T457" s="73" t="s">
        <v>2702</v>
      </c>
      <c r="U457" s="73"/>
      <c r="V457" s="73"/>
      <c r="W457" s="73"/>
      <c r="X457" s="73"/>
      <c r="Y457" s="73"/>
      <c r="Z457" s="73"/>
      <c r="AA457" s="73"/>
    </row>
    <row r="458" hidden="1">
      <c r="A458" s="90" t="s">
        <v>21</v>
      </c>
      <c r="B458" s="73"/>
      <c r="C458" s="77" t="s">
        <v>123</v>
      </c>
      <c r="D458" s="78" t="s">
        <v>23</v>
      </c>
      <c r="E458" s="77" t="s">
        <v>11537</v>
      </c>
      <c r="F458" s="79" t="s">
        <v>11538</v>
      </c>
      <c r="G458" s="77">
        <v>1.0</v>
      </c>
      <c r="H458" s="75" t="s">
        <v>11539</v>
      </c>
      <c r="I458" s="73" t="str">
        <f t="shared" si="15"/>
        <v>60x80 in</v>
      </c>
      <c r="J458" s="75" t="s">
        <v>1420</v>
      </c>
      <c r="K458" s="75" t="s">
        <v>11540</v>
      </c>
      <c r="L458" s="77" t="s">
        <v>11541</v>
      </c>
      <c r="M458" s="73"/>
      <c r="N458" s="73"/>
      <c r="O458" s="79" t="s">
        <v>1000</v>
      </c>
      <c r="P458" s="77">
        <v>60585.0</v>
      </c>
      <c r="Q458" s="77" t="s">
        <v>114</v>
      </c>
      <c r="R458" s="77" t="s">
        <v>32</v>
      </c>
      <c r="S458" s="77">
        <v>8.152122985E9</v>
      </c>
      <c r="T458" s="73" t="s">
        <v>115</v>
      </c>
      <c r="U458" s="73"/>
      <c r="V458" s="73"/>
      <c r="W458" s="73"/>
      <c r="X458" s="73"/>
      <c r="Y458" s="73"/>
      <c r="Z458" s="73"/>
      <c r="AA458" s="73"/>
    </row>
    <row r="459" hidden="1">
      <c r="A459" s="76" t="s">
        <v>70</v>
      </c>
      <c r="B459" s="73"/>
      <c r="C459" s="77" t="s">
        <v>80</v>
      </c>
      <c r="D459" s="78" t="s">
        <v>23</v>
      </c>
      <c r="E459" s="77" t="s">
        <v>11542</v>
      </c>
      <c r="F459" s="79" t="s">
        <v>11543</v>
      </c>
      <c r="G459" s="77">
        <v>1.0</v>
      </c>
      <c r="H459" s="75" t="s">
        <v>11544</v>
      </c>
      <c r="I459" s="73" t="str">
        <f t="shared" si="15"/>
        <v>Joggers 3D #171221V - AOP Unisex Raglan Hoodie / L / All Print</v>
      </c>
      <c r="J459" s="75" t="s">
        <v>8833</v>
      </c>
      <c r="K459" s="75" t="s">
        <v>11545</v>
      </c>
      <c r="L459" s="77" t="s">
        <v>11546</v>
      </c>
      <c r="M459" s="73"/>
      <c r="N459" s="73"/>
      <c r="O459" s="79" t="s">
        <v>11547</v>
      </c>
      <c r="P459" s="77">
        <v>81521.0</v>
      </c>
      <c r="Q459" s="77" t="s">
        <v>1215</v>
      </c>
      <c r="R459" s="77" t="s">
        <v>32</v>
      </c>
      <c r="S459" s="77">
        <v>9.706977328E9</v>
      </c>
      <c r="T459" s="73" t="s">
        <v>1216</v>
      </c>
      <c r="U459" s="73"/>
      <c r="V459" s="73"/>
      <c r="W459" s="73"/>
      <c r="X459" s="73"/>
      <c r="Y459" s="73"/>
      <c r="Z459" s="73"/>
      <c r="AA459" s="73"/>
    </row>
    <row r="460" hidden="1">
      <c r="A460" s="76" t="s">
        <v>70</v>
      </c>
      <c r="B460" s="73"/>
      <c r="C460" s="77" t="s">
        <v>80</v>
      </c>
      <c r="D460" s="78" t="s">
        <v>23</v>
      </c>
      <c r="E460" s="77" t="s">
        <v>11542</v>
      </c>
      <c r="F460" s="79" t="s">
        <v>11543</v>
      </c>
      <c r="G460" s="77">
        <v>1.0</v>
      </c>
      <c r="H460" s="75" t="s">
        <v>9582</v>
      </c>
      <c r="I460" s="73" t="str">
        <f t="shared" si="15"/>
        <v>Joggers 3D #171221V - Joggers / L / All Print</v>
      </c>
      <c r="J460" s="75" t="s">
        <v>9583</v>
      </c>
      <c r="K460" s="75" t="s">
        <v>11545</v>
      </c>
      <c r="L460" s="77" t="s">
        <v>11546</v>
      </c>
      <c r="M460" s="73"/>
      <c r="N460" s="73"/>
      <c r="O460" s="79" t="s">
        <v>11547</v>
      </c>
      <c r="P460" s="77">
        <v>81521.0</v>
      </c>
      <c r="Q460" s="77" t="s">
        <v>1215</v>
      </c>
      <c r="R460" s="77" t="s">
        <v>32</v>
      </c>
      <c r="S460" s="77">
        <v>9.706977328E9</v>
      </c>
      <c r="T460" s="73" t="s">
        <v>1216</v>
      </c>
      <c r="U460" s="73"/>
      <c r="V460" s="73"/>
      <c r="W460" s="73"/>
      <c r="X460" s="73"/>
      <c r="Y460" s="73"/>
      <c r="Z460" s="73"/>
      <c r="AA460" s="73"/>
    </row>
    <row r="461" hidden="1">
      <c r="A461" s="86" t="s">
        <v>181</v>
      </c>
      <c r="B461" s="73"/>
      <c r="C461" s="77" t="s">
        <v>60</v>
      </c>
      <c r="D461" s="78" t="s">
        <v>23</v>
      </c>
      <c r="E461" s="77" t="s">
        <v>11548</v>
      </c>
      <c r="F461" s="79" t="s">
        <v>11549</v>
      </c>
      <c r="G461" s="77">
        <v>1.0</v>
      </c>
      <c r="H461" s="75" t="s">
        <v>5467</v>
      </c>
      <c r="I461" s="73" t="str">
        <f t="shared" si="15"/>
        <v>M / Full print</v>
      </c>
      <c r="J461" s="75" t="s">
        <v>5468</v>
      </c>
      <c r="K461" s="75" t="s">
        <v>11550</v>
      </c>
      <c r="L461" s="77" t="s">
        <v>11551</v>
      </c>
      <c r="M461" s="73"/>
      <c r="N461" s="73"/>
      <c r="O461" s="79" t="s">
        <v>789</v>
      </c>
      <c r="P461" s="77">
        <v>85142.0</v>
      </c>
      <c r="Q461" s="77" t="s">
        <v>419</v>
      </c>
      <c r="R461" s="77" t="s">
        <v>32</v>
      </c>
      <c r="S461" s="77">
        <v>6.028032783E9</v>
      </c>
      <c r="T461" s="73" t="s">
        <v>420</v>
      </c>
      <c r="U461" s="73"/>
      <c r="V461" s="73"/>
      <c r="W461" s="73"/>
      <c r="X461" s="73"/>
      <c r="Y461" s="73"/>
      <c r="Z461" s="73"/>
      <c r="AA461" s="73"/>
    </row>
    <row r="462" hidden="1">
      <c r="A462" s="86" t="s">
        <v>181</v>
      </c>
      <c r="B462" s="73"/>
      <c r="C462" s="77" t="s">
        <v>60</v>
      </c>
      <c r="D462" s="78" t="s">
        <v>23</v>
      </c>
      <c r="E462" s="77" t="s">
        <v>11548</v>
      </c>
      <c r="F462" s="79" t="s">
        <v>11549</v>
      </c>
      <c r="G462" s="77">
        <v>1.0</v>
      </c>
      <c r="H462" s="75" t="s">
        <v>11552</v>
      </c>
      <c r="I462" s="73" t="str">
        <f t="shared" si="15"/>
        <v>M / Full print</v>
      </c>
      <c r="J462" s="75" t="s">
        <v>11553</v>
      </c>
      <c r="K462" s="75" t="s">
        <v>11550</v>
      </c>
      <c r="L462" s="77" t="s">
        <v>11551</v>
      </c>
      <c r="M462" s="73"/>
      <c r="N462" s="73"/>
      <c r="O462" s="79" t="s">
        <v>789</v>
      </c>
      <c r="P462" s="77">
        <v>85142.0</v>
      </c>
      <c r="Q462" s="77" t="s">
        <v>419</v>
      </c>
      <c r="R462" s="77" t="s">
        <v>32</v>
      </c>
      <c r="S462" s="77">
        <v>6.028032783E9</v>
      </c>
      <c r="T462" s="73" t="s">
        <v>420</v>
      </c>
      <c r="U462" s="73"/>
      <c r="V462" s="73"/>
      <c r="W462" s="73"/>
      <c r="X462" s="73"/>
      <c r="Y462" s="73"/>
      <c r="Z462" s="73"/>
      <c r="AA462" s="73"/>
    </row>
    <row r="463" hidden="1">
      <c r="A463" s="86" t="s">
        <v>181</v>
      </c>
      <c r="B463" s="73"/>
      <c r="C463" s="77" t="s">
        <v>22</v>
      </c>
      <c r="D463" s="78" t="s">
        <v>23</v>
      </c>
      <c r="E463" s="77" t="s">
        <v>11554</v>
      </c>
      <c r="F463" s="79" t="s">
        <v>11555</v>
      </c>
      <c r="G463" s="77">
        <v>1.0</v>
      </c>
      <c r="H463" s="75" t="s">
        <v>11556</v>
      </c>
      <c r="I463" s="73" t="str">
        <f t="shared" si="15"/>
        <v>AOP Unisex Raglan Hoodie / XL / All print</v>
      </c>
      <c r="J463" s="75" t="s">
        <v>11557</v>
      </c>
      <c r="K463" s="75" t="s">
        <v>11558</v>
      </c>
      <c r="L463" s="77" t="s">
        <v>11559</v>
      </c>
      <c r="M463" s="73"/>
      <c r="N463" s="73"/>
      <c r="O463" s="79" t="s">
        <v>1855</v>
      </c>
      <c r="P463" s="77">
        <v>23487.0</v>
      </c>
      <c r="Q463" s="77" t="s">
        <v>389</v>
      </c>
      <c r="R463" s="77" t="s">
        <v>32</v>
      </c>
      <c r="S463" s="77">
        <v>7.576179185E9</v>
      </c>
      <c r="T463" s="73" t="s">
        <v>390</v>
      </c>
      <c r="U463" s="73"/>
      <c r="V463" s="73"/>
      <c r="W463" s="73"/>
      <c r="X463" s="73"/>
      <c r="Y463" s="73"/>
      <c r="Z463" s="73"/>
      <c r="AA463" s="73"/>
    </row>
    <row r="464" hidden="1">
      <c r="A464" s="90" t="s">
        <v>271</v>
      </c>
      <c r="B464" s="73"/>
      <c r="C464" s="77" t="s">
        <v>22</v>
      </c>
      <c r="D464" s="78" t="s">
        <v>23</v>
      </c>
      <c r="E464" s="77" t="s">
        <v>11560</v>
      </c>
      <c r="F464" s="79" t="s">
        <v>11561</v>
      </c>
      <c r="G464" s="77">
        <v>1.0</v>
      </c>
      <c r="H464" s="75" t="s">
        <v>11562</v>
      </c>
      <c r="I464" s="73" t="str">
        <f t="shared" si="15"/>
        <v>AOP UNISEX HOODIE / L / All Print</v>
      </c>
      <c r="J464" s="75" t="s">
        <v>8347</v>
      </c>
      <c r="K464" s="75" t="s">
        <v>11563</v>
      </c>
      <c r="L464" s="77" t="s">
        <v>11564</v>
      </c>
      <c r="M464" s="73" t="s">
        <v>11565</v>
      </c>
      <c r="N464" s="73"/>
      <c r="O464" s="79" t="s">
        <v>11566</v>
      </c>
      <c r="P464" s="77">
        <v>70056.0</v>
      </c>
      <c r="Q464" s="77" t="s">
        <v>201</v>
      </c>
      <c r="R464" s="77" t="s">
        <v>32</v>
      </c>
      <c r="S464" s="77">
        <v>5.044444134E9</v>
      </c>
      <c r="T464" s="73" t="s">
        <v>202</v>
      </c>
      <c r="U464" s="73"/>
      <c r="V464" s="73"/>
      <c r="W464" s="73"/>
      <c r="X464" s="73"/>
      <c r="Y464" s="73"/>
      <c r="Z464" s="73"/>
      <c r="AA464" s="73"/>
    </row>
    <row r="465" hidden="1">
      <c r="A465" s="76" t="s">
        <v>48</v>
      </c>
      <c r="B465" s="73"/>
      <c r="C465" s="77" t="s">
        <v>22</v>
      </c>
      <c r="D465" s="78" t="s">
        <v>23</v>
      </c>
      <c r="E465" s="77" t="s">
        <v>11567</v>
      </c>
      <c r="F465" s="79" t="s">
        <v>11568</v>
      </c>
      <c r="G465" s="77">
        <v>1.0</v>
      </c>
      <c r="H465" s="75" t="s">
        <v>11569</v>
      </c>
      <c r="I465" s="73" t="str">
        <f t="shared" si="15"/>
        <v>AOP Unisex Raglan Zip Hoodie / L / Full print</v>
      </c>
      <c r="J465" s="75" t="s">
        <v>1979</v>
      </c>
      <c r="K465" s="75" t="s">
        <v>11570</v>
      </c>
      <c r="L465" s="77" t="s">
        <v>11571</v>
      </c>
      <c r="M465" s="73" t="s">
        <v>6209</v>
      </c>
      <c r="N465" s="73"/>
      <c r="O465" s="79" t="s">
        <v>3171</v>
      </c>
      <c r="P465" s="77">
        <v>10473.0</v>
      </c>
      <c r="Q465" s="77" t="s">
        <v>171</v>
      </c>
      <c r="R465" s="77" t="s">
        <v>32</v>
      </c>
      <c r="S465" s="77">
        <v>3.473329548E9</v>
      </c>
      <c r="T465" s="73" t="s">
        <v>172</v>
      </c>
      <c r="U465" s="73"/>
      <c r="V465" s="73"/>
      <c r="W465" s="73"/>
      <c r="X465" s="73"/>
      <c r="Y465" s="73"/>
      <c r="Z465" s="73"/>
      <c r="AA465" s="73"/>
    </row>
    <row r="466" hidden="1">
      <c r="A466" s="76" t="s">
        <v>48</v>
      </c>
      <c r="B466" s="73"/>
      <c r="C466" s="77" t="s">
        <v>22</v>
      </c>
      <c r="D466" s="87" t="s">
        <v>1561</v>
      </c>
      <c r="E466" s="77" t="s">
        <v>11572</v>
      </c>
      <c r="F466" s="79" t="s">
        <v>11573</v>
      </c>
      <c r="G466" s="77">
        <v>1.0</v>
      </c>
      <c r="H466" s="75" t="s">
        <v>11574</v>
      </c>
      <c r="I466" s="73" t="str">
        <f t="shared" si="15"/>
        <v>Legging 3D - HOODIE RAGLAN SLEEVE / S / All Print</v>
      </c>
      <c r="J466" s="75" t="s">
        <v>11575</v>
      </c>
      <c r="K466" s="75" t="s">
        <v>11576</v>
      </c>
      <c r="L466" s="77" t="s">
        <v>11577</v>
      </c>
      <c r="M466" s="73"/>
      <c r="N466" s="73"/>
      <c r="O466" s="79" t="s">
        <v>11578</v>
      </c>
      <c r="P466" s="77">
        <v>72459.0</v>
      </c>
      <c r="Q466" s="77" t="s">
        <v>310</v>
      </c>
      <c r="R466" s="77" t="s">
        <v>32</v>
      </c>
      <c r="S466" s="77">
        <v>8.708443318E9</v>
      </c>
      <c r="T466" s="73" t="s">
        <v>311</v>
      </c>
      <c r="U466" s="73"/>
      <c r="V466" s="73"/>
      <c r="W466" s="73"/>
      <c r="X466" s="73"/>
      <c r="Y466" s="73"/>
      <c r="Z466" s="73"/>
      <c r="AA466" s="73"/>
    </row>
    <row r="467" hidden="1">
      <c r="A467" s="76" t="s">
        <v>48</v>
      </c>
      <c r="B467" s="73"/>
      <c r="C467" s="77" t="s">
        <v>22</v>
      </c>
      <c r="D467" s="87" t="s">
        <v>1561</v>
      </c>
      <c r="E467" s="77" t="s">
        <v>11572</v>
      </c>
      <c r="F467" s="79" t="s">
        <v>11573</v>
      </c>
      <c r="G467" s="77">
        <v>2.0</v>
      </c>
      <c r="H467" s="75" t="s">
        <v>11579</v>
      </c>
      <c r="I467" s="73" t="str">
        <f t="shared" si="15"/>
        <v>Legging 3D - HOODIE RAGLAN SLEEVE / L / All Print</v>
      </c>
      <c r="J467" s="75" t="s">
        <v>11580</v>
      </c>
      <c r="K467" s="75" t="s">
        <v>11576</v>
      </c>
      <c r="L467" s="77" t="s">
        <v>11577</v>
      </c>
      <c r="M467" s="73"/>
      <c r="N467" s="73"/>
      <c r="O467" s="79" t="s">
        <v>11578</v>
      </c>
      <c r="P467" s="77">
        <v>72459.0</v>
      </c>
      <c r="Q467" s="77" t="s">
        <v>310</v>
      </c>
      <c r="R467" s="77" t="s">
        <v>32</v>
      </c>
      <c r="S467" s="77">
        <v>8.708443318E9</v>
      </c>
      <c r="T467" s="73" t="s">
        <v>311</v>
      </c>
      <c r="U467" s="73"/>
      <c r="V467" s="73"/>
      <c r="W467" s="73"/>
      <c r="X467" s="73"/>
      <c r="Y467" s="73"/>
      <c r="Z467" s="73"/>
      <c r="AA467" s="73"/>
    </row>
    <row r="468" hidden="1">
      <c r="A468" s="76" t="s">
        <v>456</v>
      </c>
      <c r="B468" s="73"/>
      <c r="C468" s="77" t="s">
        <v>123</v>
      </c>
      <c r="D468" s="78" t="s">
        <v>23</v>
      </c>
      <c r="E468" s="77" t="s">
        <v>11581</v>
      </c>
      <c r="F468" s="79" t="s">
        <v>11582</v>
      </c>
      <c r="G468" s="77">
        <v>1.0</v>
      </c>
      <c r="H468" s="75" t="s">
        <v>11583</v>
      </c>
      <c r="I468" s="73" t="str">
        <f t="shared" si="15"/>
        <v>12X18in</v>
      </c>
      <c r="J468" s="75" t="s">
        <v>177</v>
      </c>
      <c r="K468" s="75" t="s">
        <v>11584</v>
      </c>
      <c r="L468" s="77" t="s">
        <v>11585</v>
      </c>
      <c r="M468" s="73"/>
      <c r="N468" s="73"/>
      <c r="O468" s="79" t="s">
        <v>6202</v>
      </c>
      <c r="P468" s="77">
        <v>36608.0</v>
      </c>
      <c r="Q468" s="77" t="s">
        <v>140</v>
      </c>
      <c r="R468" s="77" t="s">
        <v>32</v>
      </c>
      <c r="S468" s="77">
        <v>2.513338285E9</v>
      </c>
      <c r="T468" s="73" t="s">
        <v>141</v>
      </c>
      <c r="U468" s="73"/>
      <c r="V468" s="73"/>
      <c r="W468" s="73"/>
      <c r="X468" s="73"/>
      <c r="Y468" s="73"/>
      <c r="Z468" s="73"/>
      <c r="AA468" s="73"/>
    </row>
    <row r="469" hidden="1">
      <c r="A469" s="76" t="s">
        <v>456</v>
      </c>
      <c r="B469" s="73"/>
      <c r="C469" s="77" t="s">
        <v>123</v>
      </c>
      <c r="D469" s="78" t="s">
        <v>23</v>
      </c>
      <c r="E469" s="77" t="s">
        <v>11581</v>
      </c>
      <c r="F469" s="79" t="s">
        <v>11582</v>
      </c>
      <c r="G469" s="77">
        <v>1.0</v>
      </c>
      <c r="H469" s="75" t="s">
        <v>11586</v>
      </c>
      <c r="I469" s="73" t="str">
        <f t="shared" si="15"/>
        <v>12X18in</v>
      </c>
      <c r="J469" s="75" t="s">
        <v>177</v>
      </c>
      <c r="K469" s="75" t="s">
        <v>11584</v>
      </c>
      <c r="L469" s="77" t="s">
        <v>11585</v>
      </c>
      <c r="M469" s="73"/>
      <c r="N469" s="73"/>
      <c r="O469" s="79" t="s">
        <v>6202</v>
      </c>
      <c r="P469" s="77">
        <v>36608.0</v>
      </c>
      <c r="Q469" s="77" t="s">
        <v>140</v>
      </c>
      <c r="R469" s="77" t="s">
        <v>32</v>
      </c>
      <c r="S469" s="77">
        <v>2.513338285E9</v>
      </c>
      <c r="T469" s="73" t="s">
        <v>141</v>
      </c>
      <c r="U469" s="73"/>
      <c r="V469" s="73"/>
      <c r="W469" s="73"/>
      <c r="X469" s="73"/>
      <c r="Y469" s="73"/>
      <c r="Z469" s="73"/>
      <c r="AA469" s="73"/>
    </row>
    <row r="470" hidden="1">
      <c r="A470" s="86" t="s">
        <v>181</v>
      </c>
      <c r="B470" s="73"/>
      <c r="C470" s="77" t="s">
        <v>22</v>
      </c>
      <c r="D470" s="78" t="s">
        <v>23</v>
      </c>
      <c r="E470" s="77" t="s">
        <v>11587</v>
      </c>
      <c r="F470" s="79" t="s">
        <v>11588</v>
      </c>
      <c r="G470" s="77">
        <v>1.0</v>
      </c>
      <c r="H470" s="75" t="s">
        <v>11589</v>
      </c>
      <c r="I470" s="92" t="s">
        <v>11590</v>
      </c>
      <c r="J470" s="75" t="s">
        <v>3561</v>
      </c>
      <c r="K470" s="75" t="s">
        <v>11591</v>
      </c>
      <c r="L470" s="75" t="s">
        <v>11592</v>
      </c>
      <c r="M470" s="77"/>
      <c r="N470" s="73"/>
      <c r="O470" s="73" t="s">
        <v>11593</v>
      </c>
      <c r="P470" s="79">
        <v>34219.0</v>
      </c>
      <c r="Q470" s="77" t="s">
        <v>68</v>
      </c>
      <c r="R470" s="77" t="s">
        <v>32</v>
      </c>
      <c r="S470" s="77">
        <v>9.417257123E9</v>
      </c>
      <c r="T470" s="77" t="s">
        <v>69</v>
      </c>
      <c r="U470" s="73"/>
      <c r="V470" s="73"/>
      <c r="W470" s="73"/>
      <c r="X470" s="73"/>
      <c r="Y470" s="73"/>
      <c r="Z470" s="73"/>
      <c r="AA470" s="73"/>
    </row>
    <row r="471" hidden="1">
      <c r="A471" s="82" t="s">
        <v>37</v>
      </c>
      <c r="B471" s="82"/>
      <c r="C471" s="83" t="s">
        <v>22</v>
      </c>
      <c r="D471" s="83" t="s">
        <v>34</v>
      </c>
      <c r="E471" s="83" t="s">
        <v>11594</v>
      </c>
      <c r="F471" s="84" t="s">
        <v>11595</v>
      </c>
      <c r="G471" s="83">
        <v>1.0</v>
      </c>
      <c r="H471" s="85" t="s">
        <v>11596</v>
      </c>
      <c r="I471" s="82" t="str">
        <f t="shared" ref="I471:I472" si="16">RIGHT(H471,LEN(H471) - (FIND("-",H471) + 1))</f>
        <v>AOP UNISEX HOODIE / XL / All Print</v>
      </c>
      <c r="J471" s="85" t="s">
        <v>11597</v>
      </c>
      <c r="K471" s="85" t="s">
        <v>11598</v>
      </c>
      <c r="L471" s="85" t="s">
        <v>11599</v>
      </c>
      <c r="M471" s="83"/>
      <c r="N471" s="82"/>
      <c r="O471" s="82" t="s">
        <v>11600</v>
      </c>
      <c r="P471" s="84">
        <v>79932.0</v>
      </c>
      <c r="Q471" s="83" t="s">
        <v>131</v>
      </c>
      <c r="R471" s="83" t="s">
        <v>32</v>
      </c>
      <c r="S471" s="83">
        <v>9.154496687E9</v>
      </c>
      <c r="T471" s="83" t="s">
        <v>132</v>
      </c>
      <c r="U471" s="82"/>
      <c r="V471" s="82"/>
      <c r="W471" s="82"/>
      <c r="X471" s="82"/>
      <c r="Y471" s="82"/>
      <c r="Z471" s="82"/>
      <c r="AA471" s="82"/>
    </row>
    <row r="472">
      <c r="A472" s="86" t="s">
        <v>216</v>
      </c>
      <c r="B472" s="73"/>
      <c r="C472" s="77" t="s">
        <v>22</v>
      </c>
      <c r="D472" s="78" t="s">
        <v>23</v>
      </c>
      <c r="E472" s="77" t="s">
        <v>11601</v>
      </c>
      <c r="F472" s="79" t="s">
        <v>11602</v>
      </c>
      <c r="G472" s="77">
        <v>1.0</v>
      </c>
      <c r="H472" s="75" t="s">
        <v>11077</v>
      </c>
      <c r="I472" s="73" t="str">
        <f t="shared" si="16"/>
        <v>HOODIE RAGLAN SLEEVE / 2XL / All Print</v>
      </c>
      <c r="J472" s="75" t="s">
        <v>101</v>
      </c>
      <c r="K472" s="75" t="s">
        <v>11603</v>
      </c>
      <c r="L472" s="75" t="s">
        <v>11604</v>
      </c>
      <c r="M472" s="77"/>
      <c r="N472" s="73"/>
      <c r="O472" s="73" t="s">
        <v>11605</v>
      </c>
      <c r="P472" s="79">
        <v>6473.0</v>
      </c>
      <c r="Q472" s="77" t="s">
        <v>845</v>
      </c>
      <c r="R472" s="77" t="s">
        <v>32</v>
      </c>
      <c r="S472" s="77">
        <v>2.038246611E9</v>
      </c>
      <c r="T472" s="77" t="s">
        <v>846</v>
      </c>
      <c r="U472" s="73"/>
      <c r="V472" s="73"/>
      <c r="W472" s="73"/>
      <c r="X472" s="73"/>
      <c r="Y472" s="73"/>
      <c r="Z472" s="73"/>
      <c r="AA472" s="73"/>
    </row>
    <row r="473" hidden="1">
      <c r="A473" s="95"/>
      <c r="B473" s="95"/>
      <c r="C473" s="96"/>
      <c r="D473" s="96"/>
      <c r="E473" s="96"/>
      <c r="F473" s="95"/>
      <c r="G473" s="96"/>
      <c r="H473" s="96"/>
      <c r="I473" s="96"/>
      <c r="J473" s="96"/>
      <c r="K473" s="96"/>
      <c r="L473" s="96"/>
      <c r="M473" s="95"/>
      <c r="N473" s="95"/>
      <c r="O473" s="95"/>
      <c r="P473" s="96"/>
      <c r="Q473" s="96"/>
      <c r="R473" s="96"/>
      <c r="S473" s="96"/>
      <c r="T473" s="95"/>
      <c r="U473" s="95"/>
      <c r="V473" s="95"/>
      <c r="W473" s="95"/>
      <c r="X473" s="95"/>
      <c r="Y473" s="95"/>
      <c r="Z473" s="95"/>
      <c r="AA473" s="95"/>
    </row>
    <row r="474" hidden="1">
      <c r="A474" s="73"/>
      <c r="B474" s="73"/>
      <c r="C474" s="77"/>
      <c r="D474" s="77"/>
      <c r="E474" s="77"/>
      <c r="F474" s="79"/>
      <c r="G474" s="77"/>
      <c r="H474" s="75"/>
      <c r="I474" s="75"/>
      <c r="J474" s="75"/>
      <c r="K474" s="75"/>
      <c r="L474" s="77"/>
      <c r="M474" s="73"/>
      <c r="N474" s="73"/>
      <c r="O474" s="79"/>
      <c r="P474" s="77"/>
      <c r="Q474" s="77"/>
      <c r="R474" s="77"/>
      <c r="S474" s="77"/>
      <c r="T474" s="73"/>
      <c r="U474" s="73"/>
      <c r="V474" s="73"/>
      <c r="W474" s="73"/>
      <c r="X474" s="73"/>
      <c r="Y474" s="73"/>
      <c r="Z474" s="73"/>
      <c r="AA474" s="73"/>
    </row>
    <row r="475" hidden="1">
      <c r="A475" s="73"/>
      <c r="B475" s="73"/>
      <c r="C475" s="77"/>
      <c r="D475" s="77"/>
      <c r="E475" s="77"/>
      <c r="F475" s="79"/>
      <c r="G475" s="77"/>
      <c r="H475" s="75"/>
      <c r="I475" s="75"/>
      <c r="J475" s="75"/>
      <c r="K475" s="75"/>
      <c r="L475" s="77"/>
      <c r="M475" s="73"/>
      <c r="N475" s="73"/>
      <c r="O475" s="79"/>
      <c r="P475" s="77"/>
      <c r="Q475" s="77"/>
      <c r="R475" s="77"/>
      <c r="S475" s="77"/>
      <c r="T475" s="73"/>
      <c r="U475" s="73"/>
      <c r="V475" s="73"/>
      <c r="W475" s="73"/>
      <c r="X475" s="73"/>
      <c r="Y475" s="73"/>
      <c r="Z475" s="73"/>
      <c r="AA475" s="73"/>
    </row>
    <row r="476" hidden="1">
      <c r="A476" s="73"/>
      <c r="B476" s="97">
        <v>44587.0</v>
      </c>
      <c r="C476" s="77"/>
      <c r="D476" s="77"/>
      <c r="E476" s="77"/>
      <c r="F476" s="79"/>
      <c r="G476" s="77"/>
      <c r="H476" s="75"/>
      <c r="I476" s="75"/>
      <c r="J476" s="75"/>
      <c r="K476" s="75"/>
      <c r="L476" s="77"/>
      <c r="M476" s="73"/>
      <c r="N476" s="73"/>
      <c r="O476" s="79"/>
      <c r="P476" s="77"/>
      <c r="Q476" s="77"/>
      <c r="R476" s="77"/>
      <c r="S476" s="77"/>
      <c r="T476" s="73"/>
      <c r="U476" s="73"/>
      <c r="V476" s="73"/>
      <c r="W476" s="73"/>
      <c r="X476" s="73"/>
      <c r="Y476" s="73"/>
      <c r="Z476" s="73"/>
      <c r="AA476" s="73"/>
    </row>
    <row r="477" hidden="1">
      <c r="A477" s="80" t="s">
        <v>259</v>
      </c>
      <c r="B477" s="73"/>
      <c r="C477" s="77" t="s">
        <v>80</v>
      </c>
      <c r="D477" s="78" t="s">
        <v>23</v>
      </c>
      <c r="E477" s="77" t="s">
        <v>11606</v>
      </c>
      <c r="F477" s="79" t="s">
        <v>11607</v>
      </c>
      <c r="G477" s="77">
        <v>1.0</v>
      </c>
      <c r="H477" s="75" t="s">
        <v>811</v>
      </c>
      <c r="I477" s="73" t="str">
        <f t="shared" ref="I477:I506" si="17">RIGHT(H477,LEN(H477) - (FIND("-",H477) + 1))</f>
        <v>One size / All print</v>
      </c>
      <c r="J477" s="75" t="s">
        <v>275</v>
      </c>
      <c r="K477" s="75" t="s">
        <v>11608</v>
      </c>
      <c r="L477" s="75" t="s">
        <v>11609</v>
      </c>
      <c r="M477" s="77"/>
      <c r="N477" s="73"/>
      <c r="O477" s="73" t="s">
        <v>11610</v>
      </c>
      <c r="P477" s="79">
        <v>54615.0</v>
      </c>
      <c r="Q477" s="77" t="s">
        <v>158</v>
      </c>
      <c r="R477" s="77" t="s">
        <v>32</v>
      </c>
      <c r="S477" s="77">
        <v>7.152992621E9</v>
      </c>
      <c r="T477" s="77" t="s">
        <v>159</v>
      </c>
      <c r="U477" s="73"/>
      <c r="V477" s="73"/>
      <c r="W477" s="73"/>
      <c r="X477" s="73"/>
      <c r="Y477" s="73"/>
      <c r="Z477" s="73"/>
      <c r="AA477" s="73"/>
    </row>
    <row r="478">
      <c r="A478" s="76" t="s">
        <v>528</v>
      </c>
      <c r="B478" s="73"/>
      <c r="C478" s="77" t="s">
        <v>22</v>
      </c>
      <c r="D478" s="78" t="s">
        <v>23</v>
      </c>
      <c r="E478" s="77" t="s">
        <v>11611</v>
      </c>
      <c r="F478" s="79" t="s">
        <v>11612</v>
      </c>
      <c r="G478" s="77">
        <v>1.0</v>
      </c>
      <c r="H478" s="75" t="s">
        <v>11613</v>
      </c>
      <c r="I478" s="73" t="str">
        <f t="shared" si="17"/>
        <v>HOODIE RAGLAN SLEEVE / M / BLACK</v>
      </c>
      <c r="J478" s="75" t="s">
        <v>328</v>
      </c>
      <c r="K478" s="75" t="s">
        <v>11614</v>
      </c>
      <c r="L478" s="75" t="s">
        <v>11615</v>
      </c>
      <c r="M478" s="77"/>
      <c r="N478" s="73"/>
      <c r="O478" s="73" t="s">
        <v>11616</v>
      </c>
      <c r="P478" s="79">
        <v>85123.0</v>
      </c>
      <c r="Q478" s="77"/>
      <c r="R478" s="77" t="s">
        <v>5575</v>
      </c>
      <c r="S478" s="77">
        <v>1.5112385288E10</v>
      </c>
      <c r="T478" s="77"/>
      <c r="U478" s="73"/>
      <c r="V478" s="73"/>
      <c r="W478" s="73"/>
      <c r="X478" s="73"/>
      <c r="Y478" s="73"/>
      <c r="Z478" s="73"/>
      <c r="AA478" s="73"/>
    </row>
    <row r="479">
      <c r="A479" s="76" t="s">
        <v>528</v>
      </c>
      <c r="B479" s="73"/>
      <c r="C479" s="77" t="s">
        <v>22</v>
      </c>
      <c r="D479" s="78" t="s">
        <v>23</v>
      </c>
      <c r="E479" s="77" t="s">
        <v>11611</v>
      </c>
      <c r="F479" s="79" t="s">
        <v>11612</v>
      </c>
      <c r="G479" s="77">
        <v>1.0</v>
      </c>
      <c r="H479" s="75" t="s">
        <v>11613</v>
      </c>
      <c r="I479" s="73" t="str">
        <f t="shared" si="17"/>
        <v>HOODIE RAGLAN SLEEVE / M / BLACK</v>
      </c>
      <c r="J479" s="75" t="s">
        <v>328</v>
      </c>
      <c r="K479" s="75" t="s">
        <v>11614</v>
      </c>
      <c r="L479" s="75" t="s">
        <v>11615</v>
      </c>
      <c r="M479" s="77"/>
      <c r="N479" s="73"/>
      <c r="O479" s="73" t="s">
        <v>11616</v>
      </c>
      <c r="P479" s="79">
        <v>85123.0</v>
      </c>
      <c r="Q479" s="77"/>
      <c r="R479" s="77" t="s">
        <v>5575</v>
      </c>
      <c r="S479" s="77">
        <v>1.5112385288E10</v>
      </c>
      <c r="T479" s="77"/>
      <c r="U479" s="73"/>
      <c r="V479" s="73"/>
      <c r="W479" s="73"/>
      <c r="X479" s="73"/>
      <c r="Y479" s="73"/>
      <c r="Z479" s="73"/>
      <c r="AA479" s="73"/>
    </row>
    <row r="480">
      <c r="A480" s="90" t="s">
        <v>162</v>
      </c>
      <c r="B480" s="73"/>
      <c r="C480" s="77" t="s">
        <v>80</v>
      </c>
      <c r="D480" s="78" t="s">
        <v>23</v>
      </c>
      <c r="E480" s="77" t="s">
        <v>11617</v>
      </c>
      <c r="F480" s="79" t="s">
        <v>11618</v>
      </c>
      <c r="G480" s="77">
        <v>1.0</v>
      </c>
      <c r="H480" s="75" t="s">
        <v>11619</v>
      </c>
      <c r="I480" s="73" t="str">
        <f t="shared" si="17"/>
        <v>Men / 13 / All Print</v>
      </c>
      <c r="J480" s="75" t="s">
        <v>166</v>
      </c>
      <c r="K480" s="75" t="s">
        <v>11620</v>
      </c>
      <c r="L480" s="75" t="s">
        <v>11621</v>
      </c>
      <c r="M480" s="77"/>
      <c r="N480" s="73"/>
      <c r="O480" s="73" t="s">
        <v>11622</v>
      </c>
      <c r="P480" s="79">
        <v>62220.0</v>
      </c>
      <c r="Q480" s="77" t="s">
        <v>114</v>
      </c>
      <c r="R480" s="77" t="s">
        <v>32</v>
      </c>
      <c r="S480" s="77">
        <v>3.143653028E9</v>
      </c>
      <c r="T480" s="77" t="s">
        <v>115</v>
      </c>
      <c r="U480" s="73"/>
      <c r="V480" s="73"/>
      <c r="W480" s="73"/>
      <c r="X480" s="73"/>
      <c r="Y480" s="73"/>
      <c r="Z480" s="73"/>
      <c r="AA480" s="73"/>
    </row>
    <row r="481" hidden="1">
      <c r="A481" s="80" t="s">
        <v>37</v>
      </c>
      <c r="B481" s="73"/>
      <c r="C481" s="77" t="s">
        <v>22</v>
      </c>
      <c r="D481" s="78" t="s">
        <v>23</v>
      </c>
      <c r="E481" s="77" t="s">
        <v>11623</v>
      </c>
      <c r="F481" s="79" t="s">
        <v>10440</v>
      </c>
      <c r="G481" s="77">
        <v>2.0</v>
      </c>
      <c r="H481" s="75" t="s">
        <v>10441</v>
      </c>
      <c r="I481" s="73" t="str">
        <f t="shared" si="17"/>
        <v>AOP Unisex Raglan Hoodie / M / All print</v>
      </c>
      <c r="J481" s="75" t="s">
        <v>10442</v>
      </c>
      <c r="K481" s="75" t="s">
        <v>10443</v>
      </c>
      <c r="L481" s="75" t="s">
        <v>10444</v>
      </c>
      <c r="M481" s="77" t="s">
        <v>10445</v>
      </c>
      <c r="N481" s="73"/>
      <c r="O481" s="73" t="s">
        <v>10446</v>
      </c>
      <c r="P481" s="79">
        <v>33013.0</v>
      </c>
      <c r="Q481" s="77" t="s">
        <v>68</v>
      </c>
      <c r="R481" s="77" t="s">
        <v>32</v>
      </c>
      <c r="S481" s="77">
        <v>7.863996341E9</v>
      </c>
      <c r="T481" s="77" t="s">
        <v>69</v>
      </c>
      <c r="U481" s="73"/>
      <c r="V481" s="73"/>
      <c r="W481" s="73"/>
      <c r="X481" s="73"/>
      <c r="Y481" s="73"/>
      <c r="Z481" s="73"/>
      <c r="AA481" s="73"/>
    </row>
    <row r="482" hidden="1">
      <c r="A482" s="80" t="s">
        <v>37</v>
      </c>
      <c r="B482" s="73"/>
      <c r="C482" s="77" t="s">
        <v>22</v>
      </c>
      <c r="D482" s="78" t="s">
        <v>23</v>
      </c>
      <c r="E482" s="77" t="s">
        <v>11623</v>
      </c>
      <c r="F482" s="79" t="s">
        <v>10440</v>
      </c>
      <c r="G482" s="77">
        <v>2.0</v>
      </c>
      <c r="H482" s="75" t="s">
        <v>11624</v>
      </c>
      <c r="I482" s="73" t="str">
        <f t="shared" si="17"/>
        <v>hirt 3D #KV - M / Full Print</v>
      </c>
      <c r="J482" s="75" t="s">
        <v>11625</v>
      </c>
      <c r="K482" s="75" t="s">
        <v>10443</v>
      </c>
      <c r="L482" s="75" t="s">
        <v>10444</v>
      </c>
      <c r="M482" s="77" t="s">
        <v>10445</v>
      </c>
      <c r="N482" s="73"/>
      <c r="O482" s="73" t="s">
        <v>10446</v>
      </c>
      <c r="P482" s="79">
        <v>33013.0</v>
      </c>
      <c r="Q482" s="77" t="s">
        <v>68</v>
      </c>
      <c r="R482" s="77" t="s">
        <v>32</v>
      </c>
      <c r="S482" s="77">
        <v>7.863996341E9</v>
      </c>
      <c r="T482" s="77" t="s">
        <v>69</v>
      </c>
      <c r="U482" s="73"/>
      <c r="V482" s="73"/>
      <c r="W482" s="73"/>
      <c r="X482" s="73"/>
      <c r="Y482" s="73"/>
      <c r="Z482" s="73"/>
      <c r="AA482" s="73"/>
    </row>
    <row r="483" hidden="1">
      <c r="A483" s="80" t="s">
        <v>37</v>
      </c>
      <c r="B483" s="73"/>
      <c r="C483" s="77" t="s">
        <v>22</v>
      </c>
      <c r="D483" s="78" t="s">
        <v>23</v>
      </c>
      <c r="E483" s="77" t="s">
        <v>11623</v>
      </c>
      <c r="F483" s="79" t="s">
        <v>10440</v>
      </c>
      <c r="G483" s="77">
        <v>1.0</v>
      </c>
      <c r="H483" s="75" t="s">
        <v>11626</v>
      </c>
      <c r="I483" s="73" t="str">
        <f t="shared" si="17"/>
        <v>hirt #KV - S / Full Print</v>
      </c>
      <c r="J483" s="75" t="s">
        <v>11627</v>
      </c>
      <c r="K483" s="75" t="s">
        <v>10443</v>
      </c>
      <c r="L483" s="75" t="s">
        <v>10444</v>
      </c>
      <c r="M483" s="77" t="s">
        <v>10445</v>
      </c>
      <c r="N483" s="73"/>
      <c r="O483" s="73" t="s">
        <v>10446</v>
      </c>
      <c r="P483" s="79">
        <v>33013.0</v>
      </c>
      <c r="Q483" s="77" t="s">
        <v>68</v>
      </c>
      <c r="R483" s="77" t="s">
        <v>32</v>
      </c>
      <c r="S483" s="77">
        <v>7.863996341E9</v>
      </c>
      <c r="T483" s="77" t="s">
        <v>69</v>
      </c>
      <c r="U483" s="73"/>
      <c r="V483" s="73"/>
      <c r="W483" s="73"/>
      <c r="X483" s="73"/>
      <c r="Y483" s="73"/>
      <c r="Z483" s="73"/>
      <c r="AA483" s="73"/>
    </row>
    <row r="484" hidden="1">
      <c r="A484" s="76" t="s">
        <v>70</v>
      </c>
      <c r="B484" s="73"/>
      <c r="C484" s="77" t="s">
        <v>22</v>
      </c>
      <c r="D484" s="78" t="s">
        <v>23</v>
      </c>
      <c r="E484" s="77" t="s">
        <v>11628</v>
      </c>
      <c r="F484" s="79" t="s">
        <v>11629</v>
      </c>
      <c r="G484" s="77">
        <v>1.0</v>
      </c>
      <c r="H484" s="75" t="s">
        <v>11630</v>
      </c>
      <c r="I484" s="73" t="str">
        <f t="shared" si="17"/>
        <v>AOP UNISEX HOODIE / M / All Print</v>
      </c>
      <c r="J484" s="75" t="s">
        <v>11631</v>
      </c>
      <c r="K484" s="75" t="s">
        <v>11632</v>
      </c>
      <c r="L484" s="75" t="s">
        <v>11633</v>
      </c>
      <c r="M484" s="77"/>
      <c r="N484" s="73"/>
      <c r="O484" s="73" t="s">
        <v>2410</v>
      </c>
      <c r="P484" s="79">
        <v>73165.0</v>
      </c>
      <c r="Q484" s="77" t="s">
        <v>149</v>
      </c>
      <c r="R484" s="77" t="s">
        <v>32</v>
      </c>
      <c r="S484" s="77">
        <v>4.057606635E9</v>
      </c>
      <c r="T484" s="77" t="s">
        <v>150</v>
      </c>
      <c r="U484" s="73"/>
      <c r="V484" s="73"/>
      <c r="W484" s="73"/>
      <c r="X484" s="73"/>
      <c r="Y484" s="73"/>
      <c r="Z484" s="73"/>
      <c r="AA484" s="73"/>
    </row>
    <row r="485" hidden="1">
      <c r="A485" s="86" t="s">
        <v>293</v>
      </c>
      <c r="B485" s="73"/>
      <c r="C485" s="77" t="s">
        <v>22</v>
      </c>
      <c r="D485" s="78" t="s">
        <v>23</v>
      </c>
      <c r="E485" s="77" t="s">
        <v>11634</v>
      </c>
      <c r="F485" s="79" t="s">
        <v>11635</v>
      </c>
      <c r="G485" s="77">
        <v>1.0</v>
      </c>
      <c r="H485" s="75" t="s">
        <v>11636</v>
      </c>
      <c r="I485" s="73" t="str">
        <f t="shared" si="17"/>
        <v>hirt 3D #H - M / Full Print</v>
      </c>
      <c r="J485" s="75" t="s">
        <v>10381</v>
      </c>
      <c r="K485" s="75" t="s">
        <v>11637</v>
      </c>
      <c r="L485" s="75" t="s">
        <v>11638</v>
      </c>
      <c r="M485" s="77"/>
      <c r="N485" s="73"/>
      <c r="O485" s="73" t="s">
        <v>11639</v>
      </c>
      <c r="P485" s="79">
        <v>22715.0</v>
      </c>
      <c r="Q485" s="77" t="s">
        <v>389</v>
      </c>
      <c r="R485" s="77" t="s">
        <v>32</v>
      </c>
      <c r="S485" s="77">
        <v>7.035077089E9</v>
      </c>
      <c r="T485" s="77" t="s">
        <v>390</v>
      </c>
      <c r="U485" s="73"/>
      <c r="V485" s="73"/>
      <c r="W485" s="73"/>
      <c r="X485" s="73"/>
      <c r="Y485" s="73"/>
      <c r="Z485" s="73"/>
      <c r="AA485" s="73"/>
    </row>
    <row r="486" hidden="1">
      <c r="A486" s="86" t="s">
        <v>293</v>
      </c>
      <c r="B486" s="73"/>
      <c r="C486" s="77" t="s">
        <v>22</v>
      </c>
      <c r="D486" s="78" t="s">
        <v>23</v>
      </c>
      <c r="E486" s="77" t="s">
        <v>11634</v>
      </c>
      <c r="F486" s="79" t="s">
        <v>11635</v>
      </c>
      <c r="G486" s="77">
        <v>1.0</v>
      </c>
      <c r="H486" s="75" t="s">
        <v>11640</v>
      </c>
      <c r="I486" s="73" t="str">
        <f t="shared" si="17"/>
        <v>hirt 3D #230821H - M / Full Print</v>
      </c>
      <c r="J486" s="75" t="s">
        <v>11641</v>
      </c>
      <c r="K486" s="75" t="s">
        <v>11637</v>
      </c>
      <c r="L486" s="75" t="s">
        <v>11638</v>
      </c>
      <c r="M486" s="77"/>
      <c r="N486" s="73"/>
      <c r="O486" s="73" t="s">
        <v>11639</v>
      </c>
      <c r="P486" s="79">
        <v>22715.0</v>
      </c>
      <c r="Q486" s="77" t="s">
        <v>389</v>
      </c>
      <c r="R486" s="77" t="s">
        <v>32</v>
      </c>
      <c r="S486" s="77">
        <v>7.035077089E9</v>
      </c>
      <c r="T486" s="77" t="s">
        <v>390</v>
      </c>
      <c r="U486" s="73"/>
      <c r="V486" s="73"/>
      <c r="W486" s="73"/>
      <c r="X486" s="73"/>
      <c r="Y486" s="73"/>
      <c r="Z486" s="73"/>
      <c r="AA486" s="73"/>
    </row>
    <row r="487" hidden="1">
      <c r="A487" s="86" t="s">
        <v>293</v>
      </c>
      <c r="B487" s="73"/>
      <c r="C487" s="77" t="s">
        <v>22</v>
      </c>
      <c r="D487" s="78" t="s">
        <v>23</v>
      </c>
      <c r="E487" s="77" t="s">
        <v>11634</v>
      </c>
      <c r="F487" s="79" t="s">
        <v>11635</v>
      </c>
      <c r="G487" s="77">
        <v>1.0</v>
      </c>
      <c r="H487" s="75" t="s">
        <v>11642</v>
      </c>
      <c r="I487" s="73" t="str">
        <f t="shared" si="17"/>
        <v>hirt 3D #181221H - M / Full Print</v>
      </c>
      <c r="J487" s="75" t="s">
        <v>11643</v>
      </c>
      <c r="K487" s="75" t="s">
        <v>11637</v>
      </c>
      <c r="L487" s="75" t="s">
        <v>11638</v>
      </c>
      <c r="M487" s="77"/>
      <c r="N487" s="73"/>
      <c r="O487" s="73" t="s">
        <v>11639</v>
      </c>
      <c r="P487" s="79">
        <v>22715.0</v>
      </c>
      <c r="Q487" s="77" t="s">
        <v>389</v>
      </c>
      <c r="R487" s="77" t="s">
        <v>32</v>
      </c>
      <c r="S487" s="77">
        <v>7.035077089E9</v>
      </c>
      <c r="T487" s="77" t="s">
        <v>390</v>
      </c>
      <c r="U487" s="73"/>
      <c r="V487" s="73"/>
      <c r="W487" s="73"/>
      <c r="X487" s="73"/>
      <c r="Y487" s="73"/>
      <c r="Z487" s="73"/>
      <c r="AA487" s="73"/>
    </row>
    <row r="488" hidden="1">
      <c r="A488" s="86" t="s">
        <v>293</v>
      </c>
      <c r="B488" s="73"/>
      <c r="C488" s="77" t="s">
        <v>22</v>
      </c>
      <c r="D488" s="78" t="s">
        <v>23</v>
      </c>
      <c r="E488" s="77" t="s">
        <v>11634</v>
      </c>
      <c r="F488" s="79" t="s">
        <v>11635</v>
      </c>
      <c r="G488" s="77">
        <v>1.0</v>
      </c>
      <c r="H488" s="75" t="s">
        <v>11644</v>
      </c>
      <c r="I488" s="73" t="str">
        <f t="shared" si="17"/>
        <v>hirt 3D #11121H - M / Full Print</v>
      </c>
      <c r="J488" s="75" t="s">
        <v>11645</v>
      </c>
      <c r="K488" s="75" t="s">
        <v>11637</v>
      </c>
      <c r="L488" s="75" t="s">
        <v>11638</v>
      </c>
      <c r="M488" s="77"/>
      <c r="N488" s="73"/>
      <c r="O488" s="73" t="s">
        <v>11639</v>
      </c>
      <c r="P488" s="79">
        <v>22715.0</v>
      </c>
      <c r="Q488" s="77" t="s">
        <v>389</v>
      </c>
      <c r="R488" s="77" t="s">
        <v>32</v>
      </c>
      <c r="S488" s="77">
        <v>7.035077089E9</v>
      </c>
      <c r="T488" s="77" t="s">
        <v>390</v>
      </c>
      <c r="U488" s="73"/>
      <c r="V488" s="73"/>
      <c r="W488" s="73"/>
      <c r="X488" s="73"/>
      <c r="Y488" s="73"/>
      <c r="Z488" s="73"/>
      <c r="AA488" s="73"/>
    </row>
    <row r="489" hidden="1">
      <c r="A489" s="80" t="s">
        <v>37</v>
      </c>
      <c r="B489" s="73"/>
      <c r="C489" s="77" t="s">
        <v>22</v>
      </c>
      <c r="D489" s="78" t="s">
        <v>23</v>
      </c>
      <c r="E489" s="77" t="s">
        <v>11646</v>
      </c>
      <c r="F489" s="79" t="s">
        <v>11647</v>
      </c>
      <c r="G489" s="77">
        <v>1.0</v>
      </c>
      <c r="H489" s="75" t="s">
        <v>11648</v>
      </c>
      <c r="I489" s="73" t="str">
        <f t="shared" si="17"/>
        <v>hirt 2D #KV - M / White</v>
      </c>
      <c r="J489" s="75" t="s">
        <v>11288</v>
      </c>
      <c r="K489" s="75" t="s">
        <v>11649</v>
      </c>
      <c r="L489" s="75" t="s">
        <v>11650</v>
      </c>
      <c r="M489" s="77"/>
      <c r="N489" s="73"/>
      <c r="O489" s="73" t="s">
        <v>11651</v>
      </c>
      <c r="P489" s="79">
        <v>54484.0</v>
      </c>
      <c r="Q489" s="77" t="s">
        <v>158</v>
      </c>
      <c r="R489" s="77" t="s">
        <v>32</v>
      </c>
      <c r="S489" s="77">
        <v>7.158976734E9</v>
      </c>
      <c r="T489" s="77" t="s">
        <v>159</v>
      </c>
      <c r="U489" s="73"/>
      <c r="V489" s="73"/>
      <c r="W489" s="73"/>
      <c r="X489" s="73"/>
      <c r="Y489" s="73"/>
      <c r="Z489" s="73"/>
      <c r="AA489" s="73"/>
    </row>
    <row r="490" hidden="1">
      <c r="A490" s="86" t="s">
        <v>181</v>
      </c>
      <c r="B490" s="73"/>
      <c r="C490" s="77" t="s">
        <v>123</v>
      </c>
      <c r="D490" s="78" t="s">
        <v>23</v>
      </c>
      <c r="E490" s="77" t="s">
        <v>11652</v>
      </c>
      <c r="F490" s="79" t="s">
        <v>11653</v>
      </c>
      <c r="G490" s="77">
        <v>1.0</v>
      </c>
      <c r="H490" s="75" t="s">
        <v>587</v>
      </c>
      <c r="I490" s="73" t="str">
        <f t="shared" si="17"/>
        <v>16X24in / Full print</v>
      </c>
      <c r="J490" s="75" t="s">
        <v>588</v>
      </c>
      <c r="K490" s="75" t="s">
        <v>11654</v>
      </c>
      <c r="L490" s="75" t="s">
        <v>11655</v>
      </c>
      <c r="M490" s="77"/>
      <c r="N490" s="73"/>
      <c r="O490" s="73" t="s">
        <v>11656</v>
      </c>
      <c r="P490" s="79">
        <v>8075.0</v>
      </c>
      <c r="Q490" s="77" t="s">
        <v>257</v>
      </c>
      <c r="R490" s="77" t="s">
        <v>32</v>
      </c>
      <c r="S490" s="77">
        <v>8.563983832E9</v>
      </c>
      <c r="T490" s="77" t="s">
        <v>258</v>
      </c>
      <c r="U490" s="73"/>
      <c r="V490" s="73"/>
      <c r="W490" s="73"/>
      <c r="X490" s="73"/>
      <c r="Y490" s="73"/>
      <c r="Z490" s="73"/>
      <c r="AA490" s="73"/>
    </row>
    <row r="491" hidden="1">
      <c r="A491" s="82" t="s">
        <v>21</v>
      </c>
      <c r="B491" s="82"/>
      <c r="C491" s="83" t="s">
        <v>22</v>
      </c>
      <c r="D491" s="83" t="s">
        <v>34</v>
      </c>
      <c r="E491" s="83" t="s">
        <v>11657</v>
      </c>
      <c r="F491" s="84" t="s">
        <v>11658</v>
      </c>
      <c r="G491" s="83">
        <v>1.0</v>
      </c>
      <c r="H491" s="85" t="s">
        <v>11659</v>
      </c>
      <c r="I491" s="82" t="str">
        <f t="shared" si="17"/>
        <v>AOP Unisex Raglan Zip Hoodie / 2XL / All print</v>
      </c>
      <c r="J491" s="85" t="s">
        <v>7093</v>
      </c>
      <c r="K491" s="85" t="s">
        <v>11660</v>
      </c>
      <c r="L491" s="85" t="s">
        <v>11661</v>
      </c>
      <c r="M491" s="83"/>
      <c r="N491" s="82"/>
      <c r="O491" s="82" t="s">
        <v>11662</v>
      </c>
      <c r="P491" s="84">
        <v>92629.0</v>
      </c>
      <c r="Q491" s="83" t="s">
        <v>268</v>
      </c>
      <c r="R491" s="83" t="s">
        <v>32</v>
      </c>
      <c r="S491" s="83">
        <v>9.494123475E9</v>
      </c>
      <c r="T491" s="83" t="s">
        <v>269</v>
      </c>
      <c r="U491" s="82"/>
      <c r="V491" s="82"/>
      <c r="W491" s="82"/>
      <c r="X491" s="82"/>
      <c r="Y491" s="82"/>
      <c r="Z491" s="82"/>
      <c r="AA491" s="82"/>
    </row>
    <row r="492" hidden="1">
      <c r="A492" s="82" t="s">
        <v>21</v>
      </c>
      <c r="B492" s="82"/>
      <c r="C492" s="83" t="s">
        <v>22</v>
      </c>
      <c r="D492" s="83" t="s">
        <v>34</v>
      </c>
      <c r="E492" s="83" t="s">
        <v>11657</v>
      </c>
      <c r="F492" s="84" t="s">
        <v>11658</v>
      </c>
      <c r="G492" s="83">
        <v>1.0</v>
      </c>
      <c r="H492" s="85" t="s">
        <v>11663</v>
      </c>
      <c r="I492" s="82" t="str">
        <f t="shared" si="17"/>
        <v>AOP Unisex Raglan Zip Hoodie / XL / All print</v>
      </c>
      <c r="J492" s="85" t="s">
        <v>7093</v>
      </c>
      <c r="K492" s="85" t="s">
        <v>11660</v>
      </c>
      <c r="L492" s="85" t="s">
        <v>11661</v>
      </c>
      <c r="M492" s="83"/>
      <c r="N492" s="82"/>
      <c r="O492" s="82" t="s">
        <v>11662</v>
      </c>
      <c r="P492" s="84">
        <v>92629.0</v>
      </c>
      <c r="Q492" s="83" t="s">
        <v>268</v>
      </c>
      <c r="R492" s="83" t="s">
        <v>32</v>
      </c>
      <c r="S492" s="83">
        <v>9.494123475E9</v>
      </c>
      <c r="T492" s="83" t="s">
        <v>269</v>
      </c>
      <c r="U492" s="82"/>
      <c r="V492" s="82"/>
      <c r="W492" s="82"/>
      <c r="X492" s="82"/>
      <c r="Y492" s="82"/>
      <c r="Z492" s="82"/>
      <c r="AA492" s="82"/>
    </row>
    <row r="493" hidden="1">
      <c r="A493" s="76" t="s">
        <v>48</v>
      </c>
      <c r="B493" s="73"/>
      <c r="C493" s="77" t="s">
        <v>60</v>
      </c>
      <c r="D493" s="78" t="s">
        <v>23</v>
      </c>
      <c r="E493" s="77" t="s">
        <v>11664</v>
      </c>
      <c r="F493" s="79" t="s">
        <v>11665</v>
      </c>
      <c r="G493" s="77">
        <v>1.0</v>
      </c>
      <c r="H493" s="75" t="s">
        <v>11666</v>
      </c>
      <c r="I493" s="73" t="str">
        <f t="shared" si="17"/>
        <v>US Queen</v>
      </c>
      <c r="J493" s="75" t="s">
        <v>826</v>
      </c>
      <c r="K493" s="75" t="s">
        <v>11667</v>
      </c>
      <c r="L493" s="75" t="s">
        <v>11668</v>
      </c>
      <c r="M493" s="77"/>
      <c r="N493" s="73"/>
      <c r="O493" s="73" t="s">
        <v>11669</v>
      </c>
      <c r="P493" s="79" t="s">
        <v>11670</v>
      </c>
      <c r="Q493" s="77" t="s">
        <v>11671</v>
      </c>
      <c r="R493" s="77" t="s">
        <v>476</v>
      </c>
      <c r="S493" s="77">
        <v>2.042944831E9</v>
      </c>
      <c r="T493" s="77" t="s">
        <v>11672</v>
      </c>
      <c r="U493" s="73"/>
      <c r="V493" s="73"/>
      <c r="W493" s="73"/>
      <c r="X493" s="73"/>
      <c r="Y493" s="73"/>
      <c r="Z493" s="73"/>
      <c r="AA493" s="73"/>
    </row>
    <row r="494" hidden="1">
      <c r="A494" s="80" t="s">
        <v>915</v>
      </c>
      <c r="B494" s="73"/>
      <c r="C494" s="77" t="s">
        <v>22</v>
      </c>
      <c r="D494" s="78" t="s">
        <v>23</v>
      </c>
      <c r="E494" s="77" t="s">
        <v>11673</v>
      </c>
      <c r="F494" s="79" t="s">
        <v>11674</v>
      </c>
      <c r="G494" s="77">
        <v>1.0</v>
      </c>
      <c r="H494" s="75" t="s">
        <v>7597</v>
      </c>
      <c r="I494" s="73" t="str">
        <f t="shared" si="17"/>
        <v>HOODIE RAGLAN SLEEVE / L / All Print</v>
      </c>
      <c r="J494" s="75" t="s">
        <v>7598</v>
      </c>
      <c r="K494" s="75" t="s">
        <v>11675</v>
      </c>
      <c r="L494" s="75" t="s">
        <v>11676</v>
      </c>
      <c r="M494" s="77"/>
      <c r="N494" s="73"/>
      <c r="O494" s="73" t="s">
        <v>11677</v>
      </c>
      <c r="P494" s="79">
        <v>61944.0</v>
      </c>
      <c r="Q494" s="77" t="s">
        <v>114</v>
      </c>
      <c r="R494" s="77" t="s">
        <v>32</v>
      </c>
      <c r="S494" s="77">
        <v>2.172643957E9</v>
      </c>
      <c r="T494" s="77" t="s">
        <v>115</v>
      </c>
      <c r="U494" s="73"/>
      <c r="V494" s="73"/>
      <c r="W494" s="73"/>
      <c r="X494" s="73"/>
      <c r="Y494" s="73"/>
      <c r="Z494" s="73"/>
      <c r="AA494" s="73"/>
    </row>
    <row r="495" hidden="1">
      <c r="A495" s="80" t="s">
        <v>37</v>
      </c>
      <c r="B495" s="73"/>
      <c r="C495" s="77" t="s">
        <v>22</v>
      </c>
      <c r="D495" s="78" t="s">
        <v>23</v>
      </c>
      <c r="E495" s="77" t="s">
        <v>11678</v>
      </c>
      <c r="F495" s="79" t="s">
        <v>11679</v>
      </c>
      <c r="G495" s="77">
        <v>1.0</v>
      </c>
      <c r="H495" s="75" t="s">
        <v>11680</v>
      </c>
      <c r="I495" s="73" t="str">
        <f t="shared" si="17"/>
        <v>3XL / Black</v>
      </c>
      <c r="J495" s="75" t="s">
        <v>6746</v>
      </c>
      <c r="K495" s="75" t="s">
        <v>11681</v>
      </c>
      <c r="L495" s="75" t="s">
        <v>11682</v>
      </c>
      <c r="M495" s="77" t="s">
        <v>11683</v>
      </c>
      <c r="N495" s="73"/>
      <c r="O495" s="73" t="s">
        <v>11684</v>
      </c>
      <c r="P495" s="79">
        <v>63401.0</v>
      </c>
      <c r="Q495" s="77" t="s">
        <v>105</v>
      </c>
      <c r="R495" s="77" t="s">
        <v>32</v>
      </c>
      <c r="S495" s="77">
        <v>4.145262375E9</v>
      </c>
      <c r="T495" s="77" t="s">
        <v>106</v>
      </c>
      <c r="U495" s="73"/>
      <c r="V495" s="73"/>
      <c r="W495" s="73"/>
      <c r="X495" s="73"/>
      <c r="Y495" s="73"/>
      <c r="Z495" s="73"/>
      <c r="AA495" s="73"/>
    </row>
    <row r="496" hidden="1">
      <c r="A496" s="76" t="s">
        <v>48</v>
      </c>
      <c r="B496" s="73"/>
      <c r="C496" s="77" t="s">
        <v>123</v>
      </c>
      <c r="D496" s="78" t="s">
        <v>23</v>
      </c>
      <c r="E496" s="77" t="s">
        <v>11685</v>
      </c>
      <c r="F496" s="79" t="s">
        <v>11686</v>
      </c>
      <c r="G496" s="77">
        <v>1.0</v>
      </c>
      <c r="H496" s="75" t="s">
        <v>11687</v>
      </c>
      <c r="I496" s="73" t="str">
        <f t="shared" si="17"/>
        <v>24X36in</v>
      </c>
      <c r="J496" s="75" t="s">
        <v>3880</v>
      </c>
      <c r="K496" s="75" t="s">
        <v>11688</v>
      </c>
      <c r="L496" s="75" t="s">
        <v>11689</v>
      </c>
      <c r="M496" s="77"/>
      <c r="N496" s="73"/>
      <c r="O496" s="73" t="s">
        <v>11350</v>
      </c>
      <c r="P496" s="79">
        <v>76244.0</v>
      </c>
      <c r="Q496" s="77" t="s">
        <v>131</v>
      </c>
      <c r="R496" s="77" t="s">
        <v>32</v>
      </c>
      <c r="S496" s="77" t="s">
        <v>11690</v>
      </c>
      <c r="T496" s="77" t="s">
        <v>132</v>
      </c>
      <c r="U496" s="73"/>
      <c r="V496" s="73"/>
      <c r="W496" s="73"/>
      <c r="X496" s="73"/>
      <c r="Y496" s="73"/>
      <c r="Z496" s="73"/>
      <c r="AA496" s="73"/>
    </row>
    <row r="497" hidden="1">
      <c r="A497" s="80" t="s">
        <v>259</v>
      </c>
      <c r="B497" s="73"/>
      <c r="C497" s="77" t="s">
        <v>123</v>
      </c>
      <c r="D497" s="78" t="s">
        <v>23</v>
      </c>
      <c r="E497" s="77" t="s">
        <v>11691</v>
      </c>
      <c r="F497" s="79" t="s">
        <v>11692</v>
      </c>
      <c r="G497" s="77">
        <v>1.0</v>
      </c>
      <c r="H497" s="75" t="s">
        <v>11693</v>
      </c>
      <c r="I497" s="73" t="str">
        <f t="shared" si="17"/>
        <v>50x60 in</v>
      </c>
      <c r="J497" s="75" t="s">
        <v>11694</v>
      </c>
      <c r="K497" s="75" t="s">
        <v>11695</v>
      </c>
      <c r="L497" s="75" t="s">
        <v>11696</v>
      </c>
      <c r="M497" s="77"/>
      <c r="N497" s="73"/>
      <c r="O497" s="73" t="s">
        <v>11697</v>
      </c>
      <c r="P497" s="79">
        <v>65265.0</v>
      </c>
      <c r="Q497" s="77" t="s">
        <v>105</v>
      </c>
      <c r="R497" s="77" t="s">
        <v>32</v>
      </c>
      <c r="S497" s="77">
        <v>5.732535495E9</v>
      </c>
      <c r="T497" s="77" t="s">
        <v>106</v>
      </c>
      <c r="U497" s="73"/>
      <c r="V497" s="73"/>
      <c r="W497" s="73"/>
      <c r="X497" s="73"/>
      <c r="Y497" s="73"/>
      <c r="Z497" s="73"/>
      <c r="AA497" s="73"/>
    </row>
    <row r="498" hidden="1">
      <c r="A498" s="89" t="s">
        <v>192</v>
      </c>
      <c r="B498" s="73"/>
      <c r="C498" s="77" t="s">
        <v>60</v>
      </c>
      <c r="D498" s="78" t="s">
        <v>23</v>
      </c>
      <c r="E498" s="77" t="s">
        <v>11698</v>
      </c>
      <c r="F498" s="79" t="s">
        <v>11699</v>
      </c>
      <c r="G498" s="77">
        <v>1.0</v>
      </c>
      <c r="H498" s="75" t="s">
        <v>11700</v>
      </c>
      <c r="I498" s="73" t="str">
        <f t="shared" si="17"/>
        <v>L / Black</v>
      </c>
      <c r="J498" s="75" t="s">
        <v>786</v>
      </c>
      <c r="K498" s="75" t="s">
        <v>11701</v>
      </c>
      <c r="L498" s="75" t="s">
        <v>11702</v>
      </c>
      <c r="M498" s="77"/>
      <c r="N498" s="73"/>
      <c r="O498" s="73" t="s">
        <v>11703</v>
      </c>
      <c r="P498" s="79">
        <v>2818.0</v>
      </c>
      <c r="Q498" s="77" t="s">
        <v>4179</v>
      </c>
      <c r="R498" s="77" t="s">
        <v>32</v>
      </c>
      <c r="S498" s="77">
        <v>4.019525892E9</v>
      </c>
      <c r="T498" s="77" t="s">
        <v>4180</v>
      </c>
      <c r="U498" s="73"/>
      <c r="V498" s="73"/>
      <c r="W498" s="73"/>
      <c r="X498" s="73"/>
      <c r="Y498" s="73"/>
      <c r="Z498" s="73"/>
      <c r="AA498" s="73"/>
    </row>
    <row r="499" hidden="1">
      <c r="A499" s="76" t="s">
        <v>48</v>
      </c>
      <c r="B499" s="73"/>
      <c r="C499" s="77" t="s">
        <v>80</v>
      </c>
      <c r="D499" s="78" t="s">
        <v>23</v>
      </c>
      <c r="E499" s="77" t="s">
        <v>11704</v>
      </c>
      <c r="F499" s="79" t="s">
        <v>11705</v>
      </c>
      <c r="G499" s="77">
        <v>1.0</v>
      </c>
      <c r="H499" s="75" t="s">
        <v>11706</v>
      </c>
      <c r="I499" s="73" t="str">
        <f t="shared" si="17"/>
        <v>Fleece hoodie / Black / L</v>
      </c>
      <c r="J499" s="75" t="s">
        <v>11707</v>
      </c>
      <c r="K499" s="75" t="s">
        <v>11708</v>
      </c>
      <c r="L499" s="75" t="s">
        <v>11709</v>
      </c>
      <c r="M499" s="77"/>
      <c r="N499" s="73"/>
      <c r="O499" s="73" t="s">
        <v>591</v>
      </c>
      <c r="P499" s="79">
        <v>60629.0</v>
      </c>
      <c r="Q499" s="77" t="s">
        <v>114</v>
      </c>
      <c r="R499" s="77" t="s">
        <v>32</v>
      </c>
      <c r="S499" s="77">
        <v>7.735172895E9</v>
      </c>
      <c r="T499" s="77" t="s">
        <v>115</v>
      </c>
      <c r="U499" s="73"/>
      <c r="V499" s="73"/>
      <c r="W499" s="73"/>
      <c r="X499" s="73"/>
      <c r="Y499" s="73"/>
      <c r="Z499" s="73"/>
      <c r="AA499" s="73"/>
    </row>
    <row r="500" hidden="1">
      <c r="A500" s="90" t="s">
        <v>21</v>
      </c>
      <c r="B500" s="73"/>
      <c r="C500" s="77" t="s">
        <v>22</v>
      </c>
      <c r="D500" s="78" t="s">
        <v>23</v>
      </c>
      <c r="E500" s="77" t="s">
        <v>11710</v>
      </c>
      <c r="F500" s="79" t="s">
        <v>11711</v>
      </c>
      <c r="G500" s="77">
        <v>1.0</v>
      </c>
      <c r="H500" s="75" t="s">
        <v>11712</v>
      </c>
      <c r="I500" s="73" t="str">
        <f t="shared" si="17"/>
        <v>HOODIE RAGLAN SLEEVE / S / All Print</v>
      </c>
      <c r="J500" s="75" t="s">
        <v>11713</v>
      </c>
      <c r="K500" s="75" t="s">
        <v>11714</v>
      </c>
      <c r="L500" s="75" t="s">
        <v>11715</v>
      </c>
      <c r="M500" s="77"/>
      <c r="N500" s="73"/>
      <c r="O500" s="73" t="s">
        <v>3906</v>
      </c>
      <c r="P500" s="79">
        <v>15206.0</v>
      </c>
      <c r="Q500" s="77" t="s">
        <v>284</v>
      </c>
      <c r="R500" s="77" t="s">
        <v>32</v>
      </c>
      <c r="S500" s="77">
        <v>4.12616573E9</v>
      </c>
      <c r="T500" s="77" t="s">
        <v>285</v>
      </c>
      <c r="U500" s="73"/>
      <c r="V500" s="73"/>
      <c r="W500" s="73"/>
      <c r="X500" s="73"/>
      <c r="Y500" s="73"/>
      <c r="Z500" s="73"/>
      <c r="AA500" s="73"/>
    </row>
    <row r="501" hidden="1">
      <c r="A501" s="76" t="s">
        <v>892</v>
      </c>
      <c r="B501" s="73"/>
      <c r="C501" s="77" t="s">
        <v>80</v>
      </c>
      <c r="D501" s="78" t="s">
        <v>23</v>
      </c>
      <c r="E501" s="77" t="s">
        <v>11716</v>
      </c>
      <c r="F501" s="79" t="s">
        <v>11717</v>
      </c>
      <c r="G501" s="77">
        <v>1.0</v>
      </c>
      <c r="H501" s="75" t="s">
        <v>4036</v>
      </c>
      <c r="I501" s="73" t="str">
        <f t="shared" si="17"/>
        <v>One size / All print</v>
      </c>
      <c r="J501" s="75" t="s">
        <v>4037</v>
      </c>
      <c r="K501" s="75" t="s">
        <v>11718</v>
      </c>
      <c r="L501" s="75" t="s">
        <v>11719</v>
      </c>
      <c r="M501" s="77"/>
      <c r="N501" s="73"/>
      <c r="O501" s="73" t="s">
        <v>11720</v>
      </c>
      <c r="P501" s="79">
        <v>44820.0</v>
      </c>
      <c r="Q501" s="77" t="s">
        <v>46</v>
      </c>
      <c r="R501" s="77" t="s">
        <v>32</v>
      </c>
      <c r="S501" s="77">
        <v>6.063884124E9</v>
      </c>
      <c r="T501" s="77" t="s">
        <v>47</v>
      </c>
      <c r="U501" s="73"/>
      <c r="V501" s="73"/>
      <c r="W501" s="73"/>
      <c r="X501" s="73"/>
      <c r="Y501" s="73"/>
      <c r="Z501" s="73"/>
      <c r="AA501" s="73"/>
    </row>
    <row r="502" hidden="1">
      <c r="A502" s="76" t="s">
        <v>48</v>
      </c>
      <c r="B502" s="73"/>
      <c r="C502" s="77" t="s">
        <v>22</v>
      </c>
      <c r="D502" s="78" t="s">
        <v>23</v>
      </c>
      <c r="E502" s="77" t="s">
        <v>11721</v>
      </c>
      <c r="F502" s="79" t="s">
        <v>11722</v>
      </c>
      <c r="G502" s="77">
        <v>1.0</v>
      </c>
      <c r="H502" s="75" t="s">
        <v>11723</v>
      </c>
      <c r="I502" s="73" t="str">
        <f t="shared" si="17"/>
        <v>XL / Full Print</v>
      </c>
      <c r="J502" s="75" t="s">
        <v>2220</v>
      </c>
      <c r="K502" s="75" t="s">
        <v>11724</v>
      </c>
      <c r="L502" s="75" t="s">
        <v>11725</v>
      </c>
      <c r="M502" s="77"/>
      <c r="N502" s="73"/>
      <c r="O502" s="73" t="s">
        <v>11726</v>
      </c>
      <c r="P502" s="79">
        <v>92270.0</v>
      </c>
      <c r="Q502" s="77" t="s">
        <v>268</v>
      </c>
      <c r="R502" s="77" t="s">
        <v>32</v>
      </c>
      <c r="S502" s="77">
        <v>7.602026842E9</v>
      </c>
      <c r="T502" s="77" t="s">
        <v>269</v>
      </c>
      <c r="U502" s="73"/>
      <c r="V502" s="73"/>
      <c r="W502" s="73"/>
      <c r="X502" s="73"/>
      <c r="Y502" s="73"/>
      <c r="Z502" s="73"/>
      <c r="AA502" s="73"/>
    </row>
    <row r="503" hidden="1">
      <c r="A503" s="80" t="s">
        <v>37</v>
      </c>
      <c r="B503" s="73"/>
      <c r="C503" s="77" t="s">
        <v>22</v>
      </c>
      <c r="D503" s="78" t="s">
        <v>23</v>
      </c>
      <c r="E503" s="77" t="s">
        <v>11727</v>
      </c>
      <c r="F503" s="79" t="s">
        <v>11728</v>
      </c>
      <c r="G503" s="77">
        <v>1.0</v>
      </c>
      <c r="H503" s="75" t="s">
        <v>11729</v>
      </c>
      <c r="I503" s="73" t="str">
        <f t="shared" si="17"/>
        <v>HOODIE RAGLAN SLEEVE ZIP-UP / 3XL / All print</v>
      </c>
      <c r="J503" s="75" t="s">
        <v>11730</v>
      </c>
      <c r="K503" s="75" t="s">
        <v>11731</v>
      </c>
      <c r="L503" s="75" t="s">
        <v>11732</v>
      </c>
      <c r="M503" s="77"/>
      <c r="N503" s="73"/>
      <c r="O503" s="73" t="s">
        <v>11733</v>
      </c>
      <c r="P503" s="79">
        <v>62024.0</v>
      </c>
      <c r="Q503" s="77" t="s">
        <v>114</v>
      </c>
      <c r="R503" s="77" t="s">
        <v>32</v>
      </c>
      <c r="S503" s="77">
        <v>6.189174939E9</v>
      </c>
      <c r="T503" s="77" t="s">
        <v>115</v>
      </c>
      <c r="U503" s="73"/>
      <c r="V503" s="73"/>
      <c r="W503" s="73"/>
      <c r="X503" s="73"/>
      <c r="Y503" s="73"/>
      <c r="Z503" s="73"/>
      <c r="AA503" s="73"/>
    </row>
    <row r="504">
      <c r="A504" s="86" t="s">
        <v>216</v>
      </c>
      <c r="B504" s="73"/>
      <c r="C504" s="77" t="s">
        <v>22</v>
      </c>
      <c r="D504" s="78" t="s">
        <v>23</v>
      </c>
      <c r="E504" s="77" t="s">
        <v>11734</v>
      </c>
      <c r="F504" s="79" t="s">
        <v>11735</v>
      </c>
      <c r="G504" s="77">
        <v>1.0</v>
      </c>
      <c r="H504" s="75" t="s">
        <v>11736</v>
      </c>
      <c r="I504" s="73" t="str">
        <f t="shared" si="17"/>
        <v>4XL / Full Print</v>
      </c>
      <c r="J504" s="75" t="s">
        <v>11737</v>
      </c>
      <c r="K504" s="75" t="s">
        <v>11738</v>
      </c>
      <c r="L504" s="75" t="s">
        <v>11739</v>
      </c>
      <c r="M504" s="77"/>
      <c r="N504" s="73"/>
      <c r="O504" s="73" t="s">
        <v>11740</v>
      </c>
      <c r="P504" s="79">
        <v>71730.0</v>
      </c>
      <c r="Q504" s="77" t="s">
        <v>310</v>
      </c>
      <c r="R504" s="77" t="s">
        <v>32</v>
      </c>
      <c r="S504" s="77">
        <v>8.70312646E9</v>
      </c>
      <c r="T504" s="77" t="s">
        <v>311</v>
      </c>
      <c r="U504" s="73"/>
      <c r="V504" s="73"/>
      <c r="W504" s="73"/>
      <c r="X504" s="73"/>
      <c r="Y504" s="73"/>
      <c r="Z504" s="73"/>
      <c r="AA504" s="73"/>
    </row>
    <row r="505">
      <c r="A505" s="86" t="s">
        <v>216</v>
      </c>
      <c r="B505" s="73"/>
      <c r="C505" s="77" t="s">
        <v>22</v>
      </c>
      <c r="D505" s="78" t="s">
        <v>23</v>
      </c>
      <c r="E505" s="77" t="s">
        <v>11734</v>
      </c>
      <c r="F505" s="79" t="s">
        <v>11735</v>
      </c>
      <c r="G505" s="77">
        <v>1.0</v>
      </c>
      <c r="H505" s="75" t="s">
        <v>11741</v>
      </c>
      <c r="I505" s="73" t="str">
        <f t="shared" si="17"/>
        <v>4XL / Full Print</v>
      </c>
      <c r="J505" s="75" t="s">
        <v>11737</v>
      </c>
      <c r="K505" s="75" t="s">
        <v>11738</v>
      </c>
      <c r="L505" s="75" t="s">
        <v>11739</v>
      </c>
      <c r="M505" s="77"/>
      <c r="N505" s="73"/>
      <c r="O505" s="73" t="s">
        <v>11740</v>
      </c>
      <c r="P505" s="79">
        <v>71730.0</v>
      </c>
      <c r="Q505" s="77" t="s">
        <v>310</v>
      </c>
      <c r="R505" s="77" t="s">
        <v>32</v>
      </c>
      <c r="S505" s="77">
        <v>8.70312646E9</v>
      </c>
      <c r="T505" s="77" t="s">
        <v>311</v>
      </c>
      <c r="U505" s="73"/>
      <c r="V505" s="73"/>
      <c r="W505" s="73"/>
      <c r="X505" s="73"/>
      <c r="Y505" s="73"/>
      <c r="Z505" s="73"/>
      <c r="AA505" s="73"/>
    </row>
    <row r="506">
      <c r="A506" s="76" t="s">
        <v>528</v>
      </c>
      <c r="B506" s="73"/>
      <c r="C506" s="77" t="s">
        <v>22</v>
      </c>
      <c r="D506" s="78" t="s">
        <v>23</v>
      </c>
      <c r="E506" s="77" t="s">
        <v>11742</v>
      </c>
      <c r="F506" s="79" t="s">
        <v>11743</v>
      </c>
      <c r="G506" s="77">
        <v>1.0</v>
      </c>
      <c r="H506" s="75" t="s">
        <v>11744</v>
      </c>
      <c r="I506" s="73" t="str">
        <f t="shared" si="17"/>
        <v>Legging / S / ALL PRINT</v>
      </c>
      <c r="J506" s="75" t="s">
        <v>11745</v>
      </c>
      <c r="K506" s="75" t="s">
        <v>11746</v>
      </c>
      <c r="L506" s="75" t="s">
        <v>11747</v>
      </c>
      <c r="M506" s="77"/>
      <c r="N506" s="73"/>
      <c r="O506" s="73" t="s">
        <v>1430</v>
      </c>
      <c r="P506" s="79">
        <v>87402.0</v>
      </c>
      <c r="Q506" s="77" t="s">
        <v>599</v>
      </c>
      <c r="R506" s="77" t="s">
        <v>32</v>
      </c>
      <c r="S506" s="77">
        <v>5.75937289E9</v>
      </c>
      <c r="T506" s="77" t="s">
        <v>600</v>
      </c>
      <c r="U506" s="73"/>
      <c r="V506" s="73"/>
      <c r="W506" s="73"/>
      <c r="X506" s="73"/>
      <c r="Y506" s="73"/>
      <c r="Z506" s="73"/>
      <c r="AA506" s="73"/>
    </row>
    <row r="507" hidden="1">
      <c r="A507" s="76" t="s">
        <v>48</v>
      </c>
      <c r="B507" s="73"/>
      <c r="C507" s="77" t="s">
        <v>80</v>
      </c>
      <c r="D507" s="78" t="s">
        <v>23</v>
      </c>
      <c r="E507" s="77" t="s">
        <v>11748</v>
      </c>
      <c r="F507" s="79" t="s">
        <v>11749</v>
      </c>
      <c r="G507" s="77">
        <v>1.0</v>
      </c>
      <c r="H507" s="75" t="s">
        <v>118</v>
      </c>
      <c r="I507" s="92" t="s">
        <v>11750</v>
      </c>
      <c r="J507" s="75" t="s">
        <v>119</v>
      </c>
      <c r="K507" s="75" t="s">
        <v>11751</v>
      </c>
      <c r="L507" s="75" t="s">
        <v>11752</v>
      </c>
      <c r="M507" s="77"/>
      <c r="N507" s="73"/>
      <c r="O507" s="73" t="s">
        <v>11753</v>
      </c>
      <c r="P507" s="79">
        <v>40505.0</v>
      </c>
      <c r="Q507" s="77" t="s">
        <v>1142</v>
      </c>
      <c r="R507" s="77" t="s">
        <v>32</v>
      </c>
      <c r="S507" s="77">
        <v>8.593275867E9</v>
      </c>
      <c r="T507" s="77" t="s">
        <v>1143</v>
      </c>
      <c r="U507" s="73"/>
      <c r="V507" s="73"/>
      <c r="W507" s="73"/>
      <c r="X507" s="73"/>
      <c r="Y507" s="73"/>
      <c r="Z507" s="73"/>
      <c r="AA507" s="73"/>
    </row>
    <row r="508" hidden="1">
      <c r="A508" s="76" t="s">
        <v>48</v>
      </c>
      <c r="B508" s="73"/>
      <c r="C508" s="77" t="s">
        <v>80</v>
      </c>
      <c r="D508" s="78" t="s">
        <v>23</v>
      </c>
      <c r="E508" s="77" t="s">
        <v>11748</v>
      </c>
      <c r="F508" s="79" t="s">
        <v>11749</v>
      </c>
      <c r="G508" s="77">
        <v>1.0</v>
      </c>
      <c r="H508" s="75" t="s">
        <v>2540</v>
      </c>
      <c r="I508" s="92" t="s">
        <v>2541</v>
      </c>
      <c r="J508" s="75" t="s">
        <v>2542</v>
      </c>
      <c r="K508" s="75" t="s">
        <v>11751</v>
      </c>
      <c r="L508" s="75" t="s">
        <v>11752</v>
      </c>
      <c r="M508" s="77"/>
      <c r="N508" s="73"/>
      <c r="O508" s="73" t="s">
        <v>11753</v>
      </c>
      <c r="P508" s="79">
        <v>40505.0</v>
      </c>
      <c r="Q508" s="77" t="s">
        <v>1142</v>
      </c>
      <c r="R508" s="77" t="s">
        <v>32</v>
      </c>
      <c r="S508" s="77">
        <v>8.593275867E9</v>
      </c>
      <c r="T508" s="77" t="s">
        <v>1143</v>
      </c>
      <c r="U508" s="73"/>
      <c r="V508" s="73"/>
      <c r="W508" s="73"/>
      <c r="X508" s="73"/>
      <c r="Y508" s="73"/>
      <c r="Z508" s="73"/>
      <c r="AA508" s="73"/>
    </row>
    <row r="509" hidden="1">
      <c r="A509" s="76" t="s">
        <v>48</v>
      </c>
      <c r="B509" s="73"/>
      <c r="C509" s="77" t="s">
        <v>80</v>
      </c>
      <c r="D509" s="78" t="s">
        <v>23</v>
      </c>
      <c r="E509" s="77" t="s">
        <v>11754</v>
      </c>
      <c r="F509" s="79" t="s">
        <v>11755</v>
      </c>
      <c r="G509" s="77">
        <v>1.0</v>
      </c>
      <c r="H509" s="75" t="s">
        <v>11756</v>
      </c>
      <c r="I509" s="73" t="str">
        <f t="shared" ref="I509:I514" si="18">RIGHT(H509,LEN(H509) - (FIND("-",H509) + 1))</f>
        <v>One size / All print</v>
      </c>
      <c r="J509" s="75" t="s">
        <v>1118</v>
      </c>
      <c r="K509" s="75" t="s">
        <v>11757</v>
      </c>
      <c r="L509" s="75" t="s">
        <v>11758</v>
      </c>
      <c r="M509" s="77"/>
      <c r="N509" s="73"/>
      <c r="O509" s="73" t="s">
        <v>11759</v>
      </c>
      <c r="P509" s="79">
        <v>17363.0</v>
      </c>
      <c r="Q509" s="77" t="s">
        <v>284</v>
      </c>
      <c r="R509" s="77" t="s">
        <v>32</v>
      </c>
      <c r="S509" s="77">
        <v>7.174760648E9</v>
      </c>
      <c r="T509" s="77" t="s">
        <v>285</v>
      </c>
      <c r="U509" s="73"/>
      <c r="V509" s="73"/>
      <c r="W509" s="73"/>
      <c r="X509" s="73"/>
      <c r="Y509" s="73"/>
      <c r="Z509" s="73"/>
      <c r="AA509" s="73"/>
    </row>
    <row r="510" hidden="1">
      <c r="A510" s="86" t="s">
        <v>181</v>
      </c>
      <c r="B510" s="73"/>
      <c r="C510" s="77" t="s">
        <v>80</v>
      </c>
      <c r="D510" s="78" t="s">
        <v>23</v>
      </c>
      <c r="E510" s="77" t="s">
        <v>11760</v>
      </c>
      <c r="F510" s="79" t="s">
        <v>11761</v>
      </c>
      <c r="G510" s="77">
        <v>1.0</v>
      </c>
      <c r="H510" s="75" t="s">
        <v>11762</v>
      </c>
      <c r="I510" s="73" t="str">
        <f t="shared" si="18"/>
        <v>M / PURPLE</v>
      </c>
      <c r="J510" s="75" t="s">
        <v>4579</v>
      </c>
      <c r="K510" s="75" t="s">
        <v>11763</v>
      </c>
      <c r="L510" s="75" t="s">
        <v>11764</v>
      </c>
      <c r="M510" s="77"/>
      <c r="N510" s="73"/>
      <c r="O510" s="73" t="s">
        <v>11765</v>
      </c>
      <c r="P510" s="79">
        <v>90504.0</v>
      </c>
      <c r="Q510" s="77" t="s">
        <v>268</v>
      </c>
      <c r="R510" s="77" t="s">
        <v>32</v>
      </c>
      <c r="S510" s="77">
        <v>3.105054473E9</v>
      </c>
      <c r="T510" s="77" t="s">
        <v>269</v>
      </c>
      <c r="U510" s="73"/>
      <c r="V510" s="73"/>
      <c r="W510" s="73"/>
      <c r="X510" s="73"/>
      <c r="Y510" s="73"/>
      <c r="Z510" s="73"/>
      <c r="AA510" s="73"/>
    </row>
    <row r="511" hidden="1">
      <c r="A511" s="86" t="s">
        <v>181</v>
      </c>
      <c r="B511" s="73"/>
      <c r="C511" s="77" t="s">
        <v>80</v>
      </c>
      <c r="D511" s="78" t="s">
        <v>23</v>
      </c>
      <c r="E511" s="77" t="s">
        <v>11760</v>
      </c>
      <c r="F511" s="79" t="s">
        <v>11761</v>
      </c>
      <c r="G511" s="77">
        <v>1.0</v>
      </c>
      <c r="H511" s="75" t="s">
        <v>11766</v>
      </c>
      <c r="I511" s="73" t="str">
        <f t="shared" si="18"/>
        <v>2XL / BLACK</v>
      </c>
      <c r="J511" s="75" t="s">
        <v>11767</v>
      </c>
      <c r="K511" s="75" t="s">
        <v>11763</v>
      </c>
      <c r="L511" s="75" t="s">
        <v>11764</v>
      </c>
      <c r="M511" s="77"/>
      <c r="N511" s="73"/>
      <c r="O511" s="73" t="s">
        <v>11765</v>
      </c>
      <c r="P511" s="79">
        <v>90504.0</v>
      </c>
      <c r="Q511" s="77" t="s">
        <v>268</v>
      </c>
      <c r="R511" s="77" t="s">
        <v>32</v>
      </c>
      <c r="S511" s="77">
        <v>3.105054473E9</v>
      </c>
      <c r="T511" s="77" t="s">
        <v>269</v>
      </c>
      <c r="U511" s="73"/>
      <c r="V511" s="73"/>
      <c r="W511" s="73"/>
      <c r="X511" s="73"/>
      <c r="Y511" s="73"/>
      <c r="Z511" s="73"/>
      <c r="AA511" s="73"/>
    </row>
    <row r="512" hidden="1">
      <c r="A512" s="80" t="s">
        <v>37</v>
      </c>
      <c r="B512" s="73"/>
      <c r="C512" s="77" t="s">
        <v>60</v>
      </c>
      <c r="D512" s="78" t="s">
        <v>23</v>
      </c>
      <c r="E512" s="77" t="s">
        <v>11768</v>
      </c>
      <c r="F512" s="79" t="s">
        <v>11769</v>
      </c>
      <c r="G512" s="77">
        <v>1.0</v>
      </c>
      <c r="H512" s="75" t="s">
        <v>11770</v>
      </c>
      <c r="I512" s="73" t="str">
        <f t="shared" si="18"/>
        <v>2XL / Black Sleeve White</v>
      </c>
      <c r="J512" s="75" t="s">
        <v>4044</v>
      </c>
      <c r="K512" s="75" t="s">
        <v>11771</v>
      </c>
      <c r="L512" s="75" t="s">
        <v>11772</v>
      </c>
      <c r="M512" s="77"/>
      <c r="N512" s="73"/>
      <c r="O512" s="73" t="s">
        <v>11773</v>
      </c>
      <c r="P512" s="79">
        <v>22835.0</v>
      </c>
      <c r="Q512" s="77" t="s">
        <v>389</v>
      </c>
      <c r="R512" s="77" t="s">
        <v>32</v>
      </c>
      <c r="S512" s="77">
        <v>5.40742968E9</v>
      </c>
      <c r="T512" s="77" t="s">
        <v>390</v>
      </c>
      <c r="U512" s="73"/>
      <c r="V512" s="73"/>
      <c r="W512" s="73"/>
      <c r="X512" s="73"/>
      <c r="Y512" s="73"/>
      <c r="Z512" s="73"/>
      <c r="AA512" s="73"/>
    </row>
    <row r="513" hidden="1">
      <c r="A513" s="80" t="s">
        <v>259</v>
      </c>
      <c r="B513" s="73"/>
      <c r="C513" s="77" t="s">
        <v>80</v>
      </c>
      <c r="D513" s="78" t="s">
        <v>23</v>
      </c>
      <c r="E513" s="77" t="s">
        <v>11774</v>
      </c>
      <c r="F513" s="79" t="s">
        <v>11775</v>
      </c>
      <c r="G513" s="77">
        <v>1.0</v>
      </c>
      <c r="H513" s="75" t="s">
        <v>811</v>
      </c>
      <c r="I513" s="73" t="str">
        <f t="shared" si="18"/>
        <v>One size / All print</v>
      </c>
      <c r="J513" s="75" t="s">
        <v>275</v>
      </c>
      <c r="K513" s="75" t="s">
        <v>11776</v>
      </c>
      <c r="L513" s="75" t="s">
        <v>11777</v>
      </c>
      <c r="M513" s="77"/>
      <c r="N513" s="73"/>
      <c r="O513" s="73" t="s">
        <v>4272</v>
      </c>
      <c r="P513" s="79">
        <v>48813.0</v>
      </c>
      <c r="Q513" s="77" t="s">
        <v>403</v>
      </c>
      <c r="R513" s="77" t="s">
        <v>32</v>
      </c>
      <c r="S513" s="77">
        <v>5.176521179E9</v>
      </c>
      <c r="T513" s="77" t="s">
        <v>404</v>
      </c>
      <c r="U513" s="73"/>
      <c r="V513" s="73"/>
      <c r="W513" s="73"/>
      <c r="X513" s="73"/>
      <c r="Y513" s="73"/>
      <c r="Z513" s="73"/>
      <c r="AA513" s="73"/>
    </row>
    <row r="514" hidden="1">
      <c r="A514" s="80" t="s">
        <v>37</v>
      </c>
      <c r="B514" s="73"/>
      <c r="C514" s="77" t="s">
        <v>60</v>
      </c>
      <c r="D514" s="78" t="s">
        <v>23</v>
      </c>
      <c r="E514" s="77" t="s">
        <v>11778</v>
      </c>
      <c r="F514" s="79" t="s">
        <v>11779</v>
      </c>
      <c r="G514" s="77">
        <v>1.0</v>
      </c>
      <c r="H514" s="75" t="s">
        <v>11780</v>
      </c>
      <c r="I514" s="73" t="str">
        <f t="shared" si="18"/>
        <v>Flamingo funny custom name Tote Bag #KV</v>
      </c>
      <c r="J514" s="75" t="s">
        <v>335</v>
      </c>
      <c r="K514" s="75" t="s">
        <v>11781</v>
      </c>
      <c r="L514" s="75" t="s">
        <v>11782</v>
      </c>
      <c r="M514" s="77"/>
      <c r="N514" s="73"/>
      <c r="O514" s="73" t="s">
        <v>2051</v>
      </c>
      <c r="P514" s="79">
        <v>92154.0</v>
      </c>
      <c r="Q514" s="77" t="s">
        <v>268</v>
      </c>
      <c r="R514" s="77" t="s">
        <v>32</v>
      </c>
      <c r="S514" s="77">
        <v>6.192533685E9</v>
      </c>
      <c r="T514" s="77" t="s">
        <v>269</v>
      </c>
      <c r="U514" s="73"/>
      <c r="V514" s="73"/>
      <c r="W514" s="73"/>
      <c r="X514" s="73"/>
      <c r="Y514" s="73"/>
      <c r="Z514" s="73"/>
      <c r="AA514" s="73"/>
    </row>
    <row r="515" hidden="1">
      <c r="A515" s="80" t="s">
        <v>259</v>
      </c>
      <c r="B515" s="73"/>
      <c r="C515" s="77" t="s">
        <v>80</v>
      </c>
      <c r="D515" s="78" t="s">
        <v>23</v>
      </c>
      <c r="E515" s="77" t="s">
        <v>11783</v>
      </c>
      <c r="F515" s="79" t="s">
        <v>11784</v>
      </c>
      <c r="G515" s="77">
        <v>1.0</v>
      </c>
      <c r="H515" s="75" t="s">
        <v>11785</v>
      </c>
      <c r="I515" s="92" t="s">
        <v>761</v>
      </c>
      <c r="J515" s="75" t="s">
        <v>11786</v>
      </c>
      <c r="K515" s="75" t="s">
        <v>11787</v>
      </c>
      <c r="L515" s="75" t="s">
        <v>11788</v>
      </c>
      <c r="M515" s="77"/>
      <c r="N515" s="73"/>
      <c r="O515" s="73" t="s">
        <v>11789</v>
      </c>
      <c r="P515" s="79">
        <v>81006.0</v>
      </c>
      <c r="Q515" s="77" t="s">
        <v>1215</v>
      </c>
      <c r="R515" s="77" t="s">
        <v>32</v>
      </c>
      <c r="S515" s="77">
        <v>7.192480078E9</v>
      </c>
      <c r="T515" s="77" t="s">
        <v>1216</v>
      </c>
      <c r="U515" s="73"/>
      <c r="V515" s="73"/>
      <c r="W515" s="73"/>
      <c r="X515" s="73"/>
      <c r="Y515" s="73"/>
      <c r="Z515" s="73"/>
      <c r="AA515" s="73"/>
    </row>
    <row r="516" hidden="1">
      <c r="A516" s="80" t="s">
        <v>259</v>
      </c>
      <c r="B516" s="73"/>
      <c r="C516" s="77" t="s">
        <v>80</v>
      </c>
      <c r="D516" s="78" t="s">
        <v>23</v>
      </c>
      <c r="E516" s="77" t="s">
        <v>11783</v>
      </c>
      <c r="F516" s="79" t="s">
        <v>11784</v>
      </c>
      <c r="G516" s="77">
        <v>1.0</v>
      </c>
      <c r="H516" s="75" t="s">
        <v>11790</v>
      </c>
      <c r="I516" s="92" t="s">
        <v>11791</v>
      </c>
      <c r="J516" s="75" t="s">
        <v>11792</v>
      </c>
      <c r="K516" s="75" t="s">
        <v>11787</v>
      </c>
      <c r="L516" s="75" t="s">
        <v>11788</v>
      </c>
      <c r="M516" s="77"/>
      <c r="N516" s="73"/>
      <c r="O516" s="73" t="s">
        <v>11789</v>
      </c>
      <c r="P516" s="79">
        <v>81006.0</v>
      </c>
      <c r="Q516" s="77" t="s">
        <v>1215</v>
      </c>
      <c r="R516" s="77" t="s">
        <v>32</v>
      </c>
      <c r="S516" s="77">
        <v>7.192480078E9</v>
      </c>
      <c r="T516" s="77" t="s">
        <v>1216</v>
      </c>
      <c r="U516" s="73"/>
      <c r="V516" s="73"/>
      <c r="W516" s="73"/>
      <c r="X516" s="73"/>
      <c r="Y516" s="73"/>
      <c r="Z516" s="73"/>
      <c r="AA516" s="73"/>
    </row>
    <row r="517" hidden="1">
      <c r="A517" s="80" t="s">
        <v>259</v>
      </c>
      <c r="B517" s="73"/>
      <c r="C517" s="77" t="s">
        <v>80</v>
      </c>
      <c r="D517" s="78" t="s">
        <v>23</v>
      </c>
      <c r="E517" s="77" t="s">
        <v>11783</v>
      </c>
      <c r="F517" s="79" t="s">
        <v>11784</v>
      </c>
      <c r="G517" s="77">
        <v>1.0</v>
      </c>
      <c r="H517" s="75" t="s">
        <v>11793</v>
      </c>
      <c r="I517" s="92" t="s">
        <v>11794</v>
      </c>
      <c r="J517" s="75" t="s">
        <v>11795</v>
      </c>
      <c r="K517" s="75" t="s">
        <v>11787</v>
      </c>
      <c r="L517" s="75" t="s">
        <v>11788</v>
      </c>
      <c r="M517" s="77"/>
      <c r="N517" s="73"/>
      <c r="O517" s="73" t="s">
        <v>11789</v>
      </c>
      <c r="P517" s="79">
        <v>81006.0</v>
      </c>
      <c r="Q517" s="77" t="s">
        <v>1215</v>
      </c>
      <c r="R517" s="77" t="s">
        <v>32</v>
      </c>
      <c r="S517" s="77">
        <v>7.192480078E9</v>
      </c>
      <c r="T517" s="77" t="s">
        <v>1216</v>
      </c>
      <c r="U517" s="73"/>
      <c r="V517" s="73"/>
      <c r="W517" s="73"/>
      <c r="X517" s="73"/>
      <c r="Y517" s="73"/>
      <c r="Z517" s="73"/>
      <c r="AA517" s="73"/>
    </row>
    <row r="518" hidden="1">
      <c r="A518" s="80" t="s">
        <v>259</v>
      </c>
      <c r="B518" s="73"/>
      <c r="C518" s="77" t="s">
        <v>80</v>
      </c>
      <c r="D518" s="78" t="s">
        <v>23</v>
      </c>
      <c r="E518" s="77" t="s">
        <v>11783</v>
      </c>
      <c r="F518" s="79" t="s">
        <v>11784</v>
      </c>
      <c r="G518" s="77">
        <v>1.0</v>
      </c>
      <c r="H518" s="75" t="s">
        <v>11796</v>
      </c>
      <c r="I518" s="92" t="s">
        <v>11797</v>
      </c>
      <c r="J518" s="75" t="s">
        <v>11798</v>
      </c>
      <c r="K518" s="75" t="s">
        <v>11787</v>
      </c>
      <c r="L518" s="75" t="s">
        <v>11788</v>
      </c>
      <c r="M518" s="77"/>
      <c r="N518" s="73"/>
      <c r="O518" s="73" t="s">
        <v>11789</v>
      </c>
      <c r="P518" s="79">
        <v>81006.0</v>
      </c>
      <c r="Q518" s="77" t="s">
        <v>1215</v>
      </c>
      <c r="R518" s="77" t="s">
        <v>32</v>
      </c>
      <c r="S518" s="77">
        <v>7.192480078E9</v>
      </c>
      <c r="T518" s="77" t="s">
        <v>1216</v>
      </c>
      <c r="U518" s="73"/>
      <c r="V518" s="73"/>
      <c r="W518" s="73"/>
      <c r="X518" s="73"/>
      <c r="Y518" s="73"/>
      <c r="Z518" s="73"/>
      <c r="AA518" s="73"/>
    </row>
    <row r="519" hidden="1">
      <c r="A519" s="76" t="s">
        <v>48</v>
      </c>
      <c r="B519" s="73"/>
      <c r="C519" s="77" t="s">
        <v>80</v>
      </c>
      <c r="D519" s="78" t="s">
        <v>23</v>
      </c>
      <c r="E519" s="77" t="s">
        <v>11799</v>
      </c>
      <c r="F519" s="79" t="s">
        <v>11020</v>
      </c>
      <c r="G519" s="77">
        <v>1.0</v>
      </c>
      <c r="H519" s="75" t="s">
        <v>11800</v>
      </c>
      <c r="I519" s="73" t="str">
        <f t="shared" ref="I519:I535" si="19">RIGHT(H519,LEN(H519) - (FIND("-",H519) + 1))</f>
        <v>L / Full Print</v>
      </c>
      <c r="J519" s="75" t="s">
        <v>10837</v>
      </c>
      <c r="K519" s="75" t="s">
        <v>11801</v>
      </c>
      <c r="L519" s="75" t="s">
        <v>11023</v>
      </c>
      <c r="M519" s="77" t="s">
        <v>11024</v>
      </c>
      <c r="N519" s="73"/>
      <c r="O519" s="73" t="s">
        <v>8631</v>
      </c>
      <c r="P519" s="79">
        <v>67950.0</v>
      </c>
      <c r="Q519" s="77" t="s">
        <v>508</v>
      </c>
      <c r="R519" s="77" t="s">
        <v>32</v>
      </c>
      <c r="S519" s="77">
        <v>6.203600182E9</v>
      </c>
      <c r="T519" s="77" t="s">
        <v>509</v>
      </c>
      <c r="U519" s="73"/>
      <c r="V519" s="73"/>
      <c r="W519" s="73"/>
      <c r="X519" s="73"/>
      <c r="Y519" s="73"/>
      <c r="Z519" s="73"/>
      <c r="AA519" s="73"/>
    </row>
    <row r="520">
      <c r="A520" s="86" t="s">
        <v>216</v>
      </c>
      <c r="B520" s="73"/>
      <c r="C520" s="77" t="s">
        <v>60</v>
      </c>
      <c r="D520" s="87" t="s">
        <v>11802</v>
      </c>
      <c r="E520" s="77" t="s">
        <v>11803</v>
      </c>
      <c r="F520" s="79" t="s">
        <v>11804</v>
      </c>
      <c r="G520" s="77">
        <v>1.0</v>
      </c>
      <c r="H520" s="75" t="s">
        <v>11805</v>
      </c>
      <c r="I520" s="73" t="str">
        <f t="shared" si="19"/>
        <v>6XL / Full Print</v>
      </c>
      <c r="J520" s="75" t="s">
        <v>11806</v>
      </c>
      <c r="K520" s="75" t="s">
        <v>11807</v>
      </c>
      <c r="L520" s="75" t="s">
        <v>11808</v>
      </c>
      <c r="M520" s="77">
        <v>308.0</v>
      </c>
      <c r="N520" s="73"/>
      <c r="O520" s="73" t="s">
        <v>11809</v>
      </c>
      <c r="P520" s="79">
        <v>27616.0</v>
      </c>
      <c r="Q520" s="77" t="s">
        <v>225</v>
      </c>
      <c r="R520" s="77" t="s">
        <v>32</v>
      </c>
      <c r="S520" s="77">
        <v>7.045007118E9</v>
      </c>
      <c r="T520" s="77" t="s">
        <v>226</v>
      </c>
      <c r="U520" s="73"/>
      <c r="V520" s="73"/>
      <c r="W520" s="73"/>
      <c r="X520" s="73"/>
      <c r="Y520" s="73"/>
      <c r="Z520" s="73"/>
      <c r="AA520" s="73"/>
    </row>
    <row r="521" hidden="1">
      <c r="A521" s="89" t="s">
        <v>173</v>
      </c>
      <c r="B521" s="73"/>
      <c r="C521" s="77" t="s">
        <v>80</v>
      </c>
      <c r="D521" s="78" t="s">
        <v>23</v>
      </c>
      <c r="E521" s="77" t="s">
        <v>11810</v>
      </c>
      <c r="F521" s="79" t="s">
        <v>11811</v>
      </c>
      <c r="G521" s="77">
        <v>1.0</v>
      </c>
      <c r="H521" s="75" t="s">
        <v>9990</v>
      </c>
      <c r="I521" s="73" t="str">
        <f t="shared" si="19"/>
        <v>Fleece Hoodie / XL / All print</v>
      </c>
      <c r="J521" s="75" t="s">
        <v>9798</v>
      </c>
      <c r="K521" s="75" t="s">
        <v>11812</v>
      </c>
      <c r="L521" s="75" t="s">
        <v>11813</v>
      </c>
      <c r="M521" s="77"/>
      <c r="N521" s="73"/>
      <c r="O521" s="73" t="s">
        <v>11814</v>
      </c>
      <c r="P521" s="79">
        <v>63137.0</v>
      </c>
      <c r="Q521" s="77" t="s">
        <v>105</v>
      </c>
      <c r="R521" s="77" t="s">
        <v>32</v>
      </c>
      <c r="S521" s="77" t="s">
        <v>11815</v>
      </c>
      <c r="T521" s="77" t="s">
        <v>106</v>
      </c>
      <c r="U521" s="73"/>
      <c r="V521" s="73"/>
      <c r="W521" s="73"/>
      <c r="X521" s="73"/>
      <c r="Y521" s="73"/>
      <c r="Z521" s="73"/>
      <c r="AA521" s="73"/>
    </row>
    <row r="522" hidden="1">
      <c r="A522" s="76" t="s">
        <v>70</v>
      </c>
      <c r="B522" s="73"/>
      <c r="C522" s="77" t="s">
        <v>22</v>
      </c>
      <c r="D522" s="78" t="s">
        <v>23</v>
      </c>
      <c r="E522" s="77" t="s">
        <v>11810</v>
      </c>
      <c r="F522" s="79" t="s">
        <v>11811</v>
      </c>
      <c r="G522" s="77">
        <v>1.0</v>
      </c>
      <c r="H522" s="75" t="s">
        <v>9977</v>
      </c>
      <c r="I522" s="73" t="str">
        <f t="shared" si="19"/>
        <v>UNISEX HOODIE ZIP-UP / XL / All Print</v>
      </c>
      <c r="J522" s="75" t="s">
        <v>9978</v>
      </c>
      <c r="K522" s="75" t="s">
        <v>11812</v>
      </c>
      <c r="L522" s="75" t="s">
        <v>11813</v>
      </c>
      <c r="M522" s="77"/>
      <c r="N522" s="73"/>
      <c r="O522" s="73" t="s">
        <v>11814</v>
      </c>
      <c r="P522" s="79">
        <v>63137.0</v>
      </c>
      <c r="Q522" s="77" t="s">
        <v>105</v>
      </c>
      <c r="R522" s="77" t="s">
        <v>32</v>
      </c>
      <c r="S522" s="77" t="s">
        <v>11815</v>
      </c>
      <c r="T522" s="77" t="s">
        <v>106</v>
      </c>
      <c r="U522" s="73"/>
      <c r="V522" s="73"/>
      <c r="W522" s="73"/>
      <c r="X522" s="73"/>
      <c r="Y522" s="73"/>
      <c r="Z522" s="73"/>
      <c r="AA522" s="73"/>
    </row>
    <row r="523" hidden="1">
      <c r="A523" s="89" t="s">
        <v>173</v>
      </c>
      <c r="B523" s="73"/>
      <c r="C523" s="77" t="s">
        <v>22</v>
      </c>
      <c r="D523" s="78" t="s">
        <v>23</v>
      </c>
      <c r="E523" s="77" t="s">
        <v>11810</v>
      </c>
      <c r="F523" s="79" t="s">
        <v>11811</v>
      </c>
      <c r="G523" s="77">
        <v>1.0</v>
      </c>
      <c r="H523" s="75" t="s">
        <v>11816</v>
      </c>
      <c r="I523" s="73" t="str">
        <f t="shared" si="19"/>
        <v>L / Full Print</v>
      </c>
      <c r="J523" s="75" t="s">
        <v>11817</v>
      </c>
      <c r="K523" s="75" t="s">
        <v>11812</v>
      </c>
      <c r="L523" s="75" t="s">
        <v>11813</v>
      </c>
      <c r="M523" s="77"/>
      <c r="N523" s="73"/>
      <c r="O523" s="73" t="s">
        <v>11814</v>
      </c>
      <c r="P523" s="79">
        <v>63137.0</v>
      </c>
      <c r="Q523" s="77" t="s">
        <v>105</v>
      </c>
      <c r="R523" s="77" t="s">
        <v>32</v>
      </c>
      <c r="S523" s="77" t="s">
        <v>11815</v>
      </c>
      <c r="T523" s="77" t="s">
        <v>106</v>
      </c>
      <c r="U523" s="73"/>
      <c r="V523" s="73"/>
      <c r="W523" s="73"/>
      <c r="X523" s="73"/>
      <c r="Y523" s="73"/>
      <c r="Z523" s="73"/>
      <c r="AA523" s="73"/>
    </row>
    <row r="524" hidden="1">
      <c r="A524" s="76" t="s">
        <v>70</v>
      </c>
      <c r="B524" s="73"/>
      <c r="C524" s="77" t="s">
        <v>22</v>
      </c>
      <c r="D524" s="78" t="s">
        <v>23</v>
      </c>
      <c r="E524" s="77" t="s">
        <v>11810</v>
      </c>
      <c r="F524" s="79" t="s">
        <v>11811</v>
      </c>
      <c r="G524" s="77">
        <v>1.0</v>
      </c>
      <c r="H524" s="75" t="s">
        <v>11818</v>
      </c>
      <c r="I524" s="73" t="str">
        <f t="shared" si="19"/>
        <v>Joggers #V - AOP Unisex Raglan Zip Hoodie / XL / All Print</v>
      </c>
      <c r="J524" s="75" t="s">
        <v>1585</v>
      </c>
      <c r="K524" s="75" t="s">
        <v>11812</v>
      </c>
      <c r="L524" s="75" t="s">
        <v>11813</v>
      </c>
      <c r="M524" s="77"/>
      <c r="N524" s="73"/>
      <c r="O524" s="73" t="s">
        <v>11814</v>
      </c>
      <c r="P524" s="79">
        <v>63137.0</v>
      </c>
      <c r="Q524" s="77" t="s">
        <v>105</v>
      </c>
      <c r="R524" s="77" t="s">
        <v>32</v>
      </c>
      <c r="S524" s="77" t="s">
        <v>11815</v>
      </c>
      <c r="T524" s="77" t="s">
        <v>106</v>
      </c>
      <c r="U524" s="73"/>
      <c r="V524" s="73"/>
      <c r="W524" s="73"/>
      <c r="X524" s="73"/>
      <c r="Y524" s="73"/>
      <c r="Z524" s="73"/>
      <c r="AA524" s="73"/>
    </row>
    <row r="525" hidden="1">
      <c r="A525" s="90" t="s">
        <v>271</v>
      </c>
      <c r="B525" s="73"/>
      <c r="C525" s="77" t="s">
        <v>22</v>
      </c>
      <c r="D525" s="78" t="s">
        <v>23</v>
      </c>
      <c r="E525" s="77" t="s">
        <v>11810</v>
      </c>
      <c r="F525" s="79" t="s">
        <v>11811</v>
      </c>
      <c r="G525" s="77">
        <v>1.0</v>
      </c>
      <c r="H525" s="75" t="s">
        <v>11819</v>
      </c>
      <c r="I525" s="73" t="str">
        <f t="shared" si="19"/>
        <v>XL / Full Print</v>
      </c>
      <c r="J525" s="75" t="s">
        <v>6047</v>
      </c>
      <c r="K525" s="75" t="s">
        <v>11812</v>
      </c>
      <c r="L525" s="75" t="s">
        <v>11813</v>
      </c>
      <c r="M525" s="77"/>
      <c r="N525" s="73"/>
      <c r="O525" s="73" t="s">
        <v>11814</v>
      </c>
      <c r="P525" s="79">
        <v>63137.0</v>
      </c>
      <c r="Q525" s="77" t="s">
        <v>105</v>
      </c>
      <c r="R525" s="77" t="s">
        <v>32</v>
      </c>
      <c r="S525" s="77" t="s">
        <v>11815</v>
      </c>
      <c r="T525" s="77" t="s">
        <v>106</v>
      </c>
      <c r="U525" s="73"/>
      <c r="V525" s="73"/>
      <c r="W525" s="73"/>
      <c r="X525" s="73"/>
      <c r="Y525" s="73"/>
      <c r="Z525" s="73"/>
      <c r="AA525" s="73"/>
    </row>
    <row r="526">
      <c r="A526" s="80" t="s">
        <v>671</v>
      </c>
      <c r="B526" s="73"/>
      <c r="C526" s="77" t="s">
        <v>80</v>
      </c>
      <c r="D526" s="78" t="s">
        <v>23</v>
      </c>
      <c r="E526" s="77" t="s">
        <v>11810</v>
      </c>
      <c r="F526" s="79" t="s">
        <v>11811</v>
      </c>
      <c r="G526" s="77">
        <v>1.0</v>
      </c>
      <c r="H526" s="75" t="s">
        <v>11820</v>
      </c>
      <c r="I526" s="73" t="str">
        <f t="shared" si="19"/>
        <v>Women / 8 / Black</v>
      </c>
      <c r="J526" s="75" t="s">
        <v>1094</v>
      </c>
      <c r="K526" s="75" t="s">
        <v>11812</v>
      </c>
      <c r="L526" s="75" t="s">
        <v>11813</v>
      </c>
      <c r="M526" s="77"/>
      <c r="N526" s="73"/>
      <c r="O526" s="73" t="s">
        <v>11814</v>
      </c>
      <c r="P526" s="79">
        <v>63137.0</v>
      </c>
      <c r="Q526" s="77" t="s">
        <v>105</v>
      </c>
      <c r="R526" s="77" t="s">
        <v>32</v>
      </c>
      <c r="S526" s="77" t="s">
        <v>11815</v>
      </c>
      <c r="T526" s="77" t="s">
        <v>106</v>
      </c>
      <c r="U526" s="73"/>
      <c r="V526" s="73"/>
      <c r="W526" s="73"/>
      <c r="X526" s="73"/>
      <c r="Y526" s="73"/>
      <c r="Z526" s="73"/>
      <c r="AA526" s="73"/>
    </row>
    <row r="527" hidden="1">
      <c r="A527" s="80" t="s">
        <v>37</v>
      </c>
      <c r="B527" s="73"/>
      <c r="C527" s="77" t="s">
        <v>22</v>
      </c>
      <c r="D527" s="78" t="s">
        <v>23</v>
      </c>
      <c r="E527" s="77" t="s">
        <v>11821</v>
      </c>
      <c r="F527" s="79" t="s">
        <v>11822</v>
      </c>
      <c r="G527" s="77">
        <v>1.0</v>
      </c>
      <c r="H527" s="75" t="s">
        <v>11823</v>
      </c>
      <c r="I527" s="73" t="str">
        <f t="shared" si="19"/>
        <v>XL / Full Print</v>
      </c>
      <c r="J527" s="75" t="s">
        <v>42</v>
      </c>
      <c r="K527" s="75" t="s">
        <v>11824</v>
      </c>
      <c r="L527" s="75" t="s">
        <v>11825</v>
      </c>
      <c r="M527" s="77" t="s">
        <v>11826</v>
      </c>
      <c r="N527" s="73"/>
      <c r="O527" s="73" t="s">
        <v>11827</v>
      </c>
      <c r="P527" s="79">
        <v>90620.0</v>
      </c>
      <c r="Q527" s="77" t="s">
        <v>268</v>
      </c>
      <c r="R527" s="77" t="s">
        <v>32</v>
      </c>
      <c r="S527" s="77">
        <v>7.146590685E9</v>
      </c>
      <c r="T527" s="77" t="s">
        <v>269</v>
      </c>
      <c r="U527" s="73"/>
      <c r="V527" s="73"/>
      <c r="W527" s="73"/>
      <c r="X527" s="73"/>
      <c r="Y527" s="73"/>
      <c r="Z527" s="73"/>
      <c r="AA527" s="73"/>
    </row>
    <row r="528" hidden="1">
      <c r="A528" s="80" t="s">
        <v>37</v>
      </c>
      <c r="B528" s="73"/>
      <c r="C528" s="77" t="s">
        <v>22</v>
      </c>
      <c r="D528" s="78" t="s">
        <v>23</v>
      </c>
      <c r="E528" s="77" t="s">
        <v>11821</v>
      </c>
      <c r="F528" s="79" t="s">
        <v>11822</v>
      </c>
      <c r="G528" s="77">
        <v>1.0</v>
      </c>
      <c r="H528" s="75" t="s">
        <v>11828</v>
      </c>
      <c r="I528" s="73" t="str">
        <f t="shared" si="19"/>
        <v>XL / Full Print</v>
      </c>
      <c r="J528" s="75" t="s">
        <v>42</v>
      </c>
      <c r="K528" s="75" t="s">
        <v>11824</v>
      </c>
      <c r="L528" s="75" t="s">
        <v>11825</v>
      </c>
      <c r="M528" s="77" t="s">
        <v>11826</v>
      </c>
      <c r="N528" s="73"/>
      <c r="O528" s="73" t="s">
        <v>11827</v>
      </c>
      <c r="P528" s="79">
        <v>90620.0</v>
      </c>
      <c r="Q528" s="77" t="s">
        <v>268</v>
      </c>
      <c r="R528" s="77" t="s">
        <v>32</v>
      </c>
      <c r="S528" s="77">
        <v>7.146590685E9</v>
      </c>
      <c r="T528" s="77" t="s">
        <v>269</v>
      </c>
      <c r="U528" s="73"/>
      <c r="V528" s="73"/>
      <c r="W528" s="73"/>
      <c r="X528" s="73"/>
      <c r="Y528" s="73"/>
      <c r="Z528" s="73"/>
      <c r="AA528" s="73"/>
    </row>
    <row r="529" hidden="1">
      <c r="A529" s="90" t="s">
        <v>21</v>
      </c>
      <c r="B529" s="73"/>
      <c r="C529" s="77" t="s">
        <v>22</v>
      </c>
      <c r="D529" s="78" t="s">
        <v>23</v>
      </c>
      <c r="E529" s="77" t="s">
        <v>11829</v>
      </c>
      <c r="F529" s="79" t="s">
        <v>11830</v>
      </c>
      <c r="G529" s="77">
        <v>1.0</v>
      </c>
      <c r="H529" s="75" t="s">
        <v>11831</v>
      </c>
      <c r="I529" s="73" t="str">
        <f t="shared" si="19"/>
        <v>Legging 3D - HOODIE RAGLAN SLEEVE / M / All Print</v>
      </c>
      <c r="J529" s="75" t="s">
        <v>11832</v>
      </c>
      <c r="K529" s="75" t="s">
        <v>11833</v>
      </c>
      <c r="L529" s="75" t="s">
        <v>11834</v>
      </c>
      <c r="M529" s="77"/>
      <c r="N529" s="73"/>
      <c r="O529" s="73" t="s">
        <v>11835</v>
      </c>
      <c r="P529" s="79">
        <v>7461.0</v>
      </c>
      <c r="Q529" s="77" t="s">
        <v>257</v>
      </c>
      <c r="R529" s="77" t="s">
        <v>32</v>
      </c>
      <c r="S529" s="77">
        <v>9.738008396E9</v>
      </c>
      <c r="T529" s="77" t="s">
        <v>258</v>
      </c>
      <c r="U529" s="73"/>
      <c r="V529" s="73"/>
      <c r="W529" s="73"/>
      <c r="X529" s="73"/>
      <c r="Y529" s="73"/>
      <c r="Z529" s="73"/>
      <c r="AA529" s="73"/>
    </row>
    <row r="530" hidden="1">
      <c r="A530" s="76" t="s">
        <v>48</v>
      </c>
      <c r="B530" s="73"/>
      <c r="C530" s="77" t="s">
        <v>22</v>
      </c>
      <c r="D530" s="78" t="s">
        <v>23</v>
      </c>
      <c r="E530" s="77" t="s">
        <v>11836</v>
      </c>
      <c r="F530" s="79" t="s">
        <v>11837</v>
      </c>
      <c r="G530" s="77">
        <v>1.0</v>
      </c>
      <c r="H530" s="75" t="s">
        <v>11838</v>
      </c>
      <c r="I530" s="73" t="str">
        <f t="shared" si="19"/>
        <v>M / Full Print</v>
      </c>
      <c r="J530" s="75" t="s">
        <v>253</v>
      </c>
      <c r="K530" s="75" t="s">
        <v>11839</v>
      </c>
      <c r="L530" s="75" t="s">
        <v>11840</v>
      </c>
      <c r="M530" s="77"/>
      <c r="N530" s="73"/>
      <c r="O530" s="73" t="s">
        <v>3153</v>
      </c>
      <c r="P530" s="79">
        <v>76020.0</v>
      </c>
      <c r="Q530" s="77" t="s">
        <v>131</v>
      </c>
      <c r="R530" s="77" t="s">
        <v>32</v>
      </c>
      <c r="S530" s="77">
        <v>8.177132271E9</v>
      </c>
      <c r="T530" s="77" t="s">
        <v>132</v>
      </c>
      <c r="U530" s="73"/>
      <c r="V530" s="73"/>
      <c r="W530" s="73"/>
      <c r="X530" s="73"/>
      <c r="Y530" s="73"/>
      <c r="Z530" s="73"/>
      <c r="AA530" s="73"/>
    </row>
    <row r="531" hidden="1">
      <c r="A531" s="76" t="s">
        <v>70</v>
      </c>
      <c r="B531" s="73"/>
      <c r="C531" s="77" t="s">
        <v>22</v>
      </c>
      <c r="D531" s="78" t="s">
        <v>23</v>
      </c>
      <c r="E531" s="77" t="s">
        <v>11841</v>
      </c>
      <c r="F531" s="79" t="s">
        <v>11842</v>
      </c>
      <c r="G531" s="77">
        <v>1.0</v>
      </c>
      <c r="H531" s="75" t="s">
        <v>8358</v>
      </c>
      <c r="I531" s="73" t="str">
        <f t="shared" si="19"/>
        <v>hirt - Hoodie - Joggers 3D #71221V - AOP Unisex Raglan Hoodie / XL / All Print</v>
      </c>
      <c r="J531" s="75" t="s">
        <v>6000</v>
      </c>
      <c r="K531" s="75" t="s">
        <v>11843</v>
      </c>
      <c r="L531" s="75" t="s">
        <v>11844</v>
      </c>
      <c r="M531" s="77"/>
      <c r="N531" s="73"/>
      <c r="O531" s="73" t="s">
        <v>11845</v>
      </c>
      <c r="P531" s="79">
        <v>34266.0</v>
      </c>
      <c r="Q531" s="77" t="s">
        <v>68</v>
      </c>
      <c r="R531" s="77" t="s">
        <v>32</v>
      </c>
      <c r="S531" s="77">
        <f>+18634441567</f>
        <v>18634441567</v>
      </c>
      <c r="T531" s="77" t="s">
        <v>69</v>
      </c>
      <c r="U531" s="73"/>
      <c r="V531" s="73"/>
      <c r="W531" s="73"/>
      <c r="X531" s="73"/>
      <c r="Y531" s="73"/>
      <c r="Z531" s="73"/>
      <c r="AA531" s="73"/>
    </row>
    <row r="532" hidden="1">
      <c r="A532" s="80" t="s">
        <v>259</v>
      </c>
      <c r="B532" s="73"/>
      <c r="C532" s="77" t="s">
        <v>80</v>
      </c>
      <c r="D532" s="78" t="s">
        <v>23</v>
      </c>
      <c r="E532" s="77" t="s">
        <v>11846</v>
      </c>
      <c r="F532" s="79" t="s">
        <v>11775</v>
      </c>
      <c r="G532" s="77">
        <v>1.0</v>
      </c>
      <c r="H532" s="75" t="s">
        <v>811</v>
      </c>
      <c r="I532" s="73" t="str">
        <f t="shared" si="19"/>
        <v>One size / All print</v>
      </c>
      <c r="J532" s="75" t="s">
        <v>275</v>
      </c>
      <c r="K532" s="75" t="s">
        <v>11776</v>
      </c>
      <c r="L532" s="75" t="s">
        <v>11777</v>
      </c>
      <c r="M532" s="77"/>
      <c r="N532" s="73"/>
      <c r="O532" s="73" t="s">
        <v>4272</v>
      </c>
      <c r="P532" s="79">
        <v>48813.0</v>
      </c>
      <c r="Q532" s="77" t="s">
        <v>403</v>
      </c>
      <c r="R532" s="77" t="s">
        <v>32</v>
      </c>
      <c r="S532" s="77">
        <v>5.176521179E9</v>
      </c>
      <c r="T532" s="77" t="s">
        <v>404</v>
      </c>
      <c r="U532" s="73"/>
      <c r="V532" s="73"/>
      <c r="W532" s="73"/>
      <c r="X532" s="73"/>
      <c r="Y532" s="73"/>
      <c r="Z532" s="73"/>
      <c r="AA532" s="73"/>
    </row>
    <row r="533" hidden="1">
      <c r="A533" s="90" t="s">
        <v>21</v>
      </c>
      <c r="B533" s="73"/>
      <c r="C533" s="77" t="s">
        <v>22</v>
      </c>
      <c r="D533" s="78" t="s">
        <v>23</v>
      </c>
      <c r="E533" s="77" t="s">
        <v>11847</v>
      </c>
      <c r="F533" s="79" t="s">
        <v>11848</v>
      </c>
      <c r="G533" s="77">
        <v>1.0</v>
      </c>
      <c r="H533" s="75" t="s">
        <v>11849</v>
      </c>
      <c r="I533" s="73" t="str">
        <f t="shared" si="19"/>
        <v>HOODIE RAGLAN SLEEVE / M / All Print</v>
      </c>
      <c r="J533" s="75" t="s">
        <v>2401</v>
      </c>
      <c r="K533" s="75" t="s">
        <v>11850</v>
      </c>
      <c r="L533" s="75" t="s">
        <v>11851</v>
      </c>
      <c r="M533" s="77"/>
      <c r="N533" s="73"/>
      <c r="O533" s="73" t="s">
        <v>11852</v>
      </c>
      <c r="P533" s="79">
        <v>32401.0</v>
      </c>
      <c r="Q533" s="77" t="s">
        <v>68</v>
      </c>
      <c r="R533" s="77" t="s">
        <v>32</v>
      </c>
      <c r="S533" s="77">
        <v>8.508671347E9</v>
      </c>
      <c r="T533" s="77" t="s">
        <v>69</v>
      </c>
      <c r="U533" s="73"/>
      <c r="V533" s="73"/>
      <c r="W533" s="73"/>
      <c r="X533" s="73"/>
      <c r="Y533" s="73"/>
      <c r="Z533" s="73"/>
      <c r="AA533" s="73"/>
    </row>
    <row r="534" hidden="1">
      <c r="A534" s="86" t="s">
        <v>293</v>
      </c>
      <c r="B534" s="73"/>
      <c r="C534" s="77" t="s">
        <v>22</v>
      </c>
      <c r="D534" s="78" t="s">
        <v>23</v>
      </c>
      <c r="E534" s="77" t="s">
        <v>11853</v>
      </c>
      <c r="F534" s="79" t="s">
        <v>11854</v>
      </c>
      <c r="G534" s="77">
        <v>1.0</v>
      </c>
      <c r="H534" s="75" t="s">
        <v>11855</v>
      </c>
      <c r="I534" s="73" t="str">
        <f t="shared" si="19"/>
        <v>AOP UNISEX HOODIE / 2XL / All Print</v>
      </c>
      <c r="J534" s="75" t="s">
        <v>3492</v>
      </c>
      <c r="K534" s="75" t="s">
        <v>11856</v>
      </c>
      <c r="L534" s="75" t="s">
        <v>11857</v>
      </c>
      <c r="M534" s="77"/>
      <c r="N534" s="73"/>
      <c r="O534" s="73" t="s">
        <v>11858</v>
      </c>
      <c r="P534" s="79" t="s">
        <v>11859</v>
      </c>
      <c r="Q534" s="77" t="s">
        <v>567</v>
      </c>
      <c r="R534" s="77" t="s">
        <v>476</v>
      </c>
      <c r="S534" s="77">
        <v>4.187148695E9</v>
      </c>
      <c r="T534" s="77" t="s">
        <v>568</v>
      </c>
      <c r="U534" s="73"/>
      <c r="V534" s="73"/>
      <c r="W534" s="73"/>
      <c r="X534" s="73"/>
      <c r="Y534" s="73"/>
      <c r="Z534" s="73"/>
      <c r="AA534" s="73"/>
    </row>
    <row r="535" hidden="1">
      <c r="A535" s="76" t="s">
        <v>48</v>
      </c>
      <c r="B535" s="73"/>
      <c r="C535" s="77" t="s">
        <v>22</v>
      </c>
      <c r="D535" s="78" t="s">
        <v>23</v>
      </c>
      <c r="E535" s="77" t="s">
        <v>11860</v>
      </c>
      <c r="F535" s="79" t="s">
        <v>11861</v>
      </c>
      <c r="G535" s="77">
        <v>1.0</v>
      </c>
      <c r="H535" s="75" t="s">
        <v>11862</v>
      </c>
      <c r="I535" s="73" t="str">
        <f t="shared" si="19"/>
        <v>HOODIE RAGLAN SLEEVE ZIP-UP / L / All Print</v>
      </c>
      <c r="J535" s="75" t="s">
        <v>2401</v>
      </c>
      <c r="K535" s="75" t="s">
        <v>11863</v>
      </c>
      <c r="L535" s="75" t="s">
        <v>11864</v>
      </c>
      <c r="M535" s="77"/>
      <c r="N535" s="73"/>
      <c r="O535" s="73" t="s">
        <v>5923</v>
      </c>
      <c r="P535" s="79">
        <v>92118.0</v>
      </c>
      <c r="Q535" s="77" t="s">
        <v>268</v>
      </c>
      <c r="R535" s="77" t="s">
        <v>32</v>
      </c>
      <c r="S535" s="77">
        <v>6.192156135E9</v>
      </c>
      <c r="T535" s="77" t="s">
        <v>269</v>
      </c>
      <c r="U535" s="73"/>
      <c r="V535" s="73"/>
      <c r="W535" s="73"/>
      <c r="X535" s="73"/>
      <c r="Y535" s="73"/>
      <c r="Z535" s="73"/>
      <c r="AA535" s="73"/>
    </row>
    <row r="536" hidden="1">
      <c r="A536" s="99"/>
      <c r="B536" s="99"/>
      <c r="C536" s="100"/>
      <c r="D536" s="100"/>
      <c r="E536" s="100"/>
      <c r="F536" s="99"/>
      <c r="G536" s="100"/>
      <c r="H536" s="100"/>
      <c r="I536" s="100"/>
      <c r="J536" s="100"/>
      <c r="K536" s="100"/>
      <c r="L536" s="100"/>
      <c r="M536" s="99"/>
      <c r="N536" s="99"/>
      <c r="O536" s="99"/>
      <c r="P536" s="100"/>
      <c r="Q536" s="100"/>
      <c r="R536" s="100"/>
      <c r="S536" s="100"/>
      <c r="T536" s="99"/>
      <c r="U536" s="99"/>
      <c r="V536" s="99"/>
      <c r="W536" s="99"/>
      <c r="X536" s="99"/>
      <c r="Y536" s="99"/>
      <c r="Z536" s="99"/>
      <c r="AA536" s="99"/>
    </row>
    <row r="537" hidden="1">
      <c r="A537" s="73"/>
      <c r="B537" s="73"/>
      <c r="C537" s="77"/>
      <c r="D537" s="77"/>
      <c r="E537" s="77"/>
      <c r="F537" s="79"/>
      <c r="G537" s="77"/>
      <c r="H537" s="75"/>
      <c r="I537" s="75"/>
      <c r="J537" s="75"/>
      <c r="K537" s="75"/>
      <c r="L537" s="77"/>
      <c r="M537" s="73"/>
      <c r="N537" s="73"/>
      <c r="O537" s="79"/>
      <c r="P537" s="77"/>
      <c r="Q537" s="77"/>
      <c r="R537" s="77"/>
      <c r="S537" s="77"/>
      <c r="T537" s="73"/>
      <c r="U537" s="73"/>
      <c r="V537" s="73"/>
      <c r="W537" s="73"/>
      <c r="X537" s="73"/>
      <c r="Y537" s="73"/>
      <c r="Z537" s="73"/>
      <c r="AA537" s="73"/>
    </row>
    <row r="538" hidden="1">
      <c r="A538" s="73"/>
      <c r="B538" s="73"/>
      <c r="C538" s="77"/>
      <c r="D538" s="77"/>
      <c r="E538" s="77"/>
      <c r="F538" s="79"/>
      <c r="G538" s="77"/>
      <c r="H538" s="75"/>
      <c r="I538" s="75"/>
      <c r="J538" s="75"/>
      <c r="K538" s="75"/>
      <c r="L538" s="77"/>
      <c r="M538" s="73"/>
      <c r="N538" s="73"/>
      <c r="O538" s="79"/>
      <c r="P538" s="77"/>
      <c r="Q538" s="77"/>
      <c r="R538" s="77"/>
      <c r="S538" s="77"/>
      <c r="T538" s="73"/>
      <c r="U538" s="73"/>
      <c r="V538" s="73"/>
      <c r="W538" s="73"/>
      <c r="X538" s="73"/>
      <c r="Y538" s="73"/>
      <c r="Z538" s="73"/>
      <c r="AA538" s="73"/>
    </row>
    <row r="539" hidden="1">
      <c r="A539" s="101"/>
      <c r="B539" s="102" t="s">
        <v>11865</v>
      </c>
      <c r="C539" s="77"/>
      <c r="D539" s="77"/>
      <c r="E539" s="77"/>
      <c r="F539" s="79"/>
      <c r="G539" s="77"/>
      <c r="H539" s="75"/>
      <c r="I539" s="75"/>
      <c r="J539" s="75"/>
      <c r="K539" s="75"/>
      <c r="L539" s="77"/>
      <c r="M539" s="73"/>
      <c r="N539" s="73"/>
      <c r="O539" s="79"/>
      <c r="P539" s="77"/>
      <c r="Q539" s="77"/>
      <c r="R539" s="77"/>
      <c r="S539" s="77"/>
      <c r="T539" s="73"/>
      <c r="U539" s="73"/>
      <c r="V539" s="73"/>
      <c r="W539" s="73"/>
      <c r="X539" s="73"/>
      <c r="Y539" s="73"/>
      <c r="Z539" s="73"/>
      <c r="AA539" s="73"/>
    </row>
    <row r="540" hidden="1">
      <c r="A540" s="90" t="s">
        <v>21</v>
      </c>
      <c r="B540" s="73"/>
      <c r="C540" s="77" t="s">
        <v>123</v>
      </c>
      <c r="D540" s="78" t="s">
        <v>23</v>
      </c>
      <c r="E540" s="77" t="s">
        <v>11866</v>
      </c>
      <c r="F540" s="79" t="s">
        <v>11867</v>
      </c>
      <c r="G540" s="77">
        <v>1.0</v>
      </c>
      <c r="H540" s="75" t="s">
        <v>11868</v>
      </c>
      <c r="I540" s="73" t="str">
        <f t="shared" ref="I540:I897" si="20">RIGHT(H540,LEN(H540) - (FIND("-",H540) + 1))</f>
        <v>60x80 in</v>
      </c>
      <c r="J540" s="75" t="s">
        <v>1420</v>
      </c>
      <c r="K540" s="75" t="s">
        <v>11869</v>
      </c>
      <c r="L540" s="75" t="s">
        <v>11870</v>
      </c>
      <c r="M540" s="77"/>
      <c r="N540" s="73"/>
      <c r="O540" s="73" t="s">
        <v>5611</v>
      </c>
      <c r="P540" s="79">
        <v>42301.0</v>
      </c>
      <c r="Q540" s="77" t="s">
        <v>1142</v>
      </c>
      <c r="R540" s="77" t="s">
        <v>32</v>
      </c>
      <c r="S540" s="77">
        <v>8.047222404E9</v>
      </c>
      <c r="T540" s="77" t="s">
        <v>1143</v>
      </c>
      <c r="U540" s="73"/>
      <c r="V540" s="73"/>
      <c r="W540" s="73"/>
      <c r="X540" s="73"/>
      <c r="Y540" s="73"/>
      <c r="Z540" s="73"/>
      <c r="AA540" s="73"/>
    </row>
    <row r="541" hidden="1">
      <c r="A541" s="98" t="s">
        <v>37</v>
      </c>
      <c r="B541" s="73"/>
      <c r="C541" s="77" t="s">
        <v>123</v>
      </c>
      <c r="D541" s="78" t="s">
        <v>23</v>
      </c>
      <c r="E541" s="77" t="s">
        <v>11871</v>
      </c>
      <c r="F541" s="79" t="s">
        <v>11872</v>
      </c>
      <c r="G541" s="77">
        <v>1.0</v>
      </c>
      <c r="H541" s="75" t="s">
        <v>8530</v>
      </c>
      <c r="I541" s="73" t="str">
        <f t="shared" si="20"/>
        <v>12X18in / All print</v>
      </c>
      <c r="J541" s="75" t="s">
        <v>7979</v>
      </c>
      <c r="K541" s="75" t="s">
        <v>11873</v>
      </c>
      <c r="L541" s="75" t="s">
        <v>11874</v>
      </c>
      <c r="M541" s="77"/>
      <c r="N541" s="73"/>
      <c r="O541" s="73" t="s">
        <v>11875</v>
      </c>
      <c r="P541" s="79">
        <v>61265.0</v>
      </c>
      <c r="Q541" s="77" t="s">
        <v>114</v>
      </c>
      <c r="R541" s="77" t="s">
        <v>32</v>
      </c>
      <c r="S541" s="77">
        <f>+13092365919</f>
        <v>13092365919</v>
      </c>
      <c r="T541" s="77" t="s">
        <v>115</v>
      </c>
      <c r="U541" s="73"/>
      <c r="V541" s="73"/>
      <c r="W541" s="73"/>
      <c r="X541" s="73"/>
      <c r="Y541" s="73"/>
      <c r="Z541" s="73"/>
      <c r="AA541" s="73"/>
    </row>
    <row r="542" hidden="1">
      <c r="A542" s="98" t="s">
        <v>37</v>
      </c>
      <c r="B542" s="73"/>
      <c r="C542" s="77" t="s">
        <v>80</v>
      </c>
      <c r="D542" s="78" t="s">
        <v>23</v>
      </c>
      <c r="E542" s="77" t="s">
        <v>11876</v>
      </c>
      <c r="F542" s="79" t="s">
        <v>11877</v>
      </c>
      <c r="G542" s="77">
        <v>1.0</v>
      </c>
      <c r="H542" s="75" t="s">
        <v>11878</v>
      </c>
      <c r="I542" s="73" t="str">
        <f t="shared" si="20"/>
        <v>All print / 168cm x 61cm</v>
      </c>
      <c r="J542" s="75" t="s">
        <v>185</v>
      </c>
      <c r="K542" s="75" t="s">
        <v>11879</v>
      </c>
      <c r="L542" s="75" t="s">
        <v>11880</v>
      </c>
      <c r="M542" s="77"/>
      <c r="N542" s="73"/>
      <c r="O542" s="73" t="s">
        <v>11881</v>
      </c>
      <c r="P542" s="79">
        <v>68462.0</v>
      </c>
      <c r="Q542" s="77" t="s">
        <v>1064</v>
      </c>
      <c r="R542" s="77" t="s">
        <v>32</v>
      </c>
      <c r="S542" s="77">
        <v>9.563203716E9</v>
      </c>
      <c r="T542" s="77" t="s">
        <v>1065</v>
      </c>
      <c r="U542" s="73"/>
      <c r="V542" s="73"/>
      <c r="W542" s="73"/>
      <c r="X542" s="73"/>
      <c r="Y542" s="73"/>
      <c r="Z542" s="73"/>
      <c r="AA542" s="73"/>
    </row>
    <row r="543" hidden="1">
      <c r="A543" s="98" t="s">
        <v>37</v>
      </c>
      <c r="B543" s="73"/>
      <c r="C543" s="77" t="s">
        <v>80</v>
      </c>
      <c r="D543" s="78" t="s">
        <v>23</v>
      </c>
      <c r="E543" s="77" t="s">
        <v>11882</v>
      </c>
      <c r="F543" s="79" t="s">
        <v>11883</v>
      </c>
      <c r="G543" s="77">
        <v>1.0</v>
      </c>
      <c r="H543" s="75" t="s">
        <v>11884</v>
      </c>
      <c r="I543" s="73" t="str">
        <f t="shared" si="20"/>
        <v>All print / 12x12inch</v>
      </c>
      <c r="J543" s="75" t="s">
        <v>522</v>
      </c>
      <c r="K543" s="75" t="s">
        <v>11885</v>
      </c>
      <c r="L543" s="75" t="s">
        <v>11886</v>
      </c>
      <c r="M543" s="77"/>
      <c r="N543" s="73"/>
      <c r="O543" s="73" t="s">
        <v>1037</v>
      </c>
      <c r="P543" s="79">
        <v>97527.0</v>
      </c>
      <c r="Q543" s="77" t="s">
        <v>1038</v>
      </c>
      <c r="R543" s="77" t="s">
        <v>32</v>
      </c>
      <c r="S543" s="77">
        <v>5.414767038E9</v>
      </c>
      <c r="T543" s="77" t="s">
        <v>1039</v>
      </c>
      <c r="U543" s="73"/>
      <c r="V543" s="73"/>
      <c r="W543" s="73"/>
      <c r="X543" s="73"/>
      <c r="Y543" s="73"/>
      <c r="Z543" s="73"/>
      <c r="AA543" s="73"/>
    </row>
    <row r="544" hidden="1">
      <c r="A544" s="76" t="s">
        <v>70</v>
      </c>
      <c r="B544" s="73"/>
      <c r="C544" s="77" t="s">
        <v>80</v>
      </c>
      <c r="D544" s="87" t="s">
        <v>11887</v>
      </c>
      <c r="E544" s="77" t="s">
        <v>11888</v>
      </c>
      <c r="F544" s="79" t="s">
        <v>11889</v>
      </c>
      <c r="G544" s="77">
        <v>1.0</v>
      </c>
      <c r="H544" s="75" t="s">
        <v>11890</v>
      </c>
      <c r="I544" s="73" t="str">
        <f t="shared" si="20"/>
        <v>Fleece Hoodie / M / All print</v>
      </c>
      <c r="J544" s="75" t="s">
        <v>321</v>
      </c>
      <c r="K544" s="75" t="s">
        <v>11891</v>
      </c>
      <c r="L544" s="75" t="s">
        <v>11892</v>
      </c>
      <c r="M544" s="77"/>
      <c r="N544" s="73"/>
      <c r="O544" s="73" t="s">
        <v>11893</v>
      </c>
      <c r="P544" s="79">
        <v>60403.0</v>
      </c>
      <c r="Q544" s="77" t="s">
        <v>114</v>
      </c>
      <c r="R544" s="77" t="s">
        <v>32</v>
      </c>
      <c r="S544" s="77">
        <v>8.157647181E9</v>
      </c>
      <c r="T544" s="77" t="s">
        <v>115</v>
      </c>
      <c r="U544" s="73"/>
      <c r="V544" s="73"/>
      <c r="W544" s="73"/>
      <c r="X544" s="73"/>
      <c r="Y544" s="73"/>
      <c r="Z544" s="73"/>
      <c r="AA544" s="73"/>
    </row>
    <row r="545" hidden="1">
      <c r="A545" s="76" t="s">
        <v>70</v>
      </c>
      <c r="B545" s="73"/>
      <c r="C545" s="77" t="s">
        <v>22</v>
      </c>
      <c r="D545" s="78" t="s">
        <v>23</v>
      </c>
      <c r="E545" s="77" t="s">
        <v>11894</v>
      </c>
      <c r="F545" s="79" t="s">
        <v>11895</v>
      </c>
      <c r="G545" s="77">
        <v>1.0</v>
      </c>
      <c r="H545" s="75" t="s">
        <v>11896</v>
      </c>
      <c r="I545" s="73" t="str">
        <f t="shared" si="20"/>
        <v>AOP UNISEX HOODIE / M / All Print</v>
      </c>
      <c r="J545" s="75" t="s">
        <v>755</v>
      </c>
      <c r="K545" s="75" t="s">
        <v>11897</v>
      </c>
      <c r="L545" s="75" t="s">
        <v>11898</v>
      </c>
      <c r="M545" s="77"/>
      <c r="N545" s="73"/>
      <c r="O545" s="73" t="s">
        <v>5390</v>
      </c>
      <c r="P545" s="79">
        <v>68701.0</v>
      </c>
      <c r="Q545" s="77" t="s">
        <v>1064</v>
      </c>
      <c r="R545" s="77" t="s">
        <v>32</v>
      </c>
      <c r="S545" s="77">
        <v>4.026404197E9</v>
      </c>
      <c r="T545" s="77" t="s">
        <v>1065</v>
      </c>
      <c r="U545" s="73"/>
      <c r="V545" s="73"/>
      <c r="W545" s="73"/>
      <c r="X545" s="73"/>
      <c r="Y545" s="73"/>
      <c r="Z545" s="73"/>
      <c r="AA545" s="73"/>
    </row>
    <row r="546" hidden="1">
      <c r="A546" s="82" t="s">
        <v>70</v>
      </c>
      <c r="B546" s="82"/>
      <c r="C546" s="83" t="s">
        <v>22</v>
      </c>
      <c r="D546" s="83" t="s">
        <v>2164</v>
      </c>
      <c r="E546" s="83" t="s">
        <v>11899</v>
      </c>
      <c r="F546" s="84" t="s">
        <v>11895</v>
      </c>
      <c r="G546" s="83">
        <v>1.0</v>
      </c>
      <c r="H546" s="85" t="s">
        <v>11900</v>
      </c>
      <c r="I546" s="82" t="str">
        <f t="shared" si="20"/>
        <v>AOP UNISEX HOODIE / M / All Print</v>
      </c>
      <c r="J546" s="85" t="s">
        <v>755</v>
      </c>
      <c r="K546" s="85" t="s">
        <v>11897</v>
      </c>
      <c r="L546" s="85" t="s">
        <v>11898</v>
      </c>
      <c r="M546" s="83"/>
      <c r="N546" s="82"/>
      <c r="O546" s="82" t="s">
        <v>5390</v>
      </c>
      <c r="P546" s="84">
        <v>68701.0</v>
      </c>
      <c r="Q546" s="83" t="s">
        <v>1064</v>
      </c>
      <c r="R546" s="83" t="s">
        <v>32</v>
      </c>
      <c r="S546" s="83">
        <v>4.026404197E9</v>
      </c>
      <c r="T546" s="83" t="s">
        <v>1065</v>
      </c>
      <c r="U546" s="82"/>
      <c r="V546" s="82"/>
      <c r="W546" s="82"/>
      <c r="X546" s="82"/>
      <c r="Y546" s="82"/>
      <c r="Z546" s="82"/>
      <c r="AA546" s="82"/>
    </row>
    <row r="547" hidden="1">
      <c r="A547" s="76" t="s">
        <v>456</v>
      </c>
      <c r="B547" s="73"/>
      <c r="C547" s="77" t="s">
        <v>60</v>
      </c>
      <c r="D547" s="78" t="s">
        <v>23</v>
      </c>
      <c r="E547" s="77" t="s">
        <v>11901</v>
      </c>
      <c r="F547" s="79" t="s">
        <v>11902</v>
      </c>
      <c r="G547" s="77">
        <v>2.0</v>
      </c>
      <c r="H547" s="75" t="s">
        <v>11903</v>
      </c>
      <c r="I547" s="73" t="str">
        <f t="shared" si="20"/>
        <v>1pcs / All print</v>
      </c>
      <c r="J547" s="75" t="s">
        <v>458</v>
      </c>
      <c r="K547" s="75" t="s">
        <v>11904</v>
      </c>
      <c r="L547" s="75" t="s">
        <v>11905</v>
      </c>
      <c r="M547" s="77"/>
      <c r="N547" s="73"/>
      <c r="O547" s="73" t="s">
        <v>11906</v>
      </c>
      <c r="P547" s="79">
        <v>77612.0</v>
      </c>
      <c r="Q547" s="77" t="s">
        <v>131</v>
      </c>
      <c r="R547" s="77" t="s">
        <v>32</v>
      </c>
      <c r="S547" s="77">
        <v>4.098805187E9</v>
      </c>
      <c r="T547" s="77" t="s">
        <v>132</v>
      </c>
      <c r="U547" s="73"/>
      <c r="V547" s="73"/>
      <c r="W547" s="73"/>
      <c r="X547" s="73"/>
      <c r="Y547" s="73"/>
      <c r="Z547" s="73"/>
      <c r="AA547" s="73"/>
    </row>
    <row r="548" hidden="1">
      <c r="A548" s="86" t="s">
        <v>181</v>
      </c>
      <c r="B548" s="73"/>
      <c r="C548" s="77" t="s">
        <v>60</v>
      </c>
      <c r="D548" s="78" t="s">
        <v>23</v>
      </c>
      <c r="E548" s="77" t="s">
        <v>11907</v>
      </c>
      <c r="F548" s="79" t="s">
        <v>11908</v>
      </c>
      <c r="G548" s="77">
        <v>1.0</v>
      </c>
      <c r="H548" s="75" t="s">
        <v>11909</v>
      </c>
      <c r="I548" s="73" t="str">
        <f t="shared" si="20"/>
        <v>L / Full print</v>
      </c>
      <c r="J548" s="75" t="s">
        <v>2428</v>
      </c>
      <c r="K548" s="75" t="s">
        <v>11910</v>
      </c>
      <c r="L548" s="75" t="s">
        <v>11911</v>
      </c>
      <c r="M548" s="77"/>
      <c r="N548" s="73"/>
      <c r="O548" s="73" t="s">
        <v>11912</v>
      </c>
      <c r="P548" s="79">
        <v>48341.0</v>
      </c>
      <c r="Q548" s="77" t="s">
        <v>403</v>
      </c>
      <c r="R548" s="77" t="s">
        <v>32</v>
      </c>
      <c r="S548" s="77">
        <v>4.05339446E9</v>
      </c>
      <c r="T548" s="77" t="s">
        <v>404</v>
      </c>
      <c r="U548" s="73"/>
      <c r="V548" s="73"/>
      <c r="W548" s="73"/>
      <c r="X548" s="73"/>
      <c r="Y548" s="73"/>
      <c r="Z548" s="73"/>
      <c r="AA548" s="73"/>
    </row>
    <row r="549" hidden="1">
      <c r="A549" s="76" t="s">
        <v>48</v>
      </c>
      <c r="B549" s="73"/>
      <c r="C549" s="77" t="s">
        <v>60</v>
      </c>
      <c r="D549" s="78" t="s">
        <v>23</v>
      </c>
      <c r="E549" s="77" t="s">
        <v>11907</v>
      </c>
      <c r="F549" s="79" t="s">
        <v>11908</v>
      </c>
      <c r="G549" s="77">
        <v>1.0</v>
      </c>
      <c r="H549" s="75" t="s">
        <v>11913</v>
      </c>
      <c r="I549" s="73" t="str">
        <f t="shared" si="20"/>
        <v>S / Full print</v>
      </c>
      <c r="J549" s="75" t="s">
        <v>7886</v>
      </c>
      <c r="K549" s="75" t="s">
        <v>11910</v>
      </c>
      <c r="L549" s="75" t="s">
        <v>11911</v>
      </c>
      <c r="M549" s="77"/>
      <c r="N549" s="73"/>
      <c r="O549" s="73" t="s">
        <v>11912</v>
      </c>
      <c r="P549" s="79">
        <v>48341.0</v>
      </c>
      <c r="Q549" s="77" t="s">
        <v>403</v>
      </c>
      <c r="R549" s="77" t="s">
        <v>32</v>
      </c>
      <c r="S549" s="77">
        <v>4.05339446E9</v>
      </c>
      <c r="T549" s="77" t="s">
        <v>404</v>
      </c>
      <c r="U549" s="73"/>
      <c r="V549" s="73"/>
      <c r="W549" s="73"/>
      <c r="X549" s="73"/>
      <c r="Y549" s="73"/>
      <c r="Z549" s="73"/>
      <c r="AA549" s="73"/>
    </row>
    <row r="550">
      <c r="A550" s="90" t="s">
        <v>162</v>
      </c>
      <c r="B550" s="73"/>
      <c r="C550" s="77" t="s">
        <v>80</v>
      </c>
      <c r="D550" s="78" t="s">
        <v>23</v>
      </c>
      <c r="E550" s="77" t="s">
        <v>11914</v>
      </c>
      <c r="F550" s="79" t="s">
        <v>11915</v>
      </c>
      <c r="G550" s="77">
        <v>1.0</v>
      </c>
      <c r="H550" s="75" t="s">
        <v>11916</v>
      </c>
      <c r="I550" s="73" t="str">
        <f t="shared" si="20"/>
        <v>Fleece hoodie / 3XL / All print</v>
      </c>
      <c r="J550" s="75" t="s">
        <v>1852</v>
      </c>
      <c r="K550" s="75" t="s">
        <v>11917</v>
      </c>
      <c r="L550" s="75" t="s">
        <v>11918</v>
      </c>
      <c r="M550" s="77"/>
      <c r="N550" s="73"/>
      <c r="O550" s="73" t="s">
        <v>1410</v>
      </c>
      <c r="P550" s="79">
        <v>92345.0</v>
      </c>
      <c r="Q550" s="77" t="s">
        <v>268</v>
      </c>
      <c r="R550" s="77" t="s">
        <v>32</v>
      </c>
      <c r="S550" s="77">
        <v>7.602434929E9</v>
      </c>
      <c r="T550" s="77" t="s">
        <v>269</v>
      </c>
      <c r="U550" s="73"/>
      <c r="V550" s="73"/>
      <c r="W550" s="73"/>
      <c r="X550" s="73"/>
      <c r="Y550" s="73"/>
      <c r="Z550" s="73"/>
      <c r="AA550" s="73"/>
    </row>
    <row r="551" hidden="1">
      <c r="A551" s="76" t="s">
        <v>48</v>
      </c>
      <c r="B551" s="73"/>
      <c r="C551" s="77" t="s">
        <v>80</v>
      </c>
      <c r="D551" s="78" t="s">
        <v>23</v>
      </c>
      <c r="E551" s="77" t="s">
        <v>11919</v>
      </c>
      <c r="F551" s="79" t="s">
        <v>11920</v>
      </c>
      <c r="G551" s="77">
        <v>1.0</v>
      </c>
      <c r="H551" s="75" t="s">
        <v>8191</v>
      </c>
      <c r="I551" s="73" t="str">
        <f t="shared" si="20"/>
        <v>jogger #v - Fleece hoodie / Full print / 2XL</v>
      </c>
      <c r="J551" s="75" t="s">
        <v>86</v>
      </c>
      <c r="K551" s="75" t="s">
        <v>11921</v>
      </c>
      <c r="L551" s="75" t="s">
        <v>11922</v>
      </c>
      <c r="M551" s="77">
        <v>2.0</v>
      </c>
      <c r="N551" s="73"/>
      <c r="O551" s="73" t="s">
        <v>2818</v>
      </c>
      <c r="P551" s="79">
        <v>90028.0</v>
      </c>
      <c r="Q551" s="77" t="s">
        <v>268</v>
      </c>
      <c r="R551" s="77" t="s">
        <v>32</v>
      </c>
      <c r="S551" s="77">
        <v>3.108192993E9</v>
      </c>
      <c r="T551" s="77" t="s">
        <v>269</v>
      </c>
      <c r="U551" s="73"/>
      <c r="V551" s="73"/>
      <c r="W551" s="73"/>
      <c r="X551" s="73"/>
      <c r="Y551" s="73"/>
      <c r="Z551" s="73"/>
      <c r="AA551" s="73"/>
    </row>
    <row r="552" hidden="1">
      <c r="A552" s="76" t="s">
        <v>70</v>
      </c>
      <c r="B552" s="73"/>
      <c r="C552" s="77" t="s">
        <v>80</v>
      </c>
      <c r="D552" s="78" t="s">
        <v>23</v>
      </c>
      <c r="E552" s="77" t="s">
        <v>11923</v>
      </c>
      <c r="F552" s="79" t="s">
        <v>11924</v>
      </c>
      <c r="G552" s="77">
        <v>1.0</v>
      </c>
      <c r="H552" s="75" t="s">
        <v>11925</v>
      </c>
      <c r="I552" s="73" t="str">
        <f t="shared" si="20"/>
        <v>Women / 8 / Black</v>
      </c>
      <c r="J552" s="75" t="s">
        <v>1094</v>
      </c>
      <c r="K552" s="75" t="s">
        <v>11926</v>
      </c>
      <c r="L552" s="75" t="s">
        <v>11927</v>
      </c>
      <c r="M552" s="77"/>
      <c r="N552" s="73"/>
      <c r="O552" s="73" t="s">
        <v>11928</v>
      </c>
      <c r="P552" s="79">
        <v>22030.0</v>
      </c>
      <c r="Q552" s="77" t="s">
        <v>389</v>
      </c>
      <c r="R552" s="77" t="s">
        <v>32</v>
      </c>
      <c r="S552" s="77">
        <v>7.039458956E9</v>
      </c>
      <c r="T552" s="77" t="s">
        <v>390</v>
      </c>
      <c r="U552" s="73"/>
      <c r="V552" s="73"/>
      <c r="W552" s="73"/>
      <c r="X552" s="73"/>
      <c r="Y552" s="73"/>
      <c r="Z552" s="73"/>
      <c r="AA552" s="73"/>
    </row>
    <row r="553" hidden="1">
      <c r="A553" s="80" t="s">
        <v>259</v>
      </c>
      <c r="B553" s="73"/>
      <c r="C553" s="77" t="s">
        <v>80</v>
      </c>
      <c r="D553" s="78" t="s">
        <v>23</v>
      </c>
      <c r="E553" s="77" t="s">
        <v>11929</v>
      </c>
      <c r="F553" s="79" t="s">
        <v>11930</v>
      </c>
      <c r="G553" s="77">
        <v>1.0</v>
      </c>
      <c r="H553" s="75" t="s">
        <v>6731</v>
      </c>
      <c r="I553" s="73" t="str">
        <f t="shared" si="20"/>
        <v>L 19.5" x W 18.7" / All print</v>
      </c>
      <c r="J553" s="75" t="s">
        <v>6732</v>
      </c>
      <c r="K553" s="75" t="s">
        <v>11931</v>
      </c>
      <c r="L553" s="75" t="s">
        <v>11932</v>
      </c>
      <c r="M553" s="77"/>
      <c r="N553" s="73"/>
      <c r="O553" s="73" t="s">
        <v>11933</v>
      </c>
      <c r="P553" s="79">
        <v>84654.0</v>
      </c>
      <c r="Q553" s="77" t="s">
        <v>1318</v>
      </c>
      <c r="R553" s="77" t="s">
        <v>32</v>
      </c>
      <c r="S553" s="77">
        <v>4.358517158E9</v>
      </c>
      <c r="T553" s="77" t="s">
        <v>1319</v>
      </c>
      <c r="U553" s="73"/>
      <c r="V553" s="73"/>
      <c r="W553" s="73"/>
      <c r="X553" s="73"/>
      <c r="Y553" s="73"/>
      <c r="Z553" s="73"/>
      <c r="AA553" s="73"/>
    </row>
    <row r="554" hidden="1">
      <c r="A554" s="76" t="s">
        <v>70</v>
      </c>
      <c r="B554" s="73"/>
      <c r="C554" s="77" t="s">
        <v>80</v>
      </c>
      <c r="D554" s="78" t="s">
        <v>23</v>
      </c>
      <c r="E554" s="77" t="s">
        <v>11934</v>
      </c>
      <c r="F554" s="79" t="s">
        <v>11935</v>
      </c>
      <c r="G554" s="77">
        <v>1.0</v>
      </c>
      <c r="H554" s="75" t="s">
        <v>11936</v>
      </c>
      <c r="I554" s="73" t="str">
        <f t="shared" si="20"/>
        <v>S / All Print</v>
      </c>
      <c r="J554" s="75" t="s">
        <v>11937</v>
      </c>
      <c r="K554" s="75" t="s">
        <v>11938</v>
      </c>
      <c r="L554" s="75" t="s">
        <v>11939</v>
      </c>
      <c r="M554" s="77"/>
      <c r="N554" s="73"/>
      <c r="O554" s="73" t="s">
        <v>11940</v>
      </c>
      <c r="P554" s="79">
        <v>20636.0</v>
      </c>
      <c r="Q554" s="77" t="s">
        <v>248</v>
      </c>
      <c r="R554" s="77" t="s">
        <v>32</v>
      </c>
      <c r="S554" s="77">
        <v>2.405778291E9</v>
      </c>
      <c r="T554" s="77" t="s">
        <v>249</v>
      </c>
      <c r="U554" s="73"/>
      <c r="V554" s="73"/>
      <c r="W554" s="73"/>
      <c r="X554" s="73"/>
      <c r="Y554" s="73"/>
      <c r="Z554" s="73"/>
      <c r="AA554" s="73"/>
    </row>
    <row r="555" hidden="1">
      <c r="A555" s="76" t="s">
        <v>48</v>
      </c>
      <c r="B555" s="73"/>
      <c r="C555" s="77" t="s">
        <v>80</v>
      </c>
      <c r="D555" s="78" t="s">
        <v>23</v>
      </c>
      <c r="E555" s="77" t="s">
        <v>11941</v>
      </c>
      <c r="F555" s="79" t="s">
        <v>11895</v>
      </c>
      <c r="G555" s="77">
        <v>1.0</v>
      </c>
      <c r="H555" s="75" t="s">
        <v>11942</v>
      </c>
      <c r="I555" s="73" t="str">
        <f t="shared" si="20"/>
        <v>One size / Black</v>
      </c>
      <c r="J555" s="75">
        <v>7.00367051177E12</v>
      </c>
      <c r="K555" s="75" t="s">
        <v>11897</v>
      </c>
      <c r="L555" s="75" t="s">
        <v>11898</v>
      </c>
      <c r="M555" s="77"/>
      <c r="N555" s="73"/>
      <c r="O555" s="73" t="s">
        <v>5390</v>
      </c>
      <c r="P555" s="79">
        <v>68701.0</v>
      </c>
      <c r="Q555" s="77" t="s">
        <v>1064</v>
      </c>
      <c r="R555" s="77" t="s">
        <v>32</v>
      </c>
      <c r="S555" s="77">
        <v>4.026404197E9</v>
      </c>
      <c r="T555" s="77" t="s">
        <v>1065</v>
      </c>
      <c r="U555" s="73"/>
      <c r="V555" s="73"/>
      <c r="W555" s="73"/>
      <c r="X555" s="73"/>
      <c r="Y555" s="73"/>
      <c r="Z555" s="73"/>
      <c r="AA555" s="73"/>
    </row>
    <row r="556" hidden="1">
      <c r="A556" s="80" t="s">
        <v>259</v>
      </c>
      <c r="B556" s="73"/>
      <c r="C556" s="77" t="s">
        <v>80</v>
      </c>
      <c r="D556" s="78" t="s">
        <v>23</v>
      </c>
      <c r="E556" s="77" t="s">
        <v>11943</v>
      </c>
      <c r="F556" s="79" t="s">
        <v>11895</v>
      </c>
      <c r="G556" s="77">
        <v>1.0</v>
      </c>
      <c r="H556" s="75" t="s">
        <v>11944</v>
      </c>
      <c r="I556" s="73" t="str">
        <f t="shared" si="20"/>
        <v>One size / All print</v>
      </c>
      <c r="J556" s="75" t="s">
        <v>11945</v>
      </c>
      <c r="K556" s="75" t="s">
        <v>11897</v>
      </c>
      <c r="L556" s="75" t="s">
        <v>11898</v>
      </c>
      <c r="M556" s="77"/>
      <c r="N556" s="73"/>
      <c r="O556" s="73" t="s">
        <v>5390</v>
      </c>
      <c r="P556" s="79">
        <v>68701.0</v>
      </c>
      <c r="Q556" s="77" t="s">
        <v>1064</v>
      </c>
      <c r="R556" s="77" t="s">
        <v>32</v>
      </c>
      <c r="S556" s="77">
        <v>4.026404197E9</v>
      </c>
      <c r="T556" s="77" t="s">
        <v>1065</v>
      </c>
      <c r="U556" s="73"/>
      <c r="V556" s="73"/>
      <c r="W556" s="73"/>
      <c r="X556" s="73"/>
      <c r="Y556" s="73"/>
      <c r="Z556" s="73"/>
      <c r="AA556" s="73"/>
    </row>
    <row r="557" hidden="1">
      <c r="A557" s="98" t="s">
        <v>37</v>
      </c>
      <c r="B557" s="73"/>
      <c r="C557" s="77" t="s">
        <v>22</v>
      </c>
      <c r="D557" s="78" t="s">
        <v>23</v>
      </c>
      <c r="E557" s="77" t="s">
        <v>11946</v>
      </c>
      <c r="F557" s="79" t="s">
        <v>11947</v>
      </c>
      <c r="G557" s="77">
        <v>1.0</v>
      </c>
      <c r="H557" s="75" t="s">
        <v>11948</v>
      </c>
      <c r="I557" s="73" t="str">
        <f t="shared" si="20"/>
        <v>hirt 2D #KV - 3XL / dark heather</v>
      </c>
      <c r="J557" s="75" t="s">
        <v>6030</v>
      </c>
      <c r="K557" s="75" t="s">
        <v>11949</v>
      </c>
      <c r="L557" s="75" t="s">
        <v>11950</v>
      </c>
      <c r="M557" s="77"/>
      <c r="N557" s="73"/>
      <c r="O557" s="73" t="s">
        <v>1688</v>
      </c>
      <c r="P557" s="79">
        <v>19115.0</v>
      </c>
      <c r="Q557" s="77" t="s">
        <v>284</v>
      </c>
      <c r="R557" s="77" t="s">
        <v>32</v>
      </c>
      <c r="S557" s="77">
        <v>2.159346857E9</v>
      </c>
      <c r="T557" s="77" t="s">
        <v>285</v>
      </c>
      <c r="U557" s="73"/>
      <c r="V557" s="73"/>
      <c r="W557" s="73"/>
      <c r="X557" s="73"/>
      <c r="Y557" s="73"/>
      <c r="Z557" s="73"/>
      <c r="AA557" s="73"/>
    </row>
    <row r="558" hidden="1">
      <c r="A558" s="98" t="s">
        <v>37</v>
      </c>
      <c r="B558" s="73"/>
      <c r="C558" s="77" t="s">
        <v>22</v>
      </c>
      <c r="D558" s="78" t="s">
        <v>23</v>
      </c>
      <c r="E558" s="77" t="s">
        <v>11946</v>
      </c>
      <c r="F558" s="79" t="s">
        <v>11947</v>
      </c>
      <c r="G558" s="77">
        <v>1.0</v>
      </c>
      <c r="H558" s="75" t="s">
        <v>11951</v>
      </c>
      <c r="I558" s="73" t="str">
        <f t="shared" si="20"/>
        <v>hirt 2D #KV - 3XL / Black</v>
      </c>
      <c r="J558" s="75" t="s">
        <v>6030</v>
      </c>
      <c r="K558" s="75" t="s">
        <v>11949</v>
      </c>
      <c r="L558" s="75" t="s">
        <v>11950</v>
      </c>
      <c r="M558" s="77"/>
      <c r="N558" s="73"/>
      <c r="O558" s="73" t="s">
        <v>1688</v>
      </c>
      <c r="P558" s="79">
        <v>19115.0</v>
      </c>
      <c r="Q558" s="77" t="s">
        <v>284</v>
      </c>
      <c r="R558" s="77" t="s">
        <v>32</v>
      </c>
      <c r="S558" s="77">
        <v>2.159346857E9</v>
      </c>
      <c r="T558" s="77" t="s">
        <v>285</v>
      </c>
      <c r="U558" s="73"/>
      <c r="V558" s="73"/>
      <c r="W558" s="73"/>
      <c r="X558" s="73"/>
      <c r="Y558" s="73"/>
      <c r="Z558" s="73"/>
      <c r="AA558" s="73"/>
    </row>
    <row r="559" hidden="1">
      <c r="A559" s="76" t="s">
        <v>48</v>
      </c>
      <c r="B559" s="73"/>
      <c r="C559" s="77" t="s">
        <v>80</v>
      </c>
      <c r="D559" s="78" t="s">
        <v>23</v>
      </c>
      <c r="E559" s="77" t="s">
        <v>11952</v>
      </c>
      <c r="F559" s="79" t="s">
        <v>11953</v>
      </c>
      <c r="G559" s="77">
        <v>1.0</v>
      </c>
      <c r="H559" s="75" t="s">
        <v>11954</v>
      </c>
      <c r="I559" s="73" t="str">
        <f t="shared" si="20"/>
        <v>L / Full Print</v>
      </c>
      <c r="J559" s="75" t="s">
        <v>1337</v>
      </c>
      <c r="K559" s="75" t="s">
        <v>11955</v>
      </c>
      <c r="L559" s="75" t="s">
        <v>11956</v>
      </c>
      <c r="M559" s="77"/>
      <c r="N559" s="73"/>
      <c r="O559" s="73" t="s">
        <v>1029</v>
      </c>
      <c r="P559" s="79">
        <v>55114.0</v>
      </c>
      <c r="Q559" s="77" t="s">
        <v>537</v>
      </c>
      <c r="R559" s="77" t="s">
        <v>32</v>
      </c>
      <c r="S559" s="77">
        <v>6.51592271E9</v>
      </c>
      <c r="T559" s="77" t="s">
        <v>538</v>
      </c>
      <c r="U559" s="73"/>
      <c r="V559" s="73"/>
      <c r="W559" s="73"/>
      <c r="X559" s="73"/>
      <c r="Y559" s="73"/>
      <c r="Z559" s="73"/>
      <c r="AA559" s="73"/>
    </row>
    <row r="560" hidden="1">
      <c r="A560" s="80" t="s">
        <v>259</v>
      </c>
      <c r="B560" s="73"/>
      <c r="C560" s="77" t="s">
        <v>22</v>
      </c>
      <c r="D560" s="78" t="s">
        <v>23</v>
      </c>
      <c r="E560" s="77" t="s">
        <v>11957</v>
      </c>
      <c r="F560" s="79" t="s">
        <v>11958</v>
      </c>
      <c r="G560" s="77">
        <v>1.0</v>
      </c>
      <c r="H560" s="75" t="s">
        <v>11959</v>
      </c>
      <c r="I560" s="73" t="str">
        <f t="shared" si="20"/>
        <v>UNISEX HOODIE ZIP-UP / M / All Print</v>
      </c>
      <c r="J560" s="75" t="s">
        <v>1069</v>
      </c>
      <c r="K560" s="75" t="s">
        <v>11960</v>
      </c>
      <c r="L560" s="75" t="s">
        <v>11961</v>
      </c>
      <c r="M560" s="77">
        <v>7.0</v>
      </c>
      <c r="N560" s="73"/>
      <c r="O560" s="73" t="s">
        <v>11962</v>
      </c>
      <c r="P560" s="79">
        <v>67045.0</v>
      </c>
      <c r="Q560" s="77" t="s">
        <v>508</v>
      </c>
      <c r="R560" s="77" t="s">
        <v>32</v>
      </c>
      <c r="S560" s="77">
        <v>6.207500415E9</v>
      </c>
      <c r="T560" s="77" t="s">
        <v>509</v>
      </c>
      <c r="U560" s="73"/>
      <c r="V560" s="73"/>
      <c r="W560" s="73"/>
      <c r="X560" s="73"/>
      <c r="Y560" s="73"/>
      <c r="Z560" s="73"/>
      <c r="AA560" s="73"/>
    </row>
    <row r="561" hidden="1">
      <c r="A561" s="80" t="s">
        <v>259</v>
      </c>
      <c r="B561" s="73"/>
      <c r="C561" s="77" t="s">
        <v>22</v>
      </c>
      <c r="D561" s="78" t="s">
        <v>23</v>
      </c>
      <c r="E561" s="77" t="s">
        <v>11957</v>
      </c>
      <c r="F561" s="79" t="s">
        <v>11958</v>
      </c>
      <c r="G561" s="77">
        <v>1.0</v>
      </c>
      <c r="H561" s="75" t="s">
        <v>11963</v>
      </c>
      <c r="I561" s="73" t="str">
        <f t="shared" si="20"/>
        <v>UNISEX HOODIE ZIP-UP / S / All Print</v>
      </c>
      <c r="J561" s="75" t="s">
        <v>11964</v>
      </c>
      <c r="K561" s="75" t="s">
        <v>11960</v>
      </c>
      <c r="L561" s="75" t="s">
        <v>11961</v>
      </c>
      <c r="M561" s="77">
        <v>7.0</v>
      </c>
      <c r="N561" s="73"/>
      <c r="O561" s="73" t="s">
        <v>11962</v>
      </c>
      <c r="P561" s="79">
        <v>67045.0</v>
      </c>
      <c r="Q561" s="77" t="s">
        <v>508</v>
      </c>
      <c r="R561" s="77" t="s">
        <v>32</v>
      </c>
      <c r="S561" s="77">
        <v>6.207500415E9</v>
      </c>
      <c r="T561" s="77" t="s">
        <v>509</v>
      </c>
      <c r="U561" s="73"/>
      <c r="V561" s="73"/>
      <c r="W561" s="73"/>
      <c r="X561" s="73"/>
      <c r="Y561" s="73"/>
      <c r="Z561" s="73"/>
      <c r="AA561" s="73"/>
    </row>
    <row r="562" hidden="1">
      <c r="A562" s="103" t="s">
        <v>37</v>
      </c>
      <c r="B562" s="82"/>
      <c r="C562" s="83" t="s">
        <v>80</v>
      </c>
      <c r="D562" s="83" t="s">
        <v>2164</v>
      </c>
      <c r="E562" s="83" t="s">
        <v>11965</v>
      </c>
      <c r="F562" s="84" t="s">
        <v>11966</v>
      </c>
      <c r="G562" s="83">
        <v>1.0</v>
      </c>
      <c r="H562" s="85" t="s">
        <v>11967</v>
      </c>
      <c r="I562" s="82" t="str">
        <f t="shared" si="20"/>
        <v>L / All print</v>
      </c>
      <c r="J562" s="85" t="s">
        <v>1337</v>
      </c>
      <c r="K562" s="85" t="s">
        <v>11968</v>
      </c>
      <c r="L562" s="85">
        <v>5219.0</v>
      </c>
      <c r="M562" s="83"/>
      <c r="N562" s="82"/>
      <c r="O562" s="82" t="s">
        <v>11969</v>
      </c>
      <c r="P562" s="84">
        <v>23237.0</v>
      </c>
      <c r="Q562" s="83" t="s">
        <v>389</v>
      </c>
      <c r="R562" s="83" t="s">
        <v>32</v>
      </c>
      <c r="S562" s="83">
        <v>8.042718365E9</v>
      </c>
      <c r="T562" s="83" t="s">
        <v>390</v>
      </c>
      <c r="U562" s="82"/>
      <c r="V562" s="82"/>
      <c r="W562" s="82"/>
      <c r="X562" s="82"/>
      <c r="Y562" s="82"/>
      <c r="Z562" s="82"/>
      <c r="AA562" s="82"/>
    </row>
    <row r="563" hidden="1">
      <c r="A563" s="103" t="s">
        <v>37</v>
      </c>
      <c r="B563" s="82"/>
      <c r="C563" s="83" t="s">
        <v>80</v>
      </c>
      <c r="D563" s="83" t="s">
        <v>2164</v>
      </c>
      <c r="E563" s="83" t="s">
        <v>11965</v>
      </c>
      <c r="F563" s="84" t="s">
        <v>11966</v>
      </c>
      <c r="G563" s="83">
        <v>1.0</v>
      </c>
      <c r="H563" s="85" t="s">
        <v>11970</v>
      </c>
      <c r="I563" s="82" t="str">
        <f t="shared" si="20"/>
        <v>M / All print</v>
      </c>
      <c r="J563" s="85" t="s">
        <v>1337</v>
      </c>
      <c r="K563" s="85" t="s">
        <v>11968</v>
      </c>
      <c r="L563" s="85">
        <v>5219.0</v>
      </c>
      <c r="M563" s="83"/>
      <c r="N563" s="82"/>
      <c r="O563" s="82" t="s">
        <v>11969</v>
      </c>
      <c r="P563" s="84">
        <v>23237.0</v>
      </c>
      <c r="Q563" s="83" t="s">
        <v>389</v>
      </c>
      <c r="R563" s="83" t="s">
        <v>32</v>
      </c>
      <c r="S563" s="83">
        <v>8.042718365E9</v>
      </c>
      <c r="T563" s="83" t="s">
        <v>390</v>
      </c>
      <c r="U563" s="82"/>
      <c r="V563" s="82"/>
      <c r="W563" s="82"/>
      <c r="X563" s="82"/>
      <c r="Y563" s="82"/>
      <c r="Z563" s="82"/>
      <c r="AA563" s="82"/>
    </row>
    <row r="564" hidden="1">
      <c r="A564" s="98" t="s">
        <v>37</v>
      </c>
      <c r="B564" s="73"/>
      <c r="C564" s="77" t="s">
        <v>22</v>
      </c>
      <c r="D564" s="78" t="s">
        <v>23</v>
      </c>
      <c r="E564" s="77" t="s">
        <v>11971</v>
      </c>
      <c r="F564" s="79" t="s">
        <v>11972</v>
      </c>
      <c r="G564" s="77">
        <v>1.0</v>
      </c>
      <c r="H564" s="75" t="s">
        <v>11973</v>
      </c>
      <c r="I564" s="73" t="str">
        <f t="shared" si="20"/>
        <v>hirt 2D #KV - 3XL / Dark Green</v>
      </c>
      <c r="J564" s="75" t="s">
        <v>11974</v>
      </c>
      <c r="K564" s="75" t="s">
        <v>11975</v>
      </c>
      <c r="L564" s="75" t="s">
        <v>11976</v>
      </c>
      <c r="M564" s="77"/>
      <c r="N564" s="73"/>
      <c r="O564" s="73" t="s">
        <v>11977</v>
      </c>
      <c r="P564" s="79">
        <v>60089.0</v>
      </c>
      <c r="Q564" s="77" t="s">
        <v>114</v>
      </c>
      <c r="R564" s="77" t="s">
        <v>32</v>
      </c>
      <c r="S564" s="77" t="s">
        <v>11978</v>
      </c>
      <c r="T564" s="77" t="s">
        <v>115</v>
      </c>
      <c r="U564" s="73"/>
      <c r="V564" s="73"/>
      <c r="W564" s="73"/>
      <c r="X564" s="73"/>
      <c r="Y564" s="73"/>
      <c r="Z564" s="73"/>
      <c r="AA564" s="73"/>
    </row>
    <row r="565" hidden="1">
      <c r="A565" s="90" t="s">
        <v>21</v>
      </c>
      <c r="B565" s="73"/>
      <c r="C565" s="77" t="s">
        <v>123</v>
      </c>
      <c r="D565" s="78" t="s">
        <v>23</v>
      </c>
      <c r="E565" s="77" t="s">
        <v>11979</v>
      </c>
      <c r="F565" s="79" t="s">
        <v>11980</v>
      </c>
      <c r="G565" s="77">
        <v>1.0</v>
      </c>
      <c r="H565" s="75" t="s">
        <v>11981</v>
      </c>
      <c r="I565" s="73" t="str">
        <f t="shared" si="20"/>
        <v>16X24in</v>
      </c>
      <c r="J565" s="75" t="s">
        <v>11982</v>
      </c>
      <c r="K565" s="75" t="s">
        <v>11983</v>
      </c>
      <c r="L565" s="75" t="s">
        <v>11984</v>
      </c>
      <c r="M565" s="77"/>
      <c r="N565" s="73"/>
      <c r="O565" s="73" t="s">
        <v>11985</v>
      </c>
      <c r="P565" s="79">
        <v>55362.0</v>
      </c>
      <c r="Q565" s="77" t="s">
        <v>537</v>
      </c>
      <c r="R565" s="77" t="s">
        <v>32</v>
      </c>
      <c r="S565" s="77">
        <v>7.632388545E9</v>
      </c>
      <c r="T565" s="77" t="s">
        <v>538</v>
      </c>
      <c r="U565" s="73"/>
      <c r="V565" s="73"/>
      <c r="W565" s="73"/>
      <c r="X565" s="73"/>
      <c r="Y565" s="73"/>
      <c r="Z565" s="73"/>
      <c r="AA565" s="73"/>
    </row>
    <row r="566" hidden="1">
      <c r="A566" s="76" t="s">
        <v>70</v>
      </c>
      <c r="B566" s="73"/>
      <c r="C566" s="77" t="s">
        <v>80</v>
      </c>
      <c r="D566" s="78" t="s">
        <v>23</v>
      </c>
      <c r="E566" s="77" t="s">
        <v>11986</v>
      </c>
      <c r="F566" s="79" t="s">
        <v>11987</v>
      </c>
      <c r="G566" s="77">
        <v>1.0</v>
      </c>
      <c r="H566" s="75" t="s">
        <v>11988</v>
      </c>
      <c r="I566" s="73" t="str">
        <f t="shared" si="20"/>
        <v>L / Full Print</v>
      </c>
      <c r="J566" s="75" t="s">
        <v>11989</v>
      </c>
      <c r="K566" s="75" t="s">
        <v>11990</v>
      </c>
      <c r="L566" s="75" t="s">
        <v>11991</v>
      </c>
      <c r="M566" s="77"/>
      <c r="N566" s="73"/>
      <c r="O566" s="73" t="s">
        <v>11992</v>
      </c>
      <c r="P566" s="79">
        <v>30127.0</v>
      </c>
      <c r="Q566" s="77" t="s">
        <v>78</v>
      </c>
      <c r="R566" s="77" t="s">
        <v>32</v>
      </c>
      <c r="S566" s="77">
        <v>6.783651727E9</v>
      </c>
      <c r="T566" s="77" t="s">
        <v>79</v>
      </c>
      <c r="U566" s="73"/>
      <c r="V566" s="73"/>
      <c r="W566" s="73"/>
      <c r="X566" s="73"/>
      <c r="Y566" s="73"/>
      <c r="Z566" s="73"/>
      <c r="AA566" s="73"/>
    </row>
    <row r="567" hidden="1">
      <c r="A567" s="98" t="s">
        <v>37</v>
      </c>
      <c r="B567" s="73"/>
      <c r="C567" s="77" t="s">
        <v>60</v>
      </c>
      <c r="D567" s="78" t="s">
        <v>23</v>
      </c>
      <c r="E567" s="77" t="s">
        <v>11993</v>
      </c>
      <c r="F567" s="79" t="s">
        <v>11994</v>
      </c>
      <c r="G567" s="77">
        <v>1.0</v>
      </c>
      <c r="H567" s="75" t="s">
        <v>11995</v>
      </c>
      <c r="I567" s="73" t="str">
        <f t="shared" si="20"/>
        <v>US Full</v>
      </c>
      <c r="J567" s="75" t="s">
        <v>826</v>
      </c>
      <c r="K567" s="75" t="s">
        <v>11996</v>
      </c>
      <c r="L567" s="75" t="s">
        <v>11997</v>
      </c>
      <c r="M567" s="77"/>
      <c r="N567" s="73"/>
      <c r="O567" s="73" t="s">
        <v>11998</v>
      </c>
      <c r="P567" s="79">
        <v>36532.0</v>
      </c>
      <c r="Q567" s="77" t="s">
        <v>140</v>
      </c>
      <c r="R567" s="77" t="s">
        <v>32</v>
      </c>
      <c r="S567" s="77">
        <v>2.514549421E9</v>
      </c>
      <c r="T567" s="77" t="s">
        <v>141</v>
      </c>
      <c r="U567" s="73"/>
      <c r="V567" s="73"/>
      <c r="W567" s="73"/>
      <c r="X567" s="73"/>
      <c r="Y567" s="73"/>
      <c r="Z567" s="73"/>
      <c r="AA567" s="73"/>
    </row>
    <row r="568" hidden="1">
      <c r="A568" s="89" t="s">
        <v>173</v>
      </c>
      <c r="B568" s="73"/>
      <c r="C568" s="77" t="s">
        <v>22</v>
      </c>
      <c r="D568" s="78" t="s">
        <v>23</v>
      </c>
      <c r="E568" s="77" t="s">
        <v>11999</v>
      </c>
      <c r="F568" s="79" t="s">
        <v>12000</v>
      </c>
      <c r="G568" s="77">
        <v>1.0</v>
      </c>
      <c r="H568" s="75" t="s">
        <v>12001</v>
      </c>
      <c r="I568" s="73" t="str">
        <f t="shared" si="20"/>
        <v>HOODIE RAGLAN SLEEVE / L / All Print</v>
      </c>
      <c r="J568" s="75" t="s">
        <v>12002</v>
      </c>
      <c r="K568" s="75" t="s">
        <v>12003</v>
      </c>
      <c r="L568" s="75" t="s">
        <v>12004</v>
      </c>
      <c r="M568" s="77"/>
      <c r="N568" s="73"/>
      <c r="O568" s="73" t="s">
        <v>1559</v>
      </c>
      <c r="P568" s="79">
        <v>77015.0</v>
      </c>
      <c r="Q568" s="77" t="s">
        <v>131</v>
      </c>
      <c r="R568" s="77" t="s">
        <v>32</v>
      </c>
      <c r="S568" s="77">
        <v>8.32273283E9</v>
      </c>
      <c r="T568" s="77" t="s">
        <v>132</v>
      </c>
      <c r="U568" s="73"/>
      <c r="V568" s="73"/>
      <c r="W568" s="73"/>
      <c r="X568" s="73"/>
      <c r="Y568" s="73"/>
      <c r="Z568" s="73"/>
      <c r="AA568" s="73"/>
    </row>
    <row r="569" hidden="1">
      <c r="A569" s="89" t="s">
        <v>173</v>
      </c>
      <c r="B569" s="73"/>
      <c r="C569" s="77" t="s">
        <v>22</v>
      </c>
      <c r="D569" s="78" t="s">
        <v>23</v>
      </c>
      <c r="E569" s="77" t="s">
        <v>12005</v>
      </c>
      <c r="F569" s="79" t="s">
        <v>12006</v>
      </c>
      <c r="G569" s="77">
        <v>1.0</v>
      </c>
      <c r="H569" s="75" t="s">
        <v>12007</v>
      </c>
      <c r="I569" s="73" t="str">
        <f t="shared" si="20"/>
        <v>M / Full Print</v>
      </c>
      <c r="J569" s="75" t="s">
        <v>12008</v>
      </c>
      <c r="K569" s="75" t="s">
        <v>12009</v>
      </c>
      <c r="L569" s="75" t="s">
        <v>12010</v>
      </c>
      <c r="M569" s="77"/>
      <c r="N569" s="73"/>
      <c r="O569" s="73" t="s">
        <v>11789</v>
      </c>
      <c r="P569" s="79">
        <v>81001.0</v>
      </c>
      <c r="Q569" s="77" t="s">
        <v>1215</v>
      </c>
      <c r="R569" s="77" t="s">
        <v>32</v>
      </c>
      <c r="S569" s="77">
        <v>7.192427599E9</v>
      </c>
      <c r="T569" s="77" t="s">
        <v>1216</v>
      </c>
      <c r="U569" s="73"/>
      <c r="V569" s="73"/>
      <c r="W569" s="73"/>
      <c r="X569" s="73"/>
      <c r="Y569" s="73"/>
      <c r="Z569" s="73"/>
      <c r="AA569" s="73"/>
    </row>
    <row r="570" hidden="1">
      <c r="A570" s="86" t="s">
        <v>181</v>
      </c>
      <c r="B570" s="73"/>
      <c r="C570" s="77" t="s">
        <v>123</v>
      </c>
      <c r="D570" s="78" t="s">
        <v>23</v>
      </c>
      <c r="E570" s="77" t="s">
        <v>12011</v>
      </c>
      <c r="F570" s="79" t="s">
        <v>12012</v>
      </c>
      <c r="G570" s="77">
        <v>1.0</v>
      </c>
      <c r="H570" s="75" t="s">
        <v>12013</v>
      </c>
      <c r="I570" s="73" t="str">
        <f t="shared" si="20"/>
        <v>Give Me Your Hand Horizontal Canvas Prints #h - 16X24in</v>
      </c>
      <c r="J570" s="75" t="s">
        <v>177</v>
      </c>
      <c r="K570" s="75" t="s">
        <v>12014</v>
      </c>
      <c r="L570" s="75" t="s">
        <v>12015</v>
      </c>
      <c r="M570" s="77"/>
      <c r="N570" s="73"/>
      <c r="O570" s="73" t="s">
        <v>12016</v>
      </c>
      <c r="P570" s="79">
        <v>33563.0</v>
      </c>
      <c r="Q570" s="77" t="s">
        <v>68</v>
      </c>
      <c r="R570" s="77" t="s">
        <v>32</v>
      </c>
      <c r="S570" s="77">
        <v>8.137863624E9</v>
      </c>
      <c r="T570" s="77" t="s">
        <v>69</v>
      </c>
      <c r="U570" s="73"/>
      <c r="V570" s="73"/>
      <c r="W570" s="73"/>
      <c r="X570" s="73"/>
      <c r="Y570" s="73"/>
      <c r="Z570" s="73"/>
      <c r="AA570" s="73"/>
    </row>
    <row r="571" hidden="1">
      <c r="A571" s="98" t="s">
        <v>37</v>
      </c>
      <c r="B571" s="73"/>
      <c r="C571" s="77" t="s">
        <v>22</v>
      </c>
      <c r="D571" s="78" t="s">
        <v>23</v>
      </c>
      <c r="E571" s="77" t="s">
        <v>12017</v>
      </c>
      <c r="F571" s="79" t="s">
        <v>12018</v>
      </c>
      <c r="G571" s="77">
        <v>1.0</v>
      </c>
      <c r="H571" s="75" t="s">
        <v>12019</v>
      </c>
      <c r="I571" s="73" t="str">
        <f t="shared" si="20"/>
        <v>HOODIE RAGLAN SLEEVE ZIP-UP / 2XL / All Print</v>
      </c>
      <c r="J571" s="75" t="s">
        <v>12020</v>
      </c>
      <c r="K571" s="75" t="s">
        <v>12021</v>
      </c>
      <c r="L571" s="75" t="s">
        <v>12022</v>
      </c>
      <c r="M571" s="77"/>
      <c r="N571" s="73"/>
      <c r="O571" s="73" t="s">
        <v>12023</v>
      </c>
      <c r="P571" s="79">
        <v>45107.0</v>
      </c>
      <c r="Q571" s="77" t="s">
        <v>46</v>
      </c>
      <c r="R571" s="77" t="s">
        <v>32</v>
      </c>
      <c r="S571" s="77">
        <v>9.373029184E9</v>
      </c>
      <c r="T571" s="77" t="s">
        <v>47</v>
      </c>
      <c r="U571" s="73"/>
      <c r="V571" s="73"/>
      <c r="W571" s="73"/>
      <c r="X571" s="73"/>
      <c r="Y571" s="73"/>
      <c r="Z571" s="73"/>
      <c r="AA571" s="73"/>
    </row>
    <row r="572" hidden="1">
      <c r="A572" s="98" t="s">
        <v>37</v>
      </c>
      <c r="B572" s="73"/>
      <c r="C572" s="77" t="s">
        <v>22</v>
      </c>
      <c r="D572" s="78" t="s">
        <v>23</v>
      </c>
      <c r="E572" s="77" t="s">
        <v>12024</v>
      </c>
      <c r="F572" s="79" t="s">
        <v>12025</v>
      </c>
      <c r="G572" s="77">
        <v>1.0</v>
      </c>
      <c r="H572" s="75" t="s">
        <v>5992</v>
      </c>
      <c r="I572" s="73" t="str">
        <f t="shared" si="20"/>
        <v>hirt #KV - L / Black</v>
      </c>
      <c r="J572" s="75" t="s">
        <v>5993</v>
      </c>
      <c r="K572" s="75" t="s">
        <v>12026</v>
      </c>
      <c r="L572" s="75" t="s">
        <v>12027</v>
      </c>
      <c r="M572" s="77"/>
      <c r="N572" s="73"/>
      <c r="O572" s="73" t="s">
        <v>12028</v>
      </c>
      <c r="P572" s="79" t="s">
        <v>12029</v>
      </c>
      <c r="Q572" s="77" t="s">
        <v>475</v>
      </c>
      <c r="R572" s="77" t="s">
        <v>476</v>
      </c>
      <c r="S572" s="77">
        <v>7.059191127E9</v>
      </c>
      <c r="T572" s="77" t="s">
        <v>477</v>
      </c>
      <c r="U572" s="73"/>
      <c r="V572" s="73"/>
      <c r="W572" s="73"/>
      <c r="X572" s="73"/>
      <c r="Y572" s="73"/>
      <c r="Z572" s="73"/>
      <c r="AA572" s="73"/>
    </row>
    <row r="573" hidden="1">
      <c r="A573" s="98" t="s">
        <v>37</v>
      </c>
      <c r="B573" s="73"/>
      <c r="C573" s="77" t="s">
        <v>22</v>
      </c>
      <c r="D573" s="78" t="s">
        <v>23</v>
      </c>
      <c r="E573" s="77" t="s">
        <v>12030</v>
      </c>
      <c r="F573" s="79" t="s">
        <v>4318</v>
      </c>
      <c r="G573" s="77">
        <v>1.0</v>
      </c>
      <c r="H573" s="75" t="s">
        <v>12031</v>
      </c>
      <c r="I573" s="73" t="str">
        <f t="shared" si="20"/>
        <v>All print / 34 inches / Spare Tire Cover</v>
      </c>
      <c r="J573" s="75" t="s">
        <v>185</v>
      </c>
      <c r="K573" s="75" t="s">
        <v>4320</v>
      </c>
      <c r="L573" s="75" t="s">
        <v>12032</v>
      </c>
      <c r="M573" s="77"/>
      <c r="N573" s="73"/>
      <c r="O573" s="73" t="s">
        <v>4322</v>
      </c>
      <c r="P573" s="79">
        <v>32459.0</v>
      </c>
      <c r="Q573" s="77" t="s">
        <v>68</v>
      </c>
      <c r="R573" s="77" t="s">
        <v>32</v>
      </c>
      <c r="S573" s="77">
        <v>7.069360409E9</v>
      </c>
      <c r="T573" s="77" t="s">
        <v>69</v>
      </c>
      <c r="U573" s="73"/>
      <c r="V573" s="73"/>
      <c r="W573" s="73"/>
      <c r="X573" s="73"/>
      <c r="Y573" s="73"/>
      <c r="Z573" s="73"/>
      <c r="AA573" s="73"/>
    </row>
    <row r="574" hidden="1">
      <c r="A574" s="90" t="s">
        <v>21</v>
      </c>
      <c r="B574" s="73"/>
      <c r="C574" s="77" t="s">
        <v>22</v>
      </c>
      <c r="D574" s="78" t="s">
        <v>23</v>
      </c>
      <c r="E574" s="77" t="s">
        <v>12033</v>
      </c>
      <c r="F574" s="79" t="s">
        <v>12034</v>
      </c>
      <c r="G574" s="77">
        <v>1.0</v>
      </c>
      <c r="H574" s="75" t="s">
        <v>1731</v>
      </c>
      <c r="I574" s="73" t="str">
        <f t="shared" si="20"/>
        <v>hirt - hoodie 3D #l - UNISEX T-SHIRT 3D / XL / All print</v>
      </c>
      <c r="J574" s="75" t="s">
        <v>1732</v>
      </c>
      <c r="K574" s="75" t="s">
        <v>12035</v>
      </c>
      <c r="L574" s="75" t="s">
        <v>12036</v>
      </c>
      <c r="M574" s="77"/>
      <c r="N574" s="73"/>
      <c r="O574" s="73" t="s">
        <v>12037</v>
      </c>
      <c r="P574" s="79">
        <v>48141.0</v>
      </c>
      <c r="Q574" s="77" t="s">
        <v>403</v>
      </c>
      <c r="R574" s="77" t="s">
        <v>32</v>
      </c>
      <c r="S574" s="77">
        <v>7.345194042E9</v>
      </c>
      <c r="T574" s="77" t="s">
        <v>404</v>
      </c>
      <c r="U574" s="73"/>
      <c r="V574" s="73"/>
      <c r="W574" s="73"/>
      <c r="X574" s="73"/>
      <c r="Y574" s="73"/>
      <c r="Z574" s="73"/>
      <c r="AA574" s="73"/>
    </row>
    <row r="575" hidden="1">
      <c r="A575" s="89" t="s">
        <v>173</v>
      </c>
      <c r="B575" s="73"/>
      <c r="C575" s="77" t="s">
        <v>80</v>
      </c>
      <c r="D575" s="78" t="s">
        <v>23</v>
      </c>
      <c r="E575" s="77" t="s">
        <v>12038</v>
      </c>
      <c r="F575" s="79" t="s">
        <v>12039</v>
      </c>
      <c r="G575" s="77">
        <v>1.0</v>
      </c>
      <c r="H575" s="75" t="s">
        <v>6249</v>
      </c>
      <c r="I575" s="73" t="str">
        <f t="shared" si="20"/>
        <v>Fleece Hoodie / L / All print</v>
      </c>
      <c r="J575" s="75" t="s">
        <v>2291</v>
      </c>
      <c r="K575" s="75" t="s">
        <v>12040</v>
      </c>
      <c r="L575" s="75" t="s">
        <v>12041</v>
      </c>
      <c r="M575" s="77"/>
      <c r="N575" s="73"/>
      <c r="O575" s="73" t="s">
        <v>12042</v>
      </c>
      <c r="P575" s="79">
        <v>48623.0</v>
      </c>
      <c r="Q575" s="77" t="s">
        <v>403</v>
      </c>
      <c r="R575" s="77" t="s">
        <v>32</v>
      </c>
      <c r="S575" s="77">
        <v>1.3162998061E10</v>
      </c>
      <c r="T575" s="77" t="s">
        <v>404</v>
      </c>
      <c r="U575" s="73"/>
      <c r="V575" s="73"/>
      <c r="W575" s="73"/>
      <c r="X575" s="73"/>
      <c r="Y575" s="73"/>
      <c r="Z575" s="73"/>
      <c r="AA575" s="73"/>
    </row>
    <row r="576" hidden="1">
      <c r="A576" s="90" t="s">
        <v>21</v>
      </c>
      <c r="B576" s="73"/>
      <c r="C576" s="77" t="s">
        <v>22</v>
      </c>
      <c r="D576" s="78" t="s">
        <v>23</v>
      </c>
      <c r="E576" s="77" t="s">
        <v>12043</v>
      </c>
      <c r="F576" s="79" t="s">
        <v>12044</v>
      </c>
      <c r="G576" s="77">
        <v>1.0</v>
      </c>
      <c r="H576" s="75" t="s">
        <v>12045</v>
      </c>
      <c r="I576" s="73" t="str">
        <f t="shared" si="20"/>
        <v>AOP Unisex Raglan Hoodie / S / All print</v>
      </c>
      <c r="J576" s="75" t="s">
        <v>7022</v>
      </c>
      <c r="K576" s="75" t="s">
        <v>12046</v>
      </c>
      <c r="L576" s="75" t="s">
        <v>12047</v>
      </c>
      <c r="M576" s="77"/>
      <c r="N576" s="73"/>
      <c r="O576" s="73" t="s">
        <v>12048</v>
      </c>
      <c r="P576" s="79">
        <v>37153.0</v>
      </c>
      <c r="Q576" s="77" t="s">
        <v>31</v>
      </c>
      <c r="R576" s="77" t="s">
        <v>32</v>
      </c>
      <c r="S576" s="77">
        <v>9.316192929E9</v>
      </c>
      <c r="T576" s="77" t="s">
        <v>33</v>
      </c>
      <c r="U576" s="73"/>
      <c r="V576" s="73"/>
      <c r="W576" s="73"/>
      <c r="X576" s="73"/>
      <c r="Y576" s="73"/>
      <c r="Z576" s="73"/>
      <c r="AA576" s="73"/>
    </row>
    <row r="577" hidden="1">
      <c r="A577" s="76" t="s">
        <v>48</v>
      </c>
      <c r="B577" s="73"/>
      <c r="C577" s="77" t="s">
        <v>22</v>
      </c>
      <c r="D577" s="78" t="s">
        <v>23</v>
      </c>
      <c r="E577" s="77" t="s">
        <v>12049</v>
      </c>
      <c r="F577" s="79" t="s">
        <v>12050</v>
      </c>
      <c r="G577" s="77">
        <v>1.0</v>
      </c>
      <c r="H577" s="75" t="s">
        <v>12051</v>
      </c>
      <c r="I577" s="73" t="str">
        <f t="shared" si="20"/>
        <v>XL / Full Print</v>
      </c>
      <c r="J577" s="75" t="s">
        <v>1986</v>
      </c>
      <c r="K577" s="75" t="s">
        <v>12052</v>
      </c>
      <c r="L577" s="75" t="s">
        <v>12053</v>
      </c>
      <c r="M577" s="77"/>
      <c r="N577" s="73"/>
      <c r="O577" s="73" t="s">
        <v>12054</v>
      </c>
      <c r="P577" s="79">
        <v>67654.0</v>
      </c>
      <c r="Q577" s="77" t="s">
        <v>508</v>
      </c>
      <c r="R577" s="77" t="s">
        <v>32</v>
      </c>
      <c r="S577" s="77">
        <v>7.858710161E9</v>
      </c>
      <c r="T577" s="77" t="s">
        <v>509</v>
      </c>
      <c r="U577" s="73"/>
      <c r="V577" s="73"/>
      <c r="W577" s="73"/>
      <c r="X577" s="73"/>
      <c r="Y577" s="73"/>
      <c r="Z577" s="73"/>
      <c r="AA577" s="73"/>
    </row>
    <row r="578" hidden="1">
      <c r="A578" s="76" t="s">
        <v>48</v>
      </c>
      <c r="B578" s="73"/>
      <c r="C578" s="77" t="s">
        <v>22</v>
      </c>
      <c r="D578" s="78" t="s">
        <v>838</v>
      </c>
      <c r="E578" s="77" t="s">
        <v>12049</v>
      </c>
      <c r="F578" s="79" t="s">
        <v>12050</v>
      </c>
      <c r="G578" s="77">
        <v>1.0</v>
      </c>
      <c r="H578" s="75" t="s">
        <v>12055</v>
      </c>
      <c r="I578" s="73" t="str">
        <f t="shared" si="20"/>
        <v>S / Full Print</v>
      </c>
      <c r="J578" s="75" t="s">
        <v>1986</v>
      </c>
      <c r="K578" s="75" t="s">
        <v>12052</v>
      </c>
      <c r="L578" s="75" t="s">
        <v>12053</v>
      </c>
      <c r="M578" s="77"/>
      <c r="N578" s="73"/>
      <c r="O578" s="73" t="s">
        <v>12054</v>
      </c>
      <c r="P578" s="79">
        <v>67654.0</v>
      </c>
      <c r="Q578" s="77" t="s">
        <v>508</v>
      </c>
      <c r="R578" s="77" t="s">
        <v>32</v>
      </c>
      <c r="S578" s="77">
        <v>7.858710161E9</v>
      </c>
      <c r="T578" s="77" t="s">
        <v>509</v>
      </c>
      <c r="U578" s="73"/>
      <c r="V578" s="73"/>
      <c r="W578" s="73"/>
      <c r="X578" s="73"/>
      <c r="Y578" s="73"/>
      <c r="Z578" s="73"/>
      <c r="AA578" s="73"/>
    </row>
    <row r="579" hidden="1">
      <c r="A579" s="89" t="s">
        <v>782</v>
      </c>
      <c r="B579" s="73"/>
      <c r="C579" s="77" t="s">
        <v>22</v>
      </c>
      <c r="D579" s="78" t="s">
        <v>23</v>
      </c>
      <c r="E579" s="77" t="s">
        <v>12056</v>
      </c>
      <c r="F579" s="79" t="s">
        <v>12057</v>
      </c>
      <c r="G579" s="77">
        <v>1.0</v>
      </c>
      <c r="H579" s="75" t="s">
        <v>12058</v>
      </c>
      <c r="I579" s="73" t="str">
        <f t="shared" si="20"/>
        <v>AOP UNISEX HOODIE / L / All Print</v>
      </c>
      <c r="J579" s="75" t="s">
        <v>2048</v>
      </c>
      <c r="K579" s="75" t="s">
        <v>12059</v>
      </c>
      <c r="L579" s="75" t="s">
        <v>12060</v>
      </c>
      <c r="M579" s="77"/>
      <c r="N579" s="73"/>
      <c r="O579" s="73" t="s">
        <v>12061</v>
      </c>
      <c r="P579" s="79">
        <v>96701.0</v>
      </c>
      <c r="Q579" s="77" t="s">
        <v>951</v>
      </c>
      <c r="R579" s="77" t="s">
        <v>32</v>
      </c>
      <c r="S579" s="77">
        <v>8.083084477E9</v>
      </c>
      <c r="T579" s="77" t="s">
        <v>952</v>
      </c>
      <c r="U579" s="73"/>
      <c r="V579" s="73"/>
      <c r="W579" s="73"/>
      <c r="X579" s="73"/>
      <c r="Y579" s="73"/>
      <c r="Z579" s="73"/>
      <c r="AA579" s="73"/>
    </row>
    <row r="580" hidden="1">
      <c r="A580" s="76" t="s">
        <v>48</v>
      </c>
      <c r="B580" s="73"/>
      <c r="C580" s="77" t="s">
        <v>22</v>
      </c>
      <c r="D580" s="78" t="s">
        <v>23</v>
      </c>
      <c r="E580" s="77" t="s">
        <v>12062</v>
      </c>
      <c r="F580" s="79" t="s">
        <v>12063</v>
      </c>
      <c r="G580" s="77">
        <v>1.0</v>
      </c>
      <c r="H580" s="75" t="s">
        <v>12064</v>
      </c>
      <c r="I580" s="73" t="str">
        <f t="shared" si="20"/>
        <v>hirt 3d - L / Full Print</v>
      </c>
      <c r="J580" s="75" t="s">
        <v>12065</v>
      </c>
      <c r="K580" s="75" t="s">
        <v>12066</v>
      </c>
      <c r="L580" s="75" t="s">
        <v>12067</v>
      </c>
      <c r="M580" s="77"/>
      <c r="N580" s="73"/>
      <c r="O580" s="73" t="s">
        <v>12068</v>
      </c>
      <c r="P580" s="79">
        <v>43316.0</v>
      </c>
      <c r="Q580" s="77" t="s">
        <v>46</v>
      </c>
      <c r="R580" s="77" t="s">
        <v>32</v>
      </c>
      <c r="S580" s="77">
        <v>1.4196194807E10</v>
      </c>
      <c r="T580" s="77" t="s">
        <v>47</v>
      </c>
      <c r="U580" s="73"/>
      <c r="V580" s="73"/>
      <c r="W580" s="73"/>
      <c r="X580" s="73"/>
      <c r="Y580" s="73"/>
      <c r="Z580" s="73"/>
      <c r="AA580" s="73"/>
    </row>
    <row r="581" hidden="1">
      <c r="A581" s="76" t="s">
        <v>48</v>
      </c>
      <c r="B581" s="73"/>
      <c r="C581" s="77" t="s">
        <v>22</v>
      </c>
      <c r="D581" s="78" t="s">
        <v>23</v>
      </c>
      <c r="E581" s="77" t="s">
        <v>12062</v>
      </c>
      <c r="F581" s="79" t="s">
        <v>12063</v>
      </c>
      <c r="G581" s="77">
        <v>1.0</v>
      </c>
      <c r="H581" s="75" t="s">
        <v>12069</v>
      </c>
      <c r="I581" s="73" t="str">
        <f t="shared" si="20"/>
        <v>hirt 3d - XL / Full Print</v>
      </c>
      <c r="J581" s="75" t="s">
        <v>12065</v>
      </c>
      <c r="K581" s="75" t="s">
        <v>12066</v>
      </c>
      <c r="L581" s="75" t="s">
        <v>12067</v>
      </c>
      <c r="M581" s="77"/>
      <c r="N581" s="73"/>
      <c r="O581" s="73" t="s">
        <v>12068</v>
      </c>
      <c r="P581" s="79">
        <v>43316.0</v>
      </c>
      <c r="Q581" s="77" t="s">
        <v>46</v>
      </c>
      <c r="R581" s="77" t="s">
        <v>32</v>
      </c>
      <c r="S581" s="77">
        <v>1.4196194807E10</v>
      </c>
      <c r="T581" s="77" t="s">
        <v>47</v>
      </c>
      <c r="U581" s="73"/>
      <c r="V581" s="73"/>
      <c r="W581" s="73"/>
      <c r="X581" s="73"/>
      <c r="Y581" s="73"/>
      <c r="Z581" s="73"/>
      <c r="AA581" s="73"/>
    </row>
    <row r="582" hidden="1">
      <c r="A582" s="76" t="s">
        <v>48</v>
      </c>
      <c r="B582" s="73"/>
      <c r="C582" s="77" t="s">
        <v>22</v>
      </c>
      <c r="D582" s="78" t="s">
        <v>23</v>
      </c>
      <c r="E582" s="77" t="s">
        <v>12062</v>
      </c>
      <c r="F582" s="79" t="s">
        <v>12063</v>
      </c>
      <c r="G582" s="77">
        <v>1.0</v>
      </c>
      <c r="H582" s="75" t="s">
        <v>12069</v>
      </c>
      <c r="I582" s="73" t="str">
        <f t="shared" si="20"/>
        <v>hirt 3d - XL / Full Print</v>
      </c>
      <c r="J582" s="75" t="s">
        <v>12065</v>
      </c>
      <c r="K582" s="75" t="s">
        <v>12066</v>
      </c>
      <c r="L582" s="75" t="s">
        <v>12067</v>
      </c>
      <c r="M582" s="77"/>
      <c r="N582" s="73"/>
      <c r="O582" s="73" t="s">
        <v>12068</v>
      </c>
      <c r="P582" s="79">
        <v>43316.0</v>
      </c>
      <c r="Q582" s="77" t="s">
        <v>46</v>
      </c>
      <c r="R582" s="77" t="s">
        <v>32</v>
      </c>
      <c r="S582" s="77">
        <v>1.4196194807E10</v>
      </c>
      <c r="T582" s="77" t="s">
        <v>47</v>
      </c>
      <c r="U582" s="73"/>
      <c r="V582" s="73"/>
      <c r="W582" s="73"/>
      <c r="X582" s="73"/>
      <c r="Y582" s="73"/>
      <c r="Z582" s="73"/>
      <c r="AA582" s="73"/>
    </row>
    <row r="583" hidden="1">
      <c r="A583" s="76" t="s">
        <v>48</v>
      </c>
      <c r="B583" s="73"/>
      <c r="C583" s="77" t="s">
        <v>22</v>
      </c>
      <c r="D583" s="78" t="s">
        <v>23</v>
      </c>
      <c r="E583" s="77" t="s">
        <v>12062</v>
      </c>
      <c r="F583" s="79" t="s">
        <v>12063</v>
      </c>
      <c r="G583" s="77">
        <v>1.0</v>
      </c>
      <c r="H583" s="75" t="s">
        <v>12070</v>
      </c>
      <c r="I583" s="73" t="str">
        <f t="shared" si="20"/>
        <v>hirt 3d - 2XL / Full Print</v>
      </c>
      <c r="J583" s="75" t="s">
        <v>12065</v>
      </c>
      <c r="K583" s="75" t="s">
        <v>12066</v>
      </c>
      <c r="L583" s="75" t="s">
        <v>12067</v>
      </c>
      <c r="M583" s="77"/>
      <c r="N583" s="73"/>
      <c r="O583" s="73" t="s">
        <v>12068</v>
      </c>
      <c r="P583" s="79">
        <v>43316.0</v>
      </c>
      <c r="Q583" s="77" t="s">
        <v>46</v>
      </c>
      <c r="R583" s="77" t="s">
        <v>32</v>
      </c>
      <c r="S583" s="77">
        <v>1.4196194807E10</v>
      </c>
      <c r="T583" s="77" t="s">
        <v>47</v>
      </c>
      <c r="U583" s="73"/>
      <c r="V583" s="73"/>
      <c r="W583" s="73"/>
      <c r="X583" s="73"/>
      <c r="Y583" s="73"/>
      <c r="Z583" s="73"/>
      <c r="AA583" s="73"/>
    </row>
    <row r="584" hidden="1">
      <c r="A584" s="90" t="s">
        <v>21</v>
      </c>
      <c r="B584" s="73"/>
      <c r="C584" s="77" t="s">
        <v>22</v>
      </c>
      <c r="D584" s="78" t="s">
        <v>23</v>
      </c>
      <c r="E584" s="77" t="s">
        <v>12062</v>
      </c>
      <c r="F584" s="79" t="s">
        <v>12063</v>
      </c>
      <c r="G584" s="77">
        <v>1.0</v>
      </c>
      <c r="H584" s="75" t="s">
        <v>12071</v>
      </c>
      <c r="I584" s="73" t="str">
        <f t="shared" si="20"/>
        <v>hirt 3d #050122l - L / Full Print</v>
      </c>
      <c r="J584" s="75" t="s">
        <v>619</v>
      </c>
      <c r="K584" s="75" t="s">
        <v>12066</v>
      </c>
      <c r="L584" s="75" t="s">
        <v>12067</v>
      </c>
      <c r="M584" s="77"/>
      <c r="N584" s="73"/>
      <c r="O584" s="73" t="s">
        <v>12068</v>
      </c>
      <c r="P584" s="79">
        <v>43316.0</v>
      </c>
      <c r="Q584" s="77" t="s">
        <v>46</v>
      </c>
      <c r="R584" s="77" t="s">
        <v>32</v>
      </c>
      <c r="S584" s="77">
        <v>1.4196194807E10</v>
      </c>
      <c r="T584" s="77" t="s">
        <v>47</v>
      </c>
      <c r="U584" s="73"/>
      <c r="V584" s="73"/>
      <c r="W584" s="73"/>
      <c r="X584" s="73"/>
      <c r="Y584" s="73"/>
      <c r="Z584" s="73"/>
      <c r="AA584" s="73"/>
    </row>
    <row r="585" hidden="1">
      <c r="A585" s="90" t="s">
        <v>21</v>
      </c>
      <c r="B585" s="73"/>
      <c r="C585" s="77" t="s">
        <v>22</v>
      </c>
      <c r="D585" s="78" t="s">
        <v>23</v>
      </c>
      <c r="E585" s="77" t="s">
        <v>12062</v>
      </c>
      <c r="F585" s="79" t="s">
        <v>12063</v>
      </c>
      <c r="G585" s="77">
        <v>1.0</v>
      </c>
      <c r="H585" s="75" t="s">
        <v>12072</v>
      </c>
      <c r="I585" s="73" t="str">
        <f t="shared" si="20"/>
        <v>hirt 3d #050122l - XL / Full Print</v>
      </c>
      <c r="J585" s="75" t="s">
        <v>619</v>
      </c>
      <c r="K585" s="75" t="s">
        <v>12066</v>
      </c>
      <c r="L585" s="75" t="s">
        <v>12067</v>
      </c>
      <c r="M585" s="77"/>
      <c r="N585" s="73"/>
      <c r="O585" s="73" t="s">
        <v>12068</v>
      </c>
      <c r="P585" s="79">
        <v>43316.0</v>
      </c>
      <c r="Q585" s="77" t="s">
        <v>46</v>
      </c>
      <c r="R585" s="77" t="s">
        <v>32</v>
      </c>
      <c r="S585" s="77">
        <v>1.4196194807E10</v>
      </c>
      <c r="T585" s="77" t="s">
        <v>47</v>
      </c>
      <c r="U585" s="73"/>
      <c r="V585" s="73"/>
      <c r="W585" s="73"/>
      <c r="X585" s="73"/>
      <c r="Y585" s="73"/>
      <c r="Z585" s="73"/>
      <c r="AA585" s="73"/>
    </row>
    <row r="586" hidden="1">
      <c r="A586" s="90" t="s">
        <v>21</v>
      </c>
      <c r="B586" s="73"/>
      <c r="C586" s="77" t="s">
        <v>22</v>
      </c>
      <c r="D586" s="78" t="s">
        <v>23</v>
      </c>
      <c r="E586" s="77" t="s">
        <v>12062</v>
      </c>
      <c r="F586" s="79" t="s">
        <v>12063</v>
      </c>
      <c r="G586" s="77">
        <v>1.0</v>
      </c>
      <c r="H586" s="75" t="s">
        <v>12072</v>
      </c>
      <c r="I586" s="73" t="str">
        <f t="shared" si="20"/>
        <v>hirt 3d #050122l - XL / Full Print</v>
      </c>
      <c r="J586" s="75" t="s">
        <v>619</v>
      </c>
      <c r="K586" s="75" t="s">
        <v>12066</v>
      </c>
      <c r="L586" s="75" t="s">
        <v>12067</v>
      </c>
      <c r="M586" s="77"/>
      <c r="N586" s="73"/>
      <c r="O586" s="73" t="s">
        <v>12068</v>
      </c>
      <c r="P586" s="79">
        <v>43316.0</v>
      </c>
      <c r="Q586" s="77" t="s">
        <v>46</v>
      </c>
      <c r="R586" s="77" t="s">
        <v>32</v>
      </c>
      <c r="S586" s="77">
        <v>1.4196194807E10</v>
      </c>
      <c r="T586" s="77" t="s">
        <v>47</v>
      </c>
      <c r="U586" s="73"/>
      <c r="V586" s="73"/>
      <c r="W586" s="73"/>
      <c r="X586" s="73"/>
      <c r="Y586" s="73"/>
      <c r="Z586" s="73"/>
      <c r="AA586" s="73"/>
    </row>
    <row r="587" hidden="1">
      <c r="A587" s="90" t="s">
        <v>21</v>
      </c>
      <c r="B587" s="73"/>
      <c r="C587" s="77" t="s">
        <v>22</v>
      </c>
      <c r="D587" s="78" t="s">
        <v>23</v>
      </c>
      <c r="E587" s="77" t="s">
        <v>12062</v>
      </c>
      <c r="F587" s="79" t="s">
        <v>12063</v>
      </c>
      <c r="G587" s="77">
        <v>1.0</v>
      </c>
      <c r="H587" s="75" t="s">
        <v>12073</v>
      </c>
      <c r="I587" s="73" t="str">
        <f t="shared" si="20"/>
        <v>hirt 3d #050122l - 2XL / Full Print</v>
      </c>
      <c r="J587" s="75" t="s">
        <v>619</v>
      </c>
      <c r="K587" s="75" t="s">
        <v>12066</v>
      </c>
      <c r="L587" s="75" t="s">
        <v>12067</v>
      </c>
      <c r="M587" s="77"/>
      <c r="N587" s="73"/>
      <c r="O587" s="73" t="s">
        <v>12068</v>
      </c>
      <c r="P587" s="79">
        <v>43316.0</v>
      </c>
      <c r="Q587" s="77" t="s">
        <v>46</v>
      </c>
      <c r="R587" s="77" t="s">
        <v>32</v>
      </c>
      <c r="S587" s="77">
        <v>1.4196194807E10</v>
      </c>
      <c r="T587" s="77" t="s">
        <v>47</v>
      </c>
      <c r="U587" s="73"/>
      <c r="V587" s="73"/>
      <c r="W587" s="73"/>
      <c r="X587" s="73"/>
      <c r="Y587" s="73"/>
      <c r="Z587" s="73"/>
      <c r="AA587" s="73"/>
    </row>
    <row r="588" hidden="1">
      <c r="A588" s="86" t="s">
        <v>181</v>
      </c>
      <c r="B588" s="73"/>
      <c r="C588" s="77" t="s">
        <v>60</v>
      </c>
      <c r="D588" s="78" t="s">
        <v>23</v>
      </c>
      <c r="E588" s="77" t="s">
        <v>12074</v>
      </c>
      <c r="F588" s="79" t="s">
        <v>12075</v>
      </c>
      <c r="G588" s="77">
        <v>1.0</v>
      </c>
      <c r="H588" s="75" t="s">
        <v>12076</v>
      </c>
      <c r="I588" s="73" t="str">
        <f t="shared" si="20"/>
        <v>L / Full print</v>
      </c>
      <c r="J588" s="75" t="s">
        <v>12077</v>
      </c>
      <c r="K588" s="75" t="s">
        <v>12078</v>
      </c>
      <c r="L588" s="75" t="s">
        <v>12079</v>
      </c>
      <c r="M588" s="77"/>
      <c r="N588" s="73"/>
      <c r="O588" s="73" t="s">
        <v>591</v>
      </c>
      <c r="P588" s="79">
        <v>60620.0</v>
      </c>
      <c r="Q588" s="77" t="s">
        <v>114</v>
      </c>
      <c r="R588" s="77" t="s">
        <v>32</v>
      </c>
      <c r="S588" s="77">
        <v>7.733689745E9</v>
      </c>
      <c r="T588" s="77" t="s">
        <v>115</v>
      </c>
      <c r="U588" s="73"/>
      <c r="V588" s="73"/>
      <c r="W588" s="73"/>
      <c r="X588" s="73"/>
      <c r="Y588" s="73"/>
      <c r="Z588" s="73"/>
      <c r="AA588" s="73"/>
    </row>
    <row r="589" hidden="1">
      <c r="A589" s="98" t="s">
        <v>37</v>
      </c>
      <c r="B589" s="73"/>
      <c r="C589" s="77" t="s">
        <v>123</v>
      </c>
      <c r="D589" s="78" t="s">
        <v>23</v>
      </c>
      <c r="E589" s="77" t="s">
        <v>12080</v>
      </c>
      <c r="F589" s="79" t="s">
        <v>12081</v>
      </c>
      <c r="G589" s="77">
        <v>1.0</v>
      </c>
      <c r="H589" s="75" t="s">
        <v>12082</v>
      </c>
      <c r="I589" s="73" t="str">
        <f t="shared" si="20"/>
        <v>16X24in</v>
      </c>
      <c r="J589" s="75" t="s">
        <v>177</v>
      </c>
      <c r="K589" s="75" t="s">
        <v>12083</v>
      </c>
      <c r="L589" s="75" t="s">
        <v>12084</v>
      </c>
      <c r="M589" s="77"/>
      <c r="N589" s="73"/>
      <c r="O589" s="73" t="s">
        <v>1195</v>
      </c>
      <c r="P589" s="79">
        <v>6451.0</v>
      </c>
      <c r="Q589" s="77" t="s">
        <v>845</v>
      </c>
      <c r="R589" s="77" t="s">
        <v>32</v>
      </c>
      <c r="S589" s="77">
        <v>1.8608819727E10</v>
      </c>
      <c r="T589" s="77" t="s">
        <v>846</v>
      </c>
      <c r="U589" s="73"/>
      <c r="V589" s="73"/>
      <c r="W589" s="73"/>
      <c r="X589" s="73"/>
      <c r="Y589" s="73"/>
      <c r="Z589" s="73"/>
      <c r="AA589" s="73"/>
    </row>
    <row r="590" hidden="1">
      <c r="A590" s="90" t="s">
        <v>21</v>
      </c>
      <c r="B590" s="73"/>
      <c r="C590" s="77" t="s">
        <v>22</v>
      </c>
      <c r="D590" s="78" t="s">
        <v>23</v>
      </c>
      <c r="E590" s="77" t="s">
        <v>12085</v>
      </c>
      <c r="F590" s="79" t="s">
        <v>12086</v>
      </c>
      <c r="G590" s="77">
        <v>1.0</v>
      </c>
      <c r="H590" s="75" t="s">
        <v>12087</v>
      </c>
      <c r="I590" s="73" t="str">
        <f t="shared" si="20"/>
        <v>XL / Full Print</v>
      </c>
      <c r="J590" s="75" t="s">
        <v>1986</v>
      </c>
      <c r="K590" s="75" t="s">
        <v>12088</v>
      </c>
      <c r="L590" s="75" t="s">
        <v>12089</v>
      </c>
      <c r="M590" s="77"/>
      <c r="N590" s="73"/>
      <c r="O590" s="73" t="s">
        <v>12090</v>
      </c>
      <c r="P590" s="79">
        <v>70560.0</v>
      </c>
      <c r="Q590" s="77" t="s">
        <v>201</v>
      </c>
      <c r="R590" s="77" t="s">
        <v>32</v>
      </c>
      <c r="S590" s="77" t="s">
        <v>12091</v>
      </c>
      <c r="T590" s="77" t="s">
        <v>202</v>
      </c>
      <c r="U590" s="73"/>
      <c r="V590" s="73"/>
      <c r="W590" s="73"/>
      <c r="X590" s="73"/>
      <c r="Y590" s="73"/>
      <c r="Z590" s="73"/>
      <c r="AA590" s="73"/>
    </row>
    <row r="591" hidden="1">
      <c r="A591" s="90" t="s">
        <v>21</v>
      </c>
      <c r="B591" s="73"/>
      <c r="C591" s="77" t="s">
        <v>22</v>
      </c>
      <c r="D591" s="78" t="s">
        <v>23</v>
      </c>
      <c r="E591" s="77" t="s">
        <v>12085</v>
      </c>
      <c r="F591" s="79" t="s">
        <v>12086</v>
      </c>
      <c r="G591" s="77">
        <v>1.0</v>
      </c>
      <c r="H591" s="75" t="s">
        <v>12092</v>
      </c>
      <c r="I591" s="73" t="str">
        <f t="shared" si="20"/>
        <v>XL / Full Print</v>
      </c>
      <c r="J591" s="75" t="s">
        <v>1986</v>
      </c>
      <c r="K591" s="75" t="s">
        <v>12088</v>
      </c>
      <c r="L591" s="75" t="s">
        <v>12089</v>
      </c>
      <c r="M591" s="77"/>
      <c r="N591" s="73"/>
      <c r="O591" s="73" t="s">
        <v>12090</v>
      </c>
      <c r="P591" s="79">
        <v>70560.0</v>
      </c>
      <c r="Q591" s="77" t="s">
        <v>201</v>
      </c>
      <c r="R591" s="77" t="s">
        <v>32</v>
      </c>
      <c r="S591" s="77" t="s">
        <v>12091</v>
      </c>
      <c r="T591" s="77" t="s">
        <v>202</v>
      </c>
      <c r="U591" s="73"/>
      <c r="V591" s="73"/>
      <c r="W591" s="73"/>
      <c r="X591" s="73"/>
      <c r="Y591" s="73"/>
      <c r="Z591" s="73"/>
      <c r="AA591" s="73"/>
    </row>
    <row r="592" hidden="1">
      <c r="A592" s="80" t="s">
        <v>259</v>
      </c>
      <c r="B592" s="73"/>
      <c r="C592" s="77" t="s">
        <v>80</v>
      </c>
      <c r="D592" s="78" t="s">
        <v>23</v>
      </c>
      <c r="E592" s="77" t="s">
        <v>12093</v>
      </c>
      <c r="F592" s="79" t="s">
        <v>12094</v>
      </c>
      <c r="G592" s="77">
        <v>1.0</v>
      </c>
      <c r="H592" s="75" t="s">
        <v>12095</v>
      </c>
      <c r="I592" s="73" t="str">
        <f t="shared" si="20"/>
        <v>M / Full Print</v>
      </c>
      <c r="J592" s="75" t="s">
        <v>12096</v>
      </c>
      <c r="K592" s="75" t="s">
        <v>12097</v>
      </c>
      <c r="L592" s="75" t="s">
        <v>12098</v>
      </c>
      <c r="M592" s="77"/>
      <c r="N592" s="73"/>
      <c r="O592" s="73" t="s">
        <v>5004</v>
      </c>
      <c r="P592" s="79">
        <v>36106.0</v>
      </c>
      <c r="Q592" s="77" t="s">
        <v>140</v>
      </c>
      <c r="R592" s="77" t="s">
        <v>32</v>
      </c>
      <c r="S592" s="77">
        <v>8.458660519E9</v>
      </c>
      <c r="T592" s="77" t="s">
        <v>141</v>
      </c>
      <c r="U592" s="73"/>
      <c r="V592" s="73"/>
      <c r="W592" s="73"/>
      <c r="X592" s="73"/>
      <c r="Y592" s="73"/>
      <c r="Z592" s="73"/>
      <c r="AA592" s="73"/>
    </row>
    <row r="593" hidden="1">
      <c r="A593" s="98" t="s">
        <v>37</v>
      </c>
      <c r="B593" s="73"/>
      <c r="C593" s="77" t="s">
        <v>80</v>
      </c>
      <c r="D593" s="78" t="s">
        <v>23</v>
      </c>
      <c r="E593" s="77" t="s">
        <v>12099</v>
      </c>
      <c r="F593" s="79" t="s">
        <v>12100</v>
      </c>
      <c r="G593" s="77">
        <v>1.0</v>
      </c>
      <c r="H593" s="75" t="s">
        <v>12101</v>
      </c>
      <c r="I593" s="73" t="str">
        <f t="shared" si="20"/>
        <v>All print / 24 x 24 inch</v>
      </c>
      <c r="J593" s="75" t="s">
        <v>12102</v>
      </c>
      <c r="K593" s="75" t="s">
        <v>12103</v>
      </c>
      <c r="L593" s="75" t="s">
        <v>12104</v>
      </c>
      <c r="M593" s="77" t="s">
        <v>12105</v>
      </c>
      <c r="N593" s="73"/>
      <c r="O593" s="73" t="s">
        <v>12106</v>
      </c>
      <c r="P593" s="79">
        <v>34604.0</v>
      </c>
      <c r="Q593" s="77" t="s">
        <v>68</v>
      </c>
      <c r="R593" s="77" t="s">
        <v>32</v>
      </c>
      <c r="S593" s="77">
        <v>9.293208215E9</v>
      </c>
      <c r="T593" s="77" t="s">
        <v>69</v>
      </c>
      <c r="U593" s="73"/>
      <c r="V593" s="73"/>
      <c r="W593" s="73"/>
      <c r="X593" s="73"/>
      <c r="Y593" s="73"/>
      <c r="Z593" s="73"/>
      <c r="AA593" s="73"/>
    </row>
    <row r="594" hidden="1">
      <c r="A594" s="86" t="s">
        <v>181</v>
      </c>
      <c r="B594" s="73"/>
      <c r="C594" s="77" t="s">
        <v>22</v>
      </c>
      <c r="D594" s="78" t="s">
        <v>23</v>
      </c>
      <c r="E594" s="77" t="s">
        <v>12107</v>
      </c>
      <c r="F594" s="79" t="s">
        <v>12108</v>
      </c>
      <c r="G594" s="77">
        <v>1.0</v>
      </c>
      <c r="H594" s="75" t="s">
        <v>12109</v>
      </c>
      <c r="I594" s="73" t="str">
        <f t="shared" si="20"/>
        <v>HOODIE RAGLAN SLEEVE / XL / All Print</v>
      </c>
      <c r="J594" s="75" t="s">
        <v>3685</v>
      </c>
      <c r="K594" s="75" t="s">
        <v>12110</v>
      </c>
      <c r="L594" s="75" t="s">
        <v>12111</v>
      </c>
      <c r="M594" s="77" t="s">
        <v>12112</v>
      </c>
      <c r="N594" s="73"/>
      <c r="O594" s="73" t="s">
        <v>12113</v>
      </c>
      <c r="P594" s="79">
        <v>87507.0</v>
      </c>
      <c r="Q594" s="77" t="s">
        <v>599</v>
      </c>
      <c r="R594" s="77" t="s">
        <v>32</v>
      </c>
      <c r="S594" s="77">
        <v>5.056001134E9</v>
      </c>
      <c r="T594" s="77" t="s">
        <v>600</v>
      </c>
      <c r="U594" s="73"/>
      <c r="V594" s="73"/>
      <c r="W594" s="73"/>
      <c r="X594" s="73"/>
      <c r="Y594" s="73"/>
      <c r="Z594" s="73"/>
      <c r="AA594" s="73"/>
    </row>
    <row r="595" hidden="1">
      <c r="A595" s="90" t="s">
        <v>21</v>
      </c>
      <c r="B595" s="73"/>
      <c r="C595" s="77" t="s">
        <v>22</v>
      </c>
      <c r="D595" s="78" t="s">
        <v>23</v>
      </c>
      <c r="E595" s="77" t="s">
        <v>12114</v>
      </c>
      <c r="F595" s="79" t="s">
        <v>12115</v>
      </c>
      <c r="G595" s="77">
        <v>1.0</v>
      </c>
      <c r="H595" s="75" t="s">
        <v>12116</v>
      </c>
      <c r="I595" s="73" t="str">
        <f t="shared" si="20"/>
        <v>HOODIE RAGLAN SLEEVE / M / All Print</v>
      </c>
      <c r="J595" s="75" t="s">
        <v>12117</v>
      </c>
      <c r="K595" s="75" t="s">
        <v>12118</v>
      </c>
      <c r="L595" s="75" t="s">
        <v>12119</v>
      </c>
      <c r="M595" s="77"/>
      <c r="N595" s="73"/>
      <c r="O595" s="73" t="s">
        <v>12120</v>
      </c>
      <c r="P595" s="79">
        <v>6109.0</v>
      </c>
      <c r="Q595" s="77" t="s">
        <v>845</v>
      </c>
      <c r="R595" s="77" t="s">
        <v>32</v>
      </c>
      <c r="S595" s="77">
        <v>8.608346507E9</v>
      </c>
      <c r="T595" s="77" t="s">
        <v>846</v>
      </c>
      <c r="U595" s="73"/>
      <c r="V595" s="73"/>
      <c r="W595" s="73"/>
      <c r="X595" s="73"/>
      <c r="Y595" s="73"/>
      <c r="Z595" s="73"/>
      <c r="AA595" s="73"/>
    </row>
    <row r="596" hidden="1">
      <c r="A596" s="86" t="s">
        <v>181</v>
      </c>
      <c r="B596" s="73"/>
      <c r="C596" s="77" t="s">
        <v>22</v>
      </c>
      <c r="D596" s="78" t="s">
        <v>23</v>
      </c>
      <c r="E596" s="77" t="s">
        <v>12121</v>
      </c>
      <c r="F596" s="79" t="s">
        <v>12122</v>
      </c>
      <c r="G596" s="77">
        <v>1.0</v>
      </c>
      <c r="H596" s="75" t="s">
        <v>5974</v>
      </c>
      <c r="I596" s="73" t="str">
        <f t="shared" si="20"/>
        <v>hirt - hoodie 3D #121121h - UNISEX T-SHIRT 3D / L / All print</v>
      </c>
      <c r="J596" s="75" t="s">
        <v>1780</v>
      </c>
      <c r="K596" s="75" t="s">
        <v>12123</v>
      </c>
      <c r="L596" s="75" t="s">
        <v>12124</v>
      </c>
      <c r="M596" s="77"/>
      <c r="N596" s="73"/>
      <c r="O596" s="73" t="s">
        <v>12125</v>
      </c>
      <c r="P596" s="79">
        <v>33309.0</v>
      </c>
      <c r="Q596" s="77" t="s">
        <v>68</v>
      </c>
      <c r="R596" s="77" t="s">
        <v>32</v>
      </c>
      <c r="S596" s="77">
        <v>9.547735891E9</v>
      </c>
      <c r="T596" s="77" t="s">
        <v>69</v>
      </c>
      <c r="U596" s="73"/>
      <c r="V596" s="73"/>
      <c r="W596" s="73"/>
      <c r="X596" s="73"/>
      <c r="Y596" s="73"/>
      <c r="Z596" s="73"/>
      <c r="AA596" s="73"/>
    </row>
    <row r="597" hidden="1">
      <c r="A597" s="82"/>
      <c r="B597" s="82"/>
      <c r="C597" s="83" t="s">
        <v>80</v>
      </c>
      <c r="D597" s="83" t="s">
        <v>34</v>
      </c>
      <c r="E597" s="83" t="s">
        <v>12126</v>
      </c>
      <c r="F597" s="84" t="s">
        <v>12127</v>
      </c>
      <c r="G597" s="83">
        <v>1.0</v>
      </c>
      <c r="H597" s="85" t="s">
        <v>12128</v>
      </c>
      <c r="I597" s="82" t="str">
        <f t="shared" si="20"/>
        <v>XL / Full Print</v>
      </c>
      <c r="J597" s="85" t="s">
        <v>12129</v>
      </c>
      <c r="K597" s="85" t="s">
        <v>12130</v>
      </c>
      <c r="L597" s="85" t="s">
        <v>12131</v>
      </c>
      <c r="M597" s="83"/>
      <c r="N597" s="82"/>
      <c r="O597" s="82" t="s">
        <v>3177</v>
      </c>
      <c r="P597" s="84">
        <v>72104.0</v>
      </c>
      <c r="Q597" s="83" t="s">
        <v>310</v>
      </c>
      <c r="R597" s="83" t="s">
        <v>32</v>
      </c>
      <c r="S597" s="83">
        <v>5.014670614E9</v>
      </c>
      <c r="T597" s="83" t="s">
        <v>311</v>
      </c>
      <c r="U597" s="82"/>
      <c r="V597" s="82"/>
      <c r="W597" s="82"/>
      <c r="X597" s="82"/>
      <c r="Y597" s="82"/>
      <c r="Z597" s="82"/>
      <c r="AA597" s="82"/>
    </row>
    <row r="598" hidden="1">
      <c r="A598" s="98" t="s">
        <v>37</v>
      </c>
      <c r="B598" s="73"/>
      <c r="C598" s="77" t="s">
        <v>123</v>
      </c>
      <c r="D598" s="78" t="s">
        <v>23</v>
      </c>
      <c r="E598" s="77" t="s">
        <v>12132</v>
      </c>
      <c r="F598" s="79" t="s">
        <v>12133</v>
      </c>
      <c r="G598" s="77">
        <v>1.0</v>
      </c>
      <c r="H598" s="75" t="s">
        <v>12134</v>
      </c>
      <c r="I598" s="73" t="str">
        <f t="shared" si="20"/>
        <v>12X18in / Full Print</v>
      </c>
      <c r="J598" s="75" t="s">
        <v>6636</v>
      </c>
      <c r="K598" s="75" t="s">
        <v>12135</v>
      </c>
      <c r="L598" s="75" t="s">
        <v>12136</v>
      </c>
      <c r="M598" s="77"/>
      <c r="N598" s="73"/>
      <c r="O598" s="73" t="s">
        <v>12137</v>
      </c>
      <c r="P598" s="79">
        <v>95366.0</v>
      </c>
      <c r="Q598" s="77" t="s">
        <v>268</v>
      </c>
      <c r="R598" s="77" t="s">
        <v>32</v>
      </c>
      <c r="S598" s="77">
        <v>2.094025467E9</v>
      </c>
      <c r="T598" s="77" t="s">
        <v>269</v>
      </c>
      <c r="U598" s="73"/>
      <c r="V598" s="73"/>
      <c r="W598" s="73"/>
      <c r="X598" s="73"/>
      <c r="Y598" s="73"/>
      <c r="Z598" s="73"/>
      <c r="AA598" s="73"/>
    </row>
    <row r="599" hidden="1">
      <c r="A599" s="89" t="s">
        <v>428</v>
      </c>
      <c r="B599" s="73"/>
      <c r="C599" s="77" t="s">
        <v>22</v>
      </c>
      <c r="D599" s="78" t="s">
        <v>23</v>
      </c>
      <c r="E599" s="77" t="s">
        <v>12138</v>
      </c>
      <c r="F599" s="79" t="s">
        <v>12139</v>
      </c>
      <c r="G599" s="77">
        <v>1.0</v>
      </c>
      <c r="H599" s="75" t="s">
        <v>12140</v>
      </c>
      <c r="I599" s="73" t="str">
        <f t="shared" si="20"/>
        <v>Candle Holder Without Heart / 1 HOLDER+ 2 CANDLES</v>
      </c>
      <c r="J599" s="75" t="s">
        <v>12141</v>
      </c>
      <c r="K599" s="75" t="s">
        <v>12142</v>
      </c>
      <c r="L599" s="75" t="s">
        <v>12143</v>
      </c>
      <c r="M599" s="77"/>
      <c r="N599" s="73"/>
      <c r="O599" s="73" t="s">
        <v>12144</v>
      </c>
      <c r="P599" s="79">
        <v>18640.0</v>
      </c>
      <c r="Q599" s="77" t="s">
        <v>284</v>
      </c>
      <c r="R599" s="77" t="s">
        <v>32</v>
      </c>
      <c r="S599" s="77">
        <v>5.708786899E9</v>
      </c>
      <c r="T599" s="77" t="s">
        <v>285</v>
      </c>
      <c r="U599" s="73"/>
      <c r="V599" s="73"/>
      <c r="W599" s="73"/>
      <c r="X599" s="73"/>
      <c r="Y599" s="73"/>
      <c r="Z599" s="73"/>
      <c r="AA599" s="73"/>
    </row>
    <row r="600" hidden="1">
      <c r="A600" s="90" t="s">
        <v>21</v>
      </c>
      <c r="B600" s="73"/>
      <c r="C600" s="77" t="s">
        <v>123</v>
      </c>
      <c r="D600" s="78" t="s">
        <v>23</v>
      </c>
      <c r="E600" s="77" t="s">
        <v>12145</v>
      </c>
      <c r="F600" s="79" t="s">
        <v>12146</v>
      </c>
      <c r="G600" s="77">
        <v>1.0</v>
      </c>
      <c r="H600" s="75" t="s">
        <v>12147</v>
      </c>
      <c r="I600" s="73" t="str">
        <f t="shared" si="20"/>
        <v>16X24in</v>
      </c>
      <c r="J600" s="75" t="s">
        <v>12148</v>
      </c>
      <c r="K600" s="75" t="s">
        <v>12149</v>
      </c>
      <c r="L600" s="75" t="s">
        <v>12150</v>
      </c>
      <c r="M600" s="77"/>
      <c r="N600" s="73"/>
      <c r="O600" s="73" t="s">
        <v>12151</v>
      </c>
      <c r="P600" s="79" t="s">
        <v>12152</v>
      </c>
      <c r="Q600" s="77" t="s">
        <v>475</v>
      </c>
      <c r="R600" s="77" t="s">
        <v>476</v>
      </c>
      <c r="S600" s="77">
        <v>9.057225048E9</v>
      </c>
      <c r="T600" s="77" t="s">
        <v>477</v>
      </c>
      <c r="U600" s="73"/>
      <c r="V600" s="73"/>
      <c r="W600" s="73"/>
      <c r="X600" s="73"/>
      <c r="Y600" s="73"/>
      <c r="Z600" s="73"/>
      <c r="AA600" s="73"/>
    </row>
    <row r="601" hidden="1">
      <c r="A601" s="80" t="s">
        <v>259</v>
      </c>
      <c r="B601" s="73"/>
      <c r="C601" s="77" t="s">
        <v>22</v>
      </c>
      <c r="D601" s="78" t="s">
        <v>23</v>
      </c>
      <c r="E601" s="77" t="s">
        <v>12153</v>
      </c>
      <c r="F601" s="79" t="s">
        <v>12154</v>
      </c>
      <c r="G601" s="77">
        <v>1.0</v>
      </c>
      <c r="H601" s="75" t="s">
        <v>12155</v>
      </c>
      <c r="I601" s="73" t="str">
        <f t="shared" si="20"/>
        <v>M / All Print</v>
      </c>
      <c r="J601" s="75" t="s">
        <v>12156</v>
      </c>
      <c r="K601" s="75" t="s">
        <v>12157</v>
      </c>
      <c r="L601" s="75" t="s">
        <v>12158</v>
      </c>
      <c r="M601" s="77"/>
      <c r="N601" s="73"/>
      <c r="O601" s="73" t="s">
        <v>6726</v>
      </c>
      <c r="P601" s="79">
        <v>45458.0</v>
      </c>
      <c r="Q601" s="77" t="s">
        <v>46</v>
      </c>
      <c r="R601" s="77" t="s">
        <v>32</v>
      </c>
      <c r="S601" s="77">
        <v>3.863016198E9</v>
      </c>
      <c r="T601" s="77" t="s">
        <v>47</v>
      </c>
      <c r="U601" s="73"/>
      <c r="V601" s="73"/>
      <c r="W601" s="73"/>
      <c r="X601" s="73"/>
      <c r="Y601" s="73"/>
      <c r="Z601" s="73"/>
      <c r="AA601" s="73"/>
    </row>
    <row r="602" hidden="1">
      <c r="A602" s="80" t="s">
        <v>259</v>
      </c>
      <c r="B602" s="73"/>
      <c r="C602" s="77" t="s">
        <v>22</v>
      </c>
      <c r="D602" s="78" t="s">
        <v>23</v>
      </c>
      <c r="E602" s="77" t="s">
        <v>12159</v>
      </c>
      <c r="F602" s="79" t="s">
        <v>12160</v>
      </c>
      <c r="G602" s="77">
        <v>1.0</v>
      </c>
      <c r="H602" s="75" t="s">
        <v>11334</v>
      </c>
      <c r="I602" s="73" t="str">
        <f t="shared" si="20"/>
        <v>hirt - 3XL / Full Print</v>
      </c>
      <c r="J602" s="75" t="s">
        <v>11335</v>
      </c>
      <c r="K602" s="75" t="s">
        <v>12161</v>
      </c>
      <c r="L602" s="75" t="s">
        <v>12162</v>
      </c>
      <c r="M602" s="77"/>
      <c r="N602" s="73"/>
      <c r="O602" s="73" t="s">
        <v>12163</v>
      </c>
      <c r="P602" s="79">
        <v>26444.0</v>
      </c>
      <c r="Q602" s="77" t="s">
        <v>1651</v>
      </c>
      <c r="R602" s="77" t="s">
        <v>32</v>
      </c>
      <c r="S602" s="77">
        <v>6.8166875E7</v>
      </c>
      <c r="T602" s="77" t="s">
        <v>1652</v>
      </c>
      <c r="U602" s="73"/>
      <c r="V602" s="73"/>
      <c r="W602" s="73"/>
      <c r="X602" s="73"/>
      <c r="Y602" s="73"/>
      <c r="Z602" s="73"/>
      <c r="AA602" s="73"/>
    </row>
    <row r="603" hidden="1">
      <c r="A603" s="80" t="s">
        <v>259</v>
      </c>
      <c r="B603" s="73"/>
      <c r="C603" s="77" t="s">
        <v>22</v>
      </c>
      <c r="D603" s="78" t="s">
        <v>23</v>
      </c>
      <c r="E603" s="77" t="s">
        <v>12159</v>
      </c>
      <c r="F603" s="79" t="s">
        <v>12160</v>
      </c>
      <c r="G603" s="77">
        <v>1.0</v>
      </c>
      <c r="H603" s="75" t="s">
        <v>12164</v>
      </c>
      <c r="I603" s="73" t="str">
        <f t="shared" si="20"/>
        <v>hirt - 2XL / Full Print</v>
      </c>
      <c r="J603" s="75" t="s">
        <v>12165</v>
      </c>
      <c r="K603" s="75" t="s">
        <v>12161</v>
      </c>
      <c r="L603" s="75" t="s">
        <v>12162</v>
      </c>
      <c r="M603" s="77"/>
      <c r="N603" s="73"/>
      <c r="O603" s="73" t="s">
        <v>12163</v>
      </c>
      <c r="P603" s="79">
        <v>26444.0</v>
      </c>
      <c r="Q603" s="77" t="s">
        <v>1651</v>
      </c>
      <c r="R603" s="77" t="s">
        <v>32</v>
      </c>
      <c r="S603" s="77">
        <v>6.8166875E7</v>
      </c>
      <c r="T603" s="77" t="s">
        <v>1652</v>
      </c>
      <c r="U603" s="73"/>
      <c r="V603" s="73"/>
      <c r="W603" s="73"/>
      <c r="X603" s="73"/>
      <c r="Y603" s="73"/>
      <c r="Z603" s="73"/>
      <c r="AA603" s="73"/>
    </row>
    <row r="604" hidden="1">
      <c r="A604" s="80" t="s">
        <v>259</v>
      </c>
      <c r="B604" s="73"/>
      <c r="C604" s="77" t="s">
        <v>123</v>
      </c>
      <c r="D604" s="78" t="s">
        <v>23</v>
      </c>
      <c r="E604" s="77" t="s">
        <v>12166</v>
      </c>
      <c r="F604" s="79" t="s">
        <v>12167</v>
      </c>
      <c r="G604" s="77">
        <v>1.0</v>
      </c>
      <c r="H604" s="75" t="s">
        <v>12168</v>
      </c>
      <c r="I604" s="73" t="str">
        <f t="shared" si="20"/>
        <v>60x80 in</v>
      </c>
      <c r="J604" s="75" t="s">
        <v>127</v>
      </c>
      <c r="K604" s="75" t="s">
        <v>12169</v>
      </c>
      <c r="L604" s="75" t="s">
        <v>12170</v>
      </c>
      <c r="M604" s="77"/>
      <c r="N604" s="73"/>
      <c r="O604" s="73" t="s">
        <v>2307</v>
      </c>
      <c r="P604" s="79">
        <v>43207.0</v>
      </c>
      <c r="Q604" s="77" t="s">
        <v>46</v>
      </c>
      <c r="R604" s="77" t="s">
        <v>32</v>
      </c>
      <c r="S604" s="77">
        <v>7.403648537E9</v>
      </c>
      <c r="T604" s="77" t="s">
        <v>47</v>
      </c>
      <c r="U604" s="73"/>
      <c r="V604" s="73"/>
      <c r="W604" s="73"/>
      <c r="X604" s="73"/>
      <c r="Y604" s="73"/>
      <c r="Z604" s="73"/>
      <c r="AA604" s="73"/>
    </row>
    <row r="605" hidden="1">
      <c r="A605" s="80" t="s">
        <v>259</v>
      </c>
      <c r="B605" s="73"/>
      <c r="C605" s="77" t="s">
        <v>123</v>
      </c>
      <c r="D605" s="78" t="s">
        <v>23</v>
      </c>
      <c r="E605" s="77" t="s">
        <v>12166</v>
      </c>
      <c r="F605" s="79" t="s">
        <v>12167</v>
      </c>
      <c r="G605" s="77">
        <v>1.0</v>
      </c>
      <c r="H605" s="75" t="s">
        <v>12171</v>
      </c>
      <c r="I605" s="73" t="str">
        <f t="shared" si="20"/>
        <v>60x80 in</v>
      </c>
      <c r="J605" s="75" t="s">
        <v>127</v>
      </c>
      <c r="K605" s="75" t="s">
        <v>12169</v>
      </c>
      <c r="L605" s="75" t="s">
        <v>12170</v>
      </c>
      <c r="M605" s="77"/>
      <c r="N605" s="73"/>
      <c r="O605" s="73" t="s">
        <v>2307</v>
      </c>
      <c r="P605" s="79">
        <v>43207.0</v>
      </c>
      <c r="Q605" s="77" t="s">
        <v>46</v>
      </c>
      <c r="R605" s="77" t="s">
        <v>32</v>
      </c>
      <c r="S605" s="77">
        <v>7.403648537E9</v>
      </c>
      <c r="T605" s="77" t="s">
        <v>47</v>
      </c>
      <c r="U605" s="73"/>
      <c r="V605" s="73"/>
      <c r="W605" s="73"/>
      <c r="X605" s="73"/>
      <c r="Y605" s="73"/>
      <c r="Z605" s="73"/>
      <c r="AA605" s="73"/>
    </row>
    <row r="606" hidden="1">
      <c r="A606" s="90" t="s">
        <v>21</v>
      </c>
      <c r="B606" s="73"/>
      <c r="C606" s="77" t="s">
        <v>22</v>
      </c>
      <c r="D606" s="78" t="s">
        <v>23</v>
      </c>
      <c r="E606" s="77" t="s">
        <v>12172</v>
      </c>
      <c r="F606" s="79" t="s">
        <v>12173</v>
      </c>
      <c r="G606" s="77">
        <v>1.0</v>
      </c>
      <c r="H606" s="75" t="s">
        <v>12174</v>
      </c>
      <c r="I606" s="73" t="str">
        <f t="shared" si="20"/>
        <v>AOP Unisex Raglan Hoodie / S / All print</v>
      </c>
      <c r="J606" s="75" t="s">
        <v>212</v>
      </c>
      <c r="K606" s="75" t="s">
        <v>12175</v>
      </c>
      <c r="L606" s="75" t="s">
        <v>12176</v>
      </c>
      <c r="M606" s="77"/>
      <c r="N606" s="73"/>
      <c r="O606" s="73" t="s">
        <v>12177</v>
      </c>
      <c r="P606" s="79">
        <v>14224.0</v>
      </c>
      <c r="Q606" s="77" t="s">
        <v>171</v>
      </c>
      <c r="R606" s="77" t="s">
        <v>32</v>
      </c>
      <c r="S606" s="77">
        <v>7.16913805E8</v>
      </c>
      <c r="T606" s="77" t="s">
        <v>172</v>
      </c>
      <c r="U606" s="73"/>
      <c r="V606" s="73"/>
      <c r="W606" s="73"/>
      <c r="X606" s="73"/>
      <c r="Y606" s="73"/>
      <c r="Z606" s="73"/>
      <c r="AA606" s="73"/>
    </row>
    <row r="607" hidden="1">
      <c r="A607" s="98" t="s">
        <v>37</v>
      </c>
      <c r="B607" s="73"/>
      <c r="C607" s="77" t="s">
        <v>80</v>
      </c>
      <c r="D607" s="78" t="s">
        <v>23</v>
      </c>
      <c r="E607" s="77" t="s">
        <v>12178</v>
      </c>
      <c r="F607" s="79" t="s">
        <v>12179</v>
      </c>
      <c r="G607" s="77">
        <v>1.0</v>
      </c>
      <c r="H607" s="75" t="s">
        <v>12180</v>
      </c>
      <c r="I607" s="73" t="str">
        <f t="shared" si="20"/>
        <v>HOODIE RAGLAN SLEEVE ZIP-UP / Toddler 3T / All Print</v>
      </c>
      <c r="J607" s="75" t="s">
        <v>12181</v>
      </c>
      <c r="K607" s="75" t="s">
        <v>12182</v>
      </c>
      <c r="L607" s="75" t="s">
        <v>12183</v>
      </c>
      <c r="M607" s="77"/>
      <c r="N607" s="73"/>
      <c r="O607" s="73" t="s">
        <v>12184</v>
      </c>
      <c r="P607" s="79">
        <v>22827.0</v>
      </c>
      <c r="Q607" s="77" t="s">
        <v>389</v>
      </c>
      <c r="R607" s="77" t="s">
        <v>32</v>
      </c>
      <c r="S607" s="77">
        <v>5.404783201E9</v>
      </c>
      <c r="T607" s="77" t="s">
        <v>390</v>
      </c>
      <c r="U607" s="73"/>
      <c r="V607" s="73"/>
      <c r="W607" s="73"/>
      <c r="X607" s="73"/>
      <c r="Y607" s="73"/>
      <c r="Z607" s="73"/>
      <c r="AA607" s="73"/>
    </row>
    <row r="608" hidden="1">
      <c r="A608" s="98" t="s">
        <v>37</v>
      </c>
      <c r="B608" s="73"/>
      <c r="C608" s="77" t="s">
        <v>80</v>
      </c>
      <c r="D608" s="78" t="s">
        <v>23</v>
      </c>
      <c r="E608" s="77" t="s">
        <v>12178</v>
      </c>
      <c r="F608" s="79" t="s">
        <v>12179</v>
      </c>
      <c r="G608" s="77">
        <v>1.0</v>
      </c>
      <c r="H608" s="75" t="s">
        <v>12185</v>
      </c>
      <c r="I608" s="73" t="str">
        <f t="shared" si="20"/>
        <v>HOODIE RAGLAN SLEEVE / Toddler 3T / All Print</v>
      </c>
      <c r="J608" s="75" t="s">
        <v>12181</v>
      </c>
      <c r="K608" s="75" t="s">
        <v>12182</v>
      </c>
      <c r="L608" s="75" t="s">
        <v>12183</v>
      </c>
      <c r="M608" s="77"/>
      <c r="N608" s="73"/>
      <c r="O608" s="73" t="s">
        <v>12184</v>
      </c>
      <c r="P608" s="79">
        <v>22827.0</v>
      </c>
      <c r="Q608" s="77" t="s">
        <v>389</v>
      </c>
      <c r="R608" s="77" t="s">
        <v>32</v>
      </c>
      <c r="S608" s="77">
        <v>5.404783201E9</v>
      </c>
      <c r="T608" s="77" t="s">
        <v>390</v>
      </c>
      <c r="U608" s="73"/>
      <c r="V608" s="73"/>
      <c r="W608" s="73"/>
      <c r="X608" s="73"/>
      <c r="Y608" s="73"/>
      <c r="Z608" s="73"/>
      <c r="AA608" s="73"/>
    </row>
    <row r="609">
      <c r="A609" s="86" t="s">
        <v>216</v>
      </c>
      <c r="B609" s="73"/>
      <c r="C609" s="77" t="s">
        <v>22</v>
      </c>
      <c r="D609" s="78" t="s">
        <v>23</v>
      </c>
      <c r="E609" s="77" t="s">
        <v>12186</v>
      </c>
      <c r="F609" s="79" t="s">
        <v>12187</v>
      </c>
      <c r="G609" s="77">
        <v>1.0</v>
      </c>
      <c r="H609" s="75" t="s">
        <v>12188</v>
      </c>
      <c r="I609" s="73" t="str">
        <f t="shared" si="20"/>
        <v>Joggers 3D #181221Xh - AOP Unisex Raglan Hoodie / L / All Print</v>
      </c>
      <c r="J609" s="75" t="s">
        <v>3896</v>
      </c>
      <c r="K609" s="75" t="s">
        <v>12189</v>
      </c>
      <c r="L609" s="75" t="s">
        <v>12190</v>
      </c>
      <c r="M609" s="77"/>
      <c r="N609" s="73"/>
      <c r="O609" s="73" t="s">
        <v>2301</v>
      </c>
      <c r="P609" s="79">
        <v>70526.0</v>
      </c>
      <c r="Q609" s="77" t="s">
        <v>201</v>
      </c>
      <c r="R609" s="77" t="s">
        <v>32</v>
      </c>
      <c r="S609" s="77">
        <v>3.374583206E9</v>
      </c>
      <c r="T609" s="77" t="s">
        <v>202</v>
      </c>
      <c r="U609" s="73"/>
      <c r="V609" s="73"/>
      <c r="W609" s="73"/>
      <c r="X609" s="73"/>
      <c r="Y609" s="73"/>
      <c r="Z609" s="73"/>
      <c r="AA609" s="73"/>
    </row>
    <row r="610" hidden="1">
      <c r="A610" s="98" t="s">
        <v>37</v>
      </c>
      <c r="B610" s="73"/>
      <c r="C610" s="77" t="s">
        <v>22</v>
      </c>
      <c r="D610" s="78" t="s">
        <v>23</v>
      </c>
      <c r="E610" s="77" t="s">
        <v>12191</v>
      </c>
      <c r="F610" s="79" t="s">
        <v>12192</v>
      </c>
      <c r="G610" s="77">
        <v>1.0</v>
      </c>
      <c r="H610" s="75" t="s">
        <v>12193</v>
      </c>
      <c r="I610" s="73" t="str">
        <f t="shared" si="20"/>
        <v>AOP Unisex Raglan Zip Hoodie / 2XL / All print</v>
      </c>
      <c r="J610" s="75" t="s">
        <v>12194</v>
      </c>
      <c r="K610" s="75" t="s">
        <v>12195</v>
      </c>
      <c r="L610" s="75" t="s">
        <v>12196</v>
      </c>
      <c r="M610" s="77"/>
      <c r="N610" s="73"/>
      <c r="O610" s="73" t="s">
        <v>3842</v>
      </c>
      <c r="P610" s="79">
        <v>89143.0</v>
      </c>
      <c r="Q610" s="77" t="s">
        <v>2701</v>
      </c>
      <c r="R610" s="77" t="s">
        <v>32</v>
      </c>
      <c r="S610" s="77">
        <v>1.702934958E10</v>
      </c>
      <c r="T610" s="77" t="s">
        <v>2702</v>
      </c>
      <c r="U610" s="73"/>
      <c r="V610" s="73"/>
      <c r="W610" s="73"/>
      <c r="X610" s="73"/>
      <c r="Y610" s="73"/>
      <c r="Z610" s="73"/>
      <c r="AA610" s="73"/>
    </row>
    <row r="611" hidden="1">
      <c r="A611" s="98" t="s">
        <v>37</v>
      </c>
      <c r="B611" s="73"/>
      <c r="C611" s="77" t="s">
        <v>22</v>
      </c>
      <c r="D611" s="78" t="s">
        <v>23</v>
      </c>
      <c r="E611" s="77" t="s">
        <v>12191</v>
      </c>
      <c r="F611" s="79" t="s">
        <v>12192</v>
      </c>
      <c r="G611" s="77">
        <v>1.0</v>
      </c>
      <c r="H611" s="75" t="s">
        <v>12197</v>
      </c>
      <c r="I611" s="73" t="str">
        <f t="shared" si="20"/>
        <v>AOP Unisex Raglan Zip Hoodie / L / All print</v>
      </c>
      <c r="J611" s="75" t="s">
        <v>12198</v>
      </c>
      <c r="K611" s="75" t="s">
        <v>12195</v>
      </c>
      <c r="L611" s="75" t="s">
        <v>12196</v>
      </c>
      <c r="M611" s="77"/>
      <c r="N611" s="73"/>
      <c r="O611" s="73" t="s">
        <v>3842</v>
      </c>
      <c r="P611" s="79">
        <v>89143.0</v>
      </c>
      <c r="Q611" s="77" t="s">
        <v>2701</v>
      </c>
      <c r="R611" s="77" t="s">
        <v>32</v>
      </c>
      <c r="S611" s="77">
        <v>1.702934958E10</v>
      </c>
      <c r="T611" s="77" t="s">
        <v>2702</v>
      </c>
      <c r="U611" s="73"/>
      <c r="V611" s="73"/>
      <c r="W611" s="73"/>
      <c r="X611" s="73"/>
      <c r="Y611" s="73"/>
      <c r="Z611" s="73"/>
      <c r="AA611" s="73"/>
    </row>
    <row r="612" hidden="1">
      <c r="A612" s="86" t="s">
        <v>181</v>
      </c>
      <c r="B612" s="73"/>
      <c r="C612" s="77" t="s">
        <v>22</v>
      </c>
      <c r="D612" s="78" t="s">
        <v>23</v>
      </c>
      <c r="E612" s="77" t="s">
        <v>12199</v>
      </c>
      <c r="F612" s="79" t="s">
        <v>12200</v>
      </c>
      <c r="G612" s="77">
        <v>1.0</v>
      </c>
      <c r="H612" s="75" t="s">
        <v>12201</v>
      </c>
      <c r="I612" s="73" t="str">
        <f t="shared" si="20"/>
        <v>All print / 32 inches</v>
      </c>
      <c r="J612" s="75" t="s">
        <v>185</v>
      </c>
      <c r="K612" s="75" t="s">
        <v>12202</v>
      </c>
      <c r="L612" s="75" t="s">
        <v>12203</v>
      </c>
      <c r="M612" s="77"/>
      <c r="N612" s="73"/>
      <c r="O612" s="73" t="s">
        <v>12204</v>
      </c>
      <c r="P612" s="79">
        <v>28650.0</v>
      </c>
      <c r="Q612" s="77" t="s">
        <v>225</v>
      </c>
      <c r="R612" s="77" t="s">
        <v>32</v>
      </c>
      <c r="S612" s="77">
        <v>8.286391181E9</v>
      </c>
      <c r="T612" s="77" t="s">
        <v>226</v>
      </c>
      <c r="U612" s="73"/>
      <c r="V612" s="73"/>
      <c r="W612" s="73"/>
      <c r="X612" s="73"/>
      <c r="Y612" s="73"/>
      <c r="Z612" s="73"/>
      <c r="AA612" s="73"/>
    </row>
    <row r="613" hidden="1">
      <c r="A613" s="76" t="s">
        <v>48</v>
      </c>
      <c r="B613" s="73"/>
      <c r="C613" s="77" t="s">
        <v>22</v>
      </c>
      <c r="D613" s="78" t="s">
        <v>23</v>
      </c>
      <c r="E613" s="77" t="s">
        <v>12205</v>
      </c>
      <c r="F613" s="79" t="s">
        <v>12206</v>
      </c>
      <c r="G613" s="77">
        <v>1.0</v>
      </c>
      <c r="H613" s="75" t="s">
        <v>12207</v>
      </c>
      <c r="I613" s="73" t="str">
        <f t="shared" si="20"/>
        <v>HOODIE RAGLAN SLEEVE / L / All print</v>
      </c>
      <c r="J613" s="94">
        <v>1.0E15</v>
      </c>
      <c r="K613" s="75" t="s">
        <v>12208</v>
      </c>
      <c r="L613" s="75" t="s">
        <v>12209</v>
      </c>
      <c r="M613" s="77"/>
      <c r="N613" s="73"/>
      <c r="O613" s="73" t="s">
        <v>12210</v>
      </c>
      <c r="P613" s="79">
        <v>54022.0</v>
      </c>
      <c r="Q613" s="77" t="s">
        <v>158</v>
      </c>
      <c r="R613" s="77" t="s">
        <v>32</v>
      </c>
      <c r="S613" s="77">
        <v>7.152206495E9</v>
      </c>
      <c r="T613" s="77" t="s">
        <v>159</v>
      </c>
      <c r="U613" s="73"/>
      <c r="V613" s="73"/>
      <c r="W613" s="73"/>
      <c r="X613" s="73"/>
      <c r="Y613" s="73"/>
      <c r="Z613" s="73"/>
      <c r="AA613" s="73"/>
    </row>
    <row r="614" hidden="1">
      <c r="A614" s="76" t="s">
        <v>48</v>
      </c>
      <c r="B614" s="73"/>
      <c r="C614" s="77" t="s">
        <v>22</v>
      </c>
      <c r="D614" s="78" t="s">
        <v>23</v>
      </c>
      <c r="E614" s="77" t="s">
        <v>12205</v>
      </c>
      <c r="F614" s="79" t="s">
        <v>12206</v>
      </c>
      <c r="G614" s="77">
        <v>1.0</v>
      </c>
      <c r="H614" s="75" t="s">
        <v>12207</v>
      </c>
      <c r="I614" s="73" t="str">
        <f t="shared" si="20"/>
        <v>HOODIE RAGLAN SLEEVE / L / All print</v>
      </c>
      <c r="J614" s="94">
        <v>1.0E15</v>
      </c>
      <c r="K614" s="75" t="s">
        <v>12208</v>
      </c>
      <c r="L614" s="75" t="s">
        <v>12209</v>
      </c>
      <c r="M614" s="77"/>
      <c r="N614" s="73"/>
      <c r="O614" s="73" t="s">
        <v>12210</v>
      </c>
      <c r="P614" s="79">
        <v>54022.0</v>
      </c>
      <c r="Q614" s="77" t="s">
        <v>158</v>
      </c>
      <c r="R614" s="77" t="s">
        <v>32</v>
      </c>
      <c r="S614" s="77">
        <v>7.152206495E9</v>
      </c>
      <c r="T614" s="77" t="s">
        <v>159</v>
      </c>
      <c r="U614" s="73"/>
      <c r="V614" s="73"/>
      <c r="W614" s="73"/>
      <c r="X614" s="73"/>
      <c r="Y614" s="73"/>
      <c r="Z614" s="73"/>
      <c r="AA614" s="73"/>
    </row>
    <row r="615" hidden="1">
      <c r="A615" s="76" t="s">
        <v>48</v>
      </c>
      <c r="B615" s="73"/>
      <c r="C615" s="77" t="s">
        <v>22</v>
      </c>
      <c r="D615" s="78" t="s">
        <v>23</v>
      </c>
      <c r="E615" s="77" t="s">
        <v>12205</v>
      </c>
      <c r="F615" s="79" t="s">
        <v>12206</v>
      </c>
      <c r="G615" s="77">
        <v>1.0</v>
      </c>
      <c r="H615" s="75" t="s">
        <v>12211</v>
      </c>
      <c r="I615" s="73" t="str">
        <f t="shared" si="20"/>
        <v>HOODIE RAGLAN SLEEVE / M / All print</v>
      </c>
      <c r="J615" s="94">
        <v>1.0E15</v>
      </c>
      <c r="K615" s="75" t="s">
        <v>12208</v>
      </c>
      <c r="L615" s="75" t="s">
        <v>12209</v>
      </c>
      <c r="M615" s="77"/>
      <c r="N615" s="73"/>
      <c r="O615" s="73" t="s">
        <v>12210</v>
      </c>
      <c r="P615" s="79">
        <v>54022.0</v>
      </c>
      <c r="Q615" s="77" t="s">
        <v>158</v>
      </c>
      <c r="R615" s="77" t="s">
        <v>32</v>
      </c>
      <c r="S615" s="77">
        <v>7.152206495E9</v>
      </c>
      <c r="T615" s="77" t="s">
        <v>159</v>
      </c>
      <c r="U615" s="73"/>
      <c r="V615" s="73"/>
      <c r="W615" s="73"/>
      <c r="X615" s="73"/>
      <c r="Y615" s="73"/>
      <c r="Z615" s="73"/>
      <c r="AA615" s="73"/>
    </row>
    <row r="616" hidden="1">
      <c r="A616" s="76" t="s">
        <v>48</v>
      </c>
      <c r="B616" s="73"/>
      <c r="C616" s="77" t="s">
        <v>22</v>
      </c>
      <c r="D616" s="78" t="s">
        <v>23</v>
      </c>
      <c r="E616" s="77" t="s">
        <v>12205</v>
      </c>
      <c r="F616" s="79" t="s">
        <v>12206</v>
      </c>
      <c r="G616" s="77">
        <v>1.0</v>
      </c>
      <c r="H616" s="75" t="s">
        <v>12211</v>
      </c>
      <c r="I616" s="73" t="str">
        <f t="shared" si="20"/>
        <v>HOODIE RAGLAN SLEEVE / M / All print</v>
      </c>
      <c r="J616" s="94">
        <v>1.0E15</v>
      </c>
      <c r="K616" s="75" t="s">
        <v>12208</v>
      </c>
      <c r="L616" s="75" t="s">
        <v>12209</v>
      </c>
      <c r="M616" s="77"/>
      <c r="N616" s="73"/>
      <c r="O616" s="73" t="s">
        <v>12210</v>
      </c>
      <c r="P616" s="79">
        <v>54022.0</v>
      </c>
      <c r="Q616" s="77" t="s">
        <v>158</v>
      </c>
      <c r="R616" s="77" t="s">
        <v>32</v>
      </c>
      <c r="S616" s="77">
        <v>7.152206495E9</v>
      </c>
      <c r="T616" s="77" t="s">
        <v>159</v>
      </c>
      <c r="U616" s="73"/>
      <c r="V616" s="73"/>
      <c r="W616" s="73"/>
      <c r="X616" s="73"/>
      <c r="Y616" s="73"/>
      <c r="Z616" s="73"/>
      <c r="AA616" s="73"/>
    </row>
    <row r="617" hidden="1">
      <c r="A617" s="76" t="s">
        <v>48</v>
      </c>
      <c r="B617" s="73"/>
      <c r="C617" s="77" t="s">
        <v>22</v>
      </c>
      <c r="D617" s="78" t="s">
        <v>23</v>
      </c>
      <c r="E617" s="77" t="s">
        <v>12205</v>
      </c>
      <c r="F617" s="79" t="s">
        <v>12206</v>
      </c>
      <c r="G617" s="77">
        <v>1.0</v>
      </c>
      <c r="H617" s="75" t="s">
        <v>12211</v>
      </c>
      <c r="I617" s="73" t="str">
        <f t="shared" si="20"/>
        <v>HOODIE RAGLAN SLEEVE / M / All print</v>
      </c>
      <c r="J617" s="94">
        <v>1.0E15</v>
      </c>
      <c r="K617" s="75" t="s">
        <v>12208</v>
      </c>
      <c r="L617" s="75" t="s">
        <v>12209</v>
      </c>
      <c r="M617" s="77"/>
      <c r="N617" s="73"/>
      <c r="O617" s="73" t="s">
        <v>12210</v>
      </c>
      <c r="P617" s="79">
        <v>54022.0</v>
      </c>
      <c r="Q617" s="77" t="s">
        <v>158</v>
      </c>
      <c r="R617" s="77" t="s">
        <v>32</v>
      </c>
      <c r="S617" s="77">
        <v>7.152206495E9</v>
      </c>
      <c r="T617" s="77" t="s">
        <v>159</v>
      </c>
      <c r="U617" s="73"/>
      <c r="V617" s="73"/>
      <c r="W617" s="73"/>
      <c r="X617" s="73"/>
      <c r="Y617" s="73"/>
      <c r="Z617" s="73"/>
      <c r="AA617" s="73"/>
    </row>
    <row r="618" hidden="1">
      <c r="A618" s="76" t="s">
        <v>48</v>
      </c>
      <c r="B618" s="73"/>
      <c r="C618" s="77" t="s">
        <v>22</v>
      </c>
      <c r="D618" s="78" t="s">
        <v>23</v>
      </c>
      <c r="E618" s="77" t="s">
        <v>12205</v>
      </c>
      <c r="F618" s="79" t="s">
        <v>12206</v>
      </c>
      <c r="G618" s="77">
        <v>1.0</v>
      </c>
      <c r="H618" s="75" t="s">
        <v>12212</v>
      </c>
      <c r="I618" s="73" t="str">
        <f t="shared" si="20"/>
        <v>HOODIE RAGLAN SLEEVE / 3XL / All print</v>
      </c>
      <c r="J618" s="94">
        <v>1.0E15</v>
      </c>
      <c r="K618" s="75" t="s">
        <v>12208</v>
      </c>
      <c r="L618" s="75" t="s">
        <v>12209</v>
      </c>
      <c r="M618" s="77"/>
      <c r="N618" s="73"/>
      <c r="O618" s="73" t="s">
        <v>12210</v>
      </c>
      <c r="P618" s="79">
        <v>54022.0</v>
      </c>
      <c r="Q618" s="77" t="s">
        <v>158</v>
      </c>
      <c r="R618" s="77" t="s">
        <v>32</v>
      </c>
      <c r="S618" s="77">
        <v>7.152206495E9</v>
      </c>
      <c r="T618" s="77" t="s">
        <v>159</v>
      </c>
      <c r="U618" s="73"/>
      <c r="V618" s="73"/>
      <c r="W618" s="73"/>
      <c r="X618" s="73"/>
      <c r="Y618" s="73"/>
      <c r="Z618" s="73"/>
      <c r="AA618" s="73"/>
    </row>
    <row r="619" hidden="1">
      <c r="A619" s="89" t="s">
        <v>192</v>
      </c>
      <c r="B619" s="73"/>
      <c r="C619" s="77" t="s">
        <v>22</v>
      </c>
      <c r="D619" s="78" t="s">
        <v>23</v>
      </c>
      <c r="E619" s="77" t="s">
        <v>12213</v>
      </c>
      <c r="F619" s="79" t="s">
        <v>12214</v>
      </c>
      <c r="G619" s="77">
        <v>1.0</v>
      </c>
      <c r="H619" s="75" t="s">
        <v>12215</v>
      </c>
      <c r="I619" s="73" t="str">
        <f t="shared" si="20"/>
        <v>AOP UNISEX HOODIE / L / All Print</v>
      </c>
      <c r="J619" s="75" t="s">
        <v>12216</v>
      </c>
      <c r="K619" s="75" t="s">
        <v>12217</v>
      </c>
      <c r="L619" s="75" t="s">
        <v>12218</v>
      </c>
      <c r="M619" s="77"/>
      <c r="N619" s="73"/>
      <c r="O619" s="73" t="s">
        <v>12219</v>
      </c>
      <c r="P619" s="79">
        <v>55007.0</v>
      </c>
      <c r="Q619" s="77" t="s">
        <v>537</v>
      </c>
      <c r="R619" s="77" t="s">
        <v>32</v>
      </c>
      <c r="S619" s="77">
        <v>3.202241386E9</v>
      </c>
      <c r="T619" s="77" t="s">
        <v>538</v>
      </c>
      <c r="U619" s="73"/>
      <c r="V619" s="73"/>
      <c r="W619" s="73"/>
      <c r="X619" s="73"/>
      <c r="Y619" s="73"/>
      <c r="Z619" s="73"/>
      <c r="AA619" s="73"/>
    </row>
    <row r="620" hidden="1">
      <c r="A620" s="86" t="s">
        <v>181</v>
      </c>
      <c r="B620" s="73"/>
      <c r="C620" s="77" t="s">
        <v>22</v>
      </c>
      <c r="D620" s="78" t="s">
        <v>23</v>
      </c>
      <c r="E620" s="77" t="s">
        <v>12220</v>
      </c>
      <c r="F620" s="79" t="s">
        <v>12221</v>
      </c>
      <c r="G620" s="77">
        <v>1.0</v>
      </c>
      <c r="H620" s="75" t="s">
        <v>12222</v>
      </c>
      <c r="I620" s="73" t="str">
        <f t="shared" si="20"/>
        <v>AOP Unisex Raglan Hoodie / L / All print</v>
      </c>
      <c r="J620" s="75" t="s">
        <v>12223</v>
      </c>
      <c r="K620" s="75" t="s">
        <v>12224</v>
      </c>
      <c r="L620" s="75" t="s">
        <v>12225</v>
      </c>
      <c r="M620" s="77"/>
      <c r="N620" s="73"/>
      <c r="O620" s="73" t="s">
        <v>1202</v>
      </c>
      <c r="P620" s="79">
        <v>23323.0</v>
      </c>
      <c r="Q620" s="77" t="s">
        <v>389</v>
      </c>
      <c r="R620" s="77" t="s">
        <v>32</v>
      </c>
      <c r="S620" s="77">
        <v>7.572286246E9</v>
      </c>
      <c r="T620" s="77" t="s">
        <v>390</v>
      </c>
      <c r="U620" s="73"/>
      <c r="V620" s="73"/>
      <c r="W620" s="73"/>
      <c r="X620" s="73"/>
      <c r="Y620" s="73"/>
      <c r="Z620" s="73"/>
      <c r="AA620" s="73"/>
    </row>
    <row r="621" hidden="1">
      <c r="A621" s="98" t="s">
        <v>37</v>
      </c>
      <c r="B621" s="73"/>
      <c r="C621" s="77" t="s">
        <v>22</v>
      </c>
      <c r="D621" s="78" t="s">
        <v>23</v>
      </c>
      <c r="E621" s="77" t="s">
        <v>12226</v>
      </c>
      <c r="F621" s="79" t="s">
        <v>12227</v>
      </c>
      <c r="G621" s="77">
        <v>1.0</v>
      </c>
      <c r="H621" s="75" t="s">
        <v>12228</v>
      </c>
      <c r="I621" s="73" t="str">
        <f t="shared" si="20"/>
        <v>AOP Unisex Raglan Zip Hoodie / L / All print</v>
      </c>
      <c r="J621" s="75" t="s">
        <v>12229</v>
      </c>
      <c r="K621" s="75" t="s">
        <v>12230</v>
      </c>
      <c r="L621" s="75" t="s">
        <v>12231</v>
      </c>
      <c r="M621" s="77"/>
      <c r="N621" s="73"/>
      <c r="O621" s="73" t="s">
        <v>12232</v>
      </c>
      <c r="P621" s="79">
        <v>7753.0</v>
      </c>
      <c r="Q621" s="77" t="s">
        <v>257</v>
      </c>
      <c r="R621" s="77" t="s">
        <v>32</v>
      </c>
      <c r="S621" s="77">
        <v>9.086708331E9</v>
      </c>
      <c r="T621" s="77" t="s">
        <v>258</v>
      </c>
      <c r="U621" s="73"/>
      <c r="V621" s="73"/>
      <c r="W621" s="73"/>
      <c r="X621" s="73"/>
      <c r="Y621" s="73"/>
      <c r="Z621" s="73"/>
      <c r="AA621" s="73"/>
    </row>
    <row r="622" hidden="1">
      <c r="A622" s="76" t="s">
        <v>70</v>
      </c>
      <c r="B622" s="73"/>
      <c r="C622" s="77" t="s">
        <v>80</v>
      </c>
      <c r="D622" s="78" t="s">
        <v>23</v>
      </c>
      <c r="E622" s="77" t="s">
        <v>12233</v>
      </c>
      <c r="F622" s="79" t="s">
        <v>12234</v>
      </c>
      <c r="G622" s="77">
        <v>1.0</v>
      </c>
      <c r="H622" s="75" t="s">
        <v>12235</v>
      </c>
      <c r="I622" s="73" t="str">
        <f t="shared" si="20"/>
        <v>Women / 8 / Black</v>
      </c>
      <c r="J622" s="75" t="s">
        <v>1094</v>
      </c>
      <c r="K622" s="75" t="s">
        <v>12236</v>
      </c>
      <c r="L622" s="75" t="s">
        <v>12237</v>
      </c>
      <c r="M622" s="77"/>
      <c r="N622" s="73"/>
      <c r="O622" s="73" t="s">
        <v>12238</v>
      </c>
      <c r="P622" s="79">
        <v>38017.0</v>
      </c>
      <c r="Q622" s="77" t="s">
        <v>31</v>
      </c>
      <c r="R622" s="77" t="s">
        <v>32</v>
      </c>
      <c r="S622" s="77">
        <v>9.012929658E9</v>
      </c>
      <c r="T622" s="77" t="s">
        <v>33</v>
      </c>
      <c r="U622" s="73"/>
      <c r="V622" s="73"/>
      <c r="W622" s="73"/>
      <c r="X622" s="73"/>
      <c r="Y622" s="73"/>
      <c r="Z622" s="73"/>
      <c r="AA622" s="73"/>
    </row>
    <row r="623" hidden="1">
      <c r="A623" s="76" t="s">
        <v>70</v>
      </c>
      <c r="B623" s="73"/>
      <c r="C623" s="77" t="s">
        <v>80</v>
      </c>
      <c r="D623" s="78" t="s">
        <v>23</v>
      </c>
      <c r="E623" s="77" t="s">
        <v>12233</v>
      </c>
      <c r="F623" s="79" t="s">
        <v>12234</v>
      </c>
      <c r="G623" s="77">
        <v>1.0</v>
      </c>
      <c r="H623" s="75" t="s">
        <v>12239</v>
      </c>
      <c r="I623" s="73" t="str">
        <f t="shared" si="20"/>
        <v>Women / 8 / Black</v>
      </c>
      <c r="J623" s="75" t="s">
        <v>1094</v>
      </c>
      <c r="K623" s="75" t="s">
        <v>12236</v>
      </c>
      <c r="L623" s="75" t="s">
        <v>12237</v>
      </c>
      <c r="M623" s="77"/>
      <c r="N623" s="73"/>
      <c r="O623" s="73" t="s">
        <v>12238</v>
      </c>
      <c r="P623" s="79">
        <v>38017.0</v>
      </c>
      <c r="Q623" s="77" t="s">
        <v>31</v>
      </c>
      <c r="R623" s="77" t="s">
        <v>32</v>
      </c>
      <c r="S623" s="77">
        <v>9.012929658E9</v>
      </c>
      <c r="T623" s="77" t="s">
        <v>33</v>
      </c>
      <c r="U623" s="73"/>
      <c r="V623" s="73"/>
      <c r="W623" s="73"/>
      <c r="X623" s="73"/>
      <c r="Y623" s="73"/>
      <c r="Z623" s="73"/>
      <c r="AA623" s="73"/>
    </row>
    <row r="624" hidden="1">
      <c r="A624" s="76" t="s">
        <v>48</v>
      </c>
      <c r="B624" s="73"/>
      <c r="C624" s="77" t="s">
        <v>80</v>
      </c>
      <c r="D624" s="78" t="s">
        <v>23</v>
      </c>
      <c r="E624" s="77" t="s">
        <v>12240</v>
      </c>
      <c r="F624" s="79" t="s">
        <v>12241</v>
      </c>
      <c r="G624" s="77">
        <v>1.0</v>
      </c>
      <c r="H624" s="75" t="s">
        <v>12242</v>
      </c>
      <c r="I624" s="73" t="str">
        <f t="shared" si="20"/>
        <v>M / Full Print</v>
      </c>
      <c r="J624" s="75" t="s">
        <v>12243</v>
      </c>
      <c r="K624" s="75" t="s">
        <v>12244</v>
      </c>
      <c r="L624" s="75" t="s">
        <v>12245</v>
      </c>
      <c r="M624" s="77"/>
      <c r="N624" s="73"/>
      <c r="O624" s="73" t="s">
        <v>1954</v>
      </c>
      <c r="P624" s="79">
        <v>11239.0</v>
      </c>
      <c r="Q624" s="77" t="s">
        <v>171</v>
      </c>
      <c r="R624" s="77" t="s">
        <v>32</v>
      </c>
      <c r="S624" s="77">
        <v>1.6467856763E10</v>
      </c>
      <c r="T624" s="77" t="s">
        <v>172</v>
      </c>
      <c r="U624" s="73"/>
      <c r="V624" s="73"/>
      <c r="W624" s="73"/>
      <c r="X624" s="73"/>
      <c r="Y624" s="73"/>
      <c r="Z624" s="73"/>
      <c r="AA624" s="73"/>
    </row>
    <row r="625" hidden="1">
      <c r="A625" s="89" t="s">
        <v>428</v>
      </c>
      <c r="B625" s="73"/>
      <c r="C625" s="77" t="s">
        <v>22</v>
      </c>
      <c r="D625" s="78" t="s">
        <v>23</v>
      </c>
      <c r="E625" s="77" t="s">
        <v>12246</v>
      </c>
      <c r="F625" s="79" t="s">
        <v>12247</v>
      </c>
      <c r="G625" s="77">
        <v>1.0</v>
      </c>
      <c r="H625" s="75" t="s">
        <v>12248</v>
      </c>
      <c r="I625" s="73" t="str">
        <f t="shared" si="20"/>
        <v>AOP Unisex Raglan Hoodie / L / All print</v>
      </c>
      <c r="J625" s="75" t="s">
        <v>5820</v>
      </c>
      <c r="K625" s="75" t="s">
        <v>12249</v>
      </c>
      <c r="L625" s="75" t="s">
        <v>12250</v>
      </c>
      <c r="M625" s="77"/>
      <c r="N625" s="73"/>
      <c r="O625" s="73" t="s">
        <v>1416</v>
      </c>
      <c r="P625" s="79">
        <v>75451.0</v>
      </c>
      <c r="Q625" s="77" t="s">
        <v>131</v>
      </c>
      <c r="R625" s="77" t="s">
        <v>32</v>
      </c>
      <c r="S625" s="77">
        <v>2.147270818E9</v>
      </c>
      <c r="T625" s="77" t="s">
        <v>132</v>
      </c>
      <c r="U625" s="73"/>
      <c r="V625" s="73"/>
      <c r="W625" s="73"/>
      <c r="X625" s="73"/>
      <c r="Y625" s="73"/>
      <c r="Z625" s="73"/>
      <c r="AA625" s="73"/>
    </row>
    <row r="626" hidden="1">
      <c r="A626" s="89" t="s">
        <v>428</v>
      </c>
      <c r="B626" s="73"/>
      <c r="C626" s="77" t="s">
        <v>22</v>
      </c>
      <c r="D626" s="78" t="s">
        <v>23</v>
      </c>
      <c r="E626" s="77" t="s">
        <v>12246</v>
      </c>
      <c r="F626" s="79" t="s">
        <v>12247</v>
      </c>
      <c r="G626" s="77">
        <v>1.0</v>
      </c>
      <c r="H626" s="75" t="s">
        <v>12251</v>
      </c>
      <c r="I626" s="73" t="str">
        <f t="shared" si="20"/>
        <v>AOP Unisex Raglan Hoodie / M / All print</v>
      </c>
      <c r="J626" s="75" t="s">
        <v>5820</v>
      </c>
      <c r="K626" s="75" t="s">
        <v>12249</v>
      </c>
      <c r="L626" s="75" t="s">
        <v>12250</v>
      </c>
      <c r="M626" s="77"/>
      <c r="N626" s="73"/>
      <c r="O626" s="73" t="s">
        <v>1416</v>
      </c>
      <c r="P626" s="79">
        <v>75451.0</v>
      </c>
      <c r="Q626" s="77" t="s">
        <v>131</v>
      </c>
      <c r="R626" s="77" t="s">
        <v>32</v>
      </c>
      <c r="S626" s="77">
        <v>2.147270818E9</v>
      </c>
      <c r="T626" s="77" t="s">
        <v>132</v>
      </c>
      <c r="U626" s="73"/>
      <c r="V626" s="73"/>
      <c r="W626" s="73"/>
      <c r="X626" s="73"/>
      <c r="Y626" s="73"/>
      <c r="Z626" s="73"/>
      <c r="AA626" s="73"/>
    </row>
    <row r="627" hidden="1">
      <c r="A627" s="86" t="s">
        <v>181</v>
      </c>
      <c r="B627" s="73"/>
      <c r="C627" s="77" t="s">
        <v>22</v>
      </c>
      <c r="D627" s="78" t="s">
        <v>23</v>
      </c>
      <c r="E627" s="77" t="s">
        <v>12252</v>
      </c>
      <c r="F627" s="79" t="s">
        <v>12253</v>
      </c>
      <c r="G627" s="77">
        <v>1.0</v>
      </c>
      <c r="H627" s="75" t="s">
        <v>12254</v>
      </c>
      <c r="I627" s="73" t="str">
        <f t="shared" si="20"/>
        <v>AOP Unisex Raglan Hoodie / XL / BLACK</v>
      </c>
      <c r="J627" s="75" t="s">
        <v>1732</v>
      </c>
      <c r="K627" s="75" t="s">
        <v>12255</v>
      </c>
      <c r="L627" s="75" t="s">
        <v>12256</v>
      </c>
      <c r="M627" s="77"/>
      <c r="N627" s="73"/>
      <c r="O627" s="73" t="s">
        <v>12257</v>
      </c>
      <c r="P627" s="79">
        <v>75482.0</v>
      </c>
      <c r="Q627" s="77" t="s">
        <v>131</v>
      </c>
      <c r="R627" s="77" t="s">
        <v>32</v>
      </c>
      <c r="S627" s="77">
        <v>5.804611234E9</v>
      </c>
      <c r="T627" s="77" t="s">
        <v>132</v>
      </c>
      <c r="U627" s="73"/>
      <c r="V627" s="73"/>
      <c r="W627" s="73"/>
      <c r="X627" s="73"/>
      <c r="Y627" s="73"/>
      <c r="Z627" s="73"/>
      <c r="AA627" s="73"/>
    </row>
    <row r="628" hidden="1">
      <c r="A628" s="86" t="s">
        <v>181</v>
      </c>
      <c r="B628" s="73"/>
      <c r="C628" s="77" t="s">
        <v>22</v>
      </c>
      <c r="D628" s="78" t="s">
        <v>23</v>
      </c>
      <c r="E628" s="77" t="s">
        <v>12252</v>
      </c>
      <c r="F628" s="79" t="s">
        <v>12253</v>
      </c>
      <c r="G628" s="77">
        <v>4.0</v>
      </c>
      <c r="H628" s="75" t="s">
        <v>12258</v>
      </c>
      <c r="I628" s="73" t="str">
        <f t="shared" si="20"/>
        <v>AOP Unisex Raglan Hoodie / 2XL / BLACK</v>
      </c>
      <c r="J628" s="75" t="s">
        <v>3561</v>
      </c>
      <c r="K628" s="75" t="s">
        <v>12255</v>
      </c>
      <c r="L628" s="75" t="s">
        <v>12256</v>
      </c>
      <c r="M628" s="77"/>
      <c r="N628" s="73"/>
      <c r="O628" s="73" t="s">
        <v>12257</v>
      </c>
      <c r="P628" s="79">
        <v>75482.0</v>
      </c>
      <c r="Q628" s="77" t="s">
        <v>131</v>
      </c>
      <c r="R628" s="77" t="s">
        <v>32</v>
      </c>
      <c r="S628" s="77">
        <v>5.804611234E9</v>
      </c>
      <c r="T628" s="77" t="s">
        <v>132</v>
      </c>
      <c r="U628" s="73"/>
      <c r="V628" s="73"/>
      <c r="W628" s="73"/>
      <c r="X628" s="73"/>
      <c r="Y628" s="73"/>
      <c r="Z628" s="73"/>
      <c r="AA628" s="73"/>
    </row>
    <row r="629" hidden="1">
      <c r="A629" s="86" t="s">
        <v>181</v>
      </c>
      <c r="B629" s="73"/>
      <c r="C629" s="77" t="s">
        <v>22</v>
      </c>
      <c r="D629" s="78" t="s">
        <v>23</v>
      </c>
      <c r="E629" s="77" t="s">
        <v>12252</v>
      </c>
      <c r="F629" s="79" t="s">
        <v>12253</v>
      </c>
      <c r="G629" s="77">
        <v>3.0</v>
      </c>
      <c r="H629" s="75" t="s">
        <v>12259</v>
      </c>
      <c r="I629" s="73" t="str">
        <f t="shared" si="20"/>
        <v>AOP Unisex Raglan Hoodie / 3XL / BLACK</v>
      </c>
      <c r="J629" s="75" t="s">
        <v>731</v>
      </c>
      <c r="K629" s="75" t="s">
        <v>12255</v>
      </c>
      <c r="L629" s="75" t="s">
        <v>12256</v>
      </c>
      <c r="M629" s="77"/>
      <c r="N629" s="73"/>
      <c r="O629" s="73" t="s">
        <v>12257</v>
      </c>
      <c r="P629" s="79">
        <v>75482.0</v>
      </c>
      <c r="Q629" s="77" t="s">
        <v>131</v>
      </c>
      <c r="R629" s="77" t="s">
        <v>32</v>
      </c>
      <c r="S629" s="77">
        <v>5.804611234E9</v>
      </c>
      <c r="T629" s="77" t="s">
        <v>132</v>
      </c>
      <c r="U629" s="73"/>
      <c r="V629" s="73"/>
      <c r="W629" s="73"/>
      <c r="X629" s="73"/>
      <c r="Y629" s="73"/>
      <c r="Z629" s="73"/>
      <c r="AA629" s="73"/>
    </row>
    <row r="630" hidden="1">
      <c r="A630" s="86" t="s">
        <v>181</v>
      </c>
      <c r="B630" s="73"/>
      <c r="C630" s="77" t="s">
        <v>22</v>
      </c>
      <c r="D630" s="78" t="s">
        <v>23</v>
      </c>
      <c r="E630" s="77" t="s">
        <v>12252</v>
      </c>
      <c r="F630" s="79" t="s">
        <v>12253</v>
      </c>
      <c r="G630" s="77">
        <v>3.0</v>
      </c>
      <c r="H630" s="75" t="s">
        <v>12260</v>
      </c>
      <c r="I630" s="73" t="str">
        <f t="shared" si="20"/>
        <v>AOP Unisex Raglan Hoodie / 5XL / BLACK</v>
      </c>
      <c r="J630" s="75" t="s">
        <v>12261</v>
      </c>
      <c r="K630" s="75" t="s">
        <v>12255</v>
      </c>
      <c r="L630" s="75" t="s">
        <v>12256</v>
      </c>
      <c r="M630" s="77"/>
      <c r="N630" s="73"/>
      <c r="O630" s="73" t="s">
        <v>12257</v>
      </c>
      <c r="P630" s="79">
        <v>75482.0</v>
      </c>
      <c r="Q630" s="77" t="s">
        <v>131</v>
      </c>
      <c r="R630" s="77" t="s">
        <v>32</v>
      </c>
      <c r="S630" s="77">
        <v>5.804611234E9</v>
      </c>
      <c r="T630" s="77" t="s">
        <v>132</v>
      </c>
      <c r="U630" s="73"/>
      <c r="V630" s="73"/>
      <c r="W630" s="73"/>
      <c r="X630" s="73"/>
      <c r="Y630" s="73"/>
      <c r="Z630" s="73"/>
      <c r="AA630" s="73"/>
    </row>
    <row r="631" hidden="1">
      <c r="A631" s="98" t="s">
        <v>37</v>
      </c>
      <c r="B631" s="73"/>
      <c r="C631" s="77" t="s">
        <v>22</v>
      </c>
      <c r="D631" s="78" t="s">
        <v>23</v>
      </c>
      <c r="E631" s="77" t="s">
        <v>12262</v>
      </c>
      <c r="F631" s="79" t="s">
        <v>12263</v>
      </c>
      <c r="G631" s="77">
        <v>1.0</v>
      </c>
      <c r="H631" s="75" t="s">
        <v>12264</v>
      </c>
      <c r="I631" s="73" t="str">
        <f t="shared" si="20"/>
        <v>hirt 3D #KV - S / Full Print</v>
      </c>
      <c r="J631" s="75" t="s">
        <v>12265</v>
      </c>
      <c r="K631" s="75" t="s">
        <v>12266</v>
      </c>
      <c r="L631" s="75" t="s">
        <v>12267</v>
      </c>
      <c r="M631" s="77" t="s">
        <v>12268</v>
      </c>
      <c r="N631" s="73"/>
      <c r="O631" s="73" t="s">
        <v>3028</v>
      </c>
      <c r="P631" s="79">
        <v>78217.0</v>
      </c>
      <c r="Q631" s="77" t="s">
        <v>131</v>
      </c>
      <c r="R631" s="77" t="s">
        <v>32</v>
      </c>
      <c r="S631" s="77">
        <v>2.109627557E9</v>
      </c>
      <c r="T631" s="77" t="s">
        <v>132</v>
      </c>
      <c r="U631" s="73"/>
      <c r="V631" s="73"/>
      <c r="W631" s="73"/>
      <c r="X631" s="73"/>
      <c r="Y631" s="73"/>
      <c r="Z631" s="73"/>
      <c r="AA631" s="73"/>
    </row>
    <row r="632" hidden="1">
      <c r="A632" s="89" t="s">
        <v>782</v>
      </c>
      <c r="B632" s="73"/>
      <c r="C632" s="77" t="s">
        <v>123</v>
      </c>
      <c r="D632" s="78" t="s">
        <v>23</v>
      </c>
      <c r="E632" s="77" t="s">
        <v>12269</v>
      </c>
      <c r="F632" s="79" t="s">
        <v>12270</v>
      </c>
      <c r="G632" s="77">
        <v>1.0</v>
      </c>
      <c r="H632" s="75" t="s">
        <v>2661</v>
      </c>
      <c r="I632" s="73" t="str">
        <f t="shared" si="20"/>
        <v>60x80 IN</v>
      </c>
      <c r="J632" s="75" t="s">
        <v>2662</v>
      </c>
      <c r="K632" s="75" t="s">
        <v>12271</v>
      </c>
      <c r="L632" s="75" t="s">
        <v>12272</v>
      </c>
      <c r="M632" s="77"/>
      <c r="N632" s="73"/>
      <c r="O632" s="73" t="s">
        <v>1688</v>
      </c>
      <c r="P632" s="79">
        <v>19148.0</v>
      </c>
      <c r="Q632" s="77" t="s">
        <v>284</v>
      </c>
      <c r="R632" s="77" t="s">
        <v>32</v>
      </c>
      <c r="S632" s="77">
        <v>4.844779831E9</v>
      </c>
      <c r="T632" s="77" t="s">
        <v>285</v>
      </c>
      <c r="U632" s="73"/>
      <c r="V632" s="73"/>
      <c r="W632" s="73"/>
      <c r="X632" s="73"/>
      <c r="Y632" s="73"/>
      <c r="Z632" s="73"/>
      <c r="AA632" s="73"/>
    </row>
    <row r="633" hidden="1">
      <c r="A633" s="76" t="s">
        <v>48</v>
      </c>
      <c r="B633" s="73"/>
      <c r="C633" s="77" t="s">
        <v>22</v>
      </c>
      <c r="D633" s="78" t="s">
        <v>23</v>
      </c>
      <c r="E633" s="77" t="s">
        <v>12273</v>
      </c>
      <c r="F633" s="79" t="s">
        <v>12274</v>
      </c>
      <c r="G633" s="77">
        <v>1.0</v>
      </c>
      <c r="H633" s="75" t="s">
        <v>12275</v>
      </c>
      <c r="I633" s="73" t="str">
        <f t="shared" si="20"/>
        <v>AOP Unisex Raglan Zip Hoodie / 2XL / Full print</v>
      </c>
      <c r="J633" s="75" t="s">
        <v>1979</v>
      </c>
      <c r="K633" s="75" t="s">
        <v>12276</v>
      </c>
      <c r="L633" s="75" t="s">
        <v>12277</v>
      </c>
      <c r="M633" s="77"/>
      <c r="N633" s="73"/>
      <c r="O633" s="73" t="s">
        <v>12278</v>
      </c>
      <c r="P633" s="79">
        <v>62054.0</v>
      </c>
      <c r="Q633" s="77" t="s">
        <v>114</v>
      </c>
      <c r="R633" s="77" t="s">
        <v>32</v>
      </c>
      <c r="S633" s="77">
        <v>6.189467522E9</v>
      </c>
      <c r="T633" s="77" t="s">
        <v>115</v>
      </c>
      <c r="U633" s="73"/>
      <c r="V633" s="73"/>
      <c r="W633" s="73"/>
      <c r="X633" s="73"/>
      <c r="Y633" s="73"/>
      <c r="Z633" s="73"/>
      <c r="AA633" s="73"/>
    </row>
    <row r="634" hidden="1">
      <c r="A634" s="76" t="s">
        <v>70</v>
      </c>
      <c r="B634" s="73"/>
      <c r="C634" s="77" t="s">
        <v>80</v>
      </c>
      <c r="D634" s="78" t="s">
        <v>23</v>
      </c>
      <c r="E634" s="77" t="s">
        <v>12279</v>
      </c>
      <c r="F634" s="79" t="s">
        <v>12280</v>
      </c>
      <c r="G634" s="77">
        <v>1.0</v>
      </c>
      <c r="H634" s="75" t="s">
        <v>12281</v>
      </c>
      <c r="I634" s="73" t="str">
        <f t="shared" si="20"/>
        <v>4XL / Full Print</v>
      </c>
      <c r="J634" s="75" t="s">
        <v>12282</v>
      </c>
      <c r="K634" s="75" t="s">
        <v>12283</v>
      </c>
      <c r="L634" s="75" t="s">
        <v>12284</v>
      </c>
      <c r="M634" s="77" t="s">
        <v>5456</v>
      </c>
      <c r="N634" s="73"/>
      <c r="O634" s="73" t="s">
        <v>12285</v>
      </c>
      <c r="P634" s="79" t="s">
        <v>12286</v>
      </c>
      <c r="Q634" s="77"/>
      <c r="R634" s="77" t="s">
        <v>12287</v>
      </c>
      <c r="S634" s="77">
        <v>7.849115238E9</v>
      </c>
      <c r="T634" s="77"/>
      <c r="U634" s="73"/>
      <c r="V634" s="73"/>
      <c r="W634" s="73"/>
      <c r="X634" s="73"/>
      <c r="Y634" s="73"/>
      <c r="Z634" s="73"/>
      <c r="AA634" s="73"/>
    </row>
    <row r="635">
      <c r="A635" s="89" t="s">
        <v>97</v>
      </c>
      <c r="B635" s="73"/>
      <c r="C635" s="77" t="s">
        <v>22</v>
      </c>
      <c r="D635" s="78" t="s">
        <v>23</v>
      </c>
      <c r="E635" s="77" t="s">
        <v>12279</v>
      </c>
      <c r="F635" s="79" t="s">
        <v>12280</v>
      </c>
      <c r="G635" s="77">
        <v>1.0</v>
      </c>
      <c r="H635" s="75" t="s">
        <v>12288</v>
      </c>
      <c r="I635" s="73" t="str">
        <f t="shared" si="20"/>
        <v>3XL / Full Print</v>
      </c>
      <c r="J635" s="75" t="s">
        <v>12289</v>
      </c>
      <c r="K635" s="75" t="s">
        <v>12283</v>
      </c>
      <c r="L635" s="75" t="s">
        <v>12284</v>
      </c>
      <c r="M635" s="77" t="s">
        <v>5456</v>
      </c>
      <c r="N635" s="73"/>
      <c r="O635" s="73" t="s">
        <v>12285</v>
      </c>
      <c r="P635" s="79" t="s">
        <v>12286</v>
      </c>
      <c r="Q635" s="77"/>
      <c r="R635" s="77" t="s">
        <v>12287</v>
      </c>
      <c r="S635" s="77">
        <v>7.849115238E9</v>
      </c>
      <c r="T635" s="77"/>
      <c r="U635" s="73"/>
      <c r="V635" s="73"/>
      <c r="W635" s="73"/>
      <c r="X635" s="73"/>
      <c r="Y635" s="73"/>
      <c r="Z635" s="73"/>
      <c r="AA635" s="73"/>
    </row>
    <row r="636" hidden="1">
      <c r="A636" s="76" t="s">
        <v>70</v>
      </c>
      <c r="B636" s="73"/>
      <c r="C636" s="77" t="s">
        <v>123</v>
      </c>
      <c r="D636" s="78" t="s">
        <v>23</v>
      </c>
      <c r="E636" s="77" t="s">
        <v>12290</v>
      </c>
      <c r="F636" s="79" t="s">
        <v>12291</v>
      </c>
      <c r="G636" s="77">
        <v>1.0</v>
      </c>
      <c r="H636" s="75" t="s">
        <v>12292</v>
      </c>
      <c r="I636" s="73" t="str">
        <f t="shared" si="20"/>
        <v>24X36in</v>
      </c>
      <c r="J636" s="75" t="s">
        <v>177</v>
      </c>
      <c r="K636" s="75" t="s">
        <v>12293</v>
      </c>
      <c r="L636" s="75" t="s">
        <v>12294</v>
      </c>
      <c r="M636" s="77"/>
      <c r="N636" s="73"/>
      <c r="O636" s="73" t="s">
        <v>12295</v>
      </c>
      <c r="P636" s="79">
        <v>56007.0</v>
      </c>
      <c r="Q636" s="77" t="s">
        <v>537</v>
      </c>
      <c r="R636" s="77" t="s">
        <v>32</v>
      </c>
      <c r="S636" s="77">
        <f>+15073080049</f>
        <v>15073080049</v>
      </c>
      <c r="T636" s="77" t="s">
        <v>538</v>
      </c>
      <c r="U636" s="73"/>
      <c r="V636" s="73"/>
      <c r="W636" s="73"/>
      <c r="X636" s="73"/>
      <c r="Y636" s="73"/>
      <c r="Z636" s="73"/>
      <c r="AA636" s="73"/>
    </row>
    <row r="637" hidden="1">
      <c r="A637" s="86" t="s">
        <v>181</v>
      </c>
      <c r="B637" s="73"/>
      <c r="C637" s="77" t="s">
        <v>80</v>
      </c>
      <c r="D637" s="78" t="s">
        <v>23</v>
      </c>
      <c r="E637" s="77" t="s">
        <v>12296</v>
      </c>
      <c r="F637" s="79" t="s">
        <v>12297</v>
      </c>
      <c r="G637" s="77">
        <v>1.0</v>
      </c>
      <c r="H637" s="75" t="s">
        <v>12298</v>
      </c>
      <c r="I637" s="73" t="str">
        <f t="shared" si="20"/>
        <v>Legging 3D #h - Tank top / S / ALL PRINT</v>
      </c>
      <c r="J637" s="75" t="s">
        <v>12299</v>
      </c>
      <c r="K637" s="75" t="s">
        <v>12300</v>
      </c>
      <c r="L637" s="75" t="s">
        <v>12301</v>
      </c>
      <c r="M637" s="77"/>
      <c r="N637" s="73"/>
      <c r="O637" s="73" t="s">
        <v>12302</v>
      </c>
      <c r="P637" s="79">
        <v>97383.0</v>
      </c>
      <c r="Q637" s="77" t="s">
        <v>1038</v>
      </c>
      <c r="R637" s="77" t="s">
        <v>32</v>
      </c>
      <c r="S637" s="77">
        <v>5.035809044E9</v>
      </c>
      <c r="T637" s="77" t="s">
        <v>1039</v>
      </c>
      <c r="U637" s="73"/>
      <c r="V637" s="73"/>
      <c r="W637" s="73"/>
      <c r="X637" s="73"/>
      <c r="Y637" s="73"/>
      <c r="Z637" s="73"/>
      <c r="AA637" s="73"/>
    </row>
    <row r="638" hidden="1">
      <c r="A638" s="89" t="s">
        <v>428</v>
      </c>
      <c r="B638" s="73"/>
      <c r="C638" s="77" t="s">
        <v>22</v>
      </c>
      <c r="D638" s="78" t="s">
        <v>23</v>
      </c>
      <c r="E638" s="77" t="s">
        <v>12296</v>
      </c>
      <c r="F638" s="79" t="s">
        <v>12297</v>
      </c>
      <c r="G638" s="77">
        <v>1.0</v>
      </c>
      <c r="H638" s="75" t="s">
        <v>12303</v>
      </c>
      <c r="I638" s="73" t="str">
        <f t="shared" si="20"/>
        <v>AOP Unisex Raglan Hoodie / S / All print</v>
      </c>
      <c r="J638" s="75" t="s">
        <v>12304</v>
      </c>
      <c r="K638" s="75" t="s">
        <v>12300</v>
      </c>
      <c r="L638" s="75" t="s">
        <v>12301</v>
      </c>
      <c r="M638" s="77"/>
      <c r="N638" s="73"/>
      <c r="O638" s="73" t="s">
        <v>12302</v>
      </c>
      <c r="P638" s="79">
        <v>97383.0</v>
      </c>
      <c r="Q638" s="77" t="s">
        <v>1038</v>
      </c>
      <c r="R638" s="77" t="s">
        <v>32</v>
      </c>
      <c r="S638" s="77">
        <v>5.035809044E9</v>
      </c>
      <c r="T638" s="77" t="s">
        <v>1039</v>
      </c>
      <c r="U638" s="73"/>
      <c r="V638" s="73"/>
      <c r="W638" s="73"/>
      <c r="X638" s="73"/>
      <c r="Y638" s="73"/>
      <c r="Z638" s="73"/>
      <c r="AA638" s="73"/>
    </row>
    <row r="639" hidden="1">
      <c r="A639" s="90" t="s">
        <v>271</v>
      </c>
      <c r="B639" s="73"/>
      <c r="C639" s="77" t="s">
        <v>22</v>
      </c>
      <c r="D639" s="78" t="s">
        <v>23</v>
      </c>
      <c r="E639" s="77" t="s">
        <v>12305</v>
      </c>
      <c r="F639" s="79" t="s">
        <v>12306</v>
      </c>
      <c r="G639" s="77">
        <v>1.0</v>
      </c>
      <c r="H639" s="75" t="s">
        <v>12307</v>
      </c>
      <c r="I639" s="73" t="str">
        <f t="shared" si="20"/>
        <v>AOP UNISEX HOODIE / XL / All Print</v>
      </c>
      <c r="J639" s="75" t="s">
        <v>12308</v>
      </c>
      <c r="K639" s="75" t="s">
        <v>12309</v>
      </c>
      <c r="L639" s="75" t="s">
        <v>12310</v>
      </c>
      <c r="M639" s="77"/>
      <c r="N639" s="73"/>
      <c r="O639" s="73" t="s">
        <v>12311</v>
      </c>
      <c r="P639" s="79">
        <v>56384.0</v>
      </c>
      <c r="Q639" s="77" t="s">
        <v>537</v>
      </c>
      <c r="R639" s="77" t="s">
        <v>32</v>
      </c>
      <c r="S639" s="77">
        <v>3.204291365E9</v>
      </c>
      <c r="T639" s="77" t="s">
        <v>538</v>
      </c>
      <c r="U639" s="73"/>
      <c r="V639" s="73"/>
      <c r="W639" s="73"/>
      <c r="X639" s="73"/>
      <c r="Y639" s="73"/>
      <c r="Z639" s="73"/>
      <c r="AA639" s="73"/>
    </row>
    <row r="640" hidden="1">
      <c r="A640" s="86" t="s">
        <v>181</v>
      </c>
      <c r="B640" s="73"/>
      <c r="C640" s="77" t="s">
        <v>22</v>
      </c>
      <c r="D640" s="78" t="s">
        <v>23</v>
      </c>
      <c r="E640" s="77" t="s">
        <v>12312</v>
      </c>
      <c r="F640" s="79" t="s">
        <v>12313</v>
      </c>
      <c r="G640" s="77">
        <v>1.0</v>
      </c>
      <c r="H640" s="75" t="s">
        <v>12314</v>
      </c>
      <c r="I640" s="73" t="str">
        <f t="shared" si="20"/>
        <v>hirt 3d - XL / Full Print</v>
      </c>
      <c r="J640" s="75" t="s">
        <v>12315</v>
      </c>
      <c r="K640" s="75" t="s">
        <v>12316</v>
      </c>
      <c r="L640" s="75" t="s">
        <v>12317</v>
      </c>
      <c r="M640" s="77"/>
      <c r="N640" s="73"/>
      <c r="O640" s="73" t="s">
        <v>3824</v>
      </c>
      <c r="P640" s="79">
        <v>77386.0</v>
      </c>
      <c r="Q640" s="77" t="s">
        <v>131</v>
      </c>
      <c r="R640" s="77" t="s">
        <v>32</v>
      </c>
      <c r="S640" s="77">
        <v>3.46831588E9</v>
      </c>
      <c r="T640" s="77" t="s">
        <v>132</v>
      </c>
      <c r="U640" s="73"/>
      <c r="V640" s="73"/>
      <c r="W640" s="73"/>
      <c r="X640" s="73"/>
      <c r="Y640" s="73"/>
      <c r="Z640" s="73"/>
      <c r="AA640" s="73"/>
    </row>
    <row r="641" hidden="1">
      <c r="A641" s="86" t="s">
        <v>181</v>
      </c>
      <c r="B641" s="73"/>
      <c r="C641" s="77" t="s">
        <v>22</v>
      </c>
      <c r="D641" s="78" t="s">
        <v>23</v>
      </c>
      <c r="E641" s="77" t="s">
        <v>12312</v>
      </c>
      <c r="F641" s="79" t="s">
        <v>12313</v>
      </c>
      <c r="G641" s="77">
        <v>1.0</v>
      </c>
      <c r="H641" s="75" t="s">
        <v>12318</v>
      </c>
      <c r="I641" s="73" t="str">
        <f t="shared" si="20"/>
        <v>hirt 3d - L / Full Print</v>
      </c>
      <c r="J641" s="75" t="s">
        <v>12315</v>
      </c>
      <c r="K641" s="75" t="s">
        <v>12316</v>
      </c>
      <c r="L641" s="75" t="s">
        <v>12317</v>
      </c>
      <c r="M641" s="77"/>
      <c r="N641" s="73"/>
      <c r="O641" s="73" t="s">
        <v>3824</v>
      </c>
      <c r="P641" s="79">
        <v>77386.0</v>
      </c>
      <c r="Q641" s="77" t="s">
        <v>131</v>
      </c>
      <c r="R641" s="77" t="s">
        <v>32</v>
      </c>
      <c r="S641" s="77">
        <v>3.46831588E9</v>
      </c>
      <c r="T641" s="77" t="s">
        <v>132</v>
      </c>
      <c r="U641" s="73"/>
      <c r="V641" s="73"/>
      <c r="W641" s="73"/>
      <c r="X641" s="73"/>
      <c r="Y641" s="73"/>
      <c r="Z641" s="73"/>
      <c r="AA641" s="73"/>
    </row>
    <row r="642" hidden="1">
      <c r="A642" s="86" t="s">
        <v>181</v>
      </c>
      <c r="B642" s="73"/>
      <c r="C642" s="77" t="s">
        <v>22</v>
      </c>
      <c r="D642" s="78" t="s">
        <v>23</v>
      </c>
      <c r="E642" s="77" t="s">
        <v>12312</v>
      </c>
      <c r="F642" s="79" t="s">
        <v>12313</v>
      </c>
      <c r="G642" s="77">
        <v>1.0</v>
      </c>
      <c r="H642" s="75" t="s">
        <v>12319</v>
      </c>
      <c r="I642" s="73" t="str">
        <f t="shared" si="20"/>
        <v>hirt 3d - XL / Full Print</v>
      </c>
      <c r="J642" s="75" t="s">
        <v>12320</v>
      </c>
      <c r="K642" s="75" t="s">
        <v>12316</v>
      </c>
      <c r="L642" s="75" t="s">
        <v>12317</v>
      </c>
      <c r="M642" s="77"/>
      <c r="N642" s="73"/>
      <c r="O642" s="73" t="s">
        <v>3824</v>
      </c>
      <c r="P642" s="79">
        <v>77386.0</v>
      </c>
      <c r="Q642" s="77" t="s">
        <v>131</v>
      </c>
      <c r="R642" s="77" t="s">
        <v>32</v>
      </c>
      <c r="S642" s="77">
        <v>3.46831588E9</v>
      </c>
      <c r="T642" s="77" t="s">
        <v>132</v>
      </c>
      <c r="U642" s="73"/>
      <c r="V642" s="73"/>
      <c r="W642" s="73"/>
      <c r="X642" s="73"/>
      <c r="Y642" s="73"/>
      <c r="Z642" s="73"/>
      <c r="AA642" s="73"/>
    </row>
    <row r="643" hidden="1">
      <c r="A643" s="86" t="s">
        <v>181</v>
      </c>
      <c r="B643" s="73"/>
      <c r="C643" s="77" t="s">
        <v>22</v>
      </c>
      <c r="D643" s="78" t="s">
        <v>23</v>
      </c>
      <c r="E643" s="77" t="s">
        <v>12312</v>
      </c>
      <c r="F643" s="79" t="s">
        <v>12313</v>
      </c>
      <c r="G643" s="77">
        <v>1.0</v>
      </c>
      <c r="H643" s="75" t="s">
        <v>12321</v>
      </c>
      <c r="I643" s="73" t="str">
        <f t="shared" si="20"/>
        <v>hirt 3d - L / Full Print</v>
      </c>
      <c r="J643" s="75" t="s">
        <v>12320</v>
      </c>
      <c r="K643" s="75" t="s">
        <v>12316</v>
      </c>
      <c r="L643" s="75" t="s">
        <v>12317</v>
      </c>
      <c r="M643" s="77"/>
      <c r="N643" s="73"/>
      <c r="O643" s="73" t="s">
        <v>3824</v>
      </c>
      <c r="P643" s="79">
        <v>77386.0</v>
      </c>
      <c r="Q643" s="77" t="s">
        <v>131</v>
      </c>
      <c r="R643" s="77" t="s">
        <v>32</v>
      </c>
      <c r="S643" s="77">
        <v>3.46831588E9</v>
      </c>
      <c r="T643" s="77" t="s">
        <v>132</v>
      </c>
      <c r="U643" s="73"/>
      <c r="V643" s="73"/>
      <c r="W643" s="73"/>
      <c r="X643" s="73"/>
      <c r="Y643" s="73"/>
      <c r="Z643" s="73"/>
      <c r="AA643" s="73"/>
    </row>
    <row r="644" hidden="1">
      <c r="A644" s="90" t="s">
        <v>21</v>
      </c>
      <c r="B644" s="73"/>
      <c r="C644" s="77" t="s">
        <v>22</v>
      </c>
      <c r="D644" s="78" t="s">
        <v>23</v>
      </c>
      <c r="E644" s="77" t="s">
        <v>12312</v>
      </c>
      <c r="F644" s="79" t="s">
        <v>12313</v>
      </c>
      <c r="G644" s="77">
        <v>1.0</v>
      </c>
      <c r="H644" s="75" t="s">
        <v>12322</v>
      </c>
      <c r="I644" s="73" t="str">
        <f t="shared" si="20"/>
        <v>hirt 3d #211221l - XL / Full Print</v>
      </c>
      <c r="J644" s="75" t="s">
        <v>621</v>
      </c>
      <c r="K644" s="75" t="s">
        <v>12316</v>
      </c>
      <c r="L644" s="75" t="s">
        <v>12317</v>
      </c>
      <c r="M644" s="77"/>
      <c r="N644" s="73"/>
      <c r="O644" s="73" t="s">
        <v>3824</v>
      </c>
      <c r="P644" s="79">
        <v>77386.0</v>
      </c>
      <c r="Q644" s="77" t="s">
        <v>131</v>
      </c>
      <c r="R644" s="77" t="s">
        <v>32</v>
      </c>
      <c r="S644" s="77">
        <v>3.46831588E9</v>
      </c>
      <c r="T644" s="77" t="s">
        <v>132</v>
      </c>
      <c r="U644" s="73"/>
      <c r="V644" s="73"/>
      <c r="W644" s="73"/>
      <c r="X644" s="73"/>
      <c r="Y644" s="73"/>
      <c r="Z644" s="73"/>
      <c r="AA644" s="73"/>
    </row>
    <row r="645" hidden="1">
      <c r="A645" s="76" t="s">
        <v>70</v>
      </c>
      <c r="B645" s="73"/>
      <c r="C645" s="77" t="s">
        <v>123</v>
      </c>
      <c r="D645" s="78" t="s">
        <v>23</v>
      </c>
      <c r="E645" s="77" t="s">
        <v>12323</v>
      </c>
      <c r="F645" s="79" t="s">
        <v>12324</v>
      </c>
      <c r="G645" s="77">
        <v>1.0</v>
      </c>
      <c r="H645" s="75" t="s">
        <v>12325</v>
      </c>
      <c r="I645" s="73" t="str">
        <f t="shared" si="20"/>
        <v>24X36in / All Print</v>
      </c>
      <c r="J645" s="75" t="s">
        <v>12326</v>
      </c>
      <c r="K645" s="75" t="s">
        <v>12327</v>
      </c>
      <c r="L645" s="75" t="s">
        <v>12328</v>
      </c>
      <c r="M645" s="77"/>
      <c r="N645" s="73"/>
      <c r="O645" s="73" t="s">
        <v>4668</v>
      </c>
      <c r="P645" s="79">
        <v>35126.0</v>
      </c>
      <c r="Q645" s="77" t="s">
        <v>140</v>
      </c>
      <c r="R645" s="77" t="s">
        <v>32</v>
      </c>
      <c r="S645" s="77">
        <v>2.056125805E9</v>
      </c>
      <c r="T645" s="77" t="s">
        <v>141</v>
      </c>
      <c r="U645" s="73"/>
      <c r="V645" s="73"/>
      <c r="W645" s="73"/>
      <c r="X645" s="73"/>
      <c r="Y645" s="73"/>
      <c r="Z645" s="73"/>
      <c r="AA645" s="73"/>
    </row>
    <row r="646" hidden="1">
      <c r="A646" s="89" t="s">
        <v>173</v>
      </c>
      <c r="B646" s="73"/>
      <c r="C646" s="77" t="s">
        <v>22</v>
      </c>
      <c r="D646" s="78" t="s">
        <v>23</v>
      </c>
      <c r="E646" s="77" t="s">
        <v>12329</v>
      </c>
      <c r="F646" s="79" t="s">
        <v>12330</v>
      </c>
      <c r="G646" s="77">
        <v>1.0</v>
      </c>
      <c r="H646" s="75" t="s">
        <v>12331</v>
      </c>
      <c r="I646" s="73" t="str">
        <f t="shared" si="20"/>
        <v>XL / Full Print</v>
      </c>
      <c r="J646" s="75" t="s">
        <v>12332</v>
      </c>
      <c r="K646" s="75" t="s">
        <v>12333</v>
      </c>
      <c r="L646" s="75" t="s">
        <v>12334</v>
      </c>
      <c r="M646" s="77"/>
      <c r="N646" s="73"/>
      <c r="O646" s="73" t="s">
        <v>7374</v>
      </c>
      <c r="P646" s="79">
        <v>97006.0</v>
      </c>
      <c r="Q646" s="77" t="s">
        <v>1038</v>
      </c>
      <c r="R646" s="77" t="s">
        <v>32</v>
      </c>
      <c r="S646" s="77">
        <v>5.033583277E9</v>
      </c>
      <c r="T646" s="77" t="s">
        <v>1039</v>
      </c>
      <c r="U646" s="73"/>
      <c r="V646" s="73"/>
      <c r="W646" s="73"/>
      <c r="X646" s="73"/>
      <c r="Y646" s="73"/>
      <c r="Z646" s="73"/>
      <c r="AA646" s="73"/>
    </row>
    <row r="647" hidden="1">
      <c r="A647" s="98" t="s">
        <v>37</v>
      </c>
      <c r="B647" s="73"/>
      <c r="C647" s="77" t="s">
        <v>22</v>
      </c>
      <c r="D647" s="78" t="s">
        <v>23</v>
      </c>
      <c r="E647" s="77" t="s">
        <v>12335</v>
      </c>
      <c r="F647" s="79" t="s">
        <v>12336</v>
      </c>
      <c r="G647" s="77">
        <v>1.0</v>
      </c>
      <c r="H647" s="75" t="s">
        <v>4367</v>
      </c>
      <c r="I647" s="73" t="str">
        <f t="shared" si="20"/>
        <v>AOP Unisex Raglan Hoodie / M / All print</v>
      </c>
      <c r="J647" s="75" t="s">
        <v>4368</v>
      </c>
      <c r="K647" s="75" t="s">
        <v>12337</v>
      </c>
      <c r="L647" s="75" t="s">
        <v>12338</v>
      </c>
      <c r="M647" s="77"/>
      <c r="N647" s="73"/>
      <c r="O647" s="73" t="s">
        <v>2307</v>
      </c>
      <c r="P647" s="79">
        <v>43229.0</v>
      </c>
      <c r="Q647" s="77" t="s">
        <v>46</v>
      </c>
      <c r="R647" s="77" t="s">
        <v>32</v>
      </c>
      <c r="S647" s="77">
        <v>6.149892758E9</v>
      </c>
      <c r="T647" s="77" t="s">
        <v>47</v>
      </c>
      <c r="U647" s="73"/>
      <c r="V647" s="73"/>
      <c r="W647" s="73"/>
      <c r="X647" s="73"/>
      <c r="Y647" s="73"/>
      <c r="Z647" s="73"/>
      <c r="AA647" s="73"/>
    </row>
    <row r="648" hidden="1">
      <c r="A648" s="98" t="s">
        <v>37</v>
      </c>
      <c r="B648" s="73"/>
      <c r="C648" s="77" t="s">
        <v>22</v>
      </c>
      <c r="D648" s="78" t="s">
        <v>23</v>
      </c>
      <c r="E648" s="77" t="s">
        <v>12335</v>
      </c>
      <c r="F648" s="79" t="s">
        <v>12336</v>
      </c>
      <c r="G648" s="77">
        <v>1.0</v>
      </c>
      <c r="H648" s="75" t="s">
        <v>10177</v>
      </c>
      <c r="I648" s="73" t="str">
        <f t="shared" si="20"/>
        <v>AOP Unisex Raglan Hoodie / XL / All print</v>
      </c>
      <c r="J648" s="75" t="s">
        <v>10178</v>
      </c>
      <c r="K648" s="75" t="s">
        <v>12337</v>
      </c>
      <c r="L648" s="75" t="s">
        <v>12338</v>
      </c>
      <c r="M648" s="77"/>
      <c r="N648" s="73"/>
      <c r="O648" s="73" t="s">
        <v>2307</v>
      </c>
      <c r="P648" s="79">
        <v>43229.0</v>
      </c>
      <c r="Q648" s="77" t="s">
        <v>46</v>
      </c>
      <c r="R648" s="77" t="s">
        <v>32</v>
      </c>
      <c r="S648" s="77">
        <v>6.149892758E9</v>
      </c>
      <c r="T648" s="77" t="s">
        <v>47</v>
      </c>
      <c r="U648" s="73"/>
      <c r="V648" s="73"/>
      <c r="W648" s="73"/>
      <c r="X648" s="73"/>
      <c r="Y648" s="73"/>
      <c r="Z648" s="73"/>
      <c r="AA648" s="73"/>
    </row>
    <row r="649" hidden="1">
      <c r="A649" s="90" t="s">
        <v>21</v>
      </c>
      <c r="B649" s="73"/>
      <c r="C649" s="77" t="s">
        <v>22</v>
      </c>
      <c r="D649" s="78" t="s">
        <v>23</v>
      </c>
      <c r="E649" s="77" t="s">
        <v>12339</v>
      </c>
      <c r="F649" s="79" t="s">
        <v>12340</v>
      </c>
      <c r="G649" s="77">
        <v>1.0</v>
      </c>
      <c r="H649" s="75" t="s">
        <v>12341</v>
      </c>
      <c r="I649" s="73" t="str">
        <f t="shared" si="20"/>
        <v>LEGGING / 3XL / All Print</v>
      </c>
      <c r="J649" s="75">
        <v>6.576206971034E12</v>
      </c>
      <c r="K649" s="75" t="s">
        <v>12342</v>
      </c>
      <c r="L649" s="75" t="s">
        <v>12343</v>
      </c>
      <c r="M649" s="77"/>
      <c r="N649" s="73"/>
      <c r="O649" s="73" t="s">
        <v>12344</v>
      </c>
      <c r="P649" s="79">
        <v>56636.0</v>
      </c>
      <c r="Q649" s="77" t="s">
        <v>537</v>
      </c>
      <c r="R649" s="77" t="s">
        <v>32</v>
      </c>
      <c r="S649" s="77">
        <v>2.182442489E9</v>
      </c>
      <c r="T649" s="77" t="s">
        <v>538</v>
      </c>
      <c r="U649" s="73"/>
      <c r="V649" s="73"/>
      <c r="W649" s="73"/>
      <c r="X649" s="73"/>
      <c r="Y649" s="73"/>
      <c r="Z649" s="73"/>
      <c r="AA649" s="73"/>
    </row>
    <row r="650">
      <c r="A650" s="86" t="s">
        <v>216</v>
      </c>
      <c r="B650" s="73"/>
      <c r="C650" s="77" t="s">
        <v>22</v>
      </c>
      <c r="D650" s="78" t="s">
        <v>23</v>
      </c>
      <c r="E650" s="77" t="s">
        <v>12345</v>
      </c>
      <c r="F650" s="79" t="s">
        <v>12346</v>
      </c>
      <c r="G650" s="77">
        <v>1.0</v>
      </c>
      <c r="H650" s="75" t="s">
        <v>6086</v>
      </c>
      <c r="I650" s="73" t="str">
        <f t="shared" si="20"/>
        <v>HOODIE RAGLAN SLEEVE / M / All Print</v>
      </c>
      <c r="J650" s="75" t="s">
        <v>2991</v>
      </c>
      <c r="K650" s="75" t="s">
        <v>12347</v>
      </c>
      <c r="L650" s="75" t="s">
        <v>12348</v>
      </c>
      <c r="M650" s="77"/>
      <c r="N650" s="73"/>
      <c r="O650" s="73" t="s">
        <v>12349</v>
      </c>
      <c r="P650" s="79">
        <v>84036.0</v>
      </c>
      <c r="Q650" s="77" t="s">
        <v>1318</v>
      </c>
      <c r="R650" s="77" t="s">
        <v>32</v>
      </c>
      <c r="S650" s="77">
        <v>4.359019413E9</v>
      </c>
      <c r="T650" s="77" t="s">
        <v>1319</v>
      </c>
      <c r="U650" s="73"/>
      <c r="V650" s="73"/>
      <c r="W650" s="73"/>
      <c r="X650" s="73"/>
      <c r="Y650" s="73"/>
      <c r="Z650" s="73"/>
      <c r="AA650" s="73"/>
    </row>
    <row r="651" hidden="1">
      <c r="A651" s="98" t="s">
        <v>37</v>
      </c>
      <c r="B651" s="73"/>
      <c r="C651" s="77" t="s">
        <v>80</v>
      </c>
      <c r="D651" s="87" t="s">
        <v>23</v>
      </c>
      <c r="E651" s="77" t="s">
        <v>12350</v>
      </c>
      <c r="F651" s="79" t="s">
        <v>12351</v>
      </c>
      <c r="G651" s="77">
        <v>1.0</v>
      </c>
      <c r="H651" s="75" t="s">
        <v>12352</v>
      </c>
      <c r="I651" s="73" t="str">
        <f t="shared" si="20"/>
        <v>S / Full Print</v>
      </c>
      <c r="J651" s="75" t="s">
        <v>12353</v>
      </c>
      <c r="K651" s="75" t="s">
        <v>12354</v>
      </c>
      <c r="L651" s="75" t="s">
        <v>12355</v>
      </c>
      <c r="M651" s="77"/>
      <c r="N651" s="73"/>
      <c r="O651" s="73" t="s">
        <v>12356</v>
      </c>
      <c r="P651" s="79">
        <v>92507.0</v>
      </c>
      <c r="Q651" s="77" t="s">
        <v>268</v>
      </c>
      <c r="R651" s="77" t="s">
        <v>32</v>
      </c>
      <c r="S651" s="77">
        <v>6.194956098E9</v>
      </c>
      <c r="T651" s="77" t="s">
        <v>269</v>
      </c>
      <c r="U651" s="73"/>
      <c r="V651" s="73"/>
      <c r="W651" s="73"/>
      <c r="X651" s="73"/>
      <c r="Y651" s="73"/>
      <c r="Z651" s="73"/>
      <c r="AA651" s="73"/>
    </row>
    <row r="652" hidden="1">
      <c r="A652" s="90" t="s">
        <v>21</v>
      </c>
      <c r="B652" s="73"/>
      <c r="C652" s="77" t="s">
        <v>22</v>
      </c>
      <c r="D652" s="78" t="s">
        <v>23</v>
      </c>
      <c r="E652" s="77" t="s">
        <v>12357</v>
      </c>
      <c r="F652" s="79" t="s">
        <v>12358</v>
      </c>
      <c r="G652" s="77">
        <v>1.0</v>
      </c>
      <c r="H652" s="75" t="s">
        <v>12359</v>
      </c>
      <c r="I652" s="73" t="str">
        <f t="shared" si="20"/>
        <v>Legging 3D #l - HOODIE RAGLAN SLEEVE / L / All Print</v>
      </c>
      <c r="J652" s="75" t="s">
        <v>10946</v>
      </c>
      <c r="K652" s="75" t="s">
        <v>12360</v>
      </c>
      <c r="L652" s="75" t="s">
        <v>12361</v>
      </c>
      <c r="M652" s="77" t="s">
        <v>12362</v>
      </c>
      <c r="N652" s="73"/>
      <c r="O652" s="73" t="s">
        <v>3171</v>
      </c>
      <c r="P652" s="79">
        <v>10462.0</v>
      </c>
      <c r="Q652" s="77" t="s">
        <v>171</v>
      </c>
      <c r="R652" s="77" t="s">
        <v>32</v>
      </c>
      <c r="S652" s="77">
        <v>6.462760313E9</v>
      </c>
      <c r="T652" s="77" t="s">
        <v>172</v>
      </c>
      <c r="U652" s="73"/>
      <c r="V652" s="73"/>
      <c r="W652" s="73"/>
      <c r="X652" s="73"/>
      <c r="Y652" s="73"/>
      <c r="Z652" s="73"/>
      <c r="AA652" s="73"/>
    </row>
    <row r="653" hidden="1">
      <c r="A653" s="82" t="s">
        <v>48</v>
      </c>
      <c r="B653" s="82"/>
      <c r="C653" s="83" t="s">
        <v>80</v>
      </c>
      <c r="D653" s="83" t="s">
        <v>23</v>
      </c>
      <c r="E653" s="83" t="s">
        <v>12363</v>
      </c>
      <c r="F653" s="84" t="s">
        <v>12364</v>
      </c>
      <c r="G653" s="83">
        <v>1.0</v>
      </c>
      <c r="H653" s="85" t="s">
        <v>12365</v>
      </c>
      <c r="I653" s="82" t="str">
        <f t="shared" si="20"/>
        <v>A black king was born in Hoodie - Joggers #v - AOP Unisex Raglan Hoodie / XL / All Print</v>
      </c>
      <c r="J653" s="85" t="s">
        <v>5885</v>
      </c>
      <c r="K653" s="85" t="s">
        <v>12366</v>
      </c>
      <c r="L653" s="85" t="s">
        <v>12367</v>
      </c>
      <c r="M653" s="83"/>
      <c r="N653" s="82"/>
      <c r="O653" s="82" t="s">
        <v>12368</v>
      </c>
      <c r="P653" s="84">
        <v>30252.0</v>
      </c>
      <c r="Q653" s="83" t="s">
        <v>78</v>
      </c>
      <c r="R653" s="83" t="s">
        <v>32</v>
      </c>
      <c r="S653" s="83">
        <v>8.034156096E9</v>
      </c>
      <c r="T653" s="83" t="s">
        <v>79</v>
      </c>
      <c r="U653" s="82"/>
      <c r="V653" s="82"/>
      <c r="W653" s="82"/>
      <c r="X653" s="82"/>
      <c r="Y653" s="82"/>
      <c r="Z653" s="82"/>
      <c r="AA653" s="82"/>
    </row>
    <row r="654" hidden="1">
      <c r="A654" s="82" t="s">
        <v>48</v>
      </c>
      <c r="B654" s="82"/>
      <c r="C654" s="83" t="s">
        <v>80</v>
      </c>
      <c r="D654" s="83" t="s">
        <v>23</v>
      </c>
      <c r="E654" s="83" t="s">
        <v>12363</v>
      </c>
      <c r="F654" s="84" t="s">
        <v>12364</v>
      </c>
      <c r="G654" s="83">
        <v>1.0</v>
      </c>
      <c r="H654" s="85" t="s">
        <v>12369</v>
      </c>
      <c r="I654" s="82" t="str">
        <f t="shared" si="20"/>
        <v>A black king was born in Hoodie - Joggers #v - AOP Unisex Joggers / XL / All Print</v>
      </c>
      <c r="J654" s="85" t="s">
        <v>12370</v>
      </c>
      <c r="K654" s="85" t="s">
        <v>12366</v>
      </c>
      <c r="L654" s="85" t="s">
        <v>12367</v>
      </c>
      <c r="M654" s="83"/>
      <c r="N654" s="82"/>
      <c r="O654" s="82" t="s">
        <v>12368</v>
      </c>
      <c r="P654" s="84">
        <v>30252.0</v>
      </c>
      <c r="Q654" s="83" t="s">
        <v>78</v>
      </c>
      <c r="R654" s="83" t="s">
        <v>32</v>
      </c>
      <c r="S654" s="83">
        <v>8.034156096E9</v>
      </c>
      <c r="T654" s="83" t="s">
        <v>79</v>
      </c>
      <c r="U654" s="82"/>
      <c r="V654" s="82"/>
      <c r="W654" s="82"/>
      <c r="X654" s="82"/>
      <c r="Y654" s="82"/>
      <c r="Z654" s="82"/>
      <c r="AA654" s="82"/>
    </row>
    <row r="655" hidden="1">
      <c r="A655" s="86" t="s">
        <v>181</v>
      </c>
      <c r="B655" s="73"/>
      <c r="C655" s="77" t="s">
        <v>22</v>
      </c>
      <c r="D655" s="78" t="s">
        <v>23</v>
      </c>
      <c r="E655" s="77" t="s">
        <v>12371</v>
      </c>
      <c r="F655" s="79" t="s">
        <v>12372</v>
      </c>
      <c r="G655" s="77">
        <v>1.0</v>
      </c>
      <c r="H655" s="75" t="s">
        <v>12373</v>
      </c>
      <c r="I655" s="73" t="str">
        <f t="shared" si="20"/>
        <v>HOODIE RAGLAN SLEEVE / 2XL / All print</v>
      </c>
      <c r="J655" s="75" t="s">
        <v>12374</v>
      </c>
      <c r="K655" s="75" t="s">
        <v>12375</v>
      </c>
      <c r="L655" s="75" t="s">
        <v>12376</v>
      </c>
      <c r="M655" s="77"/>
      <c r="N655" s="73"/>
      <c r="O655" s="73" t="s">
        <v>5128</v>
      </c>
      <c r="P655" s="79">
        <v>83686.0</v>
      </c>
      <c r="Q655" s="77" t="s">
        <v>346</v>
      </c>
      <c r="R655" s="77" t="s">
        <v>32</v>
      </c>
      <c r="S655" s="77">
        <v>2.082835368E9</v>
      </c>
      <c r="T655" s="77" t="s">
        <v>347</v>
      </c>
      <c r="U655" s="73"/>
      <c r="V655" s="73"/>
      <c r="W655" s="73"/>
      <c r="X655" s="73"/>
      <c r="Y655" s="73"/>
      <c r="Z655" s="73"/>
      <c r="AA655" s="73"/>
    </row>
    <row r="656" hidden="1">
      <c r="A656" s="76" t="s">
        <v>48</v>
      </c>
      <c r="B656" s="73"/>
      <c r="C656" s="77" t="s">
        <v>22</v>
      </c>
      <c r="D656" s="78" t="s">
        <v>23</v>
      </c>
      <c r="E656" s="77" t="s">
        <v>12377</v>
      </c>
      <c r="F656" s="79" t="s">
        <v>12378</v>
      </c>
      <c r="G656" s="77">
        <v>1.0</v>
      </c>
      <c r="H656" s="75" t="s">
        <v>12379</v>
      </c>
      <c r="I656" s="73" t="str">
        <f t="shared" si="20"/>
        <v>HOODIE RAGLAN SLEEVE / 2XL / All Print</v>
      </c>
      <c r="J656" s="75" t="s">
        <v>12380</v>
      </c>
      <c r="K656" s="75" t="s">
        <v>12381</v>
      </c>
      <c r="L656" s="75" t="s">
        <v>12382</v>
      </c>
      <c r="M656" s="77"/>
      <c r="N656" s="73"/>
      <c r="O656" s="73" t="s">
        <v>12383</v>
      </c>
      <c r="P656" s="79">
        <v>52806.0</v>
      </c>
      <c r="Q656" s="77" t="s">
        <v>629</v>
      </c>
      <c r="R656" s="77" t="s">
        <v>32</v>
      </c>
      <c r="S656" s="77">
        <v>5.636509131E9</v>
      </c>
      <c r="T656" s="77" t="s">
        <v>630</v>
      </c>
      <c r="U656" s="73"/>
      <c r="V656" s="73"/>
      <c r="W656" s="73"/>
      <c r="X656" s="73"/>
      <c r="Y656" s="73"/>
      <c r="Z656" s="73"/>
      <c r="AA656" s="73"/>
    </row>
    <row r="657" hidden="1">
      <c r="A657" s="80" t="s">
        <v>259</v>
      </c>
      <c r="B657" s="73"/>
      <c r="C657" s="77" t="s">
        <v>22</v>
      </c>
      <c r="D657" s="78" t="s">
        <v>23</v>
      </c>
      <c r="E657" s="77" t="s">
        <v>12384</v>
      </c>
      <c r="F657" s="79" t="s">
        <v>12378</v>
      </c>
      <c r="G657" s="77">
        <v>1.0</v>
      </c>
      <c r="H657" s="75" t="s">
        <v>12385</v>
      </c>
      <c r="I657" s="73" t="str">
        <f t="shared" si="20"/>
        <v>HOODIE RAGLAN SLEEVE / 2XL / All Print</v>
      </c>
      <c r="J657" s="75" t="s">
        <v>328</v>
      </c>
      <c r="K657" s="75" t="s">
        <v>12381</v>
      </c>
      <c r="L657" s="75" t="s">
        <v>12382</v>
      </c>
      <c r="M657" s="77"/>
      <c r="N657" s="73"/>
      <c r="O657" s="73" t="s">
        <v>12383</v>
      </c>
      <c r="P657" s="79">
        <v>52806.0</v>
      </c>
      <c r="Q657" s="77" t="s">
        <v>629</v>
      </c>
      <c r="R657" s="77" t="s">
        <v>32</v>
      </c>
      <c r="S657" s="77">
        <v>5.636509131E9</v>
      </c>
      <c r="T657" s="77" t="s">
        <v>630</v>
      </c>
      <c r="U657" s="73"/>
      <c r="V657" s="73"/>
      <c r="W657" s="73"/>
      <c r="X657" s="73"/>
      <c r="Y657" s="73"/>
      <c r="Z657" s="73"/>
      <c r="AA657" s="73"/>
    </row>
    <row r="658">
      <c r="A658" s="89" t="s">
        <v>97</v>
      </c>
      <c r="B658" s="73"/>
      <c r="C658" s="77" t="s">
        <v>22</v>
      </c>
      <c r="D658" s="78" t="s">
        <v>23</v>
      </c>
      <c r="E658" s="77" t="s">
        <v>12386</v>
      </c>
      <c r="F658" s="79" t="s">
        <v>12387</v>
      </c>
      <c r="G658" s="77">
        <v>1.0</v>
      </c>
      <c r="H658" s="75" t="s">
        <v>12388</v>
      </c>
      <c r="I658" s="73" t="str">
        <f t="shared" si="20"/>
        <v>M / Full Print</v>
      </c>
      <c r="J658" s="75" t="s">
        <v>12389</v>
      </c>
      <c r="K658" s="75" t="s">
        <v>12390</v>
      </c>
      <c r="L658" s="75" t="s">
        <v>12391</v>
      </c>
      <c r="M658" s="77"/>
      <c r="N658" s="73"/>
      <c r="O658" s="73" t="s">
        <v>12392</v>
      </c>
      <c r="P658" s="79">
        <v>33169.0</v>
      </c>
      <c r="Q658" s="77" t="s">
        <v>68</v>
      </c>
      <c r="R658" s="77" t="s">
        <v>32</v>
      </c>
      <c r="S658" s="77">
        <v>7.86389006E9</v>
      </c>
      <c r="T658" s="77" t="s">
        <v>69</v>
      </c>
      <c r="U658" s="73"/>
      <c r="V658" s="73"/>
      <c r="W658" s="73"/>
      <c r="X658" s="73"/>
      <c r="Y658" s="73"/>
      <c r="Z658" s="73"/>
      <c r="AA658" s="73"/>
    </row>
    <row r="659" hidden="1">
      <c r="A659" s="98" t="s">
        <v>37</v>
      </c>
      <c r="B659" s="73"/>
      <c r="C659" s="77" t="s">
        <v>22</v>
      </c>
      <c r="D659" s="78" t="s">
        <v>23</v>
      </c>
      <c r="E659" s="77" t="s">
        <v>12393</v>
      </c>
      <c r="F659" s="79" t="s">
        <v>12394</v>
      </c>
      <c r="G659" s="77">
        <v>1.0</v>
      </c>
      <c r="H659" s="75" t="s">
        <v>12395</v>
      </c>
      <c r="I659" s="73" t="str">
        <f t="shared" si="20"/>
        <v>hirt #KV - XL / Full Print</v>
      </c>
      <c r="J659" s="75" t="s">
        <v>12396</v>
      </c>
      <c r="K659" s="75" t="s">
        <v>12397</v>
      </c>
      <c r="L659" s="75" t="s">
        <v>12398</v>
      </c>
      <c r="M659" s="77"/>
      <c r="N659" s="73"/>
      <c r="O659" s="73" t="s">
        <v>2443</v>
      </c>
      <c r="P659" s="79">
        <v>32605.0</v>
      </c>
      <c r="Q659" s="77" t="s">
        <v>68</v>
      </c>
      <c r="R659" s="77" t="s">
        <v>32</v>
      </c>
      <c r="S659" s="77">
        <v>3.524736581E9</v>
      </c>
      <c r="T659" s="77" t="s">
        <v>69</v>
      </c>
      <c r="U659" s="73"/>
      <c r="V659" s="73"/>
      <c r="W659" s="73"/>
      <c r="X659" s="73"/>
      <c r="Y659" s="73"/>
      <c r="Z659" s="73"/>
      <c r="AA659" s="73"/>
    </row>
    <row r="660" hidden="1">
      <c r="A660" s="89" t="s">
        <v>782</v>
      </c>
      <c r="B660" s="73"/>
      <c r="C660" s="77" t="s">
        <v>22</v>
      </c>
      <c r="D660" s="78" t="s">
        <v>23</v>
      </c>
      <c r="E660" s="77" t="s">
        <v>12393</v>
      </c>
      <c r="F660" s="79" t="s">
        <v>12394</v>
      </c>
      <c r="G660" s="77">
        <v>1.0</v>
      </c>
      <c r="H660" s="75" t="s">
        <v>12399</v>
      </c>
      <c r="I660" s="73" t="str">
        <f t="shared" si="20"/>
        <v>Hawaiian shirt / XL / Full Print</v>
      </c>
      <c r="J660" s="75" t="s">
        <v>12400</v>
      </c>
      <c r="K660" s="75" t="s">
        <v>12397</v>
      </c>
      <c r="L660" s="75" t="s">
        <v>12398</v>
      </c>
      <c r="M660" s="77"/>
      <c r="N660" s="73"/>
      <c r="O660" s="73" t="s">
        <v>2443</v>
      </c>
      <c r="P660" s="79">
        <v>32605.0</v>
      </c>
      <c r="Q660" s="77" t="s">
        <v>68</v>
      </c>
      <c r="R660" s="77" t="s">
        <v>32</v>
      </c>
      <c r="S660" s="77">
        <v>3.524736581E9</v>
      </c>
      <c r="T660" s="77" t="s">
        <v>69</v>
      </c>
      <c r="U660" s="73"/>
      <c r="V660" s="73"/>
      <c r="W660" s="73"/>
      <c r="X660" s="73"/>
      <c r="Y660" s="73"/>
      <c r="Z660" s="73"/>
      <c r="AA660" s="73"/>
    </row>
    <row r="661" hidden="1">
      <c r="A661" s="86" t="s">
        <v>181</v>
      </c>
      <c r="B661" s="73"/>
      <c r="C661" s="77" t="s">
        <v>22</v>
      </c>
      <c r="D661" s="78" t="s">
        <v>23</v>
      </c>
      <c r="E661" s="77" t="s">
        <v>12401</v>
      </c>
      <c r="F661" s="79" t="s">
        <v>12402</v>
      </c>
      <c r="G661" s="77">
        <v>1.0</v>
      </c>
      <c r="H661" s="75" t="s">
        <v>12403</v>
      </c>
      <c r="I661" s="73" t="str">
        <f t="shared" si="20"/>
        <v>XL / Full Print</v>
      </c>
      <c r="J661" s="75" t="s">
        <v>12404</v>
      </c>
      <c r="K661" s="75" t="s">
        <v>12405</v>
      </c>
      <c r="L661" s="75" t="s">
        <v>12406</v>
      </c>
      <c r="M661" s="77"/>
      <c r="N661" s="73"/>
      <c r="O661" s="73" t="s">
        <v>12407</v>
      </c>
      <c r="P661" s="79">
        <v>29464.0</v>
      </c>
      <c r="Q661" s="77" t="s">
        <v>56</v>
      </c>
      <c r="R661" s="77" t="s">
        <v>32</v>
      </c>
      <c r="S661" s="77">
        <v>8.439019006E9</v>
      </c>
      <c r="T661" s="77" t="s">
        <v>57</v>
      </c>
      <c r="U661" s="73"/>
      <c r="V661" s="73"/>
      <c r="W661" s="73"/>
      <c r="X661" s="73"/>
      <c r="Y661" s="73"/>
      <c r="Z661" s="73"/>
      <c r="AA661" s="73"/>
    </row>
    <row r="662" hidden="1">
      <c r="A662" s="89" t="s">
        <v>173</v>
      </c>
      <c r="B662" s="73"/>
      <c r="C662" s="77" t="s">
        <v>80</v>
      </c>
      <c r="D662" s="78" t="s">
        <v>23</v>
      </c>
      <c r="E662" s="77" t="s">
        <v>12408</v>
      </c>
      <c r="F662" s="79" t="s">
        <v>12409</v>
      </c>
      <c r="G662" s="77">
        <v>1.0</v>
      </c>
      <c r="H662" s="75" t="s">
        <v>9990</v>
      </c>
      <c r="I662" s="73" t="str">
        <f t="shared" si="20"/>
        <v>Fleece Hoodie / XL / All print</v>
      </c>
      <c r="J662" s="75" t="s">
        <v>9798</v>
      </c>
      <c r="K662" s="75" t="s">
        <v>12410</v>
      </c>
      <c r="L662" s="75" t="s">
        <v>12411</v>
      </c>
      <c r="M662" s="77"/>
      <c r="N662" s="73"/>
      <c r="O662" s="73" t="s">
        <v>12412</v>
      </c>
      <c r="P662" s="79">
        <v>54302.0</v>
      </c>
      <c r="Q662" s="77" t="s">
        <v>158</v>
      </c>
      <c r="R662" s="77" t="s">
        <v>32</v>
      </c>
      <c r="S662" s="77">
        <v>9.203661712E9</v>
      </c>
      <c r="T662" s="77" t="s">
        <v>159</v>
      </c>
      <c r="U662" s="73"/>
      <c r="V662" s="73"/>
      <c r="W662" s="73"/>
      <c r="X662" s="73"/>
      <c r="Y662" s="73"/>
      <c r="Z662" s="73"/>
      <c r="AA662" s="73"/>
    </row>
    <row r="663" hidden="1">
      <c r="A663" s="90" t="s">
        <v>21</v>
      </c>
      <c r="B663" s="73"/>
      <c r="C663" s="77" t="s">
        <v>22</v>
      </c>
      <c r="D663" s="78" t="s">
        <v>23</v>
      </c>
      <c r="E663" s="77" t="s">
        <v>12413</v>
      </c>
      <c r="F663" s="79" t="s">
        <v>12414</v>
      </c>
      <c r="G663" s="77">
        <v>1.0</v>
      </c>
      <c r="H663" s="75" t="s">
        <v>12415</v>
      </c>
      <c r="I663" s="73" t="str">
        <f t="shared" si="20"/>
        <v>HOODIE RAGLAN SLEEVE / XL / All Print</v>
      </c>
      <c r="J663" s="75" t="s">
        <v>1148</v>
      </c>
      <c r="K663" s="75" t="s">
        <v>12416</v>
      </c>
      <c r="L663" s="75" t="s">
        <v>12417</v>
      </c>
      <c r="M663" s="77"/>
      <c r="N663" s="73"/>
      <c r="O663" s="73" t="s">
        <v>12418</v>
      </c>
      <c r="P663" s="79">
        <v>46614.0</v>
      </c>
      <c r="Q663" s="77" t="s">
        <v>190</v>
      </c>
      <c r="R663" s="77" t="s">
        <v>32</v>
      </c>
      <c r="S663" s="77">
        <v>5.743153214E9</v>
      </c>
      <c r="T663" s="77" t="s">
        <v>191</v>
      </c>
      <c r="U663" s="73"/>
      <c r="V663" s="73"/>
      <c r="W663" s="73"/>
      <c r="X663" s="73"/>
      <c r="Y663" s="73"/>
      <c r="Z663" s="73"/>
      <c r="AA663" s="73"/>
    </row>
    <row r="664" hidden="1">
      <c r="A664" s="76" t="s">
        <v>70</v>
      </c>
      <c r="B664" s="73"/>
      <c r="C664" s="77" t="s">
        <v>60</v>
      </c>
      <c r="D664" s="78" t="s">
        <v>23</v>
      </c>
      <c r="E664" s="77" t="s">
        <v>12419</v>
      </c>
      <c r="F664" s="79" t="s">
        <v>12420</v>
      </c>
      <c r="G664" s="77">
        <v>1.0</v>
      </c>
      <c r="H664" s="75" t="s">
        <v>449</v>
      </c>
      <c r="I664" s="73" t="str">
        <f t="shared" si="20"/>
        <v>1pcs / All Print</v>
      </c>
      <c r="J664" s="75" t="s">
        <v>450</v>
      </c>
      <c r="K664" s="75" t="s">
        <v>12421</v>
      </c>
      <c r="L664" s="75" t="s">
        <v>12422</v>
      </c>
      <c r="M664" s="77"/>
      <c r="N664" s="73"/>
      <c r="O664" s="73" t="s">
        <v>12423</v>
      </c>
      <c r="P664" s="79">
        <v>11722.0</v>
      </c>
      <c r="Q664" s="77" t="s">
        <v>171</v>
      </c>
      <c r="R664" s="77" t="s">
        <v>32</v>
      </c>
      <c r="S664" s="77">
        <v>6.319426487E9</v>
      </c>
      <c r="T664" s="77" t="s">
        <v>172</v>
      </c>
      <c r="U664" s="73"/>
      <c r="V664" s="73"/>
      <c r="W664" s="73"/>
      <c r="X664" s="73"/>
      <c r="Y664" s="73"/>
      <c r="Z664" s="73"/>
      <c r="AA664" s="73"/>
    </row>
    <row r="665">
      <c r="A665" s="89" t="s">
        <v>97</v>
      </c>
      <c r="B665" s="73"/>
      <c r="C665" s="77" t="s">
        <v>22</v>
      </c>
      <c r="D665" s="78" t="s">
        <v>23</v>
      </c>
      <c r="E665" s="77" t="s">
        <v>12424</v>
      </c>
      <c r="F665" s="79" t="s">
        <v>12425</v>
      </c>
      <c r="G665" s="77">
        <v>1.0</v>
      </c>
      <c r="H665" s="75" t="s">
        <v>12426</v>
      </c>
      <c r="I665" s="73" t="str">
        <f t="shared" si="20"/>
        <v>L / All Print</v>
      </c>
      <c r="J665" s="75" t="s">
        <v>12427</v>
      </c>
      <c r="K665" s="75" t="s">
        <v>12428</v>
      </c>
      <c r="L665" s="75" t="s">
        <v>12429</v>
      </c>
      <c r="M665" s="77" t="s">
        <v>12430</v>
      </c>
      <c r="N665" s="73"/>
      <c r="O665" s="73" t="s">
        <v>7779</v>
      </c>
      <c r="P665" s="79">
        <v>8857.0</v>
      </c>
      <c r="Q665" s="77" t="s">
        <v>257</v>
      </c>
      <c r="R665" s="77" t="s">
        <v>32</v>
      </c>
      <c r="S665" s="77">
        <v>2.017053154E9</v>
      </c>
      <c r="T665" s="77" t="s">
        <v>258</v>
      </c>
      <c r="U665" s="73"/>
      <c r="V665" s="73"/>
      <c r="W665" s="73"/>
      <c r="X665" s="73"/>
      <c r="Y665" s="73"/>
      <c r="Z665" s="73"/>
      <c r="AA665" s="73"/>
    </row>
    <row r="666" hidden="1">
      <c r="A666" s="98" t="s">
        <v>37</v>
      </c>
      <c r="B666" s="73"/>
      <c r="C666" s="77" t="s">
        <v>22</v>
      </c>
      <c r="D666" s="78" t="s">
        <v>23</v>
      </c>
      <c r="E666" s="77" t="s">
        <v>12431</v>
      </c>
      <c r="F666" s="79" t="s">
        <v>12432</v>
      </c>
      <c r="G666" s="77">
        <v>1.0</v>
      </c>
      <c r="H666" s="75" t="s">
        <v>10177</v>
      </c>
      <c r="I666" s="73" t="str">
        <f t="shared" si="20"/>
        <v>AOP Unisex Raglan Hoodie / XL / All print</v>
      </c>
      <c r="J666" s="75" t="s">
        <v>10178</v>
      </c>
      <c r="K666" s="75" t="s">
        <v>12433</v>
      </c>
      <c r="L666" s="75" t="s">
        <v>12434</v>
      </c>
      <c r="M666" s="77" t="s">
        <v>12435</v>
      </c>
      <c r="N666" s="73"/>
      <c r="O666" s="73" t="s">
        <v>6777</v>
      </c>
      <c r="P666" s="79">
        <v>63113.0</v>
      </c>
      <c r="Q666" s="77" t="s">
        <v>105</v>
      </c>
      <c r="R666" s="77" t="s">
        <v>32</v>
      </c>
      <c r="S666" s="77">
        <v>3.143490128E9</v>
      </c>
      <c r="T666" s="77" t="s">
        <v>106</v>
      </c>
      <c r="U666" s="73"/>
      <c r="V666" s="73"/>
      <c r="W666" s="73"/>
      <c r="X666" s="73"/>
      <c r="Y666" s="73"/>
      <c r="Z666" s="73"/>
      <c r="AA666" s="73"/>
    </row>
    <row r="667" hidden="1">
      <c r="A667" s="98" t="s">
        <v>37</v>
      </c>
      <c r="B667" s="73"/>
      <c r="C667" s="77" t="s">
        <v>22</v>
      </c>
      <c r="D667" s="78" t="s">
        <v>23</v>
      </c>
      <c r="E667" s="77" t="s">
        <v>12431</v>
      </c>
      <c r="F667" s="79" t="s">
        <v>12432</v>
      </c>
      <c r="G667" s="77">
        <v>1.0</v>
      </c>
      <c r="H667" s="75" t="s">
        <v>10177</v>
      </c>
      <c r="I667" s="73" t="str">
        <f t="shared" si="20"/>
        <v>AOP Unisex Raglan Hoodie / XL / All print</v>
      </c>
      <c r="J667" s="75" t="s">
        <v>10178</v>
      </c>
      <c r="K667" s="75" t="s">
        <v>12433</v>
      </c>
      <c r="L667" s="75" t="s">
        <v>12434</v>
      </c>
      <c r="M667" s="77" t="s">
        <v>12435</v>
      </c>
      <c r="N667" s="73"/>
      <c r="O667" s="73" t="s">
        <v>6777</v>
      </c>
      <c r="P667" s="79">
        <v>63113.0</v>
      </c>
      <c r="Q667" s="77" t="s">
        <v>105</v>
      </c>
      <c r="R667" s="77" t="s">
        <v>32</v>
      </c>
      <c r="S667" s="77">
        <v>3.143490128E9</v>
      </c>
      <c r="T667" s="77" t="s">
        <v>106</v>
      </c>
      <c r="U667" s="73"/>
      <c r="V667" s="73"/>
      <c r="W667" s="73"/>
      <c r="X667" s="73"/>
      <c r="Y667" s="73"/>
      <c r="Z667" s="73"/>
      <c r="AA667" s="73"/>
    </row>
    <row r="668" hidden="1">
      <c r="A668" s="82" t="s">
        <v>48</v>
      </c>
      <c r="B668" s="82"/>
      <c r="C668" s="83" t="s">
        <v>80</v>
      </c>
      <c r="D668" s="83" t="s">
        <v>23</v>
      </c>
      <c r="E668" s="83" t="s">
        <v>12436</v>
      </c>
      <c r="F668" s="84" t="s">
        <v>12437</v>
      </c>
      <c r="G668" s="83">
        <v>1.0</v>
      </c>
      <c r="H668" s="85" t="s">
        <v>11266</v>
      </c>
      <c r="I668" s="82" t="str">
        <f t="shared" si="20"/>
        <v>Joggers #v - AOP Unisex Raglan Hoodie / 2XL / All Print</v>
      </c>
      <c r="J668" s="85" t="s">
        <v>119</v>
      </c>
      <c r="K668" s="85" t="s">
        <v>12438</v>
      </c>
      <c r="L668" s="85" t="s">
        <v>12439</v>
      </c>
      <c r="M668" s="83"/>
      <c r="N668" s="82"/>
      <c r="O668" s="82" t="s">
        <v>12440</v>
      </c>
      <c r="P668" s="84">
        <v>94591.0</v>
      </c>
      <c r="Q668" s="83" t="s">
        <v>268</v>
      </c>
      <c r="R668" s="83" t="s">
        <v>32</v>
      </c>
      <c r="S668" s="83">
        <v>7.076568609E9</v>
      </c>
      <c r="T668" s="83" t="s">
        <v>269</v>
      </c>
      <c r="U668" s="82"/>
      <c r="V668" s="82"/>
      <c r="W668" s="82"/>
      <c r="X668" s="82"/>
      <c r="Y668" s="82"/>
      <c r="Z668" s="82"/>
      <c r="AA668" s="82"/>
    </row>
    <row r="669" hidden="1">
      <c r="A669" s="82" t="s">
        <v>48</v>
      </c>
      <c r="B669" s="82"/>
      <c r="C669" s="83" t="s">
        <v>80</v>
      </c>
      <c r="D669" s="83" t="s">
        <v>23</v>
      </c>
      <c r="E669" s="83" t="s">
        <v>12436</v>
      </c>
      <c r="F669" s="84" t="s">
        <v>12437</v>
      </c>
      <c r="G669" s="83">
        <v>1.0</v>
      </c>
      <c r="H669" s="85" t="s">
        <v>12441</v>
      </c>
      <c r="I669" s="82" t="str">
        <f t="shared" si="20"/>
        <v>Joggers #v - AOP Unisex Joggers / 2XL / All Print</v>
      </c>
      <c r="J669" s="85" t="s">
        <v>2542</v>
      </c>
      <c r="K669" s="85" t="s">
        <v>12438</v>
      </c>
      <c r="L669" s="85" t="s">
        <v>12439</v>
      </c>
      <c r="M669" s="83"/>
      <c r="N669" s="82"/>
      <c r="O669" s="82" t="s">
        <v>12440</v>
      </c>
      <c r="P669" s="84">
        <v>94591.0</v>
      </c>
      <c r="Q669" s="83" t="s">
        <v>268</v>
      </c>
      <c r="R669" s="83" t="s">
        <v>32</v>
      </c>
      <c r="S669" s="83">
        <v>7.076568609E9</v>
      </c>
      <c r="T669" s="83" t="s">
        <v>269</v>
      </c>
      <c r="U669" s="82"/>
      <c r="V669" s="82"/>
      <c r="W669" s="82"/>
      <c r="X669" s="82"/>
      <c r="Y669" s="82"/>
      <c r="Z669" s="82"/>
      <c r="AA669" s="82"/>
    </row>
    <row r="670" hidden="1">
      <c r="A670" s="82" t="s">
        <v>48</v>
      </c>
      <c r="B670" s="82"/>
      <c r="C670" s="83" t="s">
        <v>80</v>
      </c>
      <c r="D670" s="83" t="s">
        <v>23</v>
      </c>
      <c r="E670" s="83" t="s">
        <v>12436</v>
      </c>
      <c r="F670" s="84" t="s">
        <v>12437</v>
      </c>
      <c r="G670" s="83">
        <v>1.0</v>
      </c>
      <c r="H670" s="85" t="s">
        <v>118</v>
      </c>
      <c r="I670" s="82" t="str">
        <f t="shared" si="20"/>
        <v>A black king was born in Hoodie - Joggers #v - AOP Unisex Raglan Hoodie / 2XL / All Print</v>
      </c>
      <c r="J670" s="85" t="s">
        <v>119</v>
      </c>
      <c r="K670" s="85" t="s">
        <v>12438</v>
      </c>
      <c r="L670" s="85" t="s">
        <v>12439</v>
      </c>
      <c r="M670" s="83"/>
      <c r="N670" s="82"/>
      <c r="O670" s="82" t="s">
        <v>12440</v>
      </c>
      <c r="P670" s="84">
        <v>94591.0</v>
      </c>
      <c r="Q670" s="83" t="s">
        <v>268</v>
      </c>
      <c r="R670" s="83" t="s">
        <v>32</v>
      </c>
      <c r="S670" s="83">
        <v>7.076568609E9</v>
      </c>
      <c r="T670" s="83" t="s">
        <v>269</v>
      </c>
      <c r="U670" s="82"/>
      <c r="V670" s="82"/>
      <c r="W670" s="82"/>
      <c r="X670" s="82"/>
      <c r="Y670" s="82"/>
      <c r="Z670" s="82"/>
      <c r="AA670" s="82"/>
    </row>
    <row r="671" hidden="1">
      <c r="A671" s="82" t="s">
        <v>48</v>
      </c>
      <c r="B671" s="82"/>
      <c r="C671" s="83" t="s">
        <v>80</v>
      </c>
      <c r="D671" s="83" t="s">
        <v>23</v>
      </c>
      <c r="E671" s="83" t="s">
        <v>12436</v>
      </c>
      <c r="F671" s="84" t="s">
        <v>12437</v>
      </c>
      <c r="G671" s="83">
        <v>1.0</v>
      </c>
      <c r="H671" s="85" t="s">
        <v>2540</v>
      </c>
      <c r="I671" s="82" t="str">
        <f t="shared" si="20"/>
        <v>A black king was born in Hoodie - Joggers #v - AOP Unisex Joggers / 2XL / All Print</v>
      </c>
      <c r="J671" s="85" t="s">
        <v>2542</v>
      </c>
      <c r="K671" s="85" t="s">
        <v>12438</v>
      </c>
      <c r="L671" s="85" t="s">
        <v>12439</v>
      </c>
      <c r="M671" s="83"/>
      <c r="N671" s="82"/>
      <c r="O671" s="82" t="s">
        <v>12440</v>
      </c>
      <c r="P671" s="84">
        <v>94591.0</v>
      </c>
      <c r="Q671" s="83" t="s">
        <v>268</v>
      </c>
      <c r="R671" s="83" t="s">
        <v>32</v>
      </c>
      <c r="S671" s="83">
        <v>7.076568609E9</v>
      </c>
      <c r="T671" s="83" t="s">
        <v>269</v>
      </c>
      <c r="U671" s="82"/>
      <c r="V671" s="82"/>
      <c r="W671" s="82"/>
      <c r="X671" s="82"/>
      <c r="Y671" s="82"/>
      <c r="Z671" s="82"/>
      <c r="AA671" s="82"/>
    </row>
    <row r="672" hidden="1">
      <c r="A672" s="76" t="s">
        <v>48</v>
      </c>
      <c r="B672" s="73"/>
      <c r="C672" s="77" t="s">
        <v>22</v>
      </c>
      <c r="D672" s="78" t="s">
        <v>23</v>
      </c>
      <c r="E672" s="77" t="s">
        <v>12442</v>
      </c>
      <c r="F672" s="79" t="s">
        <v>12443</v>
      </c>
      <c r="G672" s="77">
        <v>1.0</v>
      </c>
      <c r="H672" s="75" t="s">
        <v>12444</v>
      </c>
      <c r="I672" s="73" t="str">
        <f t="shared" si="20"/>
        <v>AOP Unisex Raglan Hoodie / M / All print</v>
      </c>
      <c r="J672" s="75" t="s">
        <v>1034</v>
      </c>
      <c r="K672" s="75" t="s">
        <v>12445</v>
      </c>
      <c r="L672" s="75" t="s">
        <v>12446</v>
      </c>
      <c r="M672" s="77" t="s">
        <v>12447</v>
      </c>
      <c r="N672" s="73"/>
      <c r="O672" s="73" t="s">
        <v>12448</v>
      </c>
      <c r="P672" s="79">
        <v>8043.0</v>
      </c>
      <c r="Q672" s="77" t="s">
        <v>257</v>
      </c>
      <c r="R672" s="77" t="s">
        <v>32</v>
      </c>
      <c r="S672" s="77">
        <v>6.093140124E9</v>
      </c>
      <c r="T672" s="77" t="s">
        <v>258</v>
      </c>
      <c r="U672" s="73"/>
      <c r="V672" s="73"/>
      <c r="W672" s="73"/>
      <c r="X672" s="73"/>
      <c r="Y672" s="73"/>
      <c r="Z672" s="73"/>
      <c r="AA672" s="73"/>
    </row>
    <row r="673" hidden="1">
      <c r="A673" s="76" t="s">
        <v>48</v>
      </c>
      <c r="B673" s="73"/>
      <c r="C673" s="77" t="s">
        <v>22</v>
      </c>
      <c r="D673" s="78" t="s">
        <v>23</v>
      </c>
      <c r="E673" s="77" t="s">
        <v>12442</v>
      </c>
      <c r="F673" s="79" t="s">
        <v>12443</v>
      </c>
      <c r="G673" s="77">
        <v>1.0</v>
      </c>
      <c r="H673" s="75" t="s">
        <v>12449</v>
      </c>
      <c r="I673" s="73" t="str">
        <f t="shared" si="20"/>
        <v>AOP Unisex Raglan Zip Hoodie / M / All print</v>
      </c>
      <c r="J673" s="75" t="s">
        <v>2940</v>
      </c>
      <c r="K673" s="75" t="s">
        <v>12445</v>
      </c>
      <c r="L673" s="75" t="s">
        <v>12446</v>
      </c>
      <c r="M673" s="77" t="s">
        <v>12447</v>
      </c>
      <c r="N673" s="73"/>
      <c r="O673" s="73" t="s">
        <v>12448</v>
      </c>
      <c r="P673" s="79">
        <v>8043.0</v>
      </c>
      <c r="Q673" s="77" t="s">
        <v>257</v>
      </c>
      <c r="R673" s="77" t="s">
        <v>32</v>
      </c>
      <c r="S673" s="77">
        <v>6.093140124E9</v>
      </c>
      <c r="T673" s="77" t="s">
        <v>258</v>
      </c>
      <c r="U673" s="73"/>
      <c r="V673" s="73"/>
      <c r="W673" s="73"/>
      <c r="X673" s="73"/>
      <c r="Y673" s="73"/>
      <c r="Z673" s="73"/>
      <c r="AA673" s="73"/>
    </row>
    <row r="674" hidden="1">
      <c r="A674" s="76" t="s">
        <v>48</v>
      </c>
      <c r="B674" s="73"/>
      <c r="C674" s="77" t="s">
        <v>22</v>
      </c>
      <c r="D674" s="78" t="s">
        <v>23</v>
      </c>
      <c r="E674" s="77" t="s">
        <v>12442</v>
      </c>
      <c r="F674" s="79" t="s">
        <v>12443</v>
      </c>
      <c r="G674" s="77">
        <v>1.0</v>
      </c>
      <c r="H674" s="75" t="s">
        <v>12450</v>
      </c>
      <c r="I674" s="73" t="str">
        <f t="shared" si="20"/>
        <v>M / Full print</v>
      </c>
      <c r="J674" s="75" t="s">
        <v>489</v>
      </c>
      <c r="K674" s="75" t="s">
        <v>12445</v>
      </c>
      <c r="L674" s="75" t="s">
        <v>12446</v>
      </c>
      <c r="M674" s="77" t="s">
        <v>12447</v>
      </c>
      <c r="N674" s="73"/>
      <c r="O674" s="73" t="s">
        <v>12448</v>
      </c>
      <c r="P674" s="79">
        <v>8043.0</v>
      </c>
      <c r="Q674" s="77" t="s">
        <v>257</v>
      </c>
      <c r="R674" s="77" t="s">
        <v>32</v>
      </c>
      <c r="S674" s="77">
        <v>6.093140124E9</v>
      </c>
      <c r="T674" s="77" t="s">
        <v>258</v>
      </c>
      <c r="U674" s="73"/>
      <c r="V674" s="73"/>
      <c r="W674" s="73"/>
      <c r="X674" s="73"/>
      <c r="Y674" s="73"/>
      <c r="Z674" s="73"/>
      <c r="AA674" s="73"/>
    </row>
    <row r="675" hidden="1">
      <c r="A675" s="86" t="s">
        <v>181</v>
      </c>
      <c r="B675" s="73"/>
      <c r="C675" s="77" t="s">
        <v>80</v>
      </c>
      <c r="D675" s="78" t="s">
        <v>23</v>
      </c>
      <c r="E675" s="77" t="s">
        <v>12451</v>
      </c>
      <c r="F675" s="79" t="s">
        <v>12452</v>
      </c>
      <c r="G675" s="77">
        <v>1.0</v>
      </c>
      <c r="H675" s="75" t="s">
        <v>12453</v>
      </c>
      <c r="I675" s="73" t="str">
        <f t="shared" si="20"/>
        <v>Legging 3D - Tank top / XL / ALL PRINT</v>
      </c>
      <c r="J675" s="75" t="s">
        <v>12454</v>
      </c>
      <c r="K675" s="75" t="s">
        <v>12455</v>
      </c>
      <c r="L675" s="75" t="s">
        <v>12456</v>
      </c>
      <c r="M675" s="77"/>
      <c r="N675" s="73"/>
      <c r="O675" s="73" t="s">
        <v>9026</v>
      </c>
      <c r="P675" s="79">
        <v>14206.0</v>
      </c>
      <c r="Q675" s="77" t="s">
        <v>171</v>
      </c>
      <c r="R675" s="77" t="s">
        <v>32</v>
      </c>
      <c r="S675" s="77">
        <v>7.16868844E9</v>
      </c>
      <c r="T675" s="77" t="s">
        <v>172</v>
      </c>
      <c r="U675" s="73"/>
      <c r="V675" s="73"/>
      <c r="W675" s="73"/>
      <c r="X675" s="73"/>
      <c r="Y675" s="73"/>
      <c r="Z675" s="73"/>
      <c r="AA675" s="73"/>
    </row>
    <row r="676" hidden="1">
      <c r="A676" s="86" t="s">
        <v>181</v>
      </c>
      <c r="B676" s="73"/>
      <c r="C676" s="77" t="s">
        <v>22</v>
      </c>
      <c r="D676" s="78" t="s">
        <v>23</v>
      </c>
      <c r="E676" s="77" t="s">
        <v>12457</v>
      </c>
      <c r="F676" s="79" t="s">
        <v>12458</v>
      </c>
      <c r="G676" s="77">
        <v>1.0</v>
      </c>
      <c r="H676" s="75" t="s">
        <v>9774</v>
      </c>
      <c r="I676" s="73" t="str">
        <f t="shared" si="20"/>
        <v>hirt 3d #231221h - 2XL / Full Print</v>
      </c>
      <c r="J676" s="75" t="s">
        <v>9773</v>
      </c>
      <c r="K676" s="75" t="s">
        <v>12459</v>
      </c>
      <c r="L676" s="75" t="s">
        <v>12460</v>
      </c>
      <c r="M676" s="77"/>
      <c r="N676" s="73"/>
      <c r="O676" s="73" t="s">
        <v>12461</v>
      </c>
      <c r="P676" s="79">
        <v>82401.0</v>
      </c>
      <c r="Q676" s="77" t="s">
        <v>1666</v>
      </c>
      <c r="R676" s="77" t="s">
        <v>32</v>
      </c>
      <c r="S676" s="77">
        <v>3.073889027E9</v>
      </c>
      <c r="T676" s="77" t="s">
        <v>1667</v>
      </c>
      <c r="U676" s="73"/>
      <c r="V676" s="73"/>
      <c r="W676" s="73"/>
      <c r="X676" s="73"/>
      <c r="Y676" s="73"/>
      <c r="Z676" s="73"/>
      <c r="AA676" s="73"/>
    </row>
    <row r="677" hidden="1">
      <c r="A677" s="90" t="s">
        <v>1781</v>
      </c>
      <c r="B677" s="73"/>
      <c r="C677" s="77" t="s">
        <v>22</v>
      </c>
      <c r="D677" s="78" t="s">
        <v>23</v>
      </c>
      <c r="E677" s="77" t="s">
        <v>12462</v>
      </c>
      <c r="F677" s="79" t="s">
        <v>12463</v>
      </c>
      <c r="G677" s="77">
        <v>1.0</v>
      </c>
      <c r="H677" s="75" t="s">
        <v>12464</v>
      </c>
      <c r="I677" s="73" t="str">
        <f t="shared" si="20"/>
        <v>AOP UNISEX HOODIE / L / All Print</v>
      </c>
      <c r="J677" s="75" t="s">
        <v>12465</v>
      </c>
      <c r="K677" s="75" t="s">
        <v>12466</v>
      </c>
      <c r="L677" s="75" t="s">
        <v>12467</v>
      </c>
      <c r="M677" s="77"/>
      <c r="N677" s="73"/>
      <c r="O677" s="73" t="s">
        <v>12468</v>
      </c>
      <c r="P677" s="79">
        <v>1854.0</v>
      </c>
      <c r="Q677" s="77" t="s">
        <v>301</v>
      </c>
      <c r="R677" s="77" t="s">
        <v>32</v>
      </c>
      <c r="S677" s="77">
        <v>6.034015008E9</v>
      </c>
      <c r="T677" s="77" t="s">
        <v>302</v>
      </c>
      <c r="U677" s="73"/>
      <c r="V677" s="73"/>
      <c r="W677" s="73"/>
      <c r="X677" s="73"/>
      <c r="Y677" s="73"/>
      <c r="Z677" s="73"/>
      <c r="AA677" s="73"/>
    </row>
    <row r="678" hidden="1">
      <c r="A678" s="98" t="s">
        <v>37</v>
      </c>
      <c r="B678" s="73"/>
      <c r="C678" s="77" t="s">
        <v>22</v>
      </c>
      <c r="D678" s="78" t="s">
        <v>23</v>
      </c>
      <c r="E678" s="77" t="s">
        <v>12469</v>
      </c>
      <c r="F678" s="79" t="s">
        <v>12458</v>
      </c>
      <c r="G678" s="77">
        <v>1.0</v>
      </c>
      <c r="H678" s="75" t="s">
        <v>12470</v>
      </c>
      <c r="I678" s="73" t="str">
        <f t="shared" si="20"/>
        <v>2XL / Full Print</v>
      </c>
      <c r="J678" s="85" t="s">
        <v>12471</v>
      </c>
      <c r="K678" s="75" t="s">
        <v>12459</v>
      </c>
      <c r="L678" s="75" t="s">
        <v>12460</v>
      </c>
      <c r="M678" s="77"/>
      <c r="N678" s="73"/>
      <c r="O678" s="73" t="s">
        <v>12461</v>
      </c>
      <c r="P678" s="79">
        <v>82401.0</v>
      </c>
      <c r="Q678" s="77" t="s">
        <v>1666</v>
      </c>
      <c r="R678" s="77" t="s">
        <v>32</v>
      </c>
      <c r="S678" s="77">
        <v>3.073889027E9</v>
      </c>
      <c r="T678" s="77" t="s">
        <v>1667</v>
      </c>
      <c r="U678" s="73"/>
      <c r="V678" s="73"/>
      <c r="W678" s="73"/>
      <c r="X678" s="73"/>
      <c r="Y678" s="73"/>
      <c r="Z678" s="73"/>
      <c r="AA678" s="73"/>
    </row>
    <row r="679" hidden="1">
      <c r="A679" s="98" t="s">
        <v>37</v>
      </c>
      <c r="B679" s="73"/>
      <c r="C679" s="77" t="s">
        <v>22</v>
      </c>
      <c r="D679" s="78" t="s">
        <v>23</v>
      </c>
      <c r="E679" s="77" t="s">
        <v>12472</v>
      </c>
      <c r="F679" s="79" t="s">
        <v>12473</v>
      </c>
      <c r="G679" s="77">
        <v>1.0</v>
      </c>
      <c r="H679" s="75" t="s">
        <v>12474</v>
      </c>
      <c r="I679" s="73" t="str">
        <f t="shared" si="20"/>
        <v>AOP UNISEX HOODIE / 2XL / All Print</v>
      </c>
      <c r="J679" s="75" t="s">
        <v>12475</v>
      </c>
      <c r="K679" s="75" t="s">
        <v>12476</v>
      </c>
      <c r="L679" s="75" t="s">
        <v>12477</v>
      </c>
      <c r="M679" s="77"/>
      <c r="N679" s="73"/>
      <c r="O679" s="73" t="s">
        <v>11102</v>
      </c>
      <c r="P679" s="79">
        <v>16365.0</v>
      </c>
      <c r="Q679" s="77" t="s">
        <v>284</v>
      </c>
      <c r="R679" s="77" t="s">
        <v>32</v>
      </c>
      <c r="S679" s="77">
        <v>8.147062102E9</v>
      </c>
      <c r="T679" s="77" t="s">
        <v>285</v>
      </c>
      <c r="U679" s="73"/>
      <c r="V679" s="73"/>
      <c r="W679" s="73"/>
      <c r="X679" s="73"/>
      <c r="Y679" s="73"/>
      <c r="Z679" s="73"/>
      <c r="AA679" s="73"/>
    </row>
    <row r="680" hidden="1">
      <c r="A680" s="98" t="s">
        <v>37</v>
      </c>
      <c r="B680" s="73"/>
      <c r="C680" s="77" t="s">
        <v>80</v>
      </c>
      <c r="D680" s="78" t="s">
        <v>23</v>
      </c>
      <c r="E680" s="77" t="s">
        <v>12478</v>
      </c>
      <c r="F680" s="79" t="s">
        <v>12479</v>
      </c>
      <c r="G680" s="77">
        <v>1.0</v>
      </c>
      <c r="H680" s="75" t="s">
        <v>12480</v>
      </c>
      <c r="I680" s="73" t="str">
        <f t="shared" si="20"/>
        <v>Joggers #KV - AOP Unisex Raglan Hoodie / 2XL / All Print</v>
      </c>
      <c r="J680" s="75" t="s">
        <v>119</v>
      </c>
      <c r="K680" s="75" t="s">
        <v>12481</v>
      </c>
      <c r="L680" s="75" t="s">
        <v>12482</v>
      </c>
      <c r="M680" s="77"/>
      <c r="N680" s="73"/>
      <c r="O680" s="73" t="s">
        <v>12483</v>
      </c>
      <c r="P680" s="79">
        <v>61254.0</v>
      </c>
      <c r="Q680" s="77" t="s">
        <v>114</v>
      </c>
      <c r="R680" s="77" t="s">
        <v>32</v>
      </c>
      <c r="S680" s="77">
        <v>3.095071735E9</v>
      </c>
      <c r="T680" s="77" t="s">
        <v>115</v>
      </c>
      <c r="U680" s="73"/>
      <c r="V680" s="73"/>
      <c r="W680" s="73"/>
      <c r="X680" s="73"/>
      <c r="Y680" s="73"/>
      <c r="Z680" s="73"/>
      <c r="AA680" s="73"/>
    </row>
    <row r="681" hidden="1">
      <c r="A681" s="98" t="s">
        <v>37</v>
      </c>
      <c r="B681" s="73"/>
      <c r="C681" s="77" t="s">
        <v>80</v>
      </c>
      <c r="D681" s="78" t="s">
        <v>23</v>
      </c>
      <c r="E681" s="77" t="s">
        <v>12478</v>
      </c>
      <c r="F681" s="79" t="s">
        <v>12479</v>
      </c>
      <c r="G681" s="77">
        <v>1.0</v>
      </c>
      <c r="H681" s="75" t="s">
        <v>12484</v>
      </c>
      <c r="I681" s="73" t="str">
        <f t="shared" si="20"/>
        <v>Joggers #KV - AOP Unisex Joggers / XL / All Print</v>
      </c>
      <c r="J681" s="75" t="s">
        <v>12370</v>
      </c>
      <c r="K681" s="75" t="s">
        <v>12481</v>
      </c>
      <c r="L681" s="75" t="s">
        <v>12482</v>
      </c>
      <c r="M681" s="77"/>
      <c r="N681" s="73"/>
      <c r="O681" s="73" t="s">
        <v>12483</v>
      </c>
      <c r="P681" s="79">
        <v>61254.0</v>
      </c>
      <c r="Q681" s="77" t="s">
        <v>114</v>
      </c>
      <c r="R681" s="77" t="s">
        <v>32</v>
      </c>
      <c r="S681" s="77">
        <v>3.095071735E9</v>
      </c>
      <c r="T681" s="77" t="s">
        <v>115</v>
      </c>
      <c r="U681" s="73"/>
      <c r="V681" s="73"/>
      <c r="W681" s="73"/>
      <c r="X681" s="73"/>
      <c r="Y681" s="73"/>
      <c r="Z681" s="73"/>
      <c r="AA681" s="73"/>
    </row>
    <row r="682" hidden="1">
      <c r="A682" s="98" t="s">
        <v>37</v>
      </c>
      <c r="B682" s="73"/>
      <c r="C682" s="77" t="s">
        <v>60</v>
      </c>
      <c r="D682" s="78" t="s">
        <v>23</v>
      </c>
      <c r="E682" s="77" t="s">
        <v>12485</v>
      </c>
      <c r="F682" s="79" t="s">
        <v>12486</v>
      </c>
      <c r="G682" s="77">
        <v>1.0</v>
      </c>
      <c r="H682" s="75" t="s">
        <v>12487</v>
      </c>
      <c r="I682" s="73" t="str">
        <f t="shared" si="20"/>
        <v>King (230x280)cm</v>
      </c>
      <c r="J682" s="75" t="s">
        <v>2185</v>
      </c>
      <c r="K682" s="75" t="s">
        <v>12488</v>
      </c>
      <c r="L682" s="75" t="s">
        <v>12489</v>
      </c>
      <c r="M682" s="77"/>
      <c r="N682" s="73"/>
      <c r="O682" s="73" t="s">
        <v>12490</v>
      </c>
      <c r="P682" s="79">
        <v>33470.0</v>
      </c>
      <c r="Q682" s="77" t="s">
        <v>68</v>
      </c>
      <c r="R682" s="77" t="s">
        <v>32</v>
      </c>
      <c r="S682" s="77">
        <v>5.613984964E9</v>
      </c>
      <c r="T682" s="77" t="s">
        <v>69</v>
      </c>
      <c r="U682" s="73"/>
      <c r="V682" s="73"/>
      <c r="W682" s="73"/>
      <c r="X682" s="73"/>
      <c r="Y682" s="73"/>
      <c r="Z682" s="73"/>
      <c r="AA682" s="73"/>
    </row>
    <row r="683" hidden="1">
      <c r="A683" s="90" t="s">
        <v>21</v>
      </c>
      <c r="B683" s="73"/>
      <c r="C683" s="77" t="s">
        <v>60</v>
      </c>
      <c r="D683" s="78" t="s">
        <v>23</v>
      </c>
      <c r="E683" s="77" t="s">
        <v>12491</v>
      </c>
      <c r="F683" s="79" t="s">
        <v>12492</v>
      </c>
      <c r="G683" s="77">
        <v>1.0</v>
      </c>
      <c r="H683" s="75" t="s">
        <v>12493</v>
      </c>
      <c r="I683" s="73" t="str">
        <f t="shared" si="20"/>
        <v>M / Full print</v>
      </c>
      <c r="J683" s="75" t="s">
        <v>12494</v>
      </c>
      <c r="K683" s="75" t="s">
        <v>12495</v>
      </c>
      <c r="L683" s="75" t="s">
        <v>12496</v>
      </c>
      <c r="M683" s="77" t="s">
        <v>12497</v>
      </c>
      <c r="N683" s="73"/>
      <c r="O683" s="73" t="s">
        <v>2621</v>
      </c>
      <c r="P683" s="79">
        <v>1103.0</v>
      </c>
      <c r="Q683" s="77" t="s">
        <v>301</v>
      </c>
      <c r="R683" s="77" t="s">
        <v>32</v>
      </c>
      <c r="S683" s="77">
        <v>1.4136361684E10</v>
      </c>
      <c r="T683" s="77" t="s">
        <v>302</v>
      </c>
      <c r="U683" s="73"/>
      <c r="V683" s="73"/>
      <c r="W683" s="73"/>
      <c r="X683" s="73"/>
      <c r="Y683" s="73"/>
      <c r="Z683" s="73"/>
      <c r="AA683" s="73"/>
    </row>
    <row r="684" hidden="1">
      <c r="A684" s="90" t="s">
        <v>1606</v>
      </c>
      <c r="B684" s="73"/>
      <c r="C684" s="77" t="s">
        <v>22</v>
      </c>
      <c r="D684" s="78" t="s">
        <v>23</v>
      </c>
      <c r="E684" s="77" t="s">
        <v>12498</v>
      </c>
      <c r="F684" s="79" t="s">
        <v>12499</v>
      </c>
      <c r="G684" s="77">
        <v>1.0</v>
      </c>
      <c r="H684" s="75" t="s">
        <v>12500</v>
      </c>
      <c r="I684" s="73" t="str">
        <f t="shared" si="20"/>
        <v>HOODIE RAGLAN SLEEVE ZIP-UP / 3XL / All Print</v>
      </c>
      <c r="J684" s="75" t="s">
        <v>12501</v>
      </c>
      <c r="K684" s="75" t="s">
        <v>12502</v>
      </c>
      <c r="L684" s="75" t="s">
        <v>12503</v>
      </c>
      <c r="M684" s="77" t="s">
        <v>12504</v>
      </c>
      <c r="N684" s="73"/>
      <c r="O684" s="73" t="s">
        <v>3842</v>
      </c>
      <c r="P684" s="79">
        <v>89102.0</v>
      </c>
      <c r="Q684" s="77" t="s">
        <v>2701</v>
      </c>
      <c r="R684" s="77" t="s">
        <v>32</v>
      </c>
      <c r="S684" s="77">
        <v>7.252506321E9</v>
      </c>
      <c r="T684" s="77" t="s">
        <v>2702</v>
      </c>
      <c r="U684" s="73"/>
      <c r="V684" s="73"/>
      <c r="W684" s="73"/>
      <c r="X684" s="73"/>
      <c r="Y684" s="73"/>
      <c r="Z684" s="73"/>
      <c r="AA684" s="73"/>
    </row>
    <row r="685" hidden="1">
      <c r="A685" s="76" t="s">
        <v>48</v>
      </c>
      <c r="B685" s="73"/>
      <c r="C685" s="77" t="s">
        <v>22</v>
      </c>
      <c r="D685" s="78" t="s">
        <v>23</v>
      </c>
      <c r="E685" s="77" t="s">
        <v>12505</v>
      </c>
      <c r="F685" s="79" t="s">
        <v>12506</v>
      </c>
      <c r="G685" s="77">
        <v>1.0</v>
      </c>
      <c r="H685" s="75" t="s">
        <v>118</v>
      </c>
      <c r="I685" s="73" t="str">
        <f t="shared" si="20"/>
        <v>A black king was born in Hoodie - Joggers #v - AOP Unisex Raglan Hoodie / 2XL / All Print</v>
      </c>
      <c r="J685" s="75" t="s">
        <v>119</v>
      </c>
      <c r="K685" s="75" t="s">
        <v>12507</v>
      </c>
      <c r="L685" s="75" t="s">
        <v>12508</v>
      </c>
      <c r="M685" s="77"/>
      <c r="N685" s="73"/>
      <c r="O685" s="73" t="s">
        <v>4305</v>
      </c>
      <c r="P685" s="79">
        <v>37042.0</v>
      </c>
      <c r="Q685" s="77" t="s">
        <v>31</v>
      </c>
      <c r="R685" s="77" t="s">
        <v>32</v>
      </c>
      <c r="S685" s="77">
        <v>9.312184699E9</v>
      </c>
      <c r="T685" s="77" t="s">
        <v>33</v>
      </c>
      <c r="U685" s="73"/>
      <c r="V685" s="73"/>
      <c r="W685" s="73"/>
      <c r="X685" s="73"/>
      <c r="Y685" s="73"/>
      <c r="Z685" s="73"/>
      <c r="AA685" s="73"/>
    </row>
    <row r="686" hidden="1">
      <c r="A686" s="76" t="s">
        <v>48</v>
      </c>
      <c r="B686" s="73"/>
      <c r="C686" s="77" t="s">
        <v>22</v>
      </c>
      <c r="D686" s="78" t="s">
        <v>23</v>
      </c>
      <c r="E686" s="77" t="s">
        <v>12505</v>
      </c>
      <c r="F686" s="79" t="s">
        <v>12506</v>
      </c>
      <c r="G686" s="77">
        <v>1.0</v>
      </c>
      <c r="H686" s="75" t="s">
        <v>12509</v>
      </c>
      <c r="I686" s="73" t="str">
        <f t="shared" si="20"/>
        <v>Joggers #v - AOP Unisex Raglan Hoodie / S / All Print</v>
      </c>
      <c r="J686" s="75" t="s">
        <v>2588</v>
      </c>
      <c r="K686" s="75" t="s">
        <v>12507</v>
      </c>
      <c r="L686" s="75" t="s">
        <v>12508</v>
      </c>
      <c r="M686" s="77"/>
      <c r="N686" s="73"/>
      <c r="O686" s="73" t="s">
        <v>4305</v>
      </c>
      <c r="P686" s="79">
        <v>37042.0</v>
      </c>
      <c r="Q686" s="77" t="s">
        <v>31</v>
      </c>
      <c r="R686" s="77" t="s">
        <v>32</v>
      </c>
      <c r="S686" s="77">
        <v>9.312184699E9</v>
      </c>
      <c r="T686" s="77" t="s">
        <v>33</v>
      </c>
      <c r="U686" s="73"/>
      <c r="V686" s="73"/>
      <c r="W686" s="73"/>
      <c r="X686" s="73"/>
      <c r="Y686" s="73"/>
      <c r="Z686" s="73"/>
      <c r="AA686" s="73"/>
    </row>
    <row r="687" hidden="1">
      <c r="A687" s="76" t="s">
        <v>48</v>
      </c>
      <c r="B687" s="73"/>
      <c r="C687" s="77" t="s">
        <v>80</v>
      </c>
      <c r="D687" s="78" t="s">
        <v>23</v>
      </c>
      <c r="E687" s="77" t="s">
        <v>12510</v>
      </c>
      <c r="F687" s="79" t="s">
        <v>12511</v>
      </c>
      <c r="G687" s="77">
        <v>1.0</v>
      </c>
      <c r="H687" s="75" t="s">
        <v>12512</v>
      </c>
      <c r="I687" s="73" t="str">
        <f t="shared" si="20"/>
        <v>A black king was born in Hoodie - Joggers #v - AOP Unisex Raglan Zip Hoodie / 5XL / All Print</v>
      </c>
      <c r="J687" s="75" t="s">
        <v>12513</v>
      </c>
      <c r="K687" s="75" t="s">
        <v>12514</v>
      </c>
      <c r="L687" s="75" t="s">
        <v>12515</v>
      </c>
      <c r="M687" s="77"/>
      <c r="N687" s="73"/>
      <c r="O687" s="73" t="s">
        <v>12516</v>
      </c>
      <c r="P687" s="79">
        <v>13206.0</v>
      </c>
      <c r="Q687" s="77" t="s">
        <v>171</v>
      </c>
      <c r="R687" s="77" t="s">
        <v>32</v>
      </c>
      <c r="S687" s="77">
        <v>6.62709032E9</v>
      </c>
      <c r="T687" s="77" t="s">
        <v>172</v>
      </c>
      <c r="U687" s="73"/>
      <c r="V687" s="73"/>
      <c r="W687" s="73"/>
      <c r="X687" s="73"/>
      <c r="Y687" s="73"/>
      <c r="Z687" s="73"/>
      <c r="AA687" s="73"/>
    </row>
    <row r="688" hidden="1">
      <c r="A688" s="76" t="s">
        <v>48</v>
      </c>
      <c r="B688" s="73"/>
      <c r="C688" s="77" t="s">
        <v>80</v>
      </c>
      <c r="D688" s="78" t="s">
        <v>23</v>
      </c>
      <c r="E688" s="77" t="s">
        <v>12510</v>
      </c>
      <c r="F688" s="79" t="s">
        <v>12511</v>
      </c>
      <c r="G688" s="77">
        <v>1.0</v>
      </c>
      <c r="H688" s="75" t="s">
        <v>12517</v>
      </c>
      <c r="I688" s="73" t="str">
        <f t="shared" si="20"/>
        <v>A black king was born in Hoodie - Joggers #v - AOP Unisex Joggers / 5XL / All Print</v>
      </c>
      <c r="J688" s="75" t="s">
        <v>12518</v>
      </c>
      <c r="K688" s="75" t="s">
        <v>12514</v>
      </c>
      <c r="L688" s="75" t="s">
        <v>12515</v>
      </c>
      <c r="M688" s="77"/>
      <c r="N688" s="73"/>
      <c r="O688" s="73" t="s">
        <v>12516</v>
      </c>
      <c r="P688" s="79">
        <v>13206.0</v>
      </c>
      <c r="Q688" s="77" t="s">
        <v>171</v>
      </c>
      <c r="R688" s="77" t="s">
        <v>32</v>
      </c>
      <c r="S688" s="77">
        <v>6.62709032E9</v>
      </c>
      <c r="T688" s="77" t="s">
        <v>172</v>
      </c>
      <c r="U688" s="73"/>
      <c r="V688" s="73"/>
      <c r="W688" s="73"/>
      <c r="X688" s="73"/>
      <c r="Y688" s="73"/>
      <c r="Z688" s="73"/>
      <c r="AA688" s="73"/>
    </row>
    <row r="689" hidden="1">
      <c r="A689" s="82" t="s">
        <v>70</v>
      </c>
      <c r="B689" s="82"/>
      <c r="C689" s="83" t="s">
        <v>80</v>
      </c>
      <c r="D689" s="83" t="s">
        <v>23</v>
      </c>
      <c r="E689" s="83" t="s">
        <v>12519</v>
      </c>
      <c r="F689" s="84" t="s">
        <v>12520</v>
      </c>
      <c r="G689" s="83">
        <v>1.0</v>
      </c>
      <c r="H689" s="85" t="s">
        <v>11544</v>
      </c>
      <c r="I689" s="82" t="str">
        <f t="shared" si="20"/>
        <v>Joggers 3D #171221V - AOP Unisex Raglan Hoodie / L / All Print</v>
      </c>
      <c r="J689" s="85" t="s">
        <v>8833</v>
      </c>
      <c r="K689" s="85" t="s">
        <v>12521</v>
      </c>
      <c r="L689" s="85" t="s">
        <v>12522</v>
      </c>
      <c r="M689" s="83"/>
      <c r="N689" s="82"/>
      <c r="O689" s="82" t="s">
        <v>12523</v>
      </c>
      <c r="P689" s="84">
        <v>53565.0</v>
      </c>
      <c r="Q689" s="83" t="s">
        <v>158</v>
      </c>
      <c r="R689" s="83" t="s">
        <v>32</v>
      </c>
      <c r="S689" s="83">
        <v>6.086042772E9</v>
      </c>
      <c r="T689" s="83" t="s">
        <v>159</v>
      </c>
      <c r="U689" s="82"/>
      <c r="V689" s="82"/>
      <c r="W689" s="82"/>
      <c r="X689" s="82"/>
      <c r="Y689" s="82"/>
      <c r="Z689" s="82"/>
      <c r="AA689" s="82"/>
    </row>
    <row r="690" hidden="1">
      <c r="A690" s="82" t="s">
        <v>70</v>
      </c>
      <c r="B690" s="82"/>
      <c r="C690" s="83" t="s">
        <v>80</v>
      </c>
      <c r="D690" s="83" t="s">
        <v>23</v>
      </c>
      <c r="E690" s="83" t="s">
        <v>12519</v>
      </c>
      <c r="F690" s="84" t="s">
        <v>12520</v>
      </c>
      <c r="G690" s="83">
        <v>1.0</v>
      </c>
      <c r="H690" s="85" t="s">
        <v>12524</v>
      </c>
      <c r="I690" s="82" t="str">
        <f t="shared" si="20"/>
        <v>Joggers 3D #171221V - AOP Unisex Raglan Hoodie / M / All Print</v>
      </c>
      <c r="J690" s="85" t="s">
        <v>8011</v>
      </c>
      <c r="K690" s="85" t="s">
        <v>12521</v>
      </c>
      <c r="L690" s="85" t="s">
        <v>12522</v>
      </c>
      <c r="M690" s="83"/>
      <c r="N690" s="82"/>
      <c r="O690" s="82" t="s">
        <v>12523</v>
      </c>
      <c r="P690" s="84">
        <v>53565.0</v>
      </c>
      <c r="Q690" s="83" t="s">
        <v>158</v>
      </c>
      <c r="R690" s="83" t="s">
        <v>32</v>
      </c>
      <c r="S690" s="83">
        <v>6.086042772E9</v>
      </c>
      <c r="T690" s="83" t="s">
        <v>159</v>
      </c>
      <c r="U690" s="82"/>
      <c r="V690" s="82"/>
      <c r="W690" s="82"/>
      <c r="X690" s="82"/>
      <c r="Y690" s="82"/>
      <c r="Z690" s="82"/>
      <c r="AA690" s="82"/>
    </row>
    <row r="691" hidden="1">
      <c r="A691" s="82" t="s">
        <v>70</v>
      </c>
      <c r="B691" s="82"/>
      <c r="C691" s="83" t="s">
        <v>80</v>
      </c>
      <c r="D691" s="83" t="s">
        <v>23</v>
      </c>
      <c r="E691" s="83" t="s">
        <v>12519</v>
      </c>
      <c r="F691" s="84" t="s">
        <v>12520</v>
      </c>
      <c r="G691" s="83">
        <v>1.0</v>
      </c>
      <c r="H691" s="85" t="s">
        <v>12525</v>
      </c>
      <c r="I691" s="82" t="str">
        <f t="shared" si="20"/>
        <v>Joggers 3D #171221V - Joggers / M / All Print</v>
      </c>
      <c r="J691" s="85" t="s">
        <v>7293</v>
      </c>
      <c r="K691" s="85" t="s">
        <v>12521</v>
      </c>
      <c r="L691" s="85" t="s">
        <v>12522</v>
      </c>
      <c r="M691" s="83"/>
      <c r="N691" s="82"/>
      <c r="O691" s="82" t="s">
        <v>12523</v>
      </c>
      <c r="P691" s="84">
        <v>53565.0</v>
      </c>
      <c r="Q691" s="83" t="s">
        <v>158</v>
      </c>
      <c r="R691" s="83" t="s">
        <v>32</v>
      </c>
      <c r="S691" s="83">
        <v>6.086042772E9</v>
      </c>
      <c r="T691" s="83" t="s">
        <v>159</v>
      </c>
      <c r="U691" s="82"/>
      <c r="V691" s="82"/>
      <c r="W691" s="82"/>
      <c r="X691" s="82"/>
      <c r="Y691" s="82"/>
      <c r="Z691" s="82"/>
      <c r="AA691" s="82"/>
    </row>
    <row r="692" hidden="1">
      <c r="A692" s="86" t="s">
        <v>181</v>
      </c>
      <c r="B692" s="73"/>
      <c r="C692" s="77" t="s">
        <v>22</v>
      </c>
      <c r="D692" s="78" t="s">
        <v>23</v>
      </c>
      <c r="E692" s="77" t="s">
        <v>12526</v>
      </c>
      <c r="F692" s="79" t="s">
        <v>12527</v>
      </c>
      <c r="G692" s="77">
        <v>1.0</v>
      </c>
      <c r="H692" s="75" t="s">
        <v>316</v>
      </c>
      <c r="I692" s="73" t="str">
        <f t="shared" si="20"/>
        <v>HOODIE RAGLAN SLEEVE / 3XL / All Print</v>
      </c>
      <c r="J692" s="75" t="s">
        <v>317</v>
      </c>
      <c r="K692" s="75" t="s">
        <v>12528</v>
      </c>
      <c r="L692" s="75" t="s">
        <v>12529</v>
      </c>
      <c r="M692" s="77" t="s">
        <v>2395</v>
      </c>
      <c r="N692" s="73"/>
      <c r="O692" s="73" t="s">
        <v>12530</v>
      </c>
      <c r="P692" s="79">
        <v>12047.0</v>
      </c>
      <c r="Q692" s="77" t="s">
        <v>171</v>
      </c>
      <c r="R692" s="77" t="s">
        <v>32</v>
      </c>
      <c r="S692" s="77">
        <v>5.187792711E9</v>
      </c>
      <c r="T692" s="77" t="s">
        <v>172</v>
      </c>
      <c r="U692" s="73"/>
      <c r="V692" s="73"/>
      <c r="W692" s="73"/>
      <c r="X692" s="73"/>
      <c r="Y692" s="73"/>
      <c r="Z692" s="73"/>
      <c r="AA692" s="73"/>
    </row>
    <row r="693" hidden="1">
      <c r="A693" s="76" t="s">
        <v>48</v>
      </c>
      <c r="B693" s="73"/>
      <c r="C693" s="77" t="s">
        <v>22</v>
      </c>
      <c r="D693" s="78" t="s">
        <v>23</v>
      </c>
      <c r="E693" s="77" t="s">
        <v>12531</v>
      </c>
      <c r="F693" s="79" t="s">
        <v>12532</v>
      </c>
      <c r="G693" s="77">
        <v>1.0</v>
      </c>
      <c r="H693" s="75" t="s">
        <v>12533</v>
      </c>
      <c r="I693" s="73" t="str">
        <f t="shared" si="20"/>
        <v>hirt 3D - L / Full Print</v>
      </c>
      <c r="J693" s="75" t="s">
        <v>12534</v>
      </c>
      <c r="K693" s="75" t="s">
        <v>12535</v>
      </c>
      <c r="L693" s="75" t="s">
        <v>12536</v>
      </c>
      <c r="M693" s="77"/>
      <c r="N693" s="73"/>
      <c r="O693" s="73" t="s">
        <v>10873</v>
      </c>
      <c r="P693" s="79">
        <v>78109.0</v>
      </c>
      <c r="Q693" s="77" t="s">
        <v>131</v>
      </c>
      <c r="R693" s="77" t="s">
        <v>32</v>
      </c>
      <c r="S693" s="77">
        <v>9.102577161E9</v>
      </c>
      <c r="T693" s="77" t="s">
        <v>132</v>
      </c>
      <c r="U693" s="73"/>
      <c r="V693" s="73"/>
      <c r="W693" s="73"/>
      <c r="X693" s="73"/>
      <c r="Y693" s="73"/>
      <c r="Z693" s="73"/>
      <c r="AA693" s="73"/>
    </row>
    <row r="694" hidden="1">
      <c r="A694" s="86" t="s">
        <v>181</v>
      </c>
      <c r="B694" s="73"/>
      <c r="C694" s="77" t="s">
        <v>22</v>
      </c>
      <c r="D694" s="78" t="s">
        <v>23</v>
      </c>
      <c r="E694" s="77" t="s">
        <v>12531</v>
      </c>
      <c r="F694" s="79" t="s">
        <v>12532</v>
      </c>
      <c r="G694" s="77">
        <v>1.0</v>
      </c>
      <c r="H694" s="75" t="s">
        <v>12537</v>
      </c>
      <c r="I694" s="73" t="str">
        <f t="shared" si="20"/>
        <v>hirt 3d - L / Full Print</v>
      </c>
      <c r="J694" s="75" t="s">
        <v>415</v>
      </c>
      <c r="K694" s="75" t="s">
        <v>12535</v>
      </c>
      <c r="L694" s="75" t="s">
        <v>12536</v>
      </c>
      <c r="M694" s="77"/>
      <c r="N694" s="73"/>
      <c r="O694" s="73" t="s">
        <v>10873</v>
      </c>
      <c r="P694" s="79">
        <v>78109.0</v>
      </c>
      <c r="Q694" s="77" t="s">
        <v>131</v>
      </c>
      <c r="R694" s="77" t="s">
        <v>32</v>
      </c>
      <c r="S694" s="77">
        <v>9.102577161E9</v>
      </c>
      <c r="T694" s="77" t="s">
        <v>132</v>
      </c>
      <c r="U694" s="73"/>
      <c r="V694" s="73"/>
      <c r="W694" s="73"/>
      <c r="X694" s="73"/>
      <c r="Y694" s="73"/>
      <c r="Z694" s="73"/>
      <c r="AA694" s="73"/>
    </row>
    <row r="695" hidden="1">
      <c r="A695" s="86" t="s">
        <v>181</v>
      </c>
      <c r="B695" s="73"/>
      <c r="C695" s="77" t="s">
        <v>22</v>
      </c>
      <c r="D695" s="78" t="s">
        <v>23</v>
      </c>
      <c r="E695" s="77" t="s">
        <v>12538</v>
      </c>
      <c r="F695" s="79" t="s">
        <v>12539</v>
      </c>
      <c r="G695" s="77">
        <v>1.0</v>
      </c>
      <c r="H695" s="75" t="s">
        <v>5653</v>
      </c>
      <c r="I695" s="73" t="str">
        <f t="shared" si="20"/>
        <v>Spare Tire Cover / All print / 32 inches</v>
      </c>
      <c r="J695" s="75" t="s">
        <v>185</v>
      </c>
      <c r="K695" s="75" t="s">
        <v>12540</v>
      </c>
      <c r="L695" s="75" t="s">
        <v>12541</v>
      </c>
      <c r="M695" s="77"/>
      <c r="N695" s="73"/>
      <c r="O695" s="73" t="s">
        <v>12542</v>
      </c>
      <c r="P695" s="79">
        <v>93267.0</v>
      </c>
      <c r="Q695" s="77" t="s">
        <v>268</v>
      </c>
      <c r="R695" s="77" t="s">
        <v>32</v>
      </c>
      <c r="S695" s="77">
        <v>3.035067791E9</v>
      </c>
      <c r="T695" s="77" t="s">
        <v>269</v>
      </c>
      <c r="U695" s="73"/>
      <c r="V695" s="73"/>
      <c r="W695" s="73"/>
      <c r="X695" s="73"/>
      <c r="Y695" s="73"/>
      <c r="Z695" s="73"/>
      <c r="AA695" s="73"/>
    </row>
    <row r="696" hidden="1">
      <c r="A696" s="98" t="s">
        <v>37</v>
      </c>
      <c r="B696" s="73"/>
      <c r="C696" s="77" t="s">
        <v>22</v>
      </c>
      <c r="D696" s="78" t="s">
        <v>23</v>
      </c>
      <c r="E696" s="77" t="s">
        <v>12543</v>
      </c>
      <c r="F696" s="79" t="s">
        <v>12544</v>
      </c>
      <c r="G696" s="77">
        <v>1.0</v>
      </c>
      <c r="H696" s="75" t="s">
        <v>12545</v>
      </c>
      <c r="I696" s="73" t="str">
        <f t="shared" si="20"/>
        <v>AOP Unisex Raglan Hoodie / 2XL / All print</v>
      </c>
      <c r="J696" s="75" t="s">
        <v>12546</v>
      </c>
      <c r="K696" s="75" t="s">
        <v>12547</v>
      </c>
      <c r="L696" s="75" t="s">
        <v>12548</v>
      </c>
      <c r="M696" s="77"/>
      <c r="N696" s="73"/>
      <c r="O696" s="73" t="s">
        <v>12549</v>
      </c>
      <c r="P696" s="79">
        <v>8085.0</v>
      </c>
      <c r="Q696" s="77" t="s">
        <v>257</v>
      </c>
      <c r="R696" s="77" t="s">
        <v>32</v>
      </c>
      <c r="S696" s="77">
        <v>8.563755259E9</v>
      </c>
      <c r="T696" s="77" t="s">
        <v>258</v>
      </c>
      <c r="U696" s="73"/>
      <c r="V696" s="73"/>
      <c r="W696" s="73"/>
      <c r="X696" s="73"/>
      <c r="Y696" s="73"/>
      <c r="Z696" s="73"/>
      <c r="AA696" s="73"/>
    </row>
    <row r="697" hidden="1">
      <c r="A697" s="80" t="s">
        <v>259</v>
      </c>
      <c r="B697" s="73"/>
      <c r="C697" s="77" t="s">
        <v>22</v>
      </c>
      <c r="D697" s="78" t="s">
        <v>23</v>
      </c>
      <c r="E697" s="77" t="s">
        <v>12550</v>
      </c>
      <c r="F697" s="79" t="s">
        <v>12551</v>
      </c>
      <c r="G697" s="77">
        <v>1.0</v>
      </c>
      <c r="H697" s="75" t="s">
        <v>4236</v>
      </c>
      <c r="I697" s="73" t="str">
        <f t="shared" si="20"/>
        <v>XL / Full Print</v>
      </c>
      <c r="J697" s="75" t="s">
        <v>4237</v>
      </c>
      <c r="K697" s="75" t="s">
        <v>12552</v>
      </c>
      <c r="L697" s="75" t="s">
        <v>12553</v>
      </c>
      <c r="M697" s="77"/>
      <c r="N697" s="73"/>
      <c r="O697" s="73" t="s">
        <v>12137</v>
      </c>
      <c r="P697" s="79">
        <v>54971.0</v>
      </c>
      <c r="Q697" s="77" t="s">
        <v>158</v>
      </c>
      <c r="R697" s="77" t="s">
        <v>32</v>
      </c>
      <c r="S697" s="77">
        <v>9.202299018E9</v>
      </c>
      <c r="T697" s="77" t="s">
        <v>159</v>
      </c>
      <c r="U697" s="73"/>
      <c r="V697" s="73"/>
      <c r="W697" s="73"/>
      <c r="X697" s="73"/>
      <c r="Y697" s="73"/>
      <c r="Z697" s="73"/>
      <c r="AA697" s="73"/>
    </row>
    <row r="698" hidden="1">
      <c r="A698" s="90" t="s">
        <v>21</v>
      </c>
      <c r="B698" s="73"/>
      <c r="C698" s="77" t="s">
        <v>22</v>
      </c>
      <c r="D698" s="78" t="s">
        <v>23</v>
      </c>
      <c r="E698" s="77" t="s">
        <v>12554</v>
      </c>
      <c r="F698" s="79" t="s">
        <v>12555</v>
      </c>
      <c r="G698" s="77">
        <v>1.0</v>
      </c>
      <c r="H698" s="75" t="s">
        <v>5766</v>
      </c>
      <c r="I698" s="73" t="str">
        <f t="shared" si="20"/>
        <v>HOODIE RAGLAN SLEEVE / XL / All print</v>
      </c>
      <c r="J698" s="75" t="s">
        <v>5767</v>
      </c>
      <c r="K698" s="75" t="s">
        <v>12556</v>
      </c>
      <c r="L698" s="75" t="s">
        <v>12557</v>
      </c>
      <c r="M698" s="77">
        <v>31.0</v>
      </c>
      <c r="N698" s="73"/>
      <c r="O698" s="73" t="s">
        <v>12558</v>
      </c>
      <c r="P698" s="79">
        <v>97223.0</v>
      </c>
      <c r="Q698" s="77" t="s">
        <v>1038</v>
      </c>
      <c r="R698" s="77" t="s">
        <v>32</v>
      </c>
      <c r="S698" s="77">
        <v>5.037652117E9</v>
      </c>
      <c r="T698" s="77" t="s">
        <v>1039</v>
      </c>
      <c r="U698" s="73"/>
      <c r="V698" s="73"/>
      <c r="W698" s="73"/>
      <c r="X698" s="73"/>
      <c r="Y698" s="73"/>
      <c r="Z698" s="73"/>
      <c r="AA698" s="73"/>
    </row>
    <row r="699" hidden="1">
      <c r="A699" s="98" t="s">
        <v>37</v>
      </c>
      <c r="B699" s="73"/>
      <c r="C699" s="77" t="s">
        <v>60</v>
      </c>
      <c r="D699" s="78" t="s">
        <v>23</v>
      </c>
      <c r="E699" s="77" t="s">
        <v>12559</v>
      </c>
      <c r="F699" s="79" t="s">
        <v>12560</v>
      </c>
      <c r="G699" s="77">
        <v>1.0</v>
      </c>
      <c r="H699" s="75" t="s">
        <v>12561</v>
      </c>
      <c r="I699" s="73" t="str">
        <f t="shared" si="20"/>
        <v>Queen (200x230)cm</v>
      </c>
      <c r="J699" s="75" t="s">
        <v>2185</v>
      </c>
      <c r="K699" s="75" t="s">
        <v>12562</v>
      </c>
      <c r="L699" s="75" t="s">
        <v>12563</v>
      </c>
      <c r="M699" s="77" t="s">
        <v>12564</v>
      </c>
      <c r="N699" s="73"/>
      <c r="O699" s="73" t="s">
        <v>12565</v>
      </c>
      <c r="P699" s="79">
        <v>57225.0</v>
      </c>
      <c r="Q699" s="77" t="s">
        <v>1173</v>
      </c>
      <c r="R699" s="77" t="s">
        <v>32</v>
      </c>
      <c r="S699" s="77">
        <v>6.055325483E9</v>
      </c>
      <c r="T699" s="77" t="s">
        <v>1174</v>
      </c>
      <c r="U699" s="73"/>
      <c r="V699" s="73"/>
      <c r="W699" s="73"/>
      <c r="X699" s="73"/>
      <c r="Y699" s="73"/>
      <c r="Z699" s="73"/>
      <c r="AA699" s="73"/>
    </row>
    <row r="700" hidden="1">
      <c r="A700" s="76" t="s">
        <v>48</v>
      </c>
      <c r="B700" s="73"/>
      <c r="C700" s="77" t="s">
        <v>22</v>
      </c>
      <c r="D700" s="78" t="s">
        <v>23</v>
      </c>
      <c r="E700" s="77" t="s">
        <v>12566</v>
      </c>
      <c r="F700" s="79" t="s">
        <v>12567</v>
      </c>
      <c r="G700" s="77">
        <v>1.0</v>
      </c>
      <c r="H700" s="75" t="s">
        <v>12568</v>
      </c>
      <c r="I700" s="73" t="str">
        <f t="shared" si="20"/>
        <v>Classic Unisex Hoodie / L / Black</v>
      </c>
      <c r="J700" s="75" t="s">
        <v>1261</v>
      </c>
      <c r="K700" s="75" t="s">
        <v>12569</v>
      </c>
      <c r="L700" s="75" t="s">
        <v>12570</v>
      </c>
      <c r="M700" s="77"/>
      <c r="N700" s="73"/>
      <c r="O700" s="73" t="s">
        <v>12571</v>
      </c>
      <c r="P700" s="79">
        <v>32950.0</v>
      </c>
      <c r="Q700" s="77" t="s">
        <v>68</v>
      </c>
      <c r="R700" s="77" t="s">
        <v>32</v>
      </c>
      <c r="S700" s="77">
        <v>3.219529664E9</v>
      </c>
      <c r="T700" s="77" t="s">
        <v>69</v>
      </c>
      <c r="U700" s="73"/>
      <c r="V700" s="73"/>
      <c r="W700" s="73"/>
      <c r="X700" s="73"/>
      <c r="Y700" s="73"/>
      <c r="Z700" s="73"/>
      <c r="AA700" s="73"/>
    </row>
    <row r="701" hidden="1">
      <c r="A701" s="86" t="s">
        <v>181</v>
      </c>
      <c r="B701" s="73"/>
      <c r="C701" s="77" t="s">
        <v>80</v>
      </c>
      <c r="D701" s="78" t="s">
        <v>23</v>
      </c>
      <c r="E701" s="77" t="s">
        <v>12572</v>
      </c>
      <c r="F701" s="79" t="s">
        <v>12573</v>
      </c>
      <c r="G701" s="77">
        <v>1.0</v>
      </c>
      <c r="H701" s="75" t="s">
        <v>12574</v>
      </c>
      <c r="I701" s="73" t="str">
        <f t="shared" si="20"/>
        <v>3XL / RED</v>
      </c>
      <c r="J701" s="75" t="s">
        <v>12575</v>
      </c>
      <c r="K701" s="75" t="s">
        <v>12576</v>
      </c>
      <c r="L701" s="75" t="s">
        <v>12577</v>
      </c>
      <c r="M701" s="77"/>
      <c r="N701" s="73"/>
      <c r="O701" s="73" t="s">
        <v>12578</v>
      </c>
      <c r="P701" s="79">
        <v>60417.0</v>
      </c>
      <c r="Q701" s="77" t="s">
        <v>114</v>
      </c>
      <c r="R701" s="77" t="s">
        <v>32</v>
      </c>
      <c r="S701" s="77">
        <v>7.082797496E9</v>
      </c>
      <c r="T701" s="77" t="s">
        <v>115</v>
      </c>
      <c r="U701" s="73"/>
      <c r="V701" s="73"/>
      <c r="W701" s="73"/>
      <c r="X701" s="73"/>
      <c r="Y701" s="73"/>
      <c r="Z701" s="73"/>
      <c r="AA701" s="73"/>
    </row>
    <row r="702" hidden="1">
      <c r="A702" s="76" t="s">
        <v>70</v>
      </c>
      <c r="B702" s="73"/>
      <c r="C702" s="77" t="s">
        <v>22</v>
      </c>
      <c r="D702" s="78" t="s">
        <v>23</v>
      </c>
      <c r="E702" s="77" t="s">
        <v>12579</v>
      </c>
      <c r="F702" s="79" t="s">
        <v>12580</v>
      </c>
      <c r="G702" s="77">
        <v>1.0</v>
      </c>
      <c r="H702" s="75" t="s">
        <v>12581</v>
      </c>
      <c r="I702" s="73" t="str">
        <f t="shared" si="20"/>
        <v>L / All Print</v>
      </c>
      <c r="J702" s="75" t="s">
        <v>12582</v>
      </c>
      <c r="K702" s="75" t="s">
        <v>12583</v>
      </c>
      <c r="L702" s="75" t="s">
        <v>12584</v>
      </c>
      <c r="M702" s="77"/>
      <c r="N702" s="73"/>
      <c r="O702" s="73" t="s">
        <v>12585</v>
      </c>
      <c r="P702" s="79">
        <v>93013.0</v>
      </c>
      <c r="Q702" s="77" t="s">
        <v>268</v>
      </c>
      <c r="R702" s="77" t="s">
        <v>32</v>
      </c>
      <c r="S702" s="77">
        <v>8.052947959E9</v>
      </c>
      <c r="T702" s="77" t="s">
        <v>269</v>
      </c>
      <c r="U702" s="73"/>
      <c r="V702" s="73"/>
      <c r="W702" s="73"/>
      <c r="X702" s="73"/>
      <c r="Y702" s="73"/>
      <c r="Z702" s="73"/>
      <c r="AA702" s="73"/>
    </row>
    <row r="703" hidden="1">
      <c r="A703" s="76" t="s">
        <v>70</v>
      </c>
      <c r="B703" s="73"/>
      <c r="C703" s="77" t="s">
        <v>22</v>
      </c>
      <c r="D703" s="78" t="s">
        <v>23</v>
      </c>
      <c r="E703" s="77" t="s">
        <v>12586</v>
      </c>
      <c r="F703" s="79" t="s">
        <v>12587</v>
      </c>
      <c r="G703" s="77">
        <v>1.0</v>
      </c>
      <c r="H703" s="75" t="s">
        <v>12588</v>
      </c>
      <c r="I703" s="73" t="str">
        <f t="shared" si="20"/>
        <v>AOP UNISEX HOODIE / 2XL / Black</v>
      </c>
      <c r="J703" s="75" t="s">
        <v>3492</v>
      </c>
      <c r="K703" s="75" t="s">
        <v>12589</v>
      </c>
      <c r="L703" s="75" t="s">
        <v>12590</v>
      </c>
      <c r="M703" s="77"/>
      <c r="N703" s="73"/>
      <c r="O703" s="73" t="s">
        <v>9600</v>
      </c>
      <c r="P703" s="79">
        <v>17502.0</v>
      </c>
      <c r="Q703" s="77" t="s">
        <v>284</v>
      </c>
      <c r="R703" s="77" t="s">
        <v>32</v>
      </c>
      <c r="S703" s="77">
        <v>7.174681504E9</v>
      </c>
      <c r="T703" s="77" t="s">
        <v>285</v>
      </c>
      <c r="U703" s="73"/>
      <c r="V703" s="73"/>
      <c r="W703" s="73"/>
      <c r="X703" s="73"/>
      <c r="Y703" s="73"/>
      <c r="Z703" s="73"/>
      <c r="AA703" s="73"/>
    </row>
    <row r="704" hidden="1">
      <c r="A704" s="76" t="s">
        <v>48</v>
      </c>
      <c r="B704" s="73"/>
      <c r="C704" s="77" t="s">
        <v>22</v>
      </c>
      <c r="D704" s="78" t="s">
        <v>23</v>
      </c>
      <c r="E704" s="77" t="s">
        <v>12591</v>
      </c>
      <c r="F704" s="79" t="s">
        <v>12592</v>
      </c>
      <c r="G704" s="77">
        <v>1.0</v>
      </c>
      <c r="H704" s="75" t="s">
        <v>8083</v>
      </c>
      <c r="I704" s="73" t="str">
        <f t="shared" si="20"/>
        <v>HOODIE RAGLAN SLEEVE / L / All Print</v>
      </c>
      <c r="J704" s="75" t="s">
        <v>2401</v>
      </c>
      <c r="K704" s="75" t="s">
        <v>12593</v>
      </c>
      <c r="L704" s="75" t="s">
        <v>12594</v>
      </c>
      <c r="M704" s="77" t="s">
        <v>3353</v>
      </c>
      <c r="N704" s="73"/>
      <c r="O704" s="73" t="s">
        <v>2140</v>
      </c>
      <c r="P704" s="79">
        <v>40214.0</v>
      </c>
      <c r="Q704" s="77" t="s">
        <v>1142</v>
      </c>
      <c r="R704" s="77" t="s">
        <v>32</v>
      </c>
      <c r="S704" s="77">
        <f>+15029155958</f>
        <v>15029155958</v>
      </c>
      <c r="T704" s="77" t="s">
        <v>1143</v>
      </c>
      <c r="U704" s="73"/>
      <c r="V704" s="73"/>
      <c r="W704" s="73"/>
      <c r="X704" s="73"/>
      <c r="Y704" s="73"/>
      <c r="Z704" s="73"/>
      <c r="AA704" s="73"/>
    </row>
    <row r="705" hidden="1">
      <c r="A705" s="86" t="s">
        <v>181</v>
      </c>
      <c r="B705" s="73"/>
      <c r="C705" s="77" t="s">
        <v>22</v>
      </c>
      <c r="D705" s="78" t="s">
        <v>23</v>
      </c>
      <c r="E705" s="77" t="s">
        <v>12595</v>
      </c>
      <c r="F705" s="79" t="s">
        <v>12596</v>
      </c>
      <c r="G705" s="77">
        <v>3.0</v>
      </c>
      <c r="H705" s="75" t="s">
        <v>12597</v>
      </c>
      <c r="I705" s="73" t="str">
        <f t="shared" si="20"/>
        <v>S / Full Print</v>
      </c>
      <c r="J705" s="75" t="s">
        <v>12598</v>
      </c>
      <c r="K705" s="75" t="s">
        <v>12599</v>
      </c>
      <c r="L705" s="75" t="s">
        <v>12600</v>
      </c>
      <c r="M705" s="77" t="s">
        <v>12601</v>
      </c>
      <c r="N705" s="73"/>
      <c r="O705" s="73" t="s">
        <v>2818</v>
      </c>
      <c r="P705" s="79">
        <v>90017.0</v>
      </c>
      <c r="Q705" s="77" t="s">
        <v>268</v>
      </c>
      <c r="R705" s="77" t="s">
        <v>32</v>
      </c>
      <c r="S705" s="77">
        <v>3.104805261E9</v>
      </c>
      <c r="T705" s="77" t="s">
        <v>269</v>
      </c>
      <c r="U705" s="73"/>
      <c r="V705" s="73"/>
      <c r="W705" s="73"/>
      <c r="X705" s="73"/>
      <c r="Y705" s="73"/>
      <c r="Z705" s="73"/>
      <c r="AA705" s="73"/>
    </row>
    <row r="706" hidden="1">
      <c r="A706" s="90" t="s">
        <v>1781</v>
      </c>
      <c r="B706" s="73"/>
      <c r="C706" s="77" t="s">
        <v>22</v>
      </c>
      <c r="D706" s="78" t="s">
        <v>23</v>
      </c>
      <c r="E706" s="77" t="s">
        <v>12595</v>
      </c>
      <c r="F706" s="79" t="s">
        <v>12596</v>
      </c>
      <c r="G706" s="77">
        <v>3.0</v>
      </c>
      <c r="H706" s="75" t="s">
        <v>12602</v>
      </c>
      <c r="I706" s="73" t="str">
        <f t="shared" si="20"/>
        <v>Hawaiian shirt / S / Full Print</v>
      </c>
      <c r="J706" s="75" t="s">
        <v>12603</v>
      </c>
      <c r="K706" s="75" t="s">
        <v>12599</v>
      </c>
      <c r="L706" s="75" t="s">
        <v>12600</v>
      </c>
      <c r="M706" s="77" t="s">
        <v>12601</v>
      </c>
      <c r="N706" s="73"/>
      <c r="O706" s="73" t="s">
        <v>2818</v>
      </c>
      <c r="P706" s="79">
        <v>90017.0</v>
      </c>
      <c r="Q706" s="77" t="s">
        <v>268</v>
      </c>
      <c r="R706" s="77" t="s">
        <v>32</v>
      </c>
      <c r="S706" s="77">
        <v>3.104805261E9</v>
      </c>
      <c r="T706" s="77" t="s">
        <v>269</v>
      </c>
      <c r="U706" s="73"/>
      <c r="V706" s="73"/>
      <c r="W706" s="73"/>
      <c r="X706" s="73"/>
      <c r="Y706" s="73"/>
      <c r="Z706" s="73"/>
      <c r="AA706" s="73"/>
    </row>
    <row r="707" hidden="1">
      <c r="A707" s="89" t="s">
        <v>782</v>
      </c>
      <c r="B707" s="73"/>
      <c r="C707" s="77" t="s">
        <v>22</v>
      </c>
      <c r="D707" s="78" t="s">
        <v>23</v>
      </c>
      <c r="E707" s="77" t="s">
        <v>12595</v>
      </c>
      <c r="F707" s="79" t="s">
        <v>12596</v>
      </c>
      <c r="G707" s="77">
        <v>3.0</v>
      </c>
      <c r="H707" s="75" t="s">
        <v>12604</v>
      </c>
      <c r="I707" s="73" t="str">
        <f t="shared" si="20"/>
        <v>Shorts Beach #DH - Hawaiian shirt / S / Full Print</v>
      </c>
      <c r="J707" s="75" t="s">
        <v>12605</v>
      </c>
      <c r="K707" s="75" t="s">
        <v>12599</v>
      </c>
      <c r="L707" s="75" t="s">
        <v>12600</v>
      </c>
      <c r="M707" s="77" t="s">
        <v>12601</v>
      </c>
      <c r="N707" s="73"/>
      <c r="O707" s="73" t="s">
        <v>2818</v>
      </c>
      <c r="P707" s="79">
        <v>90017.0</v>
      </c>
      <c r="Q707" s="77" t="s">
        <v>268</v>
      </c>
      <c r="R707" s="77" t="s">
        <v>32</v>
      </c>
      <c r="S707" s="77">
        <v>3.104805261E9</v>
      </c>
      <c r="T707" s="77" t="s">
        <v>269</v>
      </c>
      <c r="U707" s="73"/>
      <c r="V707" s="73"/>
      <c r="W707" s="73"/>
      <c r="X707" s="73"/>
      <c r="Y707" s="73"/>
      <c r="Z707" s="73"/>
      <c r="AA707" s="73"/>
    </row>
    <row r="708" hidden="1">
      <c r="A708" s="76" t="s">
        <v>48</v>
      </c>
      <c r="B708" s="73"/>
      <c r="C708" s="77" t="s">
        <v>22</v>
      </c>
      <c r="D708" s="78" t="s">
        <v>23</v>
      </c>
      <c r="E708" s="77" t="s">
        <v>12606</v>
      </c>
      <c r="F708" s="79" t="s">
        <v>12607</v>
      </c>
      <c r="G708" s="77">
        <v>1.0</v>
      </c>
      <c r="H708" s="75" t="s">
        <v>12608</v>
      </c>
      <c r="I708" s="73" t="str">
        <f t="shared" si="20"/>
        <v>AOP Unisex Raglan Hoodie / M / Full print</v>
      </c>
      <c r="J708" s="75" t="s">
        <v>1979</v>
      </c>
      <c r="K708" s="75" t="s">
        <v>12609</v>
      </c>
      <c r="L708" s="75" t="s">
        <v>12610</v>
      </c>
      <c r="M708" s="77"/>
      <c r="N708" s="73"/>
      <c r="O708" s="73" t="s">
        <v>12611</v>
      </c>
      <c r="P708" s="79">
        <v>10965.0</v>
      </c>
      <c r="Q708" s="77" t="s">
        <v>171</v>
      </c>
      <c r="R708" s="77" t="s">
        <v>32</v>
      </c>
      <c r="S708" s="77">
        <v>8.452632851E9</v>
      </c>
      <c r="T708" s="77" t="s">
        <v>172</v>
      </c>
      <c r="U708" s="73"/>
      <c r="V708" s="73"/>
      <c r="W708" s="73"/>
      <c r="X708" s="73"/>
      <c r="Y708" s="73"/>
      <c r="Z708" s="73"/>
      <c r="AA708" s="73"/>
    </row>
    <row r="709" hidden="1">
      <c r="A709" s="86" t="s">
        <v>181</v>
      </c>
      <c r="B709" s="73"/>
      <c r="C709" s="77" t="s">
        <v>22</v>
      </c>
      <c r="D709" s="78" t="s">
        <v>23</v>
      </c>
      <c r="E709" s="77" t="s">
        <v>12612</v>
      </c>
      <c r="F709" s="79" t="s">
        <v>12613</v>
      </c>
      <c r="G709" s="77">
        <v>1.0</v>
      </c>
      <c r="H709" s="75" t="s">
        <v>12614</v>
      </c>
      <c r="I709" s="73" t="str">
        <f t="shared" si="20"/>
        <v>AOP Unisex Raglan Hoodie / 2XL / All print</v>
      </c>
      <c r="J709" s="75" t="s">
        <v>12615</v>
      </c>
      <c r="K709" s="75" t="s">
        <v>12616</v>
      </c>
      <c r="L709" s="75" t="s">
        <v>12617</v>
      </c>
      <c r="M709" s="77"/>
      <c r="N709" s="73"/>
      <c r="O709" s="73" t="s">
        <v>12618</v>
      </c>
      <c r="P709" s="79">
        <v>36067.0</v>
      </c>
      <c r="Q709" s="77" t="s">
        <v>140</v>
      </c>
      <c r="R709" s="77" t="s">
        <v>32</v>
      </c>
      <c r="S709" s="77">
        <v>3.34781924E9</v>
      </c>
      <c r="T709" s="77" t="s">
        <v>141</v>
      </c>
      <c r="U709" s="73"/>
      <c r="V709" s="73"/>
      <c r="W709" s="73"/>
      <c r="X709" s="73"/>
      <c r="Y709" s="73"/>
      <c r="Z709" s="73"/>
      <c r="AA709" s="73"/>
    </row>
    <row r="710" hidden="1">
      <c r="A710" s="98" t="s">
        <v>37</v>
      </c>
      <c r="B710" s="73"/>
      <c r="C710" s="77" t="s">
        <v>22</v>
      </c>
      <c r="D710" s="78" t="s">
        <v>23</v>
      </c>
      <c r="E710" s="77" t="s">
        <v>12612</v>
      </c>
      <c r="F710" s="79" t="s">
        <v>12613</v>
      </c>
      <c r="G710" s="77">
        <v>1.0</v>
      </c>
      <c r="H710" s="75" t="s">
        <v>12619</v>
      </c>
      <c r="I710" s="73" t="str">
        <f t="shared" si="20"/>
        <v>HOODIE RAGLAN SLEEVE / 2XL / All Print</v>
      </c>
      <c r="J710" s="75" t="s">
        <v>12620</v>
      </c>
      <c r="K710" s="75" t="s">
        <v>12616</v>
      </c>
      <c r="L710" s="75" t="s">
        <v>12617</v>
      </c>
      <c r="M710" s="77"/>
      <c r="N710" s="73"/>
      <c r="O710" s="73" t="s">
        <v>12618</v>
      </c>
      <c r="P710" s="79">
        <v>36067.0</v>
      </c>
      <c r="Q710" s="77" t="s">
        <v>140</v>
      </c>
      <c r="R710" s="77" t="s">
        <v>32</v>
      </c>
      <c r="S710" s="77">
        <v>3.34781924E9</v>
      </c>
      <c r="T710" s="77" t="s">
        <v>141</v>
      </c>
      <c r="U710" s="73"/>
      <c r="V710" s="73"/>
      <c r="W710" s="73"/>
      <c r="X710" s="73"/>
      <c r="Y710" s="73"/>
      <c r="Z710" s="73"/>
      <c r="AA710" s="73"/>
    </row>
    <row r="711" hidden="1">
      <c r="A711" s="76" t="s">
        <v>48</v>
      </c>
      <c r="B711" s="73"/>
      <c r="C711" s="77" t="s">
        <v>22</v>
      </c>
      <c r="D711" s="78" t="s">
        <v>23</v>
      </c>
      <c r="E711" s="77" t="s">
        <v>12621</v>
      </c>
      <c r="F711" s="79" t="s">
        <v>12622</v>
      </c>
      <c r="G711" s="77">
        <v>1.0</v>
      </c>
      <c r="H711" s="75" t="s">
        <v>12623</v>
      </c>
      <c r="I711" s="73" t="str">
        <f t="shared" si="20"/>
        <v>Hawaiian Shirt / XL / Full Print</v>
      </c>
      <c r="J711" s="75" t="s">
        <v>12624</v>
      </c>
      <c r="K711" s="75" t="s">
        <v>12625</v>
      </c>
      <c r="L711" s="75" t="s">
        <v>12626</v>
      </c>
      <c r="M711" s="77"/>
      <c r="N711" s="73"/>
      <c r="O711" s="73" t="s">
        <v>12627</v>
      </c>
      <c r="P711" s="79">
        <v>28147.0</v>
      </c>
      <c r="Q711" s="77" t="s">
        <v>225</v>
      </c>
      <c r="R711" s="77" t="s">
        <v>32</v>
      </c>
      <c r="S711" s="77">
        <v>3.364883051E9</v>
      </c>
      <c r="T711" s="77" t="s">
        <v>226</v>
      </c>
      <c r="U711" s="73"/>
      <c r="V711" s="73"/>
      <c r="W711" s="73"/>
      <c r="X711" s="73"/>
      <c r="Y711" s="73"/>
      <c r="Z711" s="73"/>
      <c r="AA711" s="73"/>
    </row>
    <row r="712" hidden="1">
      <c r="A712" s="86" t="s">
        <v>181</v>
      </c>
      <c r="B712" s="73"/>
      <c r="C712" s="77" t="s">
        <v>22</v>
      </c>
      <c r="D712" s="78" t="s">
        <v>23</v>
      </c>
      <c r="E712" s="77" t="s">
        <v>12628</v>
      </c>
      <c r="F712" s="79" t="s">
        <v>12629</v>
      </c>
      <c r="G712" s="77">
        <v>1.0</v>
      </c>
      <c r="H712" s="75" t="s">
        <v>12630</v>
      </c>
      <c r="I712" s="73" t="str">
        <f t="shared" si="20"/>
        <v>Spare Tire Cover With Backup Camera Hole / All print / 30 inches</v>
      </c>
      <c r="J712" s="75" t="s">
        <v>7093</v>
      </c>
      <c r="K712" s="75" t="s">
        <v>12631</v>
      </c>
      <c r="L712" s="75" t="s">
        <v>12632</v>
      </c>
      <c r="M712" s="77"/>
      <c r="N712" s="73"/>
      <c r="O712" s="73" t="s">
        <v>12633</v>
      </c>
      <c r="P712" s="79">
        <v>53182.0</v>
      </c>
      <c r="Q712" s="77" t="s">
        <v>158</v>
      </c>
      <c r="R712" s="77" t="s">
        <v>32</v>
      </c>
      <c r="S712" s="77">
        <v>2.627708119E9</v>
      </c>
      <c r="T712" s="77" t="s">
        <v>159</v>
      </c>
      <c r="U712" s="73"/>
      <c r="V712" s="73"/>
      <c r="W712" s="73"/>
      <c r="X712" s="73"/>
      <c r="Y712" s="73"/>
      <c r="Z712" s="73"/>
      <c r="AA712" s="73"/>
    </row>
    <row r="713" hidden="1">
      <c r="A713" s="86" t="s">
        <v>181</v>
      </c>
      <c r="B713" s="73"/>
      <c r="C713" s="77" t="s">
        <v>22</v>
      </c>
      <c r="D713" s="78" t="s">
        <v>23</v>
      </c>
      <c r="E713" s="77" t="s">
        <v>12634</v>
      </c>
      <c r="F713" s="79" t="s">
        <v>12635</v>
      </c>
      <c r="G713" s="77">
        <v>1.0</v>
      </c>
      <c r="H713" s="75" t="s">
        <v>12636</v>
      </c>
      <c r="I713" s="73" t="str">
        <f t="shared" si="20"/>
        <v>HOODIE RAGLAN SLEEVE / L / All Print</v>
      </c>
      <c r="J713" s="75" t="s">
        <v>12637</v>
      </c>
      <c r="K713" s="75" t="s">
        <v>12638</v>
      </c>
      <c r="L713" s="75" t="s">
        <v>12639</v>
      </c>
      <c r="M713" s="77"/>
      <c r="N713" s="73"/>
      <c r="O713" s="73" t="s">
        <v>12640</v>
      </c>
      <c r="P713" s="79">
        <v>55016.0</v>
      </c>
      <c r="Q713" s="77" t="s">
        <v>537</v>
      </c>
      <c r="R713" s="77" t="s">
        <v>32</v>
      </c>
      <c r="S713" s="77">
        <v>6.514310585E9</v>
      </c>
      <c r="T713" s="77" t="s">
        <v>538</v>
      </c>
      <c r="U713" s="73"/>
      <c r="V713" s="73"/>
      <c r="W713" s="73"/>
      <c r="X713" s="73"/>
      <c r="Y713" s="73"/>
      <c r="Z713" s="73"/>
      <c r="AA713" s="73"/>
    </row>
    <row r="714" hidden="1">
      <c r="A714" s="80" t="s">
        <v>259</v>
      </c>
      <c r="B714" s="73"/>
      <c r="C714" s="77" t="s">
        <v>22</v>
      </c>
      <c r="D714" s="78" t="s">
        <v>23</v>
      </c>
      <c r="E714" s="77" t="s">
        <v>12641</v>
      </c>
      <c r="F714" s="79" t="s">
        <v>12642</v>
      </c>
      <c r="G714" s="77">
        <v>1.0</v>
      </c>
      <c r="H714" s="75" t="s">
        <v>12643</v>
      </c>
      <c r="I714" s="73" t="str">
        <f t="shared" si="20"/>
        <v>2XL / Full Print</v>
      </c>
      <c r="J714" s="75" t="s">
        <v>12644</v>
      </c>
      <c r="K714" s="75" t="s">
        <v>12645</v>
      </c>
      <c r="L714" s="75" t="s">
        <v>12646</v>
      </c>
      <c r="M714" s="77">
        <v>4.0</v>
      </c>
      <c r="N714" s="73"/>
      <c r="O714" s="73" t="s">
        <v>12647</v>
      </c>
      <c r="P714" s="79">
        <v>84115.0</v>
      </c>
      <c r="Q714" s="77" t="s">
        <v>1318</v>
      </c>
      <c r="R714" s="77" t="s">
        <v>32</v>
      </c>
      <c r="S714" s="77">
        <v>4.3545307E7</v>
      </c>
      <c r="T714" s="77" t="s">
        <v>1319</v>
      </c>
      <c r="U714" s="73"/>
      <c r="V714" s="73"/>
      <c r="W714" s="73"/>
      <c r="X714" s="73"/>
      <c r="Y714" s="73"/>
      <c r="Z714" s="73"/>
      <c r="AA714" s="73"/>
    </row>
    <row r="715" hidden="1">
      <c r="A715" s="89" t="s">
        <v>173</v>
      </c>
      <c r="B715" s="73"/>
      <c r="C715" s="77" t="s">
        <v>22</v>
      </c>
      <c r="D715" s="78" t="s">
        <v>23</v>
      </c>
      <c r="E715" s="77" t="s">
        <v>12648</v>
      </c>
      <c r="F715" s="79" t="s">
        <v>12649</v>
      </c>
      <c r="G715" s="77">
        <v>1.0</v>
      </c>
      <c r="H715" s="75" t="s">
        <v>12650</v>
      </c>
      <c r="I715" s="73" t="str">
        <f t="shared" si="20"/>
        <v>hirt 3D #DH - L / Full Print</v>
      </c>
      <c r="J715" s="75" t="s">
        <v>12651</v>
      </c>
      <c r="K715" s="75" t="s">
        <v>12652</v>
      </c>
      <c r="L715" s="75" t="s">
        <v>12653</v>
      </c>
      <c r="M715" s="77"/>
      <c r="N715" s="73"/>
      <c r="O715" s="73" t="s">
        <v>12654</v>
      </c>
      <c r="P715" s="79">
        <v>13031.0</v>
      </c>
      <c r="Q715" s="77" t="s">
        <v>171</v>
      </c>
      <c r="R715" s="77" t="s">
        <v>32</v>
      </c>
      <c r="S715" s="77">
        <v>3.153738487E9</v>
      </c>
      <c r="T715" s="77" t="s">
        <v>172</v>
      </c>
      <c r="U715" s="73"/>
      <c r="V715" s="73"/>
      <c r="W715" s="73"/>
      <c r="X715" s="73"/>
      <c r="Y715" s="73"/>
      <c r="Z715" s="73"/>
      <c r="AA715" s="73"/>
    </row>
    <row r="716" hidden="1">
      <c r="A716" s="80" t="s">
        <v>259</v>
      </c>
      <c r="B716" s="73"/>
      <c r="C716" s="77" t="s">
        <v>80</v>
      </c>
      <c r="D716" s="78" t="s">
        <v>23</v>
      </c>
      <c r="E716" s="77" t="s">
        <v>12655</v>
      </c>
      <c r="F716" s="79" t="s">
        <v>12656</v>
      </c>
      <c r="G716" s="77">
        <v>1.0</v>
      </c>
      <c r="H716" s="75" t="s">
        <v>12657</v>
      </c>
      <c r="I716" s="73" t="str">
        <f t="shared" si="20"/>
        <v>One size / All print</v>
      </c>
      <c r="J716" s="75" t="s">
        <v>1118</v>
      </c>
      <c r="K716" s="75" t="s">
        <v>12658</v>
      </c>
      <c r="L716" s="75" t="s">
        <v>12659</v>
      </c>
      <c r="M716" s="77"/>
      <c r="N716" s="73"/>
      <c r="O716" s="73" t="s">
        <v>3962</v>
      </c>
      <c r="P716" s="79">
        <v>78749.0</v>
      </c>
      <c r="Q716" s="77" t="s">
        <v>131</v>
      </c>
      <c r="R716" s="77" t="s">
        <v>32</v>
      </c>
      <c r="S716" s="77">
        <v>5.122179971E9</v>
      </c>
      <c r="T716" s="77" t="s">
        <v>132</v>
      </c>
      <c r="U716" s="73"/>
      <c r="V716" s="73"/>
      <c r="W716" s="73"/>
      <c r="X716" s="73"/>
      <c r="Y716" s="73"/>
      <c r="Z716" s="73"/>
      <c r="AA716" s="73"/>
    </row>
    <row r="717" hidden="1">
      <c r="A717" s="80" t="s">
        <v>259</v>
      </c>
      <c r="B717" s="73"/>
      <c r="C717" s="77" t="s">
        <v>80</v>
      </c>
      <c r="D717" s="78" t="s">
        <v>23</v>
      </c>
      <c r="E717" s="77" t="s">
        <v>12655</v>
      </c>
      <c r="F717" s="79" t="s">
        <v>12656</v>
      </c>
      <c r="G717" s="77">
        <v>1.0</v>
      </c>
      <c r="H717" s="75" t="s">
        <v>12657</v>
      </c>
      <c r="I717" s="73" t="str">
        <f t="shared" si="20"/>
        <v>One size / All print</v>
      </c>
      <c r="J717" s="75" t="s">
        <v>1118</v>
      </c>
      <c r="K717" s="75" t="s">
        <v>12658</v>
      </c>
      <c r="L717" s="75" t="s">
        <v>12659</v>
      </c>
      <c r="M717" s="77"/>
      <c r="N717" s="73"/>
      <c r="O717" s="73" t="s">
        <v>3962</v>
      </c>
      <c r="P717" s="79">
        <v>78749.0</v>
      </c>
      <c r="Q717" s="77" t="s">
        <v>131</v>
      </c>
      <c r="R717" s="77" t="s">
        <v>32</v>
      </c>
      <c r="S717" s="77">
        <v>5.122179971E9</v>
      </c>
      <c r="T717" s="77" t="s">
        <v>132</v>
      </c>
      <c r="U717" s="73"/>
      <c r="V717" s="73"/>
      <c r="W717" s="73"/>
      <c r="X717" s="73"/>
      <c r="Y717" s="73"/>
      <c r="Z717" s="73"/>
      <c r="AA717" s="73"/>
    </row>
    <row r="718" hidden="1">
      <c r="A718" s="76" t="s">
        <v>48</v>
      </c>
      <c r="B718" s="73"/>
      <c r="C718" s="77" t="s">
        <v>80</v>
      </c>
      <c r="D718" s="78" t="s">
        <v>23</v>
      </c>
      <c r="E718" s="77" t="s">
        <v>12660</v>
      </c>
      <c r="F718" s="79" t="s">
        <v>12661</v>
      </c>
      <c r="G718" s="77">
        <v>1.0</v>
      </c>
      <c r="H718" s="75" t="s">
        <v>12662</v>
      </c>
      <c r="I718" s="73" t="str">
        <f t="shared" si="20"/>
        <v>XL / Full Print</v>
      </c>
      <c r="J718" s="75" t="s">
        <v>1337</v>
      </c>
      <c r="K718" s="75" t="s">
        <v>12663</v>
      </c>
      <c r="L718" s="75" t="s">
        <v>12664</v>
      </c>
      <c r="M718" s="77"/>
      <c r="N718" s="73"/>
      <c r="O718" s="73" t="s">
        <v>3028</v>
      </c>
      <c r="P718" s="79">
        <v>78223.0</v>
      </c>
      <c r="Q718" s="77" t="s">
        <v>131</v>
      </c>
      <c r="R718" s="77" t="s">
        <v>32</v>
      </c>
      <c r="S718" s="77" t="s">
        <v>12665</v>
      </c>
      <c r="T718" s="77" t="s">
        <v>132</v>
      </c>
      <c r="U718" s="73"/>
      <c r="V718" s="73"/>
      <c r="W718" s="73"/>
      <c r="X718" s="73"/>
      <c r="Y718" s="73"/>
      <c r="Z718" s="73"/>
      <c r="AA718" s="73"/>
    </row>
    <row r="719" hidden="1">
      <c r="A719" s="90" t="s">
        <v>21</v>
      </c>
      <c r="B719" s="73"/>
      <c r="C719" s="77" t="s">
        <v>22</v>
      </c>
      <c r="D719" s="78" t="s">
        <v>23</v>
      </c>
      <c r="E719" s="77" t="s">
        <v>12666</v>
      </c>
      <c r="F719" s="79" t="s">
        <v>12667</v>
      </c>
      <c r="G719" s="77">
        <v>1.0</v>
      </c>
      <c r="H719" s="75" t="s">
        <v>12668</v>
      </c>
      <c r="I719" s="73" t="str">
        <f t="shared" si="20"/>
        <v>Legging 3D - HOODIE RAGLAN SLEEVE / L / All Print</v>
      </c>
      <c r="J719" s="75" t="s">
        <v>12669</v>
      </c>
      <c r="K719" s="75" t="s">
        <v>12670</v>
      </c>
      <c r="L719" s="75" t="s">
        <v>12671</v>
      </c>
      <c r="M719" s="77"/>
      <c r="N719" s="73"/>
      <c r="O719" s="73" t="s">
        <v>12672</v>
      </c>
      <c r="P719" s="79">
        <v>76624.0</v>
      </c>
      <c r="Q719" s="77" t="s">
        <v>131</v>
      </c>
      <c r="R719" s="77" t="s">
        <v>32</v>
      </c>
      <c r="S719" s="77">
        <f>+12544051712</f>
        <v>12544051712</v>
      </c>
      <c r="T719" s="77" t="s">
        <v>132</v>
      </c>
      <c r="U719" s="73"/>
      <c r="V719" s="73"/>
      <c r="W719" s="73"/>
      <c r="X719" s="73"/>
      <c r="Y719" s="73"/>
      <c r="Z719" s="73"/>
      <c r="AA719" s="73"/>
    </row>
    <row r="720" hidden="1">
      <c r="A720" s="89" t="s">
        <v>876</v>
      </c>
      <c r="B720" s="73"/>
      <c r="C720" s="77" t="s">
        <v>22</v>
      </c>
      <c r="D720" s="78" t="s">
        <v>23</v>
      </c>
      <c r="E720" s="77" t="s">
        <v>12673</v>
      </c>
      <c r="F720" s="79" t="s">
        <v>12674</v>
      </c>
      <c r="G720" s="77">
        <v>1.0</v>
      </c>
      <c r="H720" s="75" t="s">
        <v>12675</v>
      </c>
      <c r="I720" s="73" t="str">
        <f t="shared" si="20"/>
        <v>hirt 3D - L / Full print</v>
      </c>
      <c r="J720" s="75" t="s">
        <v>12676</v>
      </c>
      <c r="K720" s="75" t="s">
        <v>12677</v>
      </c>
      <c r="L720" s="75" t="s">
        <v>12678</v>
      </c>
      <c r="M720" s="77"/>
      <c r="N720" s="73"/>
      <c r="O720" s="73" t="s">
        <v>12679</v>
      </c>
      <c r="P720" s="79">
        <v>29564.0</v>
      </c>
      <c r="Q720" s="77" t="s">
        <v>56</v>
      </c>
      <c r="R720" s="77" t="s">
        <v>32</v>
      </c>
      <c r="S720" s="77">
        <v>8.432602588E9</v>
      </c>
      <c r="T720" s="77" t="s">
        <v>57</v>
      </c>
      <c r="U720" s="73"/>
      <c r="V720" s="73"/>
      <c r="W720" s="73"/>
      <c r="X720" s="73"/>
      <c r="Y720" s="73"/>
      <c r="Z720" s="73"/>
      <c r="AA720" s="73"/>
    </row>
    <row r="721" hidden="1">
      <c r="A721" s="98" t="s">
        <v>37</v>
      </c>
      <c r="B721" s="73"/>
      <c r="C721" s="77" t="s">
        <v>22</v>
      </c>
      <c r="D721" s="78" t="s">
        <v>23</v>
      </c>
      <c r="E721" s="77" t="s">
        <v>12680</v>
      </c>
      <c r="F721" s="79" t="s">
        <v>12681</v>
      </c>
      <c r="G721" s="77">
        <v>1.0</v>
      </c>
      <c r="H721" s="75" t="s">
        <v>12682</v>
      </c>
      <c r="I721" s="73" t="str">
        <f t="shared" si="20"/>
        <v>XL / Full Print</v>
      </c>
      <c r="J721" s="75" t="s">
        <v>9167</v>
      </c>
      <c r="K721" s="75" t="s">
        <v>12683</v>
      </c>
      <c r="L721" s="75" t="s">
        <v>12684</v>
      </c>
      <c r="M721" s="77"/>
      <c r="N721" s="73"/>
      <c r="O721" s="73" t="s">
        <v>5348</v>
      </c>
      <c r="P721" s="79">
        <v>37027.0</v>
      </c>
      <c r="Q721" s="77" t="s">
        <v>31</v>
      </c>
      <c r="R721" s="77" t="s">
        <v>32</v>
      </c>
      <c r="S721" s="77">
        <v>6.154850901E9</v>
      </c>
      <c r="T721" s="77" t="s">
        <v>33</v>
      </c>
      <c r="U721" s="73"/>
      <c r="V721" s="73"/>
      <c r="W721" s="73"/>
      <c r="X721" s="73"/>
      <c r="Y721" s="73"/>
      <c r="Z721" s="73"/>
      <c r="AA721" s="73"/>
    </row>
    <row r="722" hidden="1">
      <c r="A722" s="76" t="s">
        <v>70</v>
      </c>
      <c r="B722" s="73"/>
      <c r="C722" s="77" t="s">
        <v>22</v>
      </c>
      <c r="D722" s="78" t="s">
        <v>23</v>
      </c>
      <c r="E722" s="77" t="s">
        <v>12685</v>
      </c>
      <c r="F722" s="79" t="s">
        <v>12686</v>
      </c>
      <c r="G722" s="77">
        <v>1.0</v>
      </c>
      <c r="H722" s="75" t="s">
        <v>12687</v>
      </c>
      <c r="I722" s="73" t="str">
        <f t="shared" si="20"/>
        <v>Joggers #V - AOP Unisex Raglan Zip Hoodie / S / All Print</v>
      </c>
      <c r="J722" s="75" t="s">
        <v>12688</v>
      </c>
      <c r="K722" s="75" t="s">
        <v>12689</v>
      </c>
      <c r="L722" s="75" t="s">
        <v>12690</v>
      </c>
      <c r="M722" s="77">
        <v>35.0</v>
      </c>
      <c r="N722" s="73"/>
      <c r="O722" s="73" t="s">
        <v>12691</v>
      </c>
      <c r="P722" s="79">
        <v>33763.0</v>
      </c>
      <c r="Q722" s="77" t="s">
        <v>68</v>
      </c>
      <c r="R722" s="77" t="s">
        <v>32</v>
      </c>
      <c r="S722" s="77">
        <v>8.137580693E9</v>
      </c>
      <c r="T722" s="77" t="s">
        <v>69</v>
      </c>
      <c r="U722" s="73"/>
      <c r="V722" s="73"/>
      <c r="W722" s="73"/>
      <c r="X722" s="73"/>
      <c r="Y722" s="73"/>
      <c r="Z722" s="73"/>
      <c r="AA722" s="73"/>
    </row>
    <row r="723" hidden="1">
      <c r="A723" s="89" t="s">
        <v>173</v>
      </c>
      <c r="B723" s="73"/>
      <c r="C723" s="77" t="s">
        <v>80</v>
      </c>
      <c r="D723" s="78" t="s">
        <v>23</v>
      </c>
      <c r="E723" s="77" t="s">
        <v>12692</v>
      </c>
      <c r="F723" s="79" t="s">
        <v>12693</v>
      </c>
      <c r="G723" s="77">
        <v>1.0</v>
      </c>
      <c r="H723" s="75" t="s">
        <v>12694</v>
      </c>
      <c r="I723" s="73" t="str">
        <f t="shared" si="20"/>
        <v>S / Full Print</v>
      </c>
      <c r="J723" s="75" t="s">
        <v>12695</v>
      </c>
      <c r="K723" s="75" t="s">
        <v>12696</v>
      </c>
      <c r="L723" s="75" t="s">
        <v>12697</v>
      </c>
      <c r="M723" s="77"/>
      <c r="N723" s="73"/>
      <c r="O723" s="73" t="s">
        <v>12698</v>
      </c>
      <c r="P723" s="79">
        <v>90280.0</v>
      </c>
      <c r="Q723" s="77" t="s">
        <v>268</v>
      </c>
      <c r="R723" s="77" t="s">
        <v>32</v>
      </c>
      <c r="S723" s="77">
        <v>3.232451738E9</v>
      </c>
      <c r="T723" s="77" t="s">
        <v>269</v>
      </c>
      <c r="U723" s="73"/>
      <c r="V723" s="73"/>
      <c r="W723" s="73"/>
      <c r="X723" s="73"/>
      <c r="Y723" s="73"/>
      <c r="Z723" s="73"/>
      <c r="AA723" s="73"/>
    </row>
    <row r="724" hidden="1">
      <c r="A724" s="98" t="s">
        <v>37</v>
      </c>
      <c r="B724" s="73"/>
      <c r="C724" s="77" t="s">
        <v>22</v>
      </c>
      <c r="D724" s="78" t="s">
        <v>23</v>
      </c>
      <c r="E724" s="77" t="s">
        <v>12699</v>
      </c>
      <c r="F724" s="79" t="s">
        <v>12700</v>
      </c>
      <c r="G724" s="77">
        <v>1.0</v>
      </c>
      <c r="H724" s="75" t="s">
        <v>12701</v>
      </c>
      <c r="I724" s="73" t="str">
        <f t="shared" si="20"/>
        <v>AOP UNISEX HOODIE / L / All Print</v>
      </c>
      <c r="J724" s="75" t="s">
        <v>5634</v>
      </c>
      <c r="K724" s="75" t="s">
        <v>12702</v>
      </c>
      <c r="L724" s="75" t="s">
        <v>12703</v>
      </c>
      <c r="M724" s="77"/>
      <c r="N724" s="73"/>
      <c r="O724" s="73" t="s">
        <v>1467</v>
      </c>
      <c r="P724" s="79">
        <v>53566.0</v>
      </c>
      <c r="Q724" s="77" t="s">
        <v>158</v>
      </c>
      <c r="R724" s="77" t="s">
        <v>32</v>
      </c>
      <c r="S724" s="77">
        <v>6.085583523E9</v>
      </c>
      <c r="T724" s="77" t="s">
        <v>159</v>
      </c>
      <c r="U724" s="73"/>
      <c r="V724" s="73"/>
      <c r="W724" s="73"/>
      <c r="X724" s="73"/>
      <c r="Y724" s="73"/>
      <c r="Z724" s="73"/>
      <c r="AA724" s="73"/>
    </row>
    <row r="725" hidden="1">
      <c r="A725" s="98" t="s">
        <v>37</v>
      </c>
      <c r="B725" s="73"/>
      <c r="C725" s="77" t="s">
        <v>22</v>
      </c>
      <c r="D725" s="78" t="s">
        <v>23</v>
      </c>
      <c r="E725" s="77" t="s">
        <v>12704</v>
      </c>
      <c r="F725" s="79" t="s">
        <v>12705</v>
      </c>
      <c r="G725" s="77">
        <v>1.0</v>
      </c>
      <c r="H725" s="75" t="s">
        <v>12706</v>
      </c>
      <c r="I725" s="73" t="str">
        <f t="shared" si="20"/>
        <v>AOP UNISEX HOODIE / L / All Print</v>
      </c>
      <c r="J725" s="75" t="s">
        <v>12707</v>
      </c>
      <c r="K725" s="75" t="s">
        <v>12708</v>
      </c>
      <c r="L725" s="75" t="s">
        <v>12709</v>
      </c>
      <c r="M725" s="77" t="s">
        <v>2868</v>
      </c>
      <c r="N725" s="73"/>
      <c r="O725" s="73" t="s">
        <v>591</v>
      </c>
      <c r="P725" s="79">
        <v>60636.0</v>
      </c>
      <c r="Q725" s="77" t="s">
        <v>114</v>
      </c>
      <c r="R725" s="77" t="s">
        <v>32</v>
      </c>
      <c r="S725" s="77">
        <v>3.127880492E9</v>
      </c>
      <c r="T725" s="77" t="s">
        <v>115</v>
      </c>
      <c r="U725" s="73"/>
      <c r="V725" s="73"/>
      <c r="W725" s="73"/>
      <c r="X725" s="73"/>
      <c r="Y725" s="73"/>
      <c r="Z725" s="73"/>
      <c r="AA725" s="73"/>
    </row>
    <row r="726" hidden="1">
      <c r="A726" s="80" t="s">
        <v>259</v>
      </c>
      <c r="B726" s="73"/>
      <c r="C726" s="77" t="s">
        <v>22</v>
      </c>
      <c r="D726" s="78" t="s">
        <v>23</v>
      </c>
      <c r="E726" s="77" t="s">
        <v>12710</v>
      </c>
      <c r="F726" s="79" t="s">
        <v>12711</v>
      </c>
      <c r="G726" s="77">
        <v>1.0</v>
      </c>
      <c r="H726" s="75" t="s">
        <v>12712</v>
      </c>
      <c r="I726" s="73" t="str">
        <f t="shared" si="20"/>
        <v>XL / Full Print</v>
      </c>
      <c r="J726" s="75" t="s">
        <v>12713</v>
      </c>
      <c r="K726" s="75" t="s">
        <v>12714</v>
      </c>
      <c r="L726" s="75" t="s">
        <v>12715</v>
      </c>
      <c r="M726" s="77"/>
      <c r="N726" s="73"/>
      <c r="O726" s="73" t="s">
        <v>12716</v>
      </c>
      <c r="P726" s="79">
        <v>36079.0</v>
      </c>
      <c r="Q726" s="77" t="s">
        <v>140</v>
      </c>
      <c r="R726" s="77" t="s">
        <v>32</v>
      </c>
      <c r="S726" s="77">
        <v>3.342689092E9</v>
      </c>
      <c r="T726" s="77" t="s">
        <v>141</v>
      </c>
      <c r="U726" s="73"/>
      <c r="V726" s="73"/>
      <c r="W726" s="73"/>
      <c r="X726" s="73"/>
      <c r="Y726" s="73"/>
      <c r="Z726" s="73"/>
      <c r="AA726" s="73"/>
    </row>
    <row r="727">
      <c r="A727" s="89" t="s">
        <v>1750</v>
      </c>
      <c r="B727" s="73"/>
      <c r="C727" s="77" t="s">
        <v>123</v>
      </c>
      <c r="D727" s="78" t="s">
        <v>23</v>
      </c>
      <c r="E727" s="77" t="s">
        <v>12717</v>
      </c>
      <c r="F727" s="79" t="s">
        <v>12718</v>
      </c>
      <c r="G727" s="77">
        <v>1.0</v>
      </c>
      <c r="H727" s="75" t="s">
        <v>12719</v>
      </c>
      <c r="I727" s="73" t="str">
        <f t="shared" si="20"/>
        <v>12X18in</v>
      </c>
      <c r="J727" s="75" t="s">
        <v>12720</v>
      </c>
      <c r="K727" s="75" t="s">
        <v>12721</v>
      </c>
      <c r="L727" s="75" t="s">
        <v>12722</v>
      </c>
      <c r="M727" s="77"/>
      <c r="N727" s="73"/>
      <c r="O727" s="73" t="s">
        <v>12723</v>
      </c>
      <c r="P727" s="79">
        <v>5065.0</v>
      </c>
      <c r="Q727" s="77" t="s">
        <v>679</v>
      </c>
      <c r="R727" s="77" t="s">
        <v>32</v>
      </c>
      <c r="S727" s="77">
        <v>8.023721619E9</v>
      </c>
      <c r="T727" s="77" t="s">
        <v>680</v>
      </c>
      <c r="U727" s="73"/>
      <c r="V727" s="73"/>
      <c r="W727" s="73"/>
      <c r="X727" s="73"/>
      <c r="Y727" s="73"/>
      <c r="Z727" s="73"/>
      <c r="AA727" s="73"/>
    </row>
    <row r="728" hidden="1">
      <c r="A728" s="98" t="s">
        <v>37</v>
      </c>
      <c r="B728" s="73"/>
      <c r="C728" s="77" t="s">
        <v>123</v>
      </c>
      <c r="D728" s="78" t="s">
        <v>23</v>
      </c>
      <c r="E728" s="77" t="s">
        <v>12724</v>
      </c>
      <c r="F728" s="79" t="s">
        <v>12725</v>
      </c>
      <c r="G728" s="77">
        <v>1.0</v>
      </c>
      <c r="H728" s="75" t="s">
        <v>482</v>
      </c>
      <c r="I728" s="73" t="str">
        <f t="shared" si="20"/>
        <v>24X36in</v>
      </c>
      <c r="J728" s="75" t="s">
        <v>177</v>
      </c>
      <c r="K728" s="75" t="s">
        <v>12726</v>
      </c>
      <c r="L728" s="75" t="s">
        <v>12727</v>
      </c>
      <c r="M728" s="77" t="s">
        <v>12728</v>
      </c>
      <c r="N728" s="73"/>
      <c r="O728" s="73" t="s">
        <v>5598</v>
      </c>
      <c r="P728" s="79">
        <v>22314.0</v>
      </c>
      <c r="Q728" s="77" t="s">
        <v>389</v>
      </c>
      <c r="R728" s="77" t="s">
        <v>32</v>
      </c>
      <c r="S728" s="77">
        <v>6.014804373E9</v>
      </c>
      <c r="T728" s="77" t="s">
        <v>390</v>
      </c>
      <c r="U728" s="73"/>
      <c r="V728" s="73"/>
      <c r="W728" s="73"/>
      <c r="X728" s="73"/>
      <c r="Y728" s="73"/>
      <c r="Z728" s="73"/>
      <c r="AA728" s="73"/>
    </row>
    <row r="729" hidden="1">
      <c r="A729" s="86" t="s">
        <v>181</v>
      </c>
      <c r="B729" s="73"/>
      <c r="C729" s="77" t="s">
        <v>22</v>
      </c>
      <c r="D729" s="78" t="s">
        <v>23</v>
      </c>
      <c r="E729" s="77" t="s">
        <v>12729</v>
      </c>
      <c r="F729" s="79" t="s">
        <v>12730</v>
      </c>
      <c r="G729" s="77">
        <v>1.0</v>
      </c>
      <c r="H729" s="75" t="s">
        <v>10187</v>
      </c>
      <c r="I729" s="73" t="str">
        <f t="shared" si="20"/>
        <v>All print / 32 inches / Spare Tire Cover With Backup Camera Hole</v>
      </c>
      <c r="J729" s="75" t="s">
        <v>185</v>
      </c>
      <c r="K729" s="75" t="s">
        <v>12731</v>
      </c>
      <c r="L729" s="75" t="s">
        <v>12732</v>
      </c>
      <c r="M729" s="77"/>
      <c r="N729" s="73"/>
      <c r="O729" s="73" t="s">
        <v>12733</v>
      </c>
      <c r="P729" s="79">
        <v>14206.0</v>
      </c>
      <c r="Q729" s="77" t="s">
        <v>171</v>
      </c>
      <c r="R729" s="77" t="s">
        <v>32</v>
      </c>
      <c r="S729" s="77">
        <v>1.7166024074E10</v>
      </c>
      <c r="T729" s="77" t="s">
        <v>172</v>
      </c>
      <c r="U729" s="73"/>
      <c r="V729" s="73"/>
      <c r="W729" s="73"/>
      <c r="X729" s="73"/>
      <c r="Y729" s="73"/>
      <c r="Z729" s="73"/>
      <c r="AA729" s="73"/>
    </row>
    <row r="730" hidden="1">
      <c r="A730" s="98" t="s">
        <v>37</v>
      </c>
      <c r="B730" s="73"/>
      <c r="C730" s="77" t="s">
        <v>22</v>
      </c>
      <c r="D730" s="78" t="s">
        <v>23</v>
      </c>
      <c r="E730" s="77" t="s">
        <v>12734</v>
      </c>
      <c r="F730" s="79" t="s">
        <v>12735</v>
      </c>
      <c r="G730" s="77">
        <v>1.0</v>
      </c>
      <c r="H730" s="75" t="s">
        <v>12736</v>
      </c>
      <c r="I730" s="73" t="str">
        <f t="shared" si="20"/>
        <v>HOODIE RAGLAN SLEEVE / 2XL / All Print</v>
      </c>
      <c r="J730" s="75" t="s">
        <v>101</v>
      </c>
      <c r="K730" s="75" t="s">
        <v>12737</v>
      </c>
      <c r="L730" s="75" t="s">
        <v>12738</v>
      </c>
      <c r="M730" s="77"/>
      <c r="N730" s="73"/>
      <c r="O730" s="73" t="s">
        <v>12739</v>
      </c>
      <c r="P730" s="79">
        <v>74008.0</v>
      </c>
      <c r="Q730" s="77" t="s">
        <v>149</v>
      </c>
      <c r="R730" s="77" t="s">
        <v>32</v>
      </c>
      <c r="S730" s="77">
        <v>9.188522408E9</v>
      </c>
      <c r="T730" s="77" t="s">
        <v>150</v>
      </c>
      <c r="U730" s="73"/>
      <c r="V730" s="73"/>
      <c r="W730" s="73"/>
      <c r="X730" s="73"/>
      <c r="Y730" s="73"/>
      <c r="Z730" s="73"/>
      <c r="AA730" s="73"/>
    </row>
    <row r="731" hidden="1">
      <c r="A731" s="98" t="s">
        <v>37</v>
      </c>
      <c r="B731" s="73"/>
      <c r="C731" s="77" t="s">
        <v>22</v>
      </c>
      <c r="D731" s="78" t="s">
        <v>23</v>
      </c>
      <c r="E731" s="77" t="s">
        <v>12734</v>
      </c>
      <c r="F731" s="79" t="s">
        <v>12735</v>
      </c>
      <c r="G731" s="77">
        <v>1.0</v>
      </c>
      <c r="H731" s="75" t="s">
        <v>12736</v>
      </c>
      <c r="I731" s="73" t="str">
        <f t="shared" si="20"/>
        <v>HOODIE RAGLAN SLEEVE / 2XL / All Print</v>
      </c>
      <c r="J731" s="75" t="s">
        <v>101</v>
      </c>
      <c r="K731" s="75" t="s">
        <v>12737</v>
      </c>
      <c r="L731" s="75" t="s">
        <v>12738</v>
      </c>
      <c r="M731" s="77"/>
      <c r="N731" s="73"/>
      <c r="O731" s="73" t="s">
        <v>12739</v>
      </c>
      <c r="P731" s="79">
        <v>74008.0</v>
      </c>
      <c r="Q731" s="77" t="s">
        <v>149</v>
      </c>
      <c r="R731" s="77" t="s">
        <v>32</v>
      </c>
      <c r="S731" s="77">
        <v>9.188522408E9</v>
      </c>
      <c r="T731" s="77" t="s">
        <v>150</v>
      </c>
      <c r="U731" s="73"/>
      <c r="V731" s="73"/>
      <c r="W731" s="73"/>
      <c r="X731" s="73"/>
      <c r="Y731" s="73"/>
      <c r="Z731" s="73"/>
      <c r="AA731" s="73"/>
    </row>
    <row r="732" hidden="1">
      <c r="A732" s="86" t="s">
        <v>181</v>
      </c>
      <c r="B732" s="73"/>
      <c r="C732" s="77" t="s">
        <v>80</v>
      </c>
      <c r="D732" s="78" t="s">
        <v>23</v>
      </c>
      <c r="E732" s="77" t="s">
        <v>12740</v>
      </c>
      <c r="F732" s="79" t="s">
        <v>12741</v>
      </c>
      <c r="G732" s="77">
        <v>1.0</v>
      </c>
      <c r="H732" s="75" t="s">
        <v>12742</v>
      </c>
      <c r="I732" s="73" t="str">
        <f t="shared" si="20"/>
        <v>XL / Full Print</v>
      </c>
      <c r="J732" s="75" t="s">
        <v>12743</v>
      </c>
      <c r="K732" s="75" t="s">
        <v>12744</v>
      </c>
      <c r="L732" s="75" t="s">
        <v>12745</v>
      </c>
      <c r="M732" s="77"/>
      <c r="N732" s="73"/>
      <c r="O732" s="73" t="s">
        <v>12746</v>
      </c>
      <c r="P732" s="79">
        <v>39194.0</v>
      </c>
      <c r="Q732" s="77" t="s">
        <v>1048</v>
      </c>
      <c r="R732" s="77" t="s">
        <v>32</v>
      </c>
      <c r="S732" s="77">
        <v>7.697982418E9</v>
      </c>
      <c r="T732" s="77" t="s">
        <v>1049</v>
      </c>
      <c r="U732" s="73"/>
      <c r="V732" s="73"/>
      <c r="W732" s="73"/>
      <c r="X732" s="73"/>
      <c r="Y732" s="73"/>
      <c r="Z732" s="73"/>
      <c r="AA732" s="73"/>
    </row>
    <row r="733" hidden="1">
      <c r="A733" s="80" t="s">
        <v>259</v>
      </c>
      <c r="B733" s="73"/>
      <c r="C733" s="77" t="s">
        <v>22</v>
      </c>
      <c r="D733" s="78" t="s">
        <v>23</v>
      </c>
      <c r="E733" s="77" t="s">
        <v>12747</v>
      </c>
      <c r="F733" s="79" t="s">
        <v>12748</v>
      </c>
      <c r="G733" s="77">
        <v>1.0</v>
      </c>
      <c r="H733" s="75" t="s">
        <v>12749</v>
      </c>
      <c r="I733" s="73" t="str">
        <f t="shared" si="20"/>
        <v>AOP UNISEX HOODIE / 2XL / All Print</v>
      </c>
      <c r="J733" s="75" t="s">
        <v>10659</v>
      </c>
      <c r="K733" s="75" t="s">
        <v>12750</v>
      </c>
      <c r="L733" s="75" t="s">
        <v>12751</v>
      </c>
      <c r="M733" s="77"/>
      <c r="N733" s="73"/>
      <c r="O733" s="73" t="s">
        <v>12752</v>
      </c>
      <c r="P733" s="79">
        <v>65441.0</v>
      </c>
      <c r="Q733" s="77" t="s">
        <v>105</v>
      </c>
      <c r="R733" s="77" t="s">
        <v>32</v>
      </c>
      <c r="S733" s="77">
        <v>5.736192972E9</v>
      </c>
      <c r="T733" s="77" t="s">
        <v>106</v>
      </c>
      <c r="U733" s="73"/>
      <c r="V733" s="73"/>
      <c r="W733" s="73"/>
      <c r="X733" s="73"/>
      <c r="Y733" s="73"/>
      <c r="Z733" s="73"/>
      <c r="AA733" s="73"/>
    </row>
    <row r="734" hidden="1">
      <c r="A734" s="89" t="s">
        <v>173</v>
      </c>
      <c r="B734" s="73"/>
      <c r="C734" s="77" t="s">
        <v>22</v>
      </c>
      <c r="D734" s="78" t="s">
        <v>23</v>
      </c>
      <c r="E734" s="77" t="s">
        <v>12753</v>
      </c>
      <c r="F734" s="79" t="s">
        <v>12754</v>
      </c>
      <c r="G734" s="77">
        <v>1.0</v>
      </c>
      <c r="H734" s="75" t="s">
        <v>12755</v>
      </c>
      <c r="I734" s="73" t="str">
        <f t="shared" si="20"/>
        <v>L / Full Print</v>
      </c>
      <c r="J734" s="75" t="s">
        <v>12756</v>
      </c>
      <c r="K734" s="75" t="s">
        <v>12757</v>
      </c>
      <c r="L734" s="75" t="s">
        <v>12758</v>
      </c>
      <c r="M734" s="77" t="s">
        <v>12759</v>
      </c>
      <c r="N734" s="73"/>
      <c r="O734" s="73" t="s">
        <v>1128</v>
      </c>
      <c r="P734" s="79">
        <v>54956.0</v>
      </c>
      <c r="Q734" s="77" t="s">
        <v>158</v>
      </c>
      <c r="R734" s="77" t="s">
        <v>32</v>
      </c>
      <c r="S734" s="77">
        <v>9.202687002E9</v>
      </c>
      <c r="T734" s="77" t="s">
        <v>159</v>
      </c>
      <c r="U734" s="73"/>
      <c r="V734" s="73"/>
      <c r="W734" s="73"/>
      <c r="X734" s="73"/>
      <c r="Y734" s="73"/>
      <c r="Z734" s="73"/>
      <c r="AA734" s="73"/>
    </row>
    <row r="735" hidden="1">
      <c r="A735" s="76" t="s">
        <v>70</v>
      </c>
      <c r="B735" s="73"/>
      <c r="C735" s="77" t="s">
        <v>22</v>
      </c>
      <c r="D735" s="78" t="s">
        <v>23</v>
      </c>
      <c r="E735" s="77" t="s">
        <v>12760</v>
      </c>
      <c r="F735" s="79" t="s">
        <v>12748</v>
      </c>
      <c r="G735" s="77">
        <v>1.0</v>
      </c>
      <c r="H735" s="75" t="s">
        <v>12761</v>
      </c>
      <c r="I735" s="73" t="str">
        <f t="shared" si="20"/>
        <v>AOP UNISEX HOODIE / 2XL / All Print</v>
      </c>
      <c r="J735" s="75" t="s">
        <v>3492</v>
      </c>
      <c r="K735" s="75" t="s">
        <v>12750</v>
      </c>
      <c r="L735" s="75" t="s">
        <v>12751</v>
      </c>
      <c r="M735" s="77"/>
      <c r="N735" s="73"/>
      <c r="O735" s="73" t="s">
        <v>12752</v>
      </c>
      <c r="P735" s="79">
        <v>65441.0</v>
      </c>
      <c r="Q735" s="77" t="s">
        <v>105</v>
      </c>
      <c r="R735" s="77" t="s">
        <v>32</v>
      </c>
      <c r="S735" s="77">
        <v>5.736192972E9</v>
      </c>
      <c r="T735" s="77" t="s">
        <v>106</v>
      </c>
      <c r="U735" s="73"/>
      <c r="V735" s="73"/>
      <c r="W735" s="73"/>
      <c r="X735" s="73"/>
      <c r="Y735" s="73"/>
      <c r="Z735" s="73"/>
      <c r="AA735" s="73"/>
    </row>
    <row r="736" hidden="1">
      <c r="A736" s="86" t="s">
        <v>181</v>
      </c>
      <c r="B736" s="73"/>
      <c r="C736" s="77" t="s">
        <v>22</v>
      </c>
      <c r="D736" s="78" t="s">
        <v>23</v>
      </c>
      <c r="E736" s="77" t="s">
        <v>12762</v>
      </c>
      <c r="F736" s="79" t="s">
        <v>12763</v>
      </c>
      <c r="G736" s="77">
        <v>1.0</v>
      </c>
      <c r="H736" s="75" t="s">
        <v>12764</v>
      </c>
      <c r="I736" s="73" t="str">
        <f t="shared" si="20"/>
        <v>love Darts unisex t-shirt 3d - 4XL / Full Print</v>
      </c>
      <c r="J736" s="75" t="s">
        <v>12765</v>
      </c>
      <c r="K736" s="75" t="s">
        <v>12766</v>
      </c>
      <c r="L736" s="75" t="s">
        <v>12767</v>
      </c>
      <c r="M736" s="77"/>
      <c r="N736" s="73"/>
      <c r="O736" s="73" t="s">
        <v>12768</v>
      </c>
      <c r="P736" s="79">
        <v>56630.0</v>
      </c>
      <c r="Q736" s="77" t="s">
        <v>537</v>
      </c>
      <c r="R736" s="77" t="s">
        <v>32</v>
      </c>
      <c r="S736" s="77">
        <v>2.183685846E9</v>
      </c>
      <c r="T736" s="77" t="s">
        <v>538</v>
      </c>
      <c r="U736" s="73"/>
      <c r="V736" s="73"/>
      <c r="W736" s="73"/>
      <c r="X736" s="73"/>
      <c r="Y736" s="73"/>
      <c r="Z736" s="73"/>
      <c r="AA736" s="73"/>
    </row>
    <row r="737" hidden="1">
      <c r="A737" s="98" t="s">
        <v>37</v>
      </c>
      <c r="B737" s="73"/>
      <c r="C737" s="77" t="s">
        <v>22</v>
      </c>
      <c r="D737" s="78" t="s">
        <v>23</v>
      </c>
      <c r="E737" s="77" t="s">
        <v>12769</v>
      </c>
      <c r="F737" s="79" t="s">
        <v>12770</v>
      </c>
      <c r="G737" s="77">
        <v>1.0</v>
      </c>
      <c r="H737" s="75" t="s">
        <v>12771</v>
      </c>
      <c r="I737" s="73" t="str">
        <f t="shared" si="20"/>
        <v>hirt 2D #KV - Unisex Short Sleeve Classic Tee / Black / L</v>
      </c>
      <c r="J737" s="75" t="s">
        <v>12772</v>
      </c>
      <c r="K737" s="75" t="s">
        <v>12773</v>
      </c>
      <c r="L737" s="75" t="s">
        <v>12774</v>
      </c>
      <c r="M737" s="77"/>
      <c r="N737" s="73"/>
      <c r="O737" s="73" t="s">
        <v>598</v>
      </c>
      <c r="P737" s="79">
        <v>88007.0</v>
      </c>
      <c r="Q737" s="77" t="s">
        <v>599</v>
      </c>
      <c r="R737" s="77" t="s">
        <v>32</v>
      </c>
      <c r="S737" s="77">
        <v>9.192213731E9</v>
      </c>
      <c r="T737" s="77" t="s">
        <v>600</v>
      </c>
      <c r="U737" s="73"/>
      <c r="V737" s="73"/>
      <c r="W737" s="73"/>
      <c r="X737" s="73"/>
      <c r="Y737" s="73"/>
      <c r="Z737" s="73"/>
      <c r="AA737" s="73"/>
    </row>
    <row r="738" hidden="1">
      <c r="A738" s="98" t="s">
        <v>37</v>
      </c>
      <c r="B738" s="73"/>
      <c r="C738" s="77" t="s">
        <v>60</v>
      </c>
      <c r="D738" s="78" t="s">
        <v>23</v>
      </c>
      <c r="E738" s="77" t="s">
        <v>12775</v>
      </c>
      <c r="F738" s="79" t="s">
        <v>12776</v>
      </c>
      <c r="G738" s="77">
        <v>1.0</v>
      </c>
      <c r="H738" s="75" t="s">
        <v>12777</v>
      </c>
      <c r="I738" s="73" t="str">
        <f t="shared" si="20"/>
        <v>L / All Print</v>
      </c>
      <c r="J738" s="75" t="s">
        <v>12778</v>
      </c>
      <c r="K738" s="75" t="s">
        <v>12779</v>
      </c>
      <c r="L738" s="75" t="s">
        <v>12780</v>
      </c>
      <c r="M738" s="77"/>
      <c r="N738" s="73"/>
      <c r="O738" s="73" t="s">
        <v>12781</v>
      </c>
      <c r="P738" s="79" t="s">
        <v>12782</v>
      </c>
      <c r="Q738" s="77" t="s">
        <v>567</v>
      </c>
      <c r="R738" s="77" t="s">
        <v>476</v>
      </c>
      <c r="S738" s="77">
        <v>8.196619636E9</v>
      </c>
      <c r="T738" s="77" t="s">
        <v>568</v>
      </c>
      <c r="U738" s="73"/>
      <c r="V738" s="73"/>
      <c r="W738" s="73"/>
      <c r="X738" s="73"/>
      <c r="Y738" s="73"/>
      <c r="Z738" s="73"/>
      <c r="AA738" s="73"/>
    </row>
    <row r="739">
      <c r="A739" s="89" t="s">
        <v>97</v>
      </c>
      <c r="B739" s="73"/>
      <c r="C739" s="77" t="s">
        <v>22</v>
      </c>
      <c r="D739" s="78" t="s">
        <v>23</v>
      </c>
      <c r="E739" s="77" t="s">
        <v>12783</v>
      </c>
      <c r="F739" s="79" t="s">
        <v>12784</v>
      </c>
      <c r="G739" s="77">
        <v>1.0</v>
      </c>
      <c r="H739" s="75" t="s">
        <v>12785</v>
      </c>
      <c r="I739" s="73" t="str">
        <f t="shared" si="20"/>
        <v>HOODIE RAGLAN SLEEVE / S / Yellow Character</v>
      </c>
      <c r="J739" s="75" t="s">
        <v>12786</v>
      </c>
      <c r="K739" s="75" t="s">
        <v>12787</v>
      </c>
      <c r="L739" s="75" t="s">
        <v>12788</v>
      </c>
      <c r="M739" s="77">
        <v>118.0</v>
      </c>
      <c r="N739" s="73"/>
      <c r="O739" s="73" t="s">
        <v>12789</v>
      </c>
      <c r="P739" s="79">
        <v>11105.0</v>
      </c>
      <c r="Q739" s="77" t="s">
        <v>171</v>
      </c>
      <c r="R739" s="77" t="s">
        <v>32</v>
      </c>
      <c r="S739" s="77" t="s">
        <v>12790</v>
      </c>
      <c r="T739" s="77" t="s">
        <v>172</v>
      </c>
      <c r="U739" s="73"/>
      <c r="V739" s="73"/>
      <c r="W739" s="73"/>
      <c r="X739" s="73"/>
      <c r="Y739" s="73"/>
      <c r="Z739" s="73"/>
      <c r="AA739" s="73"/>
    </row>
    <row r="740">
      <c r="A740" s="89" t="s">
        <v>97</v>
      </c>
      <c r="B740" s="73"/>
      <c r="C740" s="77" t="s">
        <v>22</v>
      </c>
      <c r="D740" s="78" t="s">
        <v>23</v>
      </c>
      <c r="E740" s="77" t="s">
        <v>12783</v>
      </c>
      <c r="F740" s="79" t="s">
        <v>12784</v>
      </c>
      <c r="G740" s="77">
        <v>1.0</v>
      </c>
      <c r="H740" s="75" t="s">
        <v>12791</v>
      </c>
      <c r="I740" s="73" t="str">
        <f t="shared" si="20"/>
        <v>HOODIE RAGLAN SLEEVE / L / Pink Character</v>
      </c>
      <c r="J740" s="75" t="s">
        <v>328</v>
      </c>
      <c r="K740" s="75" t="s">
        <v>12787</v>
      </c>
      <c r="L740" s="75" t="s">
        <v>12788</v>
      </c>
      <c r="M740" s="77">
        <v>118.0</v>
      </c>
      <c r="N740" s="73"/>
      <c r="O740" s="73" t="s">
        <v>12789</v>
      </c>
      <c r="P740" s="79">
        <v>11105.0</v>
      </c>
      <c r="Q740" s="77" t="s">
        <v>171</v>
      </c>
      <c r="R740" s="77" t="s">
        <v>32</v>
      </c>
      <c r="S740" s="77" t="s">
        <v>12790</v>
      </c>
      <c r="T740" s="77" t="s">
        <v>172</v>
      </c>
      <c r="U740" s="73"/>
      <c r="V740" s="73"/>
      <c r="W740" s="73"/>
      <c r="X740" s="73"/>
      <c r="Y740" s="73"/>
      <c r="Z740" s="73"/>
      <c r="AA740" s="73"/>
    </row>
    <row r="741" hidden="1">
      <c r="A741" s="80" t="s">
        <v>259</v>
      </c>
      <c r="B741" s="73"/>
      <c r="C741" s="77" t="s">
        <v>80</v>
      </c>
      <c r="D741" s="78" t="s">
        <v>23</v>
      </c>
      <c r="E741" s="77" t="s">
        <v>12792</v>
      </c>
      <c r="F741" s="79" t="s">
        <v>12793</v>
      </c>
      <c r="G741" s="77">
        <v>1.0</v>
      </c>
      <c r="H741" s="75" t="s">
        <v>12794</v>
      </c>
      <c r="I741" s="73" t="str">
        <f t="shared" si="20"/>
        <v>One size / All print</v>
      </c>
      <c r="J741" s="75" t="s">
        <v>12795</v>
      </c>
      <c r="K741" s="75" t="s">
        <v>12796</v>
      </c>
      <c r="L741" s="75" t="s">
        <v>12797</v>
      </c>
      <c r="M741" s="77"/>
      <c r="N741" s="73"/>
      <c r="O741" s="73" t="s">
        <v>6840</v>
      </c>
      <c r="P741" s="79">
        <v>38122.0</v>
      </c>
      <c r="Q741" s="77" t="s">
        <v>31</v>
      </c>
      <c r="R741" s="77" t="s">
        <v>32</v>
      </c>
      <c r="S741" s="77">
        <v>7.312034262E9</v>
      </c>
      <c r="T741" s="77" t="s">
        <v>33</v>
      </c>
      <c r="U741" s="73"/>
      <c r="V741" s="73"/>
      <c r="W741" s="73"/>
      <c r="X741" s="73"/>
      <c r="Y741" s="73"/>
      <c r="Z741" s="73"/>
      <c r="AA741" s="73"/>
    </row>
    <row r="742" hidden="1">
      <c r="A742" s="76" t="s">
        <v>70</v>
      </c>
      <c r="B742" s="73"/>
      <c r="C742" s="77" t="s">
        <v>22</v>
      </c>
      <c r="D742" s="83" t="s">
        <v>12798</v>
      </c>
      <c r="E742" s="77" t="s">
        <v>12799</v>
      </c>
      <c r="F742" s="79" t="s">
        <v>12800</v>
      </c>
      <c r="G742" s="77">
        <v>1.0</v>
      </c>
      <c r="H742" s="75" t="s">
        <v>12801</v>
      </c>
      <c r="I742" s="73" t="str">
        <f t="shared" si="20"/>
        <v>hirt #241121V - Unisex Tshirt 2D / Black / 2XL</v>
      </c>
      <c r="J742" s="75" t="s">
        <v>12802</v>
      </c>
      <c r="K742" s="75" t="s">
        <v>12803</v>
      </c>
      <c r="L742" s="75" t="s">
        <v>12804</v>
      </c>
      <c r="M742" s="77"/>
      <c r="N742" s="73"/>
      <c r="O742" s="73" t="s">
        <v>12805</v>
      </c>
      <c r="P742" s="79">
        <v>34223.0</v>
      </c>
      <c r="Q742" s="77" t="s">
        <v>68</v>
      </c>
      <c r="R742" s="77" t="s">
        <v>32</v>
      </c>
      <c r="S742" s="77">
        <v>9.417164028E9</v>
      </c>
      <c r="T742" s="77" t="s">
        <v>69</v>
      </c>
      <c r="U742" s="73"/>
      <c r="V742" s="73"/>
      <c r="W742" s="73"/>
      <c r="X742" s="73"/>
      <c r="Y742" s="73"/>
      <c r="Z742" s="73"/>
      <c r="AA742" s="73"/>
    </row>
    <row r="743" hidden="1">
      <c r="A743" s="98" t="s">
        <v>37</v>
      </c>
      <c r="B743" s="73"/>
      <c r="C743" s="77" t="s">
        <v>22</v>
      </c>
      <c r="D743" s="83" t="s">
        <v>12798</v>
      </c>
      <c r="E743" s="77" t="s">
        <v>12799</v>
      </c>
      <c r="F743" s="79" t="s">
        <v>12800</v>
      </c>
      <c r="G743" s="77">
        <v>1.0</v>
      </c>
      <c r="H743" s="75" t="s">
        <v>12806</v>
      </c>
      <c r="I743" s="73" t="str">
        <f t="shared" si="20"/>
        <v>AOP UNISEX HOODIE / XL / All Print</v>
      </c>
      <c r="J743" s="75" t="s">
        <v>12807</v>
      </c>
      <c r="K743" s="75" t="s">
        <v>12803</v>
      </c>
      <c r="L743" s="75" t="s">
        <v>12804</v>
      </c>
      <c r="M743" s="77"/>
      <c r="N743" s="73"/>
      <c r="O743" s="73" t="s">
        <v>12805</v>
      </c>
      <c r="P743" s="79">
        <v>34223.0</v>
      </c>
      <c r="Q743" s="77" t="s">
        <v>68</v>
      </c>
      <c r="R743" s="77" t="s">
        <v>32</v>
      </c>
      <c r="S743" s="77">
        <v>9.417164028E9</v>
      </c>
      <c r="T743" s="77" t="s">
        <v>69</v>
      </c>
      <c r="U743" s="73"/>
      <c r="V743" s="73"/>
      <c r="W743" s="73"/>
      <c r="X743" s="73"/>
      <c r="Y743" s="73"/>
      <c r="Z743" s="73"/>
      <c r="AA743" s="73"/>
    </row>
    <row r="744" hidden="1">
      <c r="A744" s="89" t="s">
        <v>428</v>
      </c>
      <c r="B744" s="73"/>
      <c r="C744" s="77" t="s">
        <v>22</v>
      </c>
      <c r="D744" s="83" t="s">
        <v>12798</v>
      </c>
      <c r="E744" s="77" t="s">
        <v>12799</v>
      </c>
      <c r="F744" s="79" t="s">
        <v>12800</v>
      </c>
      <c r="G744" s="77">
        <v>1.0</v>
      </c>
      <c r="H744" s="75" t="s">
        <v>12808</v>
      </c>
      <c r="I744" s="73" t="str">
        <f t="shared" si="20"/>
        <v>hirt 2D #HD - 2XL / Purple</v>
      </c>
      <c r="J744" s="75" t="s">
        <v>4824</v>
      </c>
      <c r="K744" s="75" t="s">
        <v>12803</v>
      </c>
      <c r="L744" s="75" t="s">
        <v>12804</v>
      </c>
      <c r="M744" s="77"/>
      <c r="N744" s="73"/>
      <c r="O744" s="73" t="s">
        <v>12805</v>
      </c>
      <c r="P744" s="79">
        <v>34223.0</v>
      </c>
      <c r="Q744" s="77" t="s">
        <v>68</v>
      </c>
      <c r="R744" s="77" t="s">
        <v>32</v>
      </c>
      <c r="S744" s="77">
        <v>9.417164028E9</v>
      </c>
      <c r="T744" s="77" t="s">
        <v>69</v>
      </c>
      <c r="U744" s="73"/>
      <c r="V744" s="73"/>
      <c r="W744" s="73"/>
      <c r="X744" s="73"/>
      <c r="Y744" s="73"/>
      <c r="Z744" s="73"/>
      <c r="AA744" s="73"/>
    </row>
    <row r="745" hidden="1">
      <c r="A745" s="86" t="s">
        <v>181</v>
      </c>
      <c r="B745" s="73"/>
      <c r="C745" s="77" t="s">
        <v>22</v>
      </c>
      <c r="D745" s="83" t="s">
        <v>12798</v>
      </c>
      <c r="E745" s="77" t="s">
        <v>12799</v>
      </c>
      <c r="F745" s="79" t="s">
        <v>12800</v>
      </c>
      <c r="G745" s="77">
        <v>1.0</v>
      </c>
      <c r="H745" s="75" t="s">
        <v>12809</v>
      </c>
      <c r="I745" s="73" t="str">
        <f t="shared" si="20"/>
        <v>HOODIE RAGLAN SLEEVE / 2XL / All Print</v>
      </c>
      <c r="J745" s="75" t="s">
        <v>12810</v>
      </c>
      <c r="K745" s="75" t="s">
        <v>12803</v>
      </c>
      <c r="L745" s="75" t="s">
        <v>12804</v>
      </c>
      <c r="M745" s="77"/>
      <c r="N745" s="73"/>
      <c r="O745" s="73" t="s">
        <v>12805</v>
      </c>
      <c r="P745" s="79">
        <v>34223.0</v>
      </c>
      <c r="Q745" s="77" t="s">
        <v>68</v>
      </c>
      <c r="R745" s="77" t="s">
        <v>32</v>
      </c>
      <c r="S745" s="77">
        <v>9.417164028E9</v>
      </c>
      <c r="T745" s="77" t="s">
        <v>69</v>
      </c>
      <c r="U745" s="73"/>
      <c r="V745" s="73"/>
      <c r="W745" s="73"/>
      <c r="X745" s="73"/>
      <c r="Y745" s="73"/>
      <c r="Z745" s="73"/>
      <c r="AA745" s="73"/>
    </row>
    <row r="746" hidden="1">
      <c r="A746" s="98" t="s">
        <v>37</v>
      </c>
      <c r="B746" s="73"/>
      <c r="C746" s="77" t="s">
        <v>22</v>
      </c>
      <c r="D746" s="83" t="s">
        <v>12798</v>
      </c>
      <c r="E746" s="77" t="s">
        <v>12799</v>
      </c>
      <c r="F746" s="79" t="s">
        <v>12800</v>
      </c>
      <c r="G746" s="77">
        <v>1.0</v>
      </c>
      <c r="H746" s="75" t="s">
        <v>12811</v>
      </c>
      <c r="I746" s="73" t="str">
        <f t="shared" si="20"/>
        <v>AOP UNISEX HOODIE / 2XL / All Print</v>
      </c>
      <c r="J746" s="75" t="s">
        <v>1434</v>
      </c>
      <c r="K746" s="75" t="s">
        <v>12803</v>
      </c>
      <c r="L746" s="75" t="s">
        <v>12804</v>
      </c>
      <c r="M746" s="77"/>
      <c r="N746" s="73"/>
      <c r="O746" s="73" t="s">
        <v>12805</v>
      </c>
      <c r="P746" s="79">
        <v>34223.0</v>
      </c>
      <c r="Q746" s="77" t="s">
        <v>68</v>
      </c>
      <c r="R746" s="77" t="s">
        <v>32</v>
      </c>
      <c r="S746" s="77">
        <v>9.417164028E9</v>
      </c>
      <c r="T746" s="77" t="s">
        <v>69</v>
      </c>
      <c r="U746" s="73"/>
      <c r="V746" s="73"/>
      <c r="W746" s="73"/>
      <c r="X746" s="73"/>
      <c r="Y746" s="73"/>
      <c r="Z746" s="73"/>
      <c r="AA746" s="73"/>
    </row>
    <row r="747" hidden="1">
      <c r="A747" s="98" t="s">
        <v>37</v>
      </c>
      <c r="B747" s="73"/>
      <c r="C747" s="77" t="s">
        <v>22</v>
      </c>
      <c r="D747" s="78" t="s">
        <v>23</v>
      </c>
      <c r="E747" s="77" t="s">
        <v>12812</v>
      </c>
      <c r="F747" s="79" t="s">
        <v>12813</v>
      </c>
      <c r="G747" s="77">
        <v>1.0</v>
      </c>
      <c r="H747" s="75" t="s">
        <v>12814</v>
      </c>
      <c r="I747" s="73" t="str">
        <f t="shared" si="20"/>
        <v>hirt 2D #KV - S / Full Print</v>
      </c>
      <c r="J747" s="75" t="s">
        <v>12815</v>
      </c>
      <c r="K747" s="75" t="s">
        <v>12816</v>
      </c>
      <c r="L747" s="75" t="s">
        <v>12817</v>
      </c>
      <c r="M747" s="77"/>
      <c r="N747" s="73"/>
      <c r="O747" s="73" t="s">
        <v>8066</v>
      </c>
      <c r="P747" s="79">
        <v>85750.0</v>
      </c>
      <c r="Q747" s="77" t="s">
        <v>419</v>
      </c>
      <c r="R747" s="77" t="s">
        <v>32</v>
      </c>
      <c r="S747" s="77">
        <v>5.209901584E9</v>
      </c>
      <c r="T747" s="77" t="s">
        <v>420</v>
      </c>
      <c r="U747" s="73"/>
      <c r="V747" s="73"/>
      <c r="W747" s="73"/>
      <c r="X747" s="73"/>
      <c r="Y747" s="73"/>
      <c r="Z747" s="73"/>
      <c r="AA747" s="73"/>
    </row>
    <row r="748">
      <c r="A748" s="86" t="s">
        <v>216</v>
      </c>
      <c r="B748" s="73"/>
      <c r="C748" s="77" t="s">
        <v>80</v>
      </c>
      <c r="D748" s="78" t="s">
        <v>23</v>
      </c>
      <c r="E748" s="77" t="s">
        <v>12818</v>
      </c>
      <c r="F748" s="79" t="s">
        <v>12819</v>
      </c>
      <c r="G748" s="77">
        <v>2.0</v>
      </c>
      <c r="H748" s="75" t="s">
        <v>12820</v>
      </c>
      <c r="I748" s="73" t="str">
        <f t="shared" si="20"/>
        <v>4XL / ALL PRINT</v>
      </c>
      <c r="J748" s="75" t="s">
        <v>888</v>
      </c>
      <c r="K748" s="75" t="s">
        <v>12821</v>
      </c>
      <c r="L748" s="75" t="s">
        <v>12822</v>
      </c>
      <c r="M748" s="77"/>
      <c r="N748" s="73"/>
      <c r="O748" s="73" t="s">
        <v>670</v>
      </c>
      <c r="P748" s="79">
        <v>85308.0</v>
      </c>
      <c r="Q748" s="77" t="s">
        <v>419</v>
      </c>
      <c r="R748" s="77" t="s">
        <v>32</v>
      </c>
      <c r="S748" s="77">
        <v>8.103364651E9</v>
      </c>
      <c r="T748" s="77" t="s">
        <v>420</v>
      </c>
      <c r="U748" s="73"/>
      <c r="V748" s="73"/>
      <c r="W748" s="73"/>
      <c r="X748" s="73"/>
      <c r="Y748" s="73"/>
      <c r="Z748" s="73"/>
      <c r="AA748" s="73"/>
    </row>
    <row r="749" hidden="1">
      <c r="A749" s="86" t="s">
        <v>181</v>
      </c>
      <c r="B749" s="73"/>
      <c r="C749" s="77" t="s">
        <v>80</v>
      </c>
      <c r="D749" s="78" t="s">
        <v>23</v>
      </c>
      <c r="E749" s="77" t="s">
        <v>12818</v>
      </c>
      <c r="F749" s="79" t="s">
        <v>12819</v>
      </c>
      <c r="G749" s="77">
        <v>1.0</v>
      </c>
      <c r="H749" s="75" t="s">
        <v>12823</v>
      </c>
      <c r="I749" s="73" t="str">
        <f t="shared" si="20"/>
        <v>XL / Full Print</v>
      </c>
      <c r="J749" s="75" t="s">
        <v>4744</v>
      </c>
      <c r="K749" s="75" t="s">
        <v>12821</v>
      </c>
      <c r="L749" s="75" t="s">
        <v>12822</v>
      </c>
      <c r="M749" s="77"/>
      <c r="N749" s="73"/>
      <c r="O749" s="73" t="s">
        <v>670</v>
      </c>
      <c r="P749" s="79">
        <v>85308.0</v>
      </c>
      <c r="Q749" s="77" t="s">
        <v>419</v>
      </c>
      <c r="R749" s="77" t="s">
        <v>32</v>
      </c>
      <c r="S749" s="77">
        <v>8.103364651E9</v>
      </c>
      <c r="T749" s="77" t="s">
        <v>420</v>
      </c>
      <c r="U749" s="73"/>
      <c r="V749" s="73"/>
      <c r="W749" s="73"/>
      <c r="X749" s="73"/>
      <c r="Y749" s="73"/>
      <c r="Z749" s="73"/>
      <c r="AA749" s="73"/>
    </row>
    <row r="750" hidden="1">
      <c r="A750" s="76" t="s">
        <v>48</v>
      </c>
      <c r="B750" s="73"/>
      <c r="C750" s="77" t="s">
        <v>80</v>
      </c>
      <c r="D750" s="78" t="s">
        <v>23</v>
      </c>
      <c r="E750" s="77" t="s">
        <v>12818</v>
      </c>
      <c r="F750" s="79" t="s">
        <v>12819</v>
      </c>
      <c r="G750" s="77">
        <v>1.0</v>
      </c>
      <c r="H750" s="75" t="s">
        <v>12824</v>
      </c>
      <c r="I750" s="73" t="str">
        <f t="shared" si="20"/>
        <v>4XL / Full Print</v>
      </c>
      <c r="J750" s="75" t="s">
        <v>12825</v>
      </c>
      <c r="K750" s="75" t="s">
        <v>12821</v>
      </c>
      <c r="L750" s="75" t="s">
        <v>12822</v>
      </c>
      <c r="M750" s="77"/>
      <c r="N750" s="73"/>
      <c r="O750" s="73" t="s">
        <v>670</v>
      </c>
      <c r="P750" s="79">
        <v>85308.0</v>
      </c>
      <c r="Q750" s="77" t="s">
        <v>419</v>
      </c>
      <c r="R750" s="77" t="s">
        <v>32</v>
      </c>
      <c r="S750" s="77">
        <v>8.103364651E9</v>
      </c>
      <c r="T750" s="77" t="s">
        <v>420</v>
      </c>
      <c r="U750" s="73"/>
      <c r="V750" s="73"/>
      <c r="W750" s="73"/>
      <c r="X750" s="73"/>
      <c r="Y750" s="73"/>
      <c r="Z750" s="73"/>
      <c r="AA750" s="73"/>
    </row>
    <row r="751" hidden="1">
      <c r="A751" s="89" t="s">
        <v>782</v>
      </c>
      <c r="B751" s="73"/>
      <c r="C751" s="77" t="s">
        <v>22</v>
      </c>
      <c r="D751" s="78" t="s">
        <v>23</v>
      </c>
      <c r="E751" s="77" t="s">
        <v>12826</v>
      </c>
      <c r="F751" s="79" t="s">
        <v>12827</v>
      </c>
      <c r="G751" s="77">
        <v>1.0</v>
      </c>
      <c r="H751" s="75" t="s">
        <v>12828</v>
      </c>
      <c r="I751" s="73" t="str">
        <f t="shared" si="20"/>
        <v>AOP UNISEX HOODIE / M / All Print</v>
      </c>
      <c r="J751" s="75" t="s">
        <v>12829</v>
      </c>
      <c r="K751" s="75" t="s">
        <v>12830</v>
      </c>
      <c r="L751" s="75" t="s">
        <v>12831</v>
      </c>
      <c r="M751" s="77"/>
      <c r="N751" s="73"/>
      <c r="O751" s="73" t="s">
        <v>12832</v>
      </c>
      <c r="P751" s="79">
        <v>96797.0</v>
      </c>
      <c r="Q751" s="77" t="s">
        <v>951</v>
      </c>
      <c r="R751" s="77" t="s">
        <v>32</v>
      </c>
      <c r="S751" s="77">
        <v>8.082241805E9</v>
      </c>
      <c r="T751" s="77" t="s">
        <v>952</v>
      </c>
      <c r="U751" s="73"/>
      <c r="V751" s="73"/>
      <c r="W751" s="73"/>
      <c r="X751" s="73"/>
      <c r="Y751" s="73"/>
      <c r="Z751" s="73"/>
      <c r="AA751" s="73"/>
    </row>
    <row r="752">
      <c r="A752" s="76" t="s">
        <v>528</v>
      </c>
      <c r="B752" s="73"/>
      <c r="C752" s="77" t="s">
        <v>22</v>
      </c>
      <c r="D752" s="78" t="s">
        <v>23</v>
      </c>
      <c r="E752" s="77" t="s">
        <v>12833</v>
      </c>
      <c r="F752" s="79" t="s">
        <v>12834</v>
      </c>
      <c r="G752" s="77">
        <v>1.0</v>
      </c>
      <c r="H752" s="75" t="s">
        <v>12835</v>
      </c>
      <c r="I752" s="73" t="str">
        <f t="shared" si="20"/>
        <v>hirt #Va - XL / Full Print</v>
      </c>
      <c r="J752" s="75" t="s">
        <v>12836</v>
      </c>
      <c r="K752" s="75" t="s">
        <v>12837</v>
      </c>
      <c r="L752" s="75" t="s">
        <v>12838</v>
      </c>
      <c r="M752" s="77"/>
      <c r="N752" s="73"/>
      <c r="O752" s="73" t="s">
        <v>12839</v>
      </c>
      <c r="P752" s="79">
        <v>1940.0</v>
      </c>
      <c r="Q752" s="77" t="s">
        <v>301</v>
      </c>
      <c r="R752" s="77" t="s">
        <v>32</v>
      </c>
      <c r="S752" s="77" t="s">
        <v>12840</v>
      </c>
      <c r="T752" s="77" t="s">
        <v>302</v>
      </c>
      <c r="U752" s="73"/>
      <c r="V752" s="73"/>
      <c r="W752" s="73"/>
      <c r="X752" s="73"/>
      <c r="Y752" s="73"/>
      <c r="Z752" s="73"/>
      <c r="AA752" s="73"/>
    </row>
    <row r="753" hidden="1">
      <c r="A753" s="76" t="s">
        <v>48</v>
      </c>
      <c r="B753" s="73"/>
      <c r="C753" s="77" t="s">
        <v>22</v>
      </c>
      <c r="D753" s="78" t="s">
        <v>23</v>
      </c>
      <c r="E753" s="77" t="s">
        <v>12841</v>
      </c>
      <c r="F753" s="79" t="s">
        <v>12842</v>
      </c>
      <c r="G753" s="77">
        <v>1.0</v>
      </c>
      <c r="H753" s="75" t="s">
        <v>12843</v>
      </c>
      <c r="I753" s="73" t="str">
        <f t="shared" si="20"/>
        <v>AOP Unisex Raglan Hoodie / 4XL / All print</v>
      </c>
      <c r="J753" s="75" t="s">
        <v>6766</v>
      </c>
      <c r="K753" s="75" t="s">
        <v>12844</v>
      </c>
      <c r="L753" s="75" t="s">
        <v>12845</v>
      </c>
      <c r="M753" s="77"/>
      <c r="N753" s="73"/>
      <c r="O753" s="73" t="s">
        <v>10289</v>
      </c>
      <c r="P753" s="79">
        <v>78154.0</v>
      </c>
      <c r="Q753" s="77" t="s">
        <v>131</v>
      </c>
      <c r="R753" s="77" t="s">
        <v>32</v>
      </c>
      <c r="S753" s="77">
        <v>8.505416959E9</v>
      </c>
      <c r="T753" s="77" t="s">
        <v>132</v>
      </c>
      <c r="U753" s="73"/>
      <c r="V753" s="73"/>
      <c r="W753" s="73"/>
      <c r="X753" s="73"/>
      <c r="Y753" s="73"/>
      <c r="Z753" s="73"/>
      <c r="AA753" s="73"/>
    </row>
    <row r="754" hidden="1">
      <c r="A754" s="76" t="s">
        <v>48</v>
      </c>
      <c r="B754" s="73"/>
      <c r="C754" s="77" t="s">
        <v>22</v>
      </c>
      <c r="D754" s="78" t="s">
        <v>23</v>
      </c>
      <c r="E754" s="77" t="s">
        <v>12841</v>
      </c>
      <c r="F754" s="79" t="s">
        <v>12842</v>
      </c>
      <c r="G754" s="77">
        <v>1.0</v>
      </c>
      <c r="H754" s="75" t="s">
        <v>12846</v>
      </c>
      <c r="I754" s="73" t="str">
        <f t="shared" si="20"/>
        <v>AOP Unisex Raglan Hoodie / 4XL / All print</v>
      </c>
      <c r="J754" s="75" t="s">
        <v>12847</v>
      </c>
      <c r="K754" s="75" t="s">
        <v>12844</v>
      </c>
      <c r="L754" s="75" t="s">
        <v>12845</v>
      </c>
      <c r="M754" s="77"/>
      <c r="N754" s="73"/>
      <c r="O754" s="73" t="s">
        <v>10289</v>
      </c>
      <c r="P754" s="79">
        <v>78154.0</v>
      </c>
      <c r="Q754" s="77" t="s">
        <v>131</v>
      </c>
      <c r="R754" s="77" t="s">
        <v>32</v>
      </c>
      <c r="S754" s="77">
        <v>8.505416959E9</v>
      </c>
      <c r="T754" s="77" t="s">
        <v>132</v>
      </c>
      <c r="U754" s="73"/>
      <c r="V754" s="73"/>
      <c r="W754" s="73"/>
      <c r="X754" s="73"/>
      <c r="Y754" s="73"/>
      <c r="Z754" s="73"/>
      <c r="AA754" s="73"/>
    </row>
    <row r="755" hidden="1">
      <c r="A755" s="76" t="s">
        <v>48</v>
      </c>
      <c r="B755" s="73"/>
      <c r="C755" s="77" t="s">
        <v>22</v>
      </c>
      <c r="D755" s="78" t="s">
        <v>23</v>
      </c>
      <c r="E755" s="77" t="s">
        <v>12841</v>
      </c>
      <c r="F755" s="79" t="s">
        <v>12842</v>
      </c>
      <c r="G755" s="77">
        <v>1.0</v>
      </c>
      <c r="H755" s="75" t="s">
        <v>12848</v>
      </c>
      <c r="I755" s="73" t="str">
        <f t="shared" si="20"/>
        <v>AOP Unisex Raglan Hoodie / 4XL / All print</v>
      </c>
      <c r="J755" s="75" t="s">
        <v>1053</v>
      </c>
      <c r="K755" s="75" t="s">
        <v>12844</v>
      </c>
      <c r="L755" s="75" t="s">
        <v>12845</v>
      </c>
      <c r="M755" s="77"/>
      <c r="N755" s="73"/>
      <c r="O755" s="73" t="s">
        <v>10289</v>
      </c>
      <c r="P755" s="79">
        <v>78154.0</v>
      </c>
      <c r="Q755" s="77" t="s">
        <v>131</v>
      </c>
      <c r="R755" s="77" t="s">
        <v>32</v>
      </c>
      <c r="S755" s="77">
        <v>8.505416959E9</v>
      </c>
      <c r="T755" s="77" t="s">
        <v>132</v>
      </c>
      <c r="U755" s="73"/>
      <c r="V755" s="73"/>
      <c r="W755" s="73"/>
      <c r="X755" s="73"/>
      <c r="Y755" s="73"/>
      <c r="Z755" s="73"/>
      <c r="AA755" s="73"/>
    </row>
    <row r="756" hidden="1">
      <c r="A756" s="98" t="s">
        <v>37</v>
      </c>
      <c r="B756" s="73"/>
      <c r="C756" s="77" t="s">
        <v>123</v>
      </c>
      <c r="D756" s="78" t="s">
        <v>23</v>
      </c>
      <c r="E756" s="77" t="s">
        <v>12849</v>
      </c>
      <c r="F756" s="79" t="s">
        <v>12850</v>
      </c>
      <c r="G756" s="77">
        <v>1.0</v>
      </c>
      <c r="H756" s="75" t="s">
        <v>12851</v>
      </c>
      <c r="I756" s="73" t="str">
        <f t="shared" si="20"/>
        <v>12X18in / Full Print</v>
      </c>
      <c r="J756" s="75" t="s">
        <v>12852</v>
      </c>
      <c r="K756" s="75" t="s">
        <v>12853</v>
      </c>
      <c r="L756" s="75" t="s">
        <v>12854</v>
      </c>
      <c r="M756" s="77"/>
      <c r="N756" s="73"/>
      <c r="O756" s="73" t="s">
        <v>12855</v>
      </c>
      <c r="P756" s="79">
        <v>24646.0</v>
      </c>
      <c r="Q756" s="77" t="s">
        <v>389</v>
      </c>
      <c r="R756" s="77" t="s">
        <v>32</v>
      </c>
      <c r="S756" s="77">
        <v>2.767016247E9</v>
      </c>
      <c r="T756" s="77" t="s">
        <v>390</v>
      </c>
      <c r="U756" s="73"/>
      <c r="V756" s="73"/>
      <c r="W756" s="73"/>
      <c r="X756" s="73"/>
      <c r="Y756" s="73"/>
      <c r="Z756" s="73"/>
      <c r="AA756" s="73"/>
    </row>
    <row r="757" hidden="1">
      <c r="A757" s="98" t="s">
        <v>37</v>
      </c>
      <c r="B757" s="73"/>
      <c r="C757" s="77" t="s">
        <v>22</v>
      </c>
      <c r="D757" s="78" t="s">
        <v>23</v>
      </c>
      <c r="E757" s="77" t="s">
        <v>12856</v>
      </c>
      <c r="F757" s="79" t="s">
        <v>12857</v>
      </c>
      <c r="G757" s="77">
        <v>1.0</v>
      </c>
      <c r="H757" s="75" t="s">
        <v>12858</v>
      </c>
      <c r="I757" s="73" t="str">
        <f t="shared" si="20"/>
        <v>HOODIE RAGLAN SLEEVE / 3XL / All Print</v>
      </c>
      <c r="J757" s="75" t="s">
        <v>328</v>
      </c>
      <c r="K757" s="75" t="s">
        <v>12859</v>
      </c>
      <c r="L757" s="75" t="s">
        <v>12860</v>
      </c>
      <c r="M757" s="77"/>
      <c r="N757" s="73"/>
      <c r="O757" s="73" t="s">
        <v>2683</v>
      </c>
      <c r="P757" s="79">
        <v>20874.0</v>
      </c>
      <c r="Q757" s="77" t="s">
        <v>248</v>
      </c>
      <c r="R757" s="77" t="s">
        <v>32</v>
      </c>
      <c r="S757" s="77">
        <v>2.408933403E9</v>
      </c>
      <c r="T757" s="77" t="s">
        <v>249</v>
      </c>
      <c r="U757" s="73"/>
      <c r="V757" s="73"/>
      <c r="W757" s="73"/>
      <c r="X757" s="73"/>
      <c r="Y757" s="73"/>
      <c r="Z757" s="73"/>
      <c r="AA757" s="73"/>
    </row>
    <row r="758" hidden="1">
      <c r="A758" s="98" t="s">
        <v>37</v>
      </c>
      <c r="B758" s="73"/>
      <c r="C758" s="77" t="s">
        <v>22</v>
      </c>
      <c r="D758" s="78" t="s">
        <v>23</v>
      </c>
      <c r="E758" s="77" t="s">
        <v>12856</v>
      </c>
      <c r="F758" s="79" t="s">
        <v>12857</v>
      </c>
      <c r="G758" s="77">
        <v>1.0</v>
      </c>
      <c r="H758" s="75" t="s">
        <v>12861</v>
      </c>
      <c r="I758" s="73" t="str">
        <f t="shared" si="20"/>
        <v>HOODIE RAGLAN SLEEVE / 3XL / All Print</v>
      </c>
      <c r="J758" s="75" t="s">
        <v>328</v>
      </c>
      <c r="K758" s="75" t="s">
        <v>12859</v>
      </c>
      <c r="L758" s="75" t="s">
        <v>12860</v>
      </c>
      <c r="M758" s="77"/>
      <c r="N758" s="73"/>
      <c r="O758" s="73" t="s">
        <v>2683</v>
      </c>
      <c r="P758" s="79">
        <v>20874.0</v>
      </c>
      <c r="Q758" s="77" t="s">
        <v>248</v>
      </c>
      <c r="R758" s="77" t="s">
        <v>32</v>
      </c>
      <c r="S758" s="77">
        <v>2.408933403E9</v>
      </c>
      <c r="T758" s="77" t="s">
        <v>249</v>
      </c>
      <c r="U758" s="73"/>
      <c r="V758" s="73"/>
      <c r="W758" s="73"/>
      <c r="X758" s="73"/>
      <c r="Y758" s="73"/>
      <c r="Z758" s="73"/>
      <c r="AA758" s="73"/>
    </row>
    <row r="759" hidden="1">
      <c r="A759" s="89" t="s">
        <v>173</v>
      </c>
      <c r="B759" s="73"/>
      <c r="C759" s="77" t="s">
        <v>22</v>
      </c>
      <c r="D759" s="78" t="s">
        <v>23</v>
      </c>
      <c r="E759" s="77" t="s">
        <v>12862</v>
      </c>
      <c r="F759" s="79" t="s">
        <v>12863</v>
      </c>
      <c r="G759" s="77">
        <v>1.0</v>
      </c>
      <c r="H759" s="75" t="s">
        <v>12864</v>
      </c>
      <c r="I759" s="73" t="str">
        <f t="shared" si="20"/>
        <v>XL / Full Print</v>
      </c>
      <c r="J759" s="75" t="s">
        <v>12865</v>
      </c>
      <c r="K759" s="75" t="s">
        <v>12866</v>
      </c>
      <c r="L759" s="75" t="s">
        <v>12867</v>
      </c>
      <c r="M759" s="77"/>
      <c r="N759" s="73"/>
      <c r="O759" s="73" t="s">
        <v>12868</v>
      </c>
      <c r="P759" s="79">
        <v>33704.0</v>
      </c>
      <c r="Q759" s="77" t="s">
        <v>68</v>
      </c>
      <c r="R759" s="77" t="s">
        <v>32</v>
      </c>
      <c r="S759" s="77">
        <v>4.076872362E9</v>
      </c>
      <c r="T759" s="77" t="s">
        <v>69</v>
      </c>
      <c r="U759" s="73"/>
      <c r="V759" s="73"/>
      <c r="W759" s="73"/>
      <c r="X759" s="73"/>
      <c r="Y759" s="73"/>
      <c r="Z759" s="73"/>
      <c r="AA759" s="73"/>
    </row>
    <row r="760" hidden="1">
      <c r="A760" s="90" t="s">
        <v>21</v>
      </c>
      <c r="B760" s="73"/>
      <c r="C760" s="77" t="s">
        <v>80</v>
      </c>
      <c r="D760" s="78" t="s">
        <v>23</v>
      </c>
      <c r="E760" s="77" t="s">
        <v>12869</v>
      </c>
      <c r="F760" s="79" t="s">
        <v>12870</v>
      </c>
      <c r="G760" s="77">
        <v>1.0</v>
      </c>
      <c r="H760" s="75" t="s">
        <v>12871</v>
      </c>
      <c r="I760" s="73" t="str">
        <f t="shared" si="20"/>
        <v>6XL / Full Print</v>
      </c>
      <c r="J760" s="75" t="s">
        <v>12872</v>
      </c>
      <c r="K760" s="75" t="s">
        <v>12873</v>
      </c>
      <c r="L760" s="75" t="s">
        <v>12874</v>
      </c>
      <c r="M760" s="77"/>
      <c r="N760" s="73"/>
      <c r="O760" s="73" t="s">
        <v>12875</v>
      </c>
      <c r="P760" s="79">
        <v>11413.0</v>
      </c>
      <c r="Q760" s="77" t="s">
        <v>171</v>
      </c>
      <c r="R760" s="77" t="s">
        <v>32</v>
      </c>
      <c r="S760" s="77">
        <v>7.869750602E9</v>
      </c>
      <c r="T760" s="77" t="s">
        <v>172</v>
      </c>
      <c r="U760" s="73"/>
      <c r="V760" s="73"/>
      <c r="W760" s="73"/>
      <c r="X760" s="73"/>
      <c r="Y760" s="73"/>
      <c r="Z760" s="73"/>
      <c r="AA760" s="73"/>
    </row>
    <row r="761" hidden="1">
      <c r="A761" s="90" t="s">
        <v>271</v>
      </c>
      <c r="B761" s="73"/>
      <c r="C761" s="77" t="s">
        <v>60</v>
      </c>
      <c r="D761" s="78" t="s">
        <v>23</v>
      </c>
      <c r="E761" s="77" t="s">
        <v>12876</v>
      </c>
      <c r="F761" s="79" t="s">
        <v>12877</v>
      </c>
      <c r="G761" s="77">
        <v>1.0</v>
      </c>
      <c r="H761" s="75" t="s">
        <v>12878</v>
      </c>
      <c r="I761" s="73" t="str">
        <f t="shared" si="20"/>
        <v>XL / Brown</v>
      </c>
      <c r="J761" s="75" t="s">
        <v>800</v>
      </c>
      <c r="K761" s="75" t="s">
        <v>12879</v>
      </c>
      <c r="L761" s="75" t="s">
        <v>12880</v>
      </c>
      <c r="M761" s="77"/>
      <c r="N761" s="73"/>
      <c r="O761" s="73" t="s">
        <v>12881</v>
      </c>
      <c r="P761" s="79">
        <v>28638.0</v>
      </c>
      <c r="Q761" s="77" t="s">
        <v>225</v>
      </c>
      <c r="R761" s="77" t="s">
        <v>32</v>
      </c>
      <c r="S761" s="77">
        <v>8.287588111E9</v>
      </c>
      <c r="T761" s="77" t="s">
        <v>226</v>
      </c>
      <c r="U761" s="73"/>
      <c r="V761" s="73"/>
      <c r="W761" s="73"/>
      <c r="X761" s="73"/>
      <c r="Y761" s="73"/>
      <c r="Z761" s="73"/>
      <c r="AA761" s="73"/>
    </row>
    <row r="762" hidden="1">
      <c r="A762" s="86" t="s">
        <v>181</v>
      </c>
      <c r="B762" s="73"/>
      <c r="C762" s="77" t="s">
        <v>22</v>
      </c>
      <c r="D762" s="78" t="s">
        <v>23</v>
      </c>
      <c r="E762" s="77" t="s">
        <v>12876</v>
      </c>
      <c r="F762" s="79" t="s">
        <v>12877</v>
      </c>
      <c r="G762" s="77">
        <v>1.0</v>
      </c>
      <c r="H762" s="75" t="s">
        <v>12882</v>
      </c>
      <c r="I762" s="73" t="str">
        <f t="shared" si="20"/>
        <v>AOP Unisex Raglan Hoodie / XL / Red</v>
      </c>
      <c r="J762" s="75" t="s">
        <v>1979</v>
      </c>
      <c r="K762" s="75" t="s">
        <v>12879</v>
      </c>
      <c r="L762" s="75" t="s">
        <v>12880</v>
      </c>
      <c r="M762" s="77"/>
      <c r="N762" s="73"/>
      <c r="O762" s="73" t="s">
        <v>12881</v>
      </c>
      <c r="P762" s="79">
        <v>28638.0</v>
      </c>
      <c r="Q762" s="77" t="s">
        <v>225</v>
      </c>
      <c r="R762" s="77" t="s">
        <v>32</v>
      </c>
      <c r="S762" s="77">
        <v>8.287588111E9</v>
      </c>
      <c r="T762" s="77" t="s">
        <v>226</v>
      </c>
      <c r="U762" s="73"/>
      <c r="V762" s="73"/>
      <c r="W762" s="73"/>
      <c r="X762" s="73"/>
      <c r="Y762" s="73"/>
      <c r="Z762" s="73"/>
      <c r="AA762" s="73"/>
    </row>
    <row r="763" hidden="1">
      <c r="A763" s="86" t="s">
        <v>181</v>
      </c>
      <c r="B763" s="73"/>
      <c r="C763" s="77" t="s">
        <v>22</v>
      </c>
      <c r="D763" s="78" t="s">
        <v>23</v>
      </c>
      <c r="E763" s="77" t="s">
        <v>12876</v>
      </c>
      <c r="F763" s="79" t="s">
        <v>12877</v>
      </c>
      <c r="G763" s="77">
        <v>1.0</v>
      </c>
      <c r="H763" s="75" t="s">
        <v>12883</v>
      </c>
      <c r="I763" s="73" t="str">
        <f t="shared" si="20"/>
        <v>AOP Unisex Raglan Hoodie / XL / Full print</v>
      </c>
      <c r="J763" s="75" t="s">
        <v>1979</v>
      </c>
      <c r="K763" s="75" t="s">
        <v>12879</v>
      </c>
      <c r="L763" s="75" t="s">
        <v>12880</v>
      </c>
      <c r="M763" s="77"/>
      <c r="N763" s="73"/>
      <c r="O763" s="73" t="s">
        <v>12881</v>
      </c>
      <c r="P763" s="79">
        <v>28638.0</v>
      </c>
      <c r="Q763" s="77" t="s">
        <v>225</v>
      </c>
      <c r="R763" s="77" t="s">
        <v>32</v>
      </c>
      <c r="S763" s="77">
        <v>8.287588111E9</v>
      </c>
      <c r="T763" s="77" t="s">
        <v>226</v>
      </c>
      <c r="U763" s="73"/>
      <c r="V763" s="73"/>
      <c r="W763" s="73"/>
      <c r="X763" s="73"/>
      <c r="Y763" s="73"/>
      <c r="Z763" s="73"/>
      <c r="AA763" s="73"/>
    </row>
    <row r="764" hidden="1">
      <c r="A764" s="86" t="s">
        <v>181</v>
      </c>
      <c r="B764" s="73"/>
      <c r="C764" s="77" t="s">
        <v>22</v>
      </c>
      <c r="D764" s="78" t="s">
        <v>23</v>
      </c>
      <c r="E764" s="77" t="s">
        <v>12884</v>
      </c>
      <c r="F764" s="79" t="s">
        <v>12885</v>
      </c>
      <c r="G764" s="77">
        <v>1.0</v>
      </c>
      <c r="H764" s="75" t="s">
        <v>12886</v>
      </c>
      <c r="I764" s="73" t="str">
        <f t="shared" si="20"/>
        <v>2XL / Full Print</v>
      </c>
      <c r="J764" s="75" t="s">
        <v>1986</v>
      </c>
      <c r="K764" s="75" t="s">
        <v>12887</v>
      </c>
      <c r="L764" s="75" t="s">
        <v>12888</v>
      </c>
      <c r="M764" s="77"/>
      <c r="N764" s="73"/>
      <c r="O764" s="73" t="s">
        <v>6818</v>
      </c>
      <c r="P764" s="79">
        <v>29445.0</v>
      </c>
      <c r="Q764" s="77" t="s">
        <v>56</v>
      </c>
      <c r="R764" s="77" t="s">
        <v>32</v>
      </c>
      <c r="S764" s="77">
        <v>8.433674721E9</v>
      </c>
      <c r="T764" s="77" t="s">
        <v>57</v>
      </c>
      <c r="U764" s="73"/>
      <c r="V764" s="73"/>
      <c r="W764" s="73"/>
      <c r="X764" s="73"/>
      <c r="Y764" s="73"/>
      <c r="Z764" s="73"/>
      <c r="AA764" s="73"/>
    </row>
    <row r="765" hidden="1">
      <c r="A765" s="98" t="s">
        <v>37</v>
      </c>
      <c r="B765" s="73"/>
      <c r="C765" s="77" t="s">
        <v>22</v>
      </c>
      <c r="D765" s="78" t="s">
        <v>23</v>
      </c>
      <c r="E765" s="77" t="s">
        <v>12889</v>
      </c>
      <c r="F765" s="79" t="s">
        <v>12890</v>
      </c>
      <c r="G765" s="77">
        <v>1.0</v>
      </c>
      <c r="H765" s="75" t="s">
        <v>12891</v>
      </c>
      <c r="I765" s="73" t="str">
        <f t="shared" si="20"/>
        <v>XL / Red</v>
      </c>
      <c r="J765" s="75" t="s">
        <v>9167</v>
      </c>
      <c r="K765" s="75" t="s">
        <v>12892</v>
      </c>
      <c r="L765" s="75" t="s">
        <v>12893</v>
      </c>
      <c r="M765" s="77" t="s">
        <v>12894</v>
      </c>
      <c r="N765" s="73"/>
      <c r="O765" s="73" t="s">
        <v>9391</v>
      </c>
      <c r="P765" s="79">
        <v>85282.0</v>
      </c>
      <c r="Q765" s="77" t="s">
        <v>419</v>
      </c>
      <c r="R765" s="77" t="s">
        <v>32</v>
      </c>
      <c r="S765" s="77">
        <v>1.7155183225E10</v>
      </c>
      <c r="T765" s="77" t="s">
        <v>420</v>
      </c>
      <c r="U765" s="73"/>
      <c r="V765" s="73"/>
      <c r="W765" s="73"/>
      <c r="X765" s="73"/>
      <c r="Y765" s="73"/>
      <c r="Z765" s="73"/>
      <c r="AA765" s="73"/>
    </row>
    <row r="766" hidden="1">
      <c r="A766" s="86" t="s">
        <v>181</v>
      </c>
      <c r="B766" s="73"/>
      <c r="C766" s="77" t="s">
        <v>22</v>
      </c>
      <c r="D766" s="78" t="s">
        <v>23</v>
      </c>
      <c r="E766" s="77" t="s">
        <v>12895</v>
      </c>
      <c r="F766" s="79" t="s">
        <v>12896</v>
      </c>
      <c r="G766" s="77">
        <v>1.0</v>
      </c>
      <c r="H766" s="75" t="s">
        <v>12897</v>
      </c>
      <c r="I766" s="73" t="str">
        <f t="shared" si="20"/>
        <v>hirt 3d #031221h - L / Black Red</v>
      </c>
      <c r="J766" s="75" t="s">
        <v>3299</v>
      </c>
      <c r="K766" s="75" t="s">
        <v>12898</v>
      </c>
      <c r="L766" s="75" t="s">
        <v>12899</v>
      </c>
      <c r="M766" s="77"/>
      <c r="N766" s="73"/>
      <c r="O766" s="73" t="s">
        <v>12900</v>
      </c>
      <c r="P766" s="79">
        <v>92320.0</v>
      </c>
      <c r="Q766" s="77" t="s">
        <v>268</v>
      </c>
      <c r="R766" s="77" t="s">
        <v>32</v>
      </c>
      <c r="S766" s="77">
        <v>9.097729672E9</v>
      </c>
      <c r="T766" s="77" t="s">
        <v>269</v>
      </c>
      <c r="U766" s="73"/>
      <c r="V766" s="73"/>
      <c r="W766" s="73"/>
      <c r="X766" s="73"/>
      <c r="Y766" s="73"/>
      <c r="Z766" s="73"/>
      <c r="AA766" s="73"/>
    </row>
    <row r="767" hidden="1">
      <c r="A767" s="86" t="s">
        <v>181</v>
      </c>
      <c r="B767" s="73"/>
      <c r="C767" s="77" t="s">
        <v>22</v>
      </c>
      <c r="D767" s="78" t="s">
        <v>23</v>
      </c>
      <c r="E767" s="77" t="s">
        <v>12895</v>
      </c>
      <c r="F767" s="79" t="s">
        <v>12896</v>
      </c>
      <c r="G767" s="77">
        <v>1.0</v>
      </c>
      <c r="H767" s="75" t="s">
        <v>12901</v>
      </c>
      <c r="I767" s="73" t="str">
        <f t="shared" si="20"/>
        <v>hirt 3d #031221h - XL / Black Red</v>
      </c>
      <c r="J767" s="75" t="s">
        <v>3299</v>
      </c>
      <c r="K767" s="75" t="s">
        <v>12898</v>
      </c>
      <c r="L767" s="75" t="s">
        <v>12899</v>
      </c>
      <c r="M767" s="77"/>
      <c r="N767" s="73"/>
      <c r="O767" s="73" t="s">
        <v>12900</v>
      </c>
      <c r="P767" s="79">
        <v>92320.0</v>
      </c>
      <c r="Q767" s="77" t="s">
        <v>268</v>
      </c>
      <c r="R767" s="77" t="s">
        <v>32</v>
      </c>
      <c r="S767" s="77">
        <v>9.097729672E9</v>
      </c>
      <c r="T767" s="77" t="s">
        <v>269</v>
      </c>
      <c r="U767" s="73"/>
      <c r="V767" s="73"/>
      <c r="W767" s="73"/>
      <c r="X767" s="73"/>
      <c r="Y767" s="73"/>
      <c r="Z767" s="73"/>
      <c r="AA767" s="73"/>
    </row>
    <row r="768" hidden="1">
      <c r="A768" s="76" t="s">
        <v>70</v>
      </c>
      <c r="B768" s="73"/>
      <c r="C768" s="77" t="s">
        <v>80</v>
      </c>
      <c r="D768" s="78" t="s">
        <v>23</v>
      </c>
      <c r="E768" s="77" t="s">
        <v>12902</v>
      </c>
      <c r="F768" s="79" t="s">
        <v>12903</v>
      </c>
      <c r="G768" s="77">
        <v>1.0</v>
      </c>
      <c r="H768" s="75" t="s">
        <v>12904</v>
      </c>
      <c r="I768" s="73" t="str">
        <f t="shared" si="20"/>
        <v>L 19.5" x W 18.7" / All print</v>
      </c>
      <c r="J768" s="75" t="s">
        <v>12905</v>
      </c>
      <c r="K768" s="75" t="s">
        <v>12906</v>
      </c>
      <c r="L768" s="75" t="s">
        <v>12907</v>
      </c>
      <c r="M768" s="77"/>
      <c r="N768" s="73"/>
      <c r="O768" s="73" t="s">
        <v>12908</v>
      </c>
      <c r="P768" s="79">
        <v>54401.0</v>
      </c>
      <c r="Q768" s="77" t="s">
        <v>158</v>
      </c>
      <c r="R768" s="77" t="s">
        <v>32</v>
      </c>
      <c r="S768" s="77">
        <v>7.153260295E9</v>
      </c>
      <c r="T768" s="77" t="s">
        <v>159</v>
      </c>
      <c r="U768" s="73"/>
      <c r="V768" s="73"/>
      <c r="W768" s="73"/>
      <c r="X768" s="73"/>
      <c r="Y768" s="73"/>
      <c r="Z768" s="73"/>
      <c r="AA768" s="73"/>
    </row>
    <row r="769" hidden="1">
      <c r="A769" s="80" t="s">
        <v>259</v>
      </c>
      <c r="B769" s="73"/>
      <c r="C769" s="77" t="s">
        <v>22</v>
      </c>
      <c r="D769" s="78" t="s">
        <v>23</v>
      </c>
      <c r="E769" s="77" t="s">
        <v>12909</v>
      </c>
      <c r="F769" s="79" t="s">
        <v>12910</v>
      </c>
      <c r="G769" s="77">
        <v>1.0</v>
      </c>
      <c r="H769" s="75" t="s">
        <v>12911</v>
      </c>
      <c r="I769" s="73" t="str">
        <f t="shared" si="20"/>
        <v>L / Full Print</v>
      </c>
      <c r="J769" s="75" t="s">
        <v>12912</v>
      </c>
      <c r="K769" s="75" t="s">
        <v>12913</v>
      </c>
      <c r="L769" s="75" t="s">
        <v>12914</v>
      </c>
      <c r="M769" s="77"/>
      <c r="N769" s="73"/>
      <c r="O769" s="73" t="s">
        <v>12716</v>
      </c>
      <c r="P769" s="79">
        <v>36079.0</v>
      </c>
      <c r="Q769" s="77" t="s">
        <v>140</v>
      </c>
      <c r="R769" s="77" t="s">
        <v>32</v>
      </c>
      <c r="S769" s="77">
        <f>+13343724208</f>
        <v>13343724208</v>
      </c>
      <c r="T769" s="77" t="s">
        <v>141</v>
      </c>
      <c r="U769" s="73"/>
      <c r="V769" s="73"/>
      <c r="W769" s="73"/>
      <c r="X769" s="73"/>
      <c r="Y769" s="73"/>
      <c r="Z769" s="73"/>
      <c r="AA769" s="73"/>
    </row>
    <row r="770" hidden="1">
      <c r="A770" s="80" t="s">
        <v>915</v>
      </c>
      <c r="B770" s="73"/>
      <c r="C770" s="77" t="s">
        <v>22</v>
      </c>
      <c r="D770" s="78" t="s">
        <v>23</v>
      </c>
      <c r="E770" s="77" t="s">
        <v>12915</v>
      </c>
      <c r="F770" s="79" t="s">
        <v>12916</v>
      </c>
      <c r="G770" s="77">
        <v>1.0</v>
      </c>
      <c r="H770" s="75" t="s">
        <v>7597</v>
      </c>
      <c r="I770" s="73" t="str">
        <f t="shared" si="20"/>
        <v>HOODIE RAGLAN SLEEVE / L / All Print</v>
      </c>
      <c r="J770" s="75" t="s">
        <v>7598</v>
      </c>
      <c r="K770" s="75" t="s">
        <v>12917</v>
      </c>
      <c r="L770" s="75" t="s">
        <v>12918</v>
      </c>
      <c r="M770" s="77"/>
      <c r="N770" s="73"/>
      <c r="O770" s="73" t="s">
        <v>492</v>
      </c>
      <c r="P770" s="79">
        <v>32246.0</v>
      </c>
      <c r="Q770" s="77" t="s">
        <v>68</v>
      </c>
      <c r="R770" s="77" t="s">
        <v>32</v>
      </c>
      <c r="S770" s="77">
        <v>3.252804351E9</v>
      </c>
      <c r="T770" s="77" t="s">
        <v>69</v>
      </c>
      <c r="U770" s="73"/>
      <c r="V770" s="73"/>
      <c r="W770" s="73"/>
      <c r="X770" s="73"/>
      <c r="Y770" s="73"/>
      <c r="Z770" s="73"/>
      <c r="AA770" s="73"/>
    </row>
    <row r="771" hidden="1">
      <c r="A771" s="86" t="s">
        <v>181</v>
      </c>
      <c r="B771" s="73"/>
      <c r="C771" s="77" t="s">
        <v>80</v>
      </c>
      <c r="D771" s="78" t="s">
        <v>23</v>
      </c>
      <c r="E771" s="77" t="s">
        <v>12919</v>
      </c>
      <c r="F771" s="79" t="s">
        <v>12920</v>
      </c>
      <c r="G771" s="77">
        <v>1.0</v>
      </c>
      <c r="H771" s="75" t="s">
        <v>12921</v>
      </c>
      <c r="I771" s="73" t="str">
        <f t="shared" si="20"/>
        <v>S / WHITE</v>
      </c>
      <c r="J771" s="75" t="s">
        <v>5669</v>
      </c>
      <c r="K771" s="75" t="s">
        <v>12922</v>
      </c>
      <c r="L771" s="75" t="s">
        <v>12923</v>
      </c>
      <c r="M771" s="77"/>
      <c r="N771" s="73"/>
      <c r="O771" s="73" t="s">
        <v>12924</v>
      </c>
      <c r="P771" s="79">
        <v>48174.0</v>
      </c>
      <c r="Q771" s="77" t="s">
        <v>403</v>
      </c>
      <c r="R771" s="77" t="s">
        <v>32</v>
      </c>
      <c r="S771" s="77">
        <v>7.347304083E9</v>
      </c>
      <c r="T771" s="77" t="s">
        <v>404</v>
      </c>
      <c r="U771" s="73"/>
      <c r="V771" s="73"/>
      <c r="W771" s="73"/>
      <c r="X771" s="73"/>
      <c r="Y771" s="73"/>
      <c r="Z771" s="73"/>
      <c r="AA771" s="73"/>
    </row>
    <row r="772" hidden="1">
      <c r="A772" s="82" t="s">
        <v>173</v>
      </c>
      <c r="B772" s="82"/>
      <c r="C772" s="83" t="s">
        <v>22</v>
      </c>
      <c r="D772" s="83" t="s">
        <v>34</v>
      </c>
      <c r="E772" s="83" t="s">
        <v>12925</v>
      </c>
      <c r="F772" s="84" t="s">
        <v>12926</v>
      </c>
      <c r="G772" s="83">
        <v>1.0</v>
      </c>
      <c r="H772" s="85" t="s">
        <v>12927</v>
      </c>
      <c r="I772" s="82" t="str">
        <f t="shared" si="20"/>
        <v>AOP Unisex Raglan Hoodie / XL / All print</v>
      </c>
      <c r="J772" s="85" t="s">
        <v>12928</v>
      </c>
      <c r="K772" s="85" t="s">
        <v>12929</v>
      </c>
      <c r="L772" s="85" t="s">
        <v>12930</v>
      </c>
      <c r="M772" s="83"/>
      <c r="N772" s="82"/>
      <c r="O772" s="82" t="s">
        <v>12931</v>
      </c>
      <c r="P772" s="84">
        <v>35904.0</v>
      </c>
      <c r="Q772" s="83" t="s">
        <v>140</v>
      </c>
      <c r="R772" s="83" t="s">
        <v>32</v>
      </c>
      <c r="S772" s="83">
        <v>2.093476541E9</v>
      </c>
      <c r="T772" s="83" t="s">
        <v>141</v>
      </c>
      <c r="U772" s="82"/>
      <c r="V772" s="82"/>
      <c r="W772" s="82"/>
      <c r="X772" s="82"/>
      <c r="Y772" s="82"/>
      <c r="Z772" s="82"/>
      <c r="AA772" s="82"/>
    </row>
    <row r="773" hidden="1">
      <c r="A773" s="76" t="s">
        <v>48</v>
      </c>
      <c r="B773" s="73"/>
      <c r="C773" s="77" t="s">
        <v>80</v>
      </c>
      <c r="D773" s="78" t="s">
        <v>23</v>
      </c>
      <c r="E773" s="77" t="s">
        <v>12932</v>
      </c>
      <c r="F773" s="79" t="s">
        <v>12933</v>
      </c>
      <c r="G773" s="77">
        <v>1.0</v>
      </c>
      <c r="H773" s="75" t="s">
        <v>7583</v>
      </c>
      <c r="I773" s="73" t="str">
        <f t="shared" si="20"/>
        <v>la Purple Hollow Tank Top - Legging 3D All Over Print #v - TANK TOP / L / All Print</v>
      </c>
      <c r="J773" s="75" t="s">
        <v>408</v>
      </c>
      <c r="K773" s="75" t="s">
        <v>12934</v>
      </c>
      <c r="L773" s="75" t="s">
        <v>12935</v>
      </c>
      <c r="M773" s="77"/>
      <c r="N773" s="73"/>
      <c r="O773" s="73" t="s">
        <v>10399</v>
      </c>
      <c r="P773" s="79">
        <v>92544.0</v>
      </c>
      <c r="Q773" s="77" t="s">
        <v>268</v>
      </c>
      <c r="R773" s="77" t="s">
        <v>32</v>
      </c>
      <c r="S773" s="77">
        <v>9.094707633E9</v>
      </c>
      <c r="T773" s="77" t="s">
        <v>269</v>
      </c>
      <c r="U773" s="73"/>
      <c r="V773" s="73"/>
      <c r="W773" s="73"/>
      <c r="X773" s="73"/>
      <c r="Y773" s="73"/>
      <c r="Z773" s="73"/>
      <c r="AA773" s="73"/>
    </row>
    <row r="774" hidden="1">
      <c r="A774" s="76" t="s">
        <v>48</v>
      </c>
      <c r="B774" s="73"/>
      <c r="C774" s="77" t="s">
        <v>80</v>
      </c>
      <c r="D774" s="78" t="s">
        <v>23</v>
      </c>
      <c r="E774" s="77" t="s">
        <v>12932</v>
      </c>
      <c r="F774" s="79" t="s">
        <v>12933</v>
      </c>
      <c r="G774" s="77">
        <v>2.0</v>
      </c>
      <c r="H774" s="75" t="s">
        <v>7579</v>
      </c>
      <c r="I774" s="73" t="str">
        <f t="shared" si="20"/>
        <v>la Purple Hollow Tank Top - Legging 3D All Over Print #v - LEGGING / XL / All Print</v>
      </c>
      <c r="J774" s="75" t="s">
        <v>408</v>
      </c>
      <c r="K774" s="75" t="s">
        <v>12934</v>
      </c>
      <c r="L774" s="75" t="s">
        <v>12935</v>
      </c>
      <c r="M774" s="77"/>
      <c r="N774" s="73"/>
      <c r="O774" s="73" t="s">
        <v>10399</v>
      </c>
      <c r="P774" s="79">
        <v>92544.0</v>
      </c>
      <c r="Q774" s="77" t="s">
        <v>268</v>
      </c>
      <c r="R774" s="77" t="s">
        <v>32</v>
      </c>
      <c r="S774" s="77">
        <v>9.094707633E9</v>
      </c>
      <c r="T774" s="77" t="s">
        <v>269</v>
      </c>
      <c r="U774" s="73"/>
      <c r="V774" s="73"/>
      <c r="W774" s="73"/>
      <c r="X774" s="73"/>
      <c r="Y774" s="73"/>
      <c r="Z774" s="73"/>
      <c r="AA774" s="73"/>
    </row>
    <row r="775" hidden="1">
      <c r="A775" s="90" t="s">
        <v>21</v>
      </c>
      <c r="B775" s="73"/>
      <c r="C775" s="77" t="s">
        <v>22</v>
      </c>
      <c r="D775" s="78" t="s">
        <v>23</v>
      </c>
      <c r="E775" s="77" t="s">
        <v>12936</v>
      </c>
      <c r="F775" s="79" t="s">
        <v>12937</v>
      </c>
      <c r="G775" s="77">
        <v>1.0</v>
      </c>
      <c r="H775" s="75" t="s">
        <v>12938</v>
      </c>
      <c r="I775" s="73" t="str">
        <f t="shared" si="20"/>
        <v>hirt - hoodie 3D #l - UNISEX T-SHIRT 3D / 3XL / All print</v>
      </c>
      <c r="J775" s="75" t="s">
        <v>731</v>
      </c>
      <c r="K775" s="75" t="s">
        <v>12939</v>
      </c>
      <c r="L775" s="75" t="s">
        <v>12940</v>
      </c>
      <c r="M775" s="77"/>
      <c r="N775" s="73"/>
      <c r="O775" s="73" t="s">
        <v>6849</v>
      </c>
      <c r="P775" s="79">
        <v>67216.0</v>
      </c>
      <c r="Q775" s="77" t="s">
        <v>508</v>
      </c>
      <c r="R775" s="77" t="s">
        <v>32</v>
      </c>
      <c r="S775" s="77">
        <v>3.165536765E9</v>
      </c>
      <c r="T775" s="77" t="s">
        <v>509</v>
      </c>
      <c r="U775" s="73"/>
      <c r="V775" s="73"/>
      <c r="W775" s="73"/>
      <c r="X775" s="73"/>
      <c r="Y775" s="73"/>
      <c r="Z775" s="73"/>
      <c r="AA775" s="73"/>
    </row>
    <row r="776" hidden="1">
      <c r="A776" s="90" t="s">
        <v>21</v>
      </c>
      <c r="B776" s="73"/>
      <c r="C776" s="77" t="s">
        <v>22</v>
      </c>
      <c r="D776" s="78" t="s">
        <v>23</v>
      </c>
      <c r="E776" s="77" t="s">
        <v>12941</v>
      </c>
      <c r="F776" s="79" t="s">
        <v>12942</v>
      </c>
      <c r="G776" s="77">
        <v>1.0</v>
      </c>
      <c r="H776" s="75" t="s">
        <v>12943</v>
      </c>
      <c r="I776" s="73" t="str">
        <f t="shared" si="20"/>
        <v>hirt - hoodie 3D #l - UNISEX T-SHIRT 3D / 2XL / All print</v>
      </c>
      <c r="J776" s="75" t="s">
        <v>3561</v>
      </c>
      <c r="K776" s="75" t="s">
        <v>12944</v>
      </c>
      <c r="L776" s="75" t="s">
        <v>12945</v>
      </c>
      <c r="M776" s="77"/>
      <c r="N776" s="73"/>
      <c r="O776" s="73" t="s">
        <v>12946</v>
      </c>
      <c r="P776" s="79">
        <v>92220.0</v>
      </c>
      <c r="Q776" s="77" t="s">
        <v>268</v>
      </c>
      <c r="R776" s="77" t="s">
        <v>32</v>
      </c>
      <c r="S776" s="77">
        <v>9.51963122E9</v>
      </c>
      <c r="T776" s="77" t="s">
        <v>269</v>
      </c>
      <c r="U776" s="73"/>
      <c r="V776" s="73"/>
      <c r="W776" s="73"/>
      <c r="X776" s="73"/>
      <c r="Y776" s="73"/>
      <c r="Z776" s="73"/>
      <c r="AA776" s="73"/>
    </row>
    <row r="777" hidden="1">
      <c r="A777" s="90" t="s">
        <v>21</v>
      </c>
      <c r="B777" s="73"/>
      <c r="C777" s="77" t="s">
        <v>22</v>
      </c>
      <c r="D777" s="87" t="s">
        <v>1561</v>
      </c>
      <c r="E777" s="77" t="s">
        <v>12947</v>
      </c>
      <c r="F777" s="79" t="s">
        <v>12948</v>
      </c>
      <c r="G777" s="77">
        <v>1.0</v>
      </c>
      <c r="H777" s="75" t="s">
        <v>3133</v>
      </c>
      <c r="I777" s="73" t="str">
        <f t="shared" si="20"/>
        <v>hirt 3d #301221l - XL / Full Print</v>
      </c>
      <c r="J777" s="75" t="s">
        <v>424</v>
      </c>
      <c r="K777" s="75" t="s">
        <v>12949</v>
      </c>
      <c r="L777" s="75" t="s">
        <v>12950</v>
      </c>
      <c r="M777" s="77"/>
      <c r="N777" s="73"/>
      <c r="O777" s="73" t="s">
        <v>3171</v>
      </c>
      <c r="P777" s="79">
        <v>10462.0</v>
      </c>
      <c r="Q777" s="77" t="s">
        <v>171</v>
      </c>
      <c r="R777" s="77" t="s">
        <v>32</v>
      </c>
      <c r="S777" s="77">
        <v>9.174421568E9</v>
      </c>
      <c r="T777" s="77" t="s">
        <v>172</v>
      </c>
      <c r="U777" s="73"/>
      <c r="V777" s="73"/>
      <c r="W777" s="73"/>
      <c r="X777" s="73"/>
      <c r="Y777" s="73"/>
      <c r="Z777" s="73"/>
      <c r="AA777" s="73"/>
    </row>
    <row r="778" hidden="1">
      <c r="A778" s="86" t="s">
        <v>181</v>
      </c>
      <c r="B778" s="73"/>
      <c r="C778" s="77" t="s">
        <v>22</v>
      </c>
      <c r="D778" s="87" t="s">
        <v>1561</v>
      </c>
      <c r="E778" s="77" t="s">
        <v>12947</v>
      </c>
      <c r="F778" s="79" t="s">
        <v>12948</v>
      </c>
      <c r="G778" s="77">
        <v>1.0</v>
      </c>
      <c r="H778" s="75" t="s">
        <v>12319</v>
      </c>
      <c r="I778" s="73" t="str">
        <f t="shared" si="20"/>
        <v>hirt 3d - XL / Full Print</v>
      </c>
      <c r="J778" s="75" t="s">
        <v>12320</v>
      </c>
      <c r="K778" s="75" t="s">
        <v>12949</v>
      </c>
      <c r="L778" s="75" t="s">
        <v>12950</v>
      </c>
      <c r="M778" s="77"/>
      <c r="N778" s="73"/>
      <c r="O778" s="73" t="s">
        <v>3171</v>
      </c>
      <c r="P778" s="79">
        <v>10462.0</v>
      </c>
      <c r="Q778" s="77" t="s">
        <v>171</v>
      </c>
      <c r="R778" s="77" t="s">
        <v>32</v>
      </c>
      <c r="S778" s="77">
        <v>9.174421568E9</v>
      </c>
      <c r="T778" s="77" t="s">
        <v>172</v>
      </c>
      <c r="U778" s="73"/>
      <c r="V778" s="73"/>
      <c r="W778" s="73"/>
      <c r="X778" s="73"/>
      <c r="Y778" s="73"/>
      <c r="Z778" s="73"/>
      <c r="AA778" s="73"/>
    </row>
    <row r="779" hidden="1">
      <c r="A779" s="76" t="s">
        <v>48</v>
      </c>
      <c r="B779" s="82"/>
      <c r="C779" s="83" t="s">
        <v>123</v>
      </c>
      <c r="D779" s="83" t="s">
        <v>34</v>
      </c>
      <c r="E779" s="83" t="s">
        <v>12951</v>
      </c>
      <c r="F779" s="84" t="s">
        <v>12952</v>
      </c>
      <c r="G779" s="83">
        <v>1.0</v>
      </c>
      <c r="H779" s="85" t="s">
        <v>12953</v>
      </c>
      <c r="I779" s="82" t="str">
        <f t="shared" si="20"/>
        <v>12X18in</v>
      </c>
      <c r="J779" s="85" t="s">
        <v>3880</v>
      </c>
      <c r="K779" s="85" t="s">
        <v>12954</v>
      </c>
      <c r="L779" s="85" t="s">
        <v>12955</v>
      </c>
      <c r="M779" s="83"/>
      <c r="N779" s="82"/>
      <c r="O779" s="82" t="s">
        <v>6742</v>
      </c>
      <c r="P779" s="84">
        <v>20110.0</v>
      </c>
      <c r="Q779" s="83" t="s">
        <v>389</v>
      </c>
      <c r="R779" s="83" t="s">
        <v>32</v>
      </c>
      <c r="S779" s="83">
        <v>2.023068178E9</v>
      </c>
      <c r="T779" s="83" t="s">
        <v>390</v>
      </c>
      <c r="U779" s="82"/>
      <c r="V779" s="82"/>
      <c r="W779" s="82"/>
      <c r="X779" s="82"/>
      <c r="Y779" s="82"/>
      <c r="Z779" s="82"/>
      <c r="AA779" s="82"/>
    </row>
    <row r="780" hidden="1">
      <c r="A780" s="98" t="s">
        <v>37</v>
      </c>
      <c r="B780" s="73"/>
      <c r="C780" s="77" t="s">
        <v>22</v>
      </c>
      <c r="D780" s="78" t="s">
        <v>23</v>
      </c>
      <c r="E780" s="77" t="s">
        <v>12956</v>
      </c>
      <c r="F780" s="79" t="s">
        <v>12957</v>
      </c>
      <c r="G780" s="77">
        <v>1.0</v>
      </c>
      <c r="H780" s="75" t="s">
        <v>12958</v>
      </c>
      <c r="I780" s="73" t="str">
        <f t="shared" si="20"/>
        <v>HOODIE RAGLAN SLEEVE ZIP-UP / 3XL / All Print</v>
      </c>
      <c r="J780" s="75" t="s">
        <v>12959</v>
      </c>
      <c r="K780" s="75" t="s">
        <v>12960</v>
      </c>
      <c r="L780" s="75" t="s">
        <v>12961</v>
      </c>
      <c r="M780" s="77" t="s">
        <v>5021</v>
      </c>
      <c r="N780" s="73"/>
      <c r="O780" s="73" t="s">
        <v>2307</v>
      </c>
      <c r="P780" s="79">
        <v>43215.0</v>
      </c>
      <c r="Q780" s="77" t="s">
        <v>46</v>
      </c>
      <c r="R780" s="77" t="s">
        <v>32</v>
      </c>
      <c r="S780" s="77">
        <v>8.082800867E9</v>
      </c>
      <c r="T780" s="77" t="s">
        <v>47</v>
      </c>
      <c r="U780" s="73"/>
      <c r="V780" s="73"/>
      <c r="W780" s="73"/>
      <c r="X780" s="73"/>
      <c r="Y780" s="73"/>
      <c r="Z780" s="73"/>
      <c r="AA780" s="73"/>
    </row>
    <row r="781" hidden="1">
      <c r="A781" s="98" t="s">
        <v>37</v>
      </c>
      <c r="B781" s="73"/>
      <c r="C781" s="77" t="s">
        <v>22</v>
      </c>
      <c r="D781" s="78" t="s">
        <v>23</v>
      </c>
      <c r="E781" s="77" t="s">
        <v>12956</v>
      </c>
      <c r="F781" s="79" t="s">
        <v>12957</v>
      </c>
      <c r="G781" s="77">
        <v>1.0</v>
      </c>
      <c r="H781" s="75" t="s">
        <v>12962</v>
      </c>
      <c r="I781" s="73" t="str">
        <f t="shared" si="20"/>
        <v>HOODIE RAGLAN SLEEVE / 3XL / All Print</v>
      </c>
      <c r="J781" s="75" t="s">
        <v>12963</v>
      </c>
      <c r="K781" s="75" t="s">
        <v>12960</v>
      </c>
      <c r="L781" s="75" t="s">
        <v>12961</v>
      </c>
      <c r="M781" s="77" t="s">
        <v>5021</v>
      </c>
      <c r="N781" s="73"/>
      <c r="O781" s="73" t="s">
        <v>2307</v>
      </c>
      <c r="P781" s="79">
        <v>43215.0</v>
      </c>
      <c r="Q781" s="77" t="s">
        <v>46</v>
      </c>
      <c r="R781" s="77" t="s">
        <v>32</v>
      </c>
      <c r="S781" s="77">
        <v>8.082800867E9</v>
      </c>
      <c r="T781" s="77" t="s">
        <v>47</v>
      </c>
      <c r="U781" s="73"/>
      <c r="V781" s="73"/>
      <c r="W781" s="73"/>
      <c r="X781" s="73"/>
      <c r="Y781" s="73"/>
      <c r="Z781" s="73"/>
      <c r="AA781" s="73"/>
    </row>
    <row r="782" hidden="1">
      <c r="A782" s="86" t="s">
        <v>181</v>
      </c>
      <c r="B782" s="73"/>
      <c r="C782" s="77" t="s">
        <v>22</v>
      </c>
      <c r="D782" s="78" t="s">
        <v>23</v>
      </c>
      <c r="E782" s="77" t="s">
        <v>12956</v>
      </c>
      <c r="F782" s="79" t="s">
        <v>12957</v>
      </c>
      <c r="G782" s="77">
        <v>1.0</v>
      </c>
      <c r="H782" s="75" t="s">
        <v>12964</v>
      </c>
      <c r="I782" s="73" t="str">
        <f t="shared" si="20"/>
        <v>HOODIE RAGLAN SLEEVE / 3XL / All Print</v>
      </c>
      <c r="J782" s="75" t="s">
        <v>12965</v>
      </c>
      <c r="K782" s="75" t="s">
        <v>12960</v>
      </c>
      <c r="L782" s="75" t="s">
        <v>12961</v>
      </c>
      <c r="M782" s="77" t="s">
        <v>5021</v>
      </c>
      <c r="N782" s="73"/>
      <c r="O782" s="73" t="s">
        <v>2307</v>
      </c>
      <c r="P782" s="79">
        <v>43215.0</v>
      </c>
      <c r="Q782" s="77" t="s">
        <v>46</v>
      </c>
      <c r="R782" s="77" t="s">
        <v>32</v>
      </c>
      <c r="S782" s="77">
        <v>8.082800867E9</v>
      </c>
      <c r="T782" s="77" t="s">
        <v>47</v>
      </c>
      <c r="U782" s="73"/>
      <c r="V782" s="73"/>
      <c r="W782" s="73"/>
      <c r="X782" s="73"/>
      <c r="Y782" s="73"/>
      <c r="Z782" s="73"/>
      <c r="AA782" s="73"/>
    </row>
    <row r="783" hidden="1">
      <c r="A783" s="98" t="s">
        <v>37</v>
      </c>
      <c r="B783" s="73"/>
      <c r="C783" s="77" t="s">
        <v>22</v>
      </c>
      <c r="D783" s="78" t="s">
        <v>23</v>
      </c>
      <c r="E783" s="77" t="s">
        <v>12966</v>
      </c>
      <c r="F783" s="79" t="s">
        <v>12967</v>
      </c>
      <c r="G783" s="77">
        <v>1.0</v>
      </c>
      <c r="H783" s="75" t="s">
        <v>12968</v>
      </c>
      <c r="I783" s="73" t="str">
        <f t="shared" si="20"/>
        <v>LEGGING / 2XL / All Print</v>
      </c>
      <c r="J783" s="75" t="s">
        <v>408</v>
      </c>
      <c r="K783" s="75" t="s">
        <v>12969</v>
      </c>
      <c r="L783" s="75" t="s">
        <v>12970</v>
      </c>
      <c r="M783" s="77"/>
      <c r="N783" s="73"/>
      <c r="O783" s="73" t="s">
        <v>12971</v>
      </c>
      <c r="P783" s="79">
        <v>91977.0</v>
      </c>
      <c r="Q783" s="77" t="s">
        <v>268</v>
      </c>
      <c r="R783" s="77" t="s">
        <v>32</v>
      </c>
      <c r="S783" s="77">
        <v>6.196466588E9</v>
      </c>
      <c r="T783" s="77" t="s">
        <v>269</v>
      </c>
      <c r="U783" s="73"/>
      <c r="V783" s="73"/>
      <c r="W783" s="73"/>
      <c r="X783" s="73"/>
      <c r="Y783" s="73"/>
      <c r="Z783" s="73"/>
      <c r="AA783" s="73"/>
    </row>
    <row r="784" hidden="1">
      <c r="A784" s="80" t="s">
        <v>259</v>
      </c>
      <c r="B784" s="73"/>
      <c r="C784" s="77" t="s">
        <v>22</v>
      </c>
      <c r="D784" s="78" t="s">
        <v>23</v>
      </c>
      <c r="E784" s="77" t="s">
        <v>12972</v>
      </c>
      <c r="F784" s="79" t="s">
        <v>12973</v>
      </c>
      <c r="G784" s="77">
        <v>1.0</v>
      </c>
      <c r="H784" s="75" t="s">
        <v>12974</v>
      </c>
      <c r="I784" s="73" t="str">
        <f t="shared" si="20"/>
        <v>L / Full Print</v>
      </c>
      <c r="J784" s="75" t="s">
        <v>12975</v>
      </c>
      <c r="K784" s="75" t="s">
        <v>12976</v>
      </c>
      <c r="L784" s="75" t="s">
        <v>12977</v>
      </c>
      <c r="M784" s="77"/>
      <c r="N784" s="73"/>
      <c r="O784" s="73" t="s">
        <v>12978</v>
      </c>
      <c r="P784" s="79">
        <v>21901.0</v>
      </c>
      <c r="Q784" s="77" t="s">
        <v>248</v>
      </c>
      <c r="R784" s="77" t="s">
        <v>32</v>
      </c>
      <c r="S784" s="77">
        <v>4.788120862E9</v>
      </c>
      <c r="T784" s="77" t="s">
        <v>249</v>
      </c>
      <c r="U784" s="73"/>
      <c r="V784" s="73"/>
      <c r="W784" s="73"/>
      <c r="X784" s="73"/>
      <c r="Y784" s="73"/>
      <c r="Z784" s="73"/>
      <c r="AA784" s="73"/>
    </row>
    <row r="785" hidden="1">
      <c r="A785" s="76" t="s">
        <v>70</v>
      </c>
      <c r="B785" s="73"/>
      <c r="C785" s="77" t="s">
        <v>22</v>
      </c>
      <c r="D785" s="78" t="s">
        <v>23</v>
      </c>
      <c r="E785" s="77" t="s">
        <v>12979</v>
      </c>
      <c r="F785" s="79" t="s">
        <v>12980</v>
      </c>
      <c r="G785" s="77">
        <v>1.0</v>
      </c>
      <c r="H785" s="75" t="s">
        <v>12981</v>
      </c>
      <c r="I785" s="73" t="str">
        <f t="shared" si="20"/>
        <v>AOP UNISEX HOODIE / XL / All Print</v>
      </c>
      <c r="J785" s="75" t="s">
        <v>5299</v>
      </c>
      <c r="K785" s="75" t="s">
        <v>12982</v>
      </c>
      <c r="L785" s="75" t="s">
        <v>12983</v>
      </c>
      <c r="M785" s="77"/>
      <c r="N785" s="73"/>
      <c r="O785" s="73" t="s">
        <v>12984</v>
      </c>
      <c r="P785" s="79">
        <v>60564.0</v>
      </c>
      <c r="Q785" s="77" t="s">
        <v>114</v>
      </c>
      <c r="R785" s="77" t="s">
        <v>32</v>
      </c>
      <c r="S785" s="77">
        <f>+17738224009</f>
        <v>17738224009</v>
      </c>
      <c r="T785" s="77" t="s">
        <v>115</v>
      </c>
      <c r="U785" s="73"/>
      <c r="V785" s="73"/>
      <c r="W785" s="73"/>
      <c r="X785" s="73"/>
      <c r="Y785" s="73"/>
      <c r="Z785" s="73"/>
      <c r="AA785" s="73"/>
    </row>
    <row r="786" hidden="1">
      <c r="A786" s="98" t="s">
        <v>37</v>
      </c>
      <c r="B786" s="73"/>
      <c r="C786" s="77" t="s">
        <v>22</v>
      </c>
      <c r="D786" s="78" t="s">
        <v>23</v>
      </c>
      <c r="E786" s="77" t="s">
        <v>12985</v>
      </c>
      <c r="F786" s="79" t="s">
        <v>12986</v>
      </c>
      <c r="G786" s="77">
        <v>1.0</v>
      </c>
      <c r="H786" s="75" t="s">
        <v>12987</v>
      </c>
      <c r="I786" s="73" t="str">
        <f t="shared" si="20"/>
        <v>AOP UNISEX HOODIE / XL / All Print</v>
      </c>
      <c r="J786" s="75" t="s">
        <v>12988</v>
      </c>
      <c r="K786" s="75" t="s">
        <v>12989</v>
      </c>
      <c r="L786" s="75" t="s">
        <v>12990</v>
      </c>
      <c r="M786" s="77" t="s">
        <v>12991</v>
      </c>
      <c r="N786" s="73"/>
      <c r="O786" s="73" t="s">
        <v>12992</v>
      </c>
      <c r="P786" s="79">
        <v>40014.0</v>
      </c>
      <c r="Q786" s="77" t="s">
        <v>1142</v>
      </c>
      <c r="R786" s="77" t="s">
        <v>32</v>
      </c>
      <c r="S786" s="77">
        <v>5.022812367E9</v>
      </c>
      <c r="T786" s="77" t="s">
        <v>1143</v>
      </c>
      <c r="U786" s="73"/>
      <c r="V786" s="73"/>
      <c r="W786" s="73"/>
      <c r="X786" s="73"/>
      <c r="Y786" s="73"/>
      <c r="Z786" s="73"/>
      <c r="AA786" s="73"/>
    </row>
    <row r="787" hidden="1">
      <c r="A787" s="89" t="s">
        <v>428</v>
      </c>
      <c r="B787" s="73"/>
      <c r="C787" s="77" t="s">
        <v>22</v>
      </c>
      <c r="D787" s="78" t="s">
        <v>23</v>
      </c>
      <c r="E787" s="77" t="s">
        <v>12993</v>
      </c>
      <c r="F787" s="79" t="s">
        <v>12994</v>
      </c>
      <c r="G787" s="77">
        <v>1.0</v>
      </c>
      <c r="H787" s="75" t="s">
        <v>12995</v>
      </c>
      <c r="I787" s="73" t="str">
        <f t="shared" si="20"/>
        <v>AOP Unisex Raglan Hoodie / 3XL / All print</v>
      </c>
      <c r="J787" s="75" t="s">
        <v>5820</v>
      </c>
      <c r="K787" s="75" t="s">
        <v>12996</v>
      </c>
      <c r="L787" s="75" t="s">
        <v>12997</v>
      </c>
      <c r="M787" s="77"/>
      <c r="N787" s="73"/>
      <c r="O787" s="73" t="s">
        <v>248</v>
      </c>
      <c r="P787" s="79">
        <v>12116.0</v>
      </c>
      <c r="Q787" s="77" t="s">
        <v>171</v>
      </c>
      <c r="R787" s="77" t="s">
        <v>32</v>
      </c>
      <c r="S787" s="77">
        <v>6.074347567E9</v>
      </c>
      <c r="T787" s="77" t="s">
        <v>172</v>
      </c>
      <c r="U787" s="73"/>
      <c r="V787" s="73"/>
      <c r="W787" s="73"/>
      <c r="X787" s="73"/>
      <c r="Y787" s="73"/>
      <c r="Z787" s="73"/>
      <c r="AA787" s="73"/>
    </row>
    <row r="788" hidden="1">
      <c r="A788" s="98" t="s">
        <v>37</v>
      </c>
      <c r="B788" s="73"/>
      <c r="C788" s="77" t="s">
        <v>22</v>
      </c>
      <c r="D788" s="78" t="s">
        <v>23</v>
      </c>
      <c r="E788" s="77" t="s">
        <v>12998</v>
      </c>
      <c r="F788" s="79" t="s">
        <v>12999</v>
      </c>
      <c r="G788" s="77">
        <v>1.0</v>
      </c>
      <c r="H788" s="75" t="s">
        <v>365</v>
      </c>
      <c r="I788" s="73" t="str">
        <f t="shared" si="20"/>
        <v>All print / 30 inches / Spare Tire Cover</v>
      </c>
      <c r="J788" s="75" t="s">
        <v>185</v>
      </c>
      <c r="K788" s="75" t="s">
        <v>13000</v>
      </c>
      <c r="L788" s="75" t="s">
        <v>13001</v>
      </c>
      <c r="M788" s="77"/>
      <c r="N788" s="73"/>
      <c r="O788" s="73" t="s">
        <v>13002</v>
      </c>
      <c r="P788" s="79">
        <v>8093.0</v>
      </c>
      <c r="Q788" s="77" t="s">
        <v>257</v>
      </c>
      <c r="R788" s="77" t="s">
        <v>32</v>
      </c>
      <c r="S788" s="77">
        <v>6.093460533E9</v>
      </c>
      <c r="T788" s="77" t="s">
        <v>258</v>
      </c>
      <c r="U788" s="73"/>
      <c r="V788" s="73"/>
      <c r="W788" s="73"/>
      <c r="X788" s="73"/>
      <c r="Y788" s="73"/>
      <c r="Z788" s="73"/>
      <c r="AA788" s="73"/>
    </row>
    <row r="789" hidden="1">
      <c r="A789" s="98" t="s">
        <v>37</v>
      </c>
      <c r="B789" s="73"/>
      <c r="C789" s="77" t="s">
        <v>80</v>
      </c>
      <c r="D789" s="78" t="s">
        <v>23</v>
      </c>
      <c r="E789" s="77" t="s">
        <v>13003</v>
      </c>
      <c r="F789" s="79" t="s">
        <v>13004</v>
      </c>
      <c r="G789" s="77">
        <v>1.0</v>
      </c>
      <c r="H789" s="75" t="s">
        <v>13005</v>
      </c>
      <c r="I789" s="73" t="str">
        <f t="shared" si="20"/>
        <v>One size / All print</v>
      </c>
      <c r="J789" s="75" t="s">
        <v>275</v>
      </c>
      <c r="K789" s="75" t="s">
        <v>13006</v>
      </c>
      <c r="L789" s="75" t="s">
        <v>13007</v>
      </c>
      <c r="M789" s="77"/>
      <c r="N789" s="73"/>
      <c r="O789" s="73" t="s">
        <v>8603</v>
      </c>
      <c r="P789" s="79">
        <v>58401.0</v>
      </c>
      <c r="Q789" s="77" t="s">
        <v>5109</v>
      </c>
      <c r="R789" s="77" t="s">
        <v>32</v>
      </c>
      <c r="S789" s="77">
        <v>7.013209267E9</v>
      </c>
      <c r="T789" s="77" t="s">
        <v>5110</v>
      </c>
      <c r="U789" s="73"/>
      <c r="V789" s="73"/>
      <c r="W789" s="73"/>
      <c r="X789" s="73"/>
      <c r="Y789" s="73"/>
      <c r="Z789" s="73"/>
      <c r="AA789" s="73"/>
    </row>
    <row r="790">
      <c r="A790" s="89" t="s">
        <v>97</v>
      </c>
      <c r="B790" s="104"/>
      <c r="C790" s="78" t="s">
        <v>80</v>
      </c>
      <c r="D790" s="78" t="s">
        <v>23</v>
      </c>
      <c r="E790" s="78" t="s">
        <v>13008</v>
      </c>
      <c r="F790" s="105" t="s">
        <v>13009</v>
      </c>
      <c r="G790" s="78">
        <v>1.0</v>
      </c>
      <c r="H790" s="106" t="s">
        <v>13010</v>
      </c>
      <c r="I790" s="104" t="str">
        <f t="shared" si="20"/>
        <v>Joggers 3D #Dh - AOP Unisex Raglan Hoodie / L / All Print</v>
      </c>
      <c r="J790" s="106" t="s">
        <v>3896</v>
      </c>
      <c r="K790" s="106" t="s">
        <v>13011</v>
      </c>
      <c r="L790" s="106" t="s">
        <v>13012</v>
      </c>
      <c r="M790" s="78"/>
      <c r="N790" s="104"/>
      <c r="O790" s="104" t="s">
        <v>13013</v>
      </c>
      <c r="P790" s="105">
        <v>92301.0</v>
      </c>
      <c r="Q790" s="78" t="s">
        <v>268</v>
      </c>
      <c r="R790" s="78" t="s">
        <v>32</v>
      </c>
      <c r="S790" s="78">
        <f t="shared" ref="S790:S791" si="21">+19094193927</f>
        <v>19094193927</v>
      </c>
      <c r="T790" s="78" t="s">
        <v>269</v>
      </c>
      <c r="U790" s="104"/>
      <c r="V790" s="104"/>
      <c r="W790" s="104"/>
      <c r="X790" s="104"/>
      <c r="Y790" s="104"/>
      <c r="Z790" s="104"/>
      <c r="AA790" s="104"/>
    </row>
    <row r="791">
      <c r="A791" s="89" t="s">
        <v>97</v>
      </c>
      <c r="B791" s="104"/>
      <c r="C791" s="78" t="s">
        <v>80</v>
      </c>
      <c r="D791" s="78" t="s">
        <v>23</v>
      </c>
      <c r="E791" s="78" t="s">
        <v>13008</v>
      </c>
      <c r="F791" s="105" t="s">
        <v>13009</v>
      </c>
      <c r="G791" s="78">
        <v>1.0</v>
      </c>
      <c r="H791" s="106" t="s">
        <v>13014</v>
      </c>
      <c r="I791" s="104" t="str">
        <f t="shared" si="20"/>
        <v>Joggers 3D #Dh - Joggers / L / All Print</v>
      </c>
      <c r="J791" s="106" t="s">
        <v>2636</v>
      </c>
      <c r="K791" s="106" t="s">
        <v>13011</v>
      </c>
      <c r="L791" s="106" t="s">
        <v>13012</v>
      </c>
      <c r="M791" s="78"/>
      <c r="N791" s="104"/>
      <c r="O791" s="104" t="s">
        <v>13013</v>
      </c>
      <c r="P791" s="105">
        <v>92301.0</v>
      </c>
      <c r="Q791" s="78" t="s">
        <v>268</v>
      </c>
      <c r="R791" s="78" t="s">
        <v>32</v>
      </c>
      <c r="S791" s="78">
        <f t="shared" si="21"/>
        <v>19094193927</v>
      </c>
      <c r="T791" s="78" t="s">
        <v>269</v>
      </c>
      <c r="U791" s="104"/>
      <c r="V791" s="104"/>
      <c r="W791" s="104"/>
      <c r="X791" s="104"/>
      <c r="Y791" s="104"/>
      <c r="Z791" s="104"/>
      <c r="AA791" s="104"/>
    </row>
    <row r="792" hidden="1">
      <c r="A792" s="90" t="s">
        <v>271</v>
      </c>
      <c r="B792" s="73"/>
      <c r="C792" s="77" t="s">
        <v>22</v>
      </c>
      <c r="D792" s="78" t="s">
        <v>23</v>
      </c>
      <c r="E792" s="77" t="s">
        <v>13015</v>
      </c>
      <c r="F792" s="79" t="s">
        <v>13016</v>
      </c>
      <c r="G792" s="77">
        <v>1.0</v>
      </c>
      <c r="H792" s="75" t="s">
        <v>13017</v>
      </c>
      <c r="I792" s="73" t="str">
        <f t="shared" si="20"/>
        <v>Legging 3D #L - HOODIE RAGLAN SLEEVE / XL / All Print</v>
      </c>
      <c r="J792" s="75" t="s">
        <v>328</v>
      </c>
      <c r="K792" s="75" t="s">
        <v>13018</v>
      </c>
      <c r="L792" s="75" t="s">
        <v>13019</v>
      </c>
      <c r="M792" s="77"/>
      <c r="N792" s="73"/>
      <c r="O792" s="73" t="s">
        <v>13020</v>
      </c>
      <c r="P792" s="79">
        <v>48634.0</v>
      </c>
      <c r="Q792" s="77" t="s">
        <v>403</v>
      </c>
      <c r="R792" s="77" t="s">
        <v>32</v>
      </c>
      <c r="S792" s="77">
        <v>9.894503597E9</v>
      </c>
      <c r="T792" s="77" t="s">
        <v>404</v>
      </c>
      <c r="U792" s="73"/>
      <c r="V792" s="73"/>
      <c r="W792" s="73"/>
      <c r="X792" s="73"/>
      <c r="Y792" s="73"/>
      <c r="Z792" s="73"/>
      <c r="AA792" s="73"/>
    </row>
    <row r="793" hidden="1">
      <c r="A793" s="90" t="s">
        <v>21</v>
      </c>
      <c r="B793" s="73"/>
      <c r="C793" s="77" t="s">
        <v>22</v>
      </c>
      <c r="D793" s="78" t="s">
        <v>23</v>
      </c>
      <c r="E793" s="77" t="s">
        <v>13021</v>
      </c>
      <c r="F793" s="79" t="s">
        <v>13022</v>
      </c>
      <c r="G793" s="77">
        <v>1.0</v>
      </c>
      <c r="H793" s="75" t="s">
        <v>13023</v>
      </c>
      <c r="I793" s="73" t="str">
        <f t="shared" si="20"/>
        <v>AOP Unisex Raglan Zip Hoodie / M / All print</v>
      </c>
      <c r="J793" s="75" t="s">
        <v>7022</v>
      </c>
      <c r="K793" s="75" t="s">
        <v>13024</v>
      </c>
      <c r="L793" s="75" t="s">
        <v>13025</v>
      </c>
      <c r="M793" s="77"/>
      <c r="N793" s="73"/>
      <c r="O793" s="73" t="s">
        <v>13026</v>
      </c>
      <c r="P793" s="79">
        <v>1515.0</v>
      </c>
      <c r="Q793" s="77" t="s">
        <v>301</v>
      </c>
      <c r="R793" s="77" t="s">
        <v>32</v>
      </c>
      <c r="S793" s="77">
        <v>7.743030501E9</v>
      </c>
      <c r="T793" s="77" t="s">
        <v>302</v>
      </c>
      <c r="U793" s="73"/>
      <c r="V793" s="73"/>
      <c r="W793" s="73"/>
      <c r="X793" s="73"/>
      <c r="Y793" s="73"/>
      <c r="Z793" s="73"/>
      <c r="AA793" s="73"/>
    </row>
    <row r="794" hidden="1">
      <c r="A794" s="80" t="s">
        <v>259</v>
      </c>
      <c r="B794" s="73"/>
      <c r="C794" s="77" t="s">
        <v>22</v>
      </c>
      <c r="D794" s="78" t="s">
        <v>23</v>
      </c>
      <c r="E794" s="77" t="s">
        <v>13027</v>
      </c>
      <c r="F794" s="79" t="s">
        <v>13028</v>
      </c>
      <c r="G794" s="77">
        <v>1.0</v>
      </c>
      <c r="H794" s="75" t="s">
        <v>13029</v>
      </c>
      <c r="I794" s="73" t="str">
        <f t="shared" si="20"/>
        <v>L / Full Print</v>
      </c>
      <c r="J794" s="75" t="s">
        <v>13030</v>
      </c>
      <c r="K794" s="75" t="s">
        <v>13031</v>
      </c>
      <c r="L794" s="75" t="s">
        <v>13032</v>
      </c>
      <c r="M794" s="77"/>
      <c r="N794" s="73"/>
      <c r="O794" s="73" t="s">
        <v>2751</v>
      </c>
      <c r="P794" s="79">
        <v>34480.0</v>
      </c>
      <c r="Q794" s="77" t="s">
        <v>68</v>
      </c>
      <c r="R794" s="77" t="s">
        <v>32</v>
      </c>
      <c r="S794" s="77">
        <v>3.525022982E9</v>
      </c>
      <c r="T794" s="77" t="s">
        <v>69</v>
      </c>
      <c r="U794" s="73"/>
      <c r="V794" s="73"/>
      <c r="W794" s="73"/>
      <c r="X794" s="73"/>
      <c r="Y794" s="73"/>
      <c r="Z794" s="73"/>
      <c r="AA794" s="73"/>
    </row>
    <row r="795" hidden="1">
      <c r="A795" s="80" t="s">
        <v>259</v>
      </c>
      <c r="B795" s="73"/>
      <c r="C795" s="77" t="s">
        <v>22</v>
      </c>
      <c r="D795" s="78" t="s">
        <v>23</v>
      </c>
      <c r="E795" s="77" t="s">
        <v>13027</v>
      </c>
      <c r="F795" s="79" t="s">
        <v>13028</v>
      </c>
      <c r="G795" s="77">
        <v>1.0</v>
      </c>
      <c r="H795" s="75" t="s">
        <v>13033</v>
      </c>
      <c r="I795" s="73" t="str">
        <f t="shared" si="20"/>
        <v>S / Full Print</v>
      </c>
      <c r="J795" s="75" t="s">
        <v>13034</v>
      </c>
      <c r="K795" s="75" t="s">
        <v>13031</v>
      </c>
      <c r="L795" s="75" t="s">
        <v>13032</v>
      </c>
      <c r="M795" s="77"/>
      <c r="N795" s="73"/>
      <c r="O795" s="73" t="s">
        <v>2751</v>
      </c>
      <c r="P795" s="79">
        <v>34480.0</v>
      </c>
      <c r="Q795" s="77" t="s">
        <v>68</v>
      </c>
      <c r="R795" s="77" t="s">
        <v>32</v>
      </c>
      <c r="S795" s="77">
        <v>3.525022982E9</v>
      </c>
      <c r="T795" s="77" t="s">
        <v>69</v>
      </c>
      <c r="U795" s="73"/>
      <c r="V795" s="73"/>
      <c r="W795" s="73"/>
      <c r="X795" s="73"/>
      <c r="Y795" s="73"/>
      <c r="Z795" s="73"/>
      <c r="AA795" s="73"/>
    </row>
    <row r="796" hidden="1">
      <c r="A796" s="76" t="s">
        <v>48</v>
      </c>
      <c r="B796" s="73"/>
      <c r="C796" s="77" t="s">
        <v>80</v>
      </c>
      <c r="D796" s="78" t="s">
        <v>23</v>
      </c>
      <c r="E796" s="77" t="s">
        <v>13035</v>
      </c>
      <c r="F796" s="79" t="s">
        <v>13036</v>
      </c>
      <c r="G796" s="77">
        <v>1.0</v>
      </c>
      <c r="H796" s="75" t="s">
        <v>13037</v>
      </c>
      <c r="I796" s="73" t="str">
        <f t="shared" si="20"/>
        <v>XL / Full Print</v>
      </c>
      <c r="J796" s="75" t="s">
        <v>13038</v>
      </c>
      <c r="K796" s="75" t="s">
        <v>13039</v>
      </c>
      <c r="L796" s="75" t="s">
        <v>13040</v>
      </c>
      <c r="M796" s="77"/>
      <c r="N796" s="73"/>
      <c r="O796" s="73" t="s">
        <v>13041</v>
      </c>
      <c r="P796" s="79">
        <v>38801.0</v>
      </c>
      <c r="Q796" s="77" t="s">
        <v>1048</v>
      </c>
      <c r="R796" s="77" t="s">
        <v>32</v>
      </c>
      <c r="S796" s="77">
        <v>6.623720555E9</v>
      </c>
      <c r="T796" s="77" t="s">
        <v>1049</v>
      </c>
      <c r="U796" s="73"/>
      <c r="V796" s="73"/>
      <c r="W796" s="73"/>
      <c r="X796" s="73"/>
      <c r="Y796" s="73"/>
      <c r="Z796" s="73"/>
      <c r="AA796" s="73"/>
    </row>
    <row r="797" hidden="1">
      <c r="A797" s="76" t="s">
        <v>70</v>
      </c>
      <c r="B797" s="73"/>
      <c r="C797" s="77" t="s">
        <v>22</v>
      </c>
      <c r="D797" s="78" t="s">
        <v>23</v>
      </c>
      <c r="E797" s="77" t="s">
        <v>13042</v>
      </c>
      <c r="F797" s="79" t="s">
        <v>13043</v>
      </c>
      <c r="G797" s="77">
        <v>1.0</v>
      </c>
      <c r="H797" s="75" t="s">
        <v>13044</v>
      </c>
      <c r="I797" s="73" t="str">
        <f t="shared" si="20"/>
        <v>HOODIE RAGLAN SLEEVE ZIP-UP / XL / All Print</v>
      </c>
      <c r="J797" s="75" t="s">
        <v>1464</v>
      </c>
      <c r="K797" s="75" t="s">
        <v>13045</v>
      </c>
      <c r="L797" s="75" t="s">
        <v>13046</v>
      </c>
      <c r="M797" s="77">
        <v>2.0</v>
      </c>
      <c r="N797" s="73"/>
      <c r="O797" s="73" t="s">
        <v>13047</v>
      </c>
      <c r="P797" s="79">
        <v>20906.0</v>
      </c>
      <c r="Q797" s="77" t="s">
        <v>248</v>
      </c>
      <c r="R797" s="77" t="s">
        <v>32</v>
      </c>
      <c r="S797" s="77">
        <v>2.404218587E9</v>
      </c>
      <c r="T797" s="77" t="s">
        <v>249</v>
      </c>
      <c r="U797" s="73"/>
      <c r="V797" s="73"/>
      <c r="W797" s="73"/>
      <c r="X797" s="73"/>
      <c r="Y797" s="73"/>
      <c r="Z797" s="73"/>
      <c r="AA797" s="73"/>
    </row>
    <row r="798" hidden="1">
      <c r="A798" s="82" t="s">
        <v>48</v>
      </c>
      <c r="B798" s="82"/>
      <c r="C798" s="83" t="s">
        <v>80</v>
      </c>
      <c r="D798" s="83" t="s">
        <v>23</v>
      </c>
      <c r="E798" s="83" t="s">
        <v>13048</v>
      </c>
      <c r="F798" s="84" t="s">
        <v>13049</v>
      </c>
      <c r="G798" s="83">
        <v>1.0</v>
      </c>
      <c r="H798" s="85" t="s">
        <v>13050</v>
      </c>
      <c r="I798" s="82" t="str">
        <f t="shared" si="20"/>
        <v>jogger #v - Fleece hoodie / Full print / M</v>
      </c>
      <c r="J798" s="85" t="s">
        <v>4056</v>
      </c>
      <c r="K798" s="85" t="s">
        <v>13051</v>
      </c>
      <c r="L798" s="85" t="s">
        <v>13052</v>
      </c>
      <c r="M798" s="83"/>
      <c r="N798" s="82"/>
      <c r="O798" s="82" t="s">
        <v>7821</v>
      </c>
      <c r="P798" s="84">
        <v>16001.0</v>
      </c>
      <c r="Q798" s="83" t="s">
        <v>284</v>
      </c>
      <c r="R798" s="83" t="s">
        <v>32</v>
      </c>
      <c r="S798" s="83">
        <v>7.247127315E9</v>
      </c>
      <c r="T798" s="83" t="s">
        <v>285</v>
      </c>
      <c r="U798" s="82"/>
      <c r="V798" s="82"/>
      <c r="W798" s="82"/>
      <c r="X798" s="82"/>
      <c r="Y798" s="82"/>
      <c r="Z798" s="82"/>
      <c r="AA798" s="82"/>
    </row>
    <row r="799" hidden="1">
      <c r="A799" s="98" t="s">
        <v>37</v>
      </c>
      <c r="B799" s="73"/>
      <c r="C799" s="77" t="s">
        <v>60</v>
      </c>
      <c r="D799" s="78" t="s">
        <v>23</v>
      </c>
      <c r="E799" s="77" t="s">
        <v>13053</v>
      </c>
      <c r="F799" s="79" t="s">
        <v>13054</v>
      </c>
      <c r="G799" s="77">
        <v>1.0</v>
      </c>
      <c r="H799" s="75" t="s">
        <v>13055</v>
      </c>
      <c r="I799" s="73" t="str">
        <f t="shared" si="20"/>
        <v>Hairstylist Tools custom name Tote Bag #KV</v>
      </c>
      <c r="J799" s="75" t="s">
        <v>335</v>
      </c>
      <c r="K799" s="75" t="s">
        <v>13056</v>
      </c>
      <c r="L799" s="75" t="s">
        <v>13057</v>
      </c>
      <c r="M799" s="77"/>
      <c r="N799" s="73"/>
      <c r="O799" s="73" t="s">
        <v>13058</v>
      </c>
      <c r="P799" s="79">
        <v>8089.0</v>
      </c>
      <c r="Q799" s="77" t="s">
        <v>257</v>
      </c>
      <c r="R799" s="77" t="s">
        <v>32</v>
      </c>
      <c r="S799" s="77">
        <v>8.562201529E9</v>
      </c>
      <c r="T799" s="77" t="s">
        <v>258</v>
      </c>
      <c r="U799" s="73"/>
      <c r="V799" s="73"/>
      <c r="W799" s="73"/>
      <c r="X799" s="73"/>
      <c r="Y799" s="73"/>
      <c r="Z799" s="73"/>
      <c r="AA799" s="73"/>
    </row>
    <row r="800" hidden="1">
      <c r="A800" s="76" t="s">
        <v>70</v>
      </c>
      <c r="B800" s="73"/>
      <c r="C800" s="77" t="s">
        <v>22</v>
      </c>
      <c r="D800" s="78" t="s">
        <v>23</v>
      </c>
      <c r="E800" s="77" t="s">
        <v>13059</v>
      </c>
      <c r="F800" s="79" t="s">
        <v>13060</v>
      </c>
      <c r="G800" s="77">
        <v>1.0</v>
      </c>
      <c r="H800" s="75" t="s">
        <v>13061</v>
      </c>
      <c r="I800" s="73" t="str">
        <f t="shared" si="20"/>
        <v>M / Full Print</v>
      </c>
      <c r="J800" s="75" t="s">
        <v>2743</v>
      </c>
      <c r="K800" s="75" t="s">
        <v>13062</v>
      </c>
      <c r="L800" s="75" t="s">
        <v>13063</v>
      </c>
      <c r="M800" s="77"/>
      <c r="N800" s="73"/>
      <c r="O800" s="73" t="s">
        <v>3130</v>
      </c>
      <c r="P800" s="79">
        <v>92679.0</v>
      </c>
      <c r="Q800" s="77" t="s">
        <v>268</v>
      </c>
      <c r="R800" s="77" t="s">
        <v>32</v>
      </c>
      <c r="S800" s="77">
        <v>9.494661233E9</v>
      </c>
      <c r="T800" s="77" t="s">
        <v>269</v>
      </c>
      <c r="U800" s="73"/>
      <c r="V800" s="73"/>
      <c r="W800" s="73"/>
      <c r="X800" s="73"/>
      <c r="Y800" s="73"/>
      <c r="Z800" s="73"/>
      <c r="AA800" s="73"/>
    </row>
    <row r="801" hidden="1">
      <c r="A801" s="76" t="s">
        <v>70</v>
      </c>
      <c r="B801" s="73"/>
      <c r="C801" s="77" t="s">
        <v>22</v>
      </c>
      <c r="D801" s="78" t="s">
        <v>23</v>
      </c>
      <c r="E801" s="77" t="s">
        <v>13059</v>
      </c>
      <c r="F801" s="79" t="s">
        <v>13060</v>
      </c>
      <c r="G801" s="77">
        <v>1.0</v>
      </c>
      <c r="H801" s="75" t="s">
        <v>13064</v>
      </c>
      <c r="I801" s="73" t="str">
        <f t="shared" si="20"/>
        <v>AOP UNISEX HOODIE / M / All Print</v>
      </c>
      <c r="J801" s="75" t="s">
        <v>11631</v>
      </c>
      <c r="K801" s="75" t="s">
        <v>13062</v>
      </c>
      <c r="L801" s="75" t="s">
        <v>13063</v>
      </c>
      <c r="M801" s="77"/>
      <c r="N801" s="73"/>
      <c r="O801" s="73" t="s">
        <v>3130</v>
      </c>
      <c r="P801" s="79">
        <v>92679.0</v>
      </c>
      <c r="Q801" s="77" t="s">
        <v>268</v>
      </c>
      <c r="R801" s="77" t="s">
        <v>32</v>
      </c>
      <c r="S801" s="77">
        <v>9.494661233E9</v>
      </c>
      <c r="T801" s="77" t="s">
        <v>269</v>
      </c>
      <c r="U801" s="73"/>
      <c r="V801" s="73"/>
      <c r="W801" s="73"/>
      <c r="X801" s="73"/>
      <c r="Y801" s="73"/>
      <c r="Z801" s="73"/>
      <c r="AA801" s="73"/>
    </row>
    <row r="802" hidden="1">
      <c r="A802" s="89" t="s">
        <v>428</v>
      </c>
      <c r="B802" s="73"/>
      <c r="C802" s="77" t="s">
        <v>22</v>
      </c>
      <c r="D802" s="78" t="s">
        <v>23</v>
      </c>
      <c r="E802" s="77" t="s">
        <v>13065</v>
      </c>
      <c r="F802" s="79" t="s">
        <v>13066</v>
      </c>
      <c r="G802" s="77">
        <v>1.0</v>
      </c>
      <c r="H802" s="75" t="s">
        <v>11027</v>
      </c>
      <c r="I802" s="73" t="str">
        <f t="shared" si="20"/>
        <v>AOP Unisex Raglan Hoodie / XL / All print</v>
      </c>
      <c r="J802" s="75" t="s">
        <v>3084</v>
      </c>
      <c r="K802" s="75" t="s">
        <v>13067</v>
      </c>
      <c r="L802" s="75" t="s">
        <v>13068</v>
      </c>
      <c r="M802" s="77"/>
      <c r="N802" s="73"/>
      <c r="O802" s="73" t="s">
        <v>3001</v>
      </c>
      <c r="P802" s="79">
        <v>30527.0</v>
      </c>
      <c r="Q802" s="77" t="s">
        <v>78</v>
      </c>
      <c r="R802" s="77" t="s">
        <v>32</v>
      </c>
      <c r="S802" s="77">
        <v>4.04468211E9</v>
      </c>
      <c r="T802" s="77" t="s">
        <v>79</v>
      </c>
      <c r="U802" s="73"/>
      <c r="V802" s="73"/>
      <c r="W802" s="73"/>
      <c r="X802" s="73"/>
      <c r="Y802" s="73"/>
      <c r="Z802" s="73"/>
      <c r="AA802" s="73"/>
    </row>
    <row r="803" hidden="1">
      <c r="A803" s="89" t="s">
        <v>428</v>
      </c>
      <c r="B803" s="73"/>
      <c r="C803" s="77" t="s">
        <v>22</v>
      </c>
      <c r="D803" s="78" t="s">
        <v>23</v>
      </c>
      <c r="E803" s="77" t="s">
        <v>13065</v>
      </c>
      <c r="F803" s="79" t="s">
        <v>13066</v>
      </c>
      <c r="G803" s="77">
        <v>1.0</v>
      </c>
      <c r="H803" s="75" t="s">
        <v>13069</v>
      </c>
      <c r="I803" s="73" t="str">
        <f t="shared" si="20"/>
        <v>AOP Unisex Raglan Hoodie / 4XL / All print</v>
      </c>
      <c r="J803" s="75" t="s">
        <v>6766</v>
      </c>
      <c r="K803" s="75" t="s">
        <v>13067</v>
      </c>
      <c r="L803" s="75" t="s">
        <v>13068</v>
      </c>
      <c r="M803" s="77"/>
      <c r="N803" s="73"/>
      <c r="O803" s="73" t="s">
        <v>3001</v>
      </c>
      <c r="P803" s="79">
        <v>30527.0</v>
      </c>
      <c r="Q803" s="77" t="s">
        <v>78</v>
      </c>
      <c r="R803" s="77" t="s">
        <v>32</v>
      </c>
      <c r="S803" s="77">
        <v>4.04468211E9</v>
      </c>
      <c r="T803" s="77" t="s">
        <v>79</v>
      </c>
      <c r="U803" s="73"/>
      <c r="V803" s="73"/>
      <c r="W803" s="73"/>
      <c r="X803" s="73"/>
      <c r="Y803" s="73"/>
      <c r="Z803" s="73"/>
      <c r="AA803" s="73"/>
    </row>
    <row r="804" hidden="1">
      <c r="A804" s="98" t="s">
        <v>37</v>
      </c>
      <c r="B804" s="73"/>
      <c r="C804" s="77" t="s">
        <v>22</v>
      </c>
      <c r="D804" s="78" t="s">
        <v>23</v>
      </c>
      <c r="E804" s="77" t="s">
        <v>13070</v>
      </c>
      <c r="F804" s="79" t="s">
        <v>13071</v>
      </c>
      <c r="G804" s="77">
        <v>1.0</v>
      </c>
      <c r="H804" s="75" t="s">
        <v>13072</v>
      </c>
      <c r="I804" s="73" t="str">
        <f t="shared" si="20"/>
        <v>hirt 2D #KV - XL / Heather Grey</v>
      </c>
      <c r="J804" s="75" t="s">
        <v>13073</v>
      </c>
      <c r="K804" s="75" t="s">
        <v>13074</v>
      </c>
      <c r="L804" s="75" t="s">
        <v>13075</v>
      </c>
      <c r="M804" s="77"/>
      <c r="N804" s="73"/>
      <c r="O804" s="73" t="s">
        <v>13076</v>
      </c>
      <c r="P804" s="79">
        <v>97759.0</v>
      </c>
      <c r="Q804" s="77" t="s">
        <v>1038</v>
      </c>
      <c r="R804" s="77" t="s">
        <v>32</v>
      </c>
      <c r="S804" s="77">
        <v>5.034567826E9</v>
      </c>
      <c r="T804" s="77" t="s">
        <v>1039</v>
      </c>
      <c r="U804" s="73"/>
      <c r="V804" s="73"/>
      <c r="W804" s="73"/>
      <c r="X804" s="73"/>
      <c r="Y804" s="73"/>
      <c r="Z804" s="73"/>
      <c r="AA804" s="73"/>
    </row>
    <row r="805" hidden="1">
      <c r="A805" s="98" t="s">
        <v>37</v>
      </c>
      <c r="B805" s="73"/>
      <c r="C805" s="77" t="s">
        <v>22</v>
      </c>
      <c r="D805" s="78" t="s">
        <v>23</v>
      </c>
      <c r="E805" s="77" t="s">
        <v>13077</v>
      </c>
      <c r="F805" s="79" t="s">
        <v>13078</v>
      </c>
      <c r="G805" s="77">
        <v>1.0</v>
      </c>
      <c r="H805" s="75" t="s">
        <v>13079</v>
      </c>
      <c r="I805" s="73" t="str">
        <f t="shared" si="20"/>
        <v>AOP Unisex Raglan Hoodie / 5XL / All print</v>
      </c>
      <c r="J805" s="75" t="s">
        <v>12261</v>
      </c>
      <c r="K805" s="75" t="s">
        <v>13080</v>
      </c>
      <c r="L805" s="75" t="s">
        <v>13081</v>
      </c>
      <c r="M805" s="77" t="s">
        <v>1082</v>
      </c>
      <c r="N805" s="73"/>
      <c r="O805" s="73" t="s">
        <v>13082</v>
      </c>
      <c r="P805" s="79">
        <v>23606.0</v>
      </c>
      <c r="Q805" s="77" t="s">
        <v>389</v>
      </c>
      <c r="R805" s="77" t="s">
        <v>32</v>
      </c>
      <c r="S805" s="77">
        <v>7.577765888E9</v>
      </c>
      <c r="T805" s="77" t="s">
        <v>390</v>
      </c>
      <c r="U805" s="73"/>
      <c r="V805" s="73"/>
      <c r="W805" s="73"/>
      <c r="X805" s="73"/>
      <c r="Y805" s="73"/>
      <c r="Z805" s="73"/>
      <c r="AA805" s="73"/>
    </row>
    <row r="806" hidden="1">
      <c r="A806" s="98" t="s">
        <v>37</v>
      </c>
      <c r="B806" s="73"/>
      <c r="C806" s="77" t="s">
        <v>22</v>
      </c>
      <c r="D806" s="78" t="s">
        <v>23</v>
      </c>
      <c r="E806" s="77" t="s">
        <v>13077</v>
      </c>
      <c r="F806" s="79" t="s">
        <v>13078</v>
      </c>
      <c r="G806" s="77">
        <v>1.0</v>
      </c>
      <c r="H806" s="75" t="s">
        <v>13083</v>
      </c>
      <c r="I806" s="73" t="str">
        <f t="shared" si="20"/>
        <v>AOP Unisex Raglan Hoodie / 5XL / All print</v>
      </c>
      <c r="J806" s="75" t="s">
        <v>12261</v>
      </c>
      <c r="K806" s="75" t="s">
        <v>13080</v>
      </c>
      <c r="L806" s="75" t="s">
        <v>13081</v>
      </c>
      <c r="M806" s="77" t="s">
        <v>1082</v>
      </c>
      <c r="N806" s="73"/>
      <c r="O806" s="73" t="s">
        <v>13082</v>
      </c>
      <c r="P806" s="79">
        <v>23606.0</v>
      </c>
      <c r="Q806" s="77" t="s">
        <v>389</v>
      </c>
      <c r="R806" s="77" t="s">
        <v>32</v>
      </c>
      <c r="S806" s="77">
        <v>7.577765888E9</v>
      </c>
      <c r="T806" s="77" t="s">
        <v>390</v>
      </c>
      <c r="U806" s="73"/>
      <c r="V806" s="73"/>
      <c r="W806" s="73"/>
      <c r="X806" s="73"/>
      <c r="Y806" s="73"/>
      <c r="Z806" s="73"/>
      <c r="AA806" s="73"/>
    </row>
    <row r="807" hidden="1">
      <c r="A807" s="98" t="s">
        <v>37</v>
      </c>
      <c r="B807" s="73"/>
      <c r="C807" s="77" t="s">
        <v>22</v>
      </c>
      <c r="D807" s="78" t="s">
        <v>23</v>
      </c>
      <c r="E807" s="77" t="s">
        <v>13084</v>
      </c>
      <c r="F807" s="79" t="s">
        <v>13085</v>
      </c>
      <c r="G807" s="77">
        <v>1.0</v>
      </c>
      <c r="H807" s="75" t="s">
        <v>6628</v>
      </c>
      <c r="I807" s="73" t="str">
        <f t="shared" si="20"/>
        <v>2XL / Full Print</v>
      </c>
      <c r="J807" s="75" t="s">
        <v>6629</v>
      </c>
      <c r="K807" s="75" t="s">
        <v>13086</v>
      </c>
      <c r="L807" s="75" t="s">
        <v>13087</v>
      </c>
      <c r="M807" s="77"/>
      <c r="N807" s="73"/>
      <c r="O807" s="73" t="s">
        <v>13088</v>
      </c>
      <c r="P807" s="79">
        <v>60449.0</v>
      </c>
      <c r="Q807" s="77" t="s">
        <v>114</v>
      </c>
      <c r="R807" s="77" t="s">
        <v>32</v>
      </c>
      <c r="S807" s="77" t="s">
        <v>13089</v>
      </c>
      <c r="T807" s="77" t="s">
        <v>115</v>
      </c>
      <c r="U807" s="73"/>
      <c r="V807" s="73"/>
      <c r="W807" s="73"/>
      <c r="X807" s="73"/>
      <c r="Y807" s="73"/>
      <c r="Z807" s="73"/>
      <c r="AA807" s="73"/>
    </row>
    <row r="808" hidden="1">
      <c r="A808" s="89" t="s">
        <v>173</v>
      </c>
      <c r="B808" s="73"/>
      <c r="C808" s="77" t="s">
        <v>22</v>
      </c>
      <c r="D808" s="78" t="s">
        <v>23</v>
      </c>
      <c r="E808" s="77" t="s">
        <v>13090</v>
      </c>
      <c r="F808" s="79" t="s">
        <v>13091</v>
      </c>
      <c r="G808" s="77">
        <v>1.0</v>
      </c>
      <c r="H808" s="75" t="s">
        <v>13092</v>
      </c>
      <c r="I808" s="73" t="str">
        <f t="shared" si="20"/>
        <v>AOP UNISEX HOODIE / L / All Print</v>
      </c>
      <c r="J808" s="75" t="s">
        <v>13093</v>
      </c>
      <c r="K808" s="75" t="s">
        <v>13094</v>
      </c>
      <c r="L808" s="75" t="s">
        <v>13095</v>
      </c>
      <c r="M808" s="77"/>
      <c r="N808" s="73"/>
      <c r="O808" s="73" t="s">
        <v>13096</v>
      </c>
      <c r="P808" s="79">
        <v>84103.0</v>
      </c>
      <c r="Q808" s="77" t="s">
        <v>1318</v>
      </c>
      <c r="R808" s="77" t="s">
        <v>32</v>
      </c>
      <c r="S808" s="77">
        <v>8.018970697E9</v>
      </c>
      <c r="T808" s="77" t="s">
        <v>1319</v>
      </c>
      <c r="U808" s="73"/>
      <c r="V808" s="73"/>
      <c r="W808" s="73"/>
      <c r="X808" s="73"/>
      <c r="Y808" s="73"/>
      <c r="Z808" s="73"/>
      <c r="AA808" s="73"/>
    </row>
    <row r="809" hidden="1">
      <c r="A809" s="89" t="s">
        <v>173</v>
      </c>
      <c r="B809" s="73"/>
      <c r="C809" s="77" t="s">
        <v>22</v>
      </c>
      <c r="D809" s="78" t="s">
        <v>23</v>
      </c>
      <c r="E809" s="77" t="s">
        <v>13097</v>
      </c>
      <c r="F809" s="79" t="s">
        <v>13098</v>
      </c>
      <c r="G809" s="77">
        <v>1.0</v>
      </c>
      <c r="H809" s="75" t="s">
        <v>13099</v>
      </c>
      <c r="I809" s="73" t="str">
        <f t="shared" si="20"/>
        <v>HOODIE RAGLAN SLEEVE / M / All Print</v>
      </c>
      <c r="J809" s="75" t="s">
        <v>13100</v>
      </c>
      <c r="K809" s="75" t="s">
        <v>13101</v>
      </c>
      <c r="L809" s="75" t="s">
        <v>13102</v>
      </c>
      <c r="M809" s="77"/>
      <c r="N809" s="73"/>
      <c r="O809" s="73" t="s">
        <v>13103</v>
      </c>
      <c r="P809" s="79">
        <v>23703.0</v>
      </c>
      <c r="Q809" s="77" t="s">
        <v>389</v>
      </c>
      <c r="R809" s="77" t="s">
        <v>32</v>
      </c>
      <c r="S809" s="77">
        <v>7.576464584E9</v>
      </c>
      <c r="T809" s="77" t="s">
        <v>390</v>
      </c>
      <c r="U809" s="73"/>
      <c r="V809" s="73"/>
      <c r="W809" s="73"/>
      <c r="X809" s="73"/>
      <c r="Y809" s="73"/>
      <c r="Z809" s="73"/>
      <c r="AA809" s="73"/>
    </row>
    <row r="810" hidden="1">
      <c r="A810" s="98" t="s">
        <v>37</v>
      </c>
      <c r="B810" s="73"/>
      <c r="C810" s="77" t="s">
        <v>22</v>
      </c>
      <c r="D810" s="78" t="s">
        <v>23</v>
      </c>
      <c r="E810" s="77" t="s">
        <v>13104</v>
      </c>
      <c r="F810" s="79" t="s">
        <v>13105</v>
      </c>
      <c r="G810" s="77">
        <v>1.0</v>
      </c>
      <c r="H810" s="75" t="s">
        <v>13106</v>
      </c>
      <c r="I810" s="73" t="str">
        <f t="shared" si="20"/>
        <v>2XL / Black</v>
      </c>
      <c r="J810" s="75" t="s">
        <v>7913</v>
      </c>
      <c r="K810" s="75" t="s">
        <v>13107</v>
      </c>
      <c r="L810" s="75" t="s">
        <v>13108</v>
      </c>
      <c r="M810" s="77"/>
      <c r="N810" s="73"/>
      <c r="O810" s="73" t="s">
        <v>13109</v>
      </c>
      <c r="P810" s="79">
        <v>27526.0</v>
      </c>
      <c r="Q810" s="77" t="s">
        <v>225</v>
      </c>
      <c r="R810" s="77" t="s">
        <v>32</v>
      </c>
      <c r="S810" s="77">
        <v>9.193892383E9</v>
      </c>
      <c r="T810" s="77" t="s">
        <v>226</v>
      </c>
      <c r="U810" s="73"/>
      <c r="V810" s="73"/>
      <c r="W810" s="73"/>
      <c r="X810" s="73"/>
      <c r="Y810" s="73"/>
      <c r="Z810" s="73"/>
      <c r="AA810" s="73"/>
    </row>
    <row r="811" hidden="1">
      <c r="A811" s="76" t="s">
        <v>48</v>
      </c>
      <c r="B811" s="73"/>
      <c r="C811" s="77" t="s">
        <v>60</v>
      </c>
      <c r="D811" s="78" t="s">
        <v>23</v>
      </c>
      <c r="E811" s="77" t="s">
        <v>13110</v>
      </c>
      <c r="F811" s="79" t="s">
        <v>798</v>
      </c>
      <c r="G811" s="77">
        <v>1.0</v>
      </c>
      <c r="H811" s="75" t="s">
        <v>13111</v>
      </c>
      <c r="I811" s="73" t="str">
        <f t="shared" si="20"/>
        <v>3XL / Brown</v>
      </c>
      <c r="J811" s="75" t="s">
        <v>13112</v>
      </c>
      <c r="K811" s="75" t="s">
        <v>801</v>
      </c>
      <c r="L811" s="91" t="s">
        <v>802</v>
      </c>
      <c r="M811" s="77"/>
      <c r="N811" s="73"/>
      <c r="O811" s="73" t="s">
        <v>803</v>
      </c>
      <c r="P811" s="79">
        <v>98383.0</v>
      </c>
      <c r="Q811" s="77" t="s">
        <v>454</v>
      </c>
      <c r="R811" s="77" t="s">
        <v>32</v>
      </c>
      <c r="S811" s="77">
        <v>9.045831696E9</v>
      </c>
      <c r="T811" s="77" t="s">
        <v>455</v>
      </c>
      <c r="U811" s="73"/>
      <c r="V811" s="73"/>
      <c r="W811" s="73"/>
      <c r="X811" s="73"/>
      <c r="Y811" s="73"/>
      <c r="Z811" s="73"/>
      <c r="AA811" s="73"/>
    </row>
    <row r="812" hidden="1">
      <c r="A812" s="76" t="s">
        <v>70</v>
      </c>
      <c r="B812" s="73"/>
      <c r="C812" s="77" t="s">
        <v>80</v>
      </c>
      <c r="D812" s="78" t="s">
        <v>23</v>
      </c>
      <c r="E812" s="77" t="s">
        <v>13113</v>
      </c>
      <c r="F812" s="79" t="s">
        <v>13114</v>
      </c>
      <c r="G812" s="77">
        <v>1.0</v>
      </c>
      <c r="H812" s="75" t="s">
        <v>13115</v>
      </c>
      <c r="I812" s="73" t="str">
        <f t="shared" si="20"/>
        <v>Joggers #81121V - AOP Unisex Joggers / XL / All Print</v>
      </c>
      <c r="J812" s="75" t="s">
        <v>13116</v>
      </c>
      <c r="K812" s="75" t="s">
        <v>13117</v>
      </c>
      <c r="L812" s="75" t="s">
        <v>13118</v>
      </c>
      <c r="M812" s="77"/>
      <c r="N812" s="73"/>
      <c r="O812" s="73" t="s">
        <v>13119</v>
      </c>
      <c r="P812" s="79">
        <v>30474.0</v>
      </c>
      <c r="Q812" s="77" t="s">
        <v>78</v>
      </c>
      <c r="R812" s="77" t="s">
        <v>32</v>
      </c>
      <c r="S812" s="77">
        <v>9.122457593E9</v>
      </c>
      <c r="T812" s="77" t="s">
        <v>79</v>
      </c>
      <c r="U812" s="73"/>
      <c r="V812" s="73"/>
      <c r="W812" s="73"/>
      <c r="X812" s="73"/>
      <c r="Y812" s="73"/>
      <c r="Z812" s="73"/>
      <c r="AA812" s="73"/>
    </row>
    <row r="813" hidden="1">
      <c r="A813" s="86" t="s">
        <v>181</v>
      </c>
      <c r="B813" s="73"/>
      <c r="C813" s="77" t="s">
        <v>22</v>
      </c>
      <c r="D813" s="78" t="s">
        <v>23</v>
      </c>
      <c r="E813" s="77" t="s">
        <v>13120</v>
      </c>
      <c r="F813" s="79" t="s">
        <v>13121</v>
      </c>
      <c r="G813" s="77">
        <v>1.0</v>
      </c>
      <c r="H813" s="75" t="s">
        <v>13122</v>
      </c>
      <c r="I813" s="73" t="str">
        <f t="shared" si="20"/>
        <v>hirt 3d #031221h - 3XL / Black Blue</v>
      </c>
      <c r="J813" s="75" t="s">
        <v>3299</v>
      </c>
      <c r="K813" s="75" t="s">
        <v>13123</v>
      </c>
      <c r="L813" s="75" t="s">
        <v>13124</v>
      </c>
      <c r="M813" s="77"/>
      <c r="N813" s="73"/>
      <c r="O813" s="73" t="s">
        <v>13125</v>
      </c>
      <c r="P813" s="79">
        <v>85234.0</v>
      </c>
      <c r="Q813" s="77" t="s">
        <v>419</v>
      </c>
      <c r="R813" s="77" t="s">
        <v>32</v>
      </c>
      <c r="S813" s="77">
        <v>1.4807483387E10</v>
      </c>
      <c r="T813" s="77" t="s">
        <v>420</v>
      </c>
      <c r="U813" s="73"/>
      <c r="V813" s="73"/>
      <c r="W813" s="73"/>
      <c r="X813" s="73"/>
      <c r="Y813" s="73"/>
      <c r="Z813" s="73"/>
      <c r="AA813" s="73"/>
    </row>
    <row r="814" hidden="1">
      <c r="A814" s="86" t="s">
        <v>181</v>
      </c>
      <c r="B814" s="73"/>
      <c r="C814" s="77" t="s">
        <v>22</v>
      </c>
      <c r="D814" s="78" t="s">
        <v>23</v>
      </c>
      <c r="E814" s="77" t="s">
        <v>13120</v>
      </c>
      <c r="F814" s="79" t="s">
        <v>13121</v>
      </c>
      <c r="G814" s="77">
        <v>1.0</v>
      </c>
      <c r="H814" s="75" t="s">
        <v>5523</v>
      </c>
      <c r="I814" s="73" t="str">
        <f t="shared" si="20"/>
        <v>hirt 3d #181221h - 3XL / Full Print</v>
      </c>
      <c r="J814" s="75" t="s">
        <v>5518</v>
      </c>
      <c r="K814" s="75" t="s">
        <v>13123</v>
      </c>
      <c r="L814" s="75" t="s">
        <v>13124</v>
      </c>
      <c r="M814" s="77"/>
      <c r="N814" s="73"/>
      <c r="O814" s="73" t="s">
        <v>13125</v>
      </c>
      <c r="P814" s="79">
        <v>85234.0</v>
      </c>
      <c r="Q814" s="77" t="s">
        <v>419</v>
      </c>
      <c r="R814" s="77" t="s">
        <v>32</v>
      </c>
      <c r="S814" s="77">
        <v>1.4807483387E10</v>
      </c>
      <c r="T814" s="77" t="s">
        <v>420</v>
      </c>
      <c r="U814" s="73"/>
      <c r="V814" s="73"/>
      <c r="W814" s="73"/>
      <c r="X814" s="73"/>
      <c r="Y814" s="73"/>
      <c r="Z814" s="73"/>
      <c r="AA814" s="73"/>
    </row>
    <row r="815" hidden="1">
      <c r="A815" s="86" t="s">
        <v>181</v>
      </c>
      <c r="B815" s="73"/>
      <c r="C815" s="77" t="s">
        <v>22</v>
      </c>
      <c r="D815" s="78" t="s">
        <v>23</v>
      </c>
      <c r="E815" s="77" t="s">
        <v>13120</v>
      </c>
      <c r="F815" s="79" t="s">
        <v>13121</v>
      </c>
      <c r="G815" s="77">
        <v>1.0</v>
      </c>
      <c r="H815" s="75" t="s">
        <v>5526</v>
      </c>
      <c r="I815" s="73" t="str">
        <f t="shared" si="20"/>
        <v>hirt 3d #181221h - XL / Full Print</v>
      </c>
      <c r="J815" s="75" t="s">
        <v>5518</v>
      </c>
      <c r="K815" s="75" t="s">
        <v>13123</v>
      </c>
      <c r="L815" s="75" t="s">
        <v>13124</v>
      </c>
      <c r="M815" s="77"/>
      <c r="N815" s="73"/>
      <c r="O815" s="73" t="s">
        <v>13125</v>
      </c>
      <c r="P815" s="79">
        <v>85234.0</v>
      </c>
      <c r="Q815" s="77" t="s">
        <v>419</v>
      </c>
      <c r="R815" s="77" t="s">
        <v>32</v>
      </c>
      <c r="S815" s="77">
        <v>1.4807483387E10</v>
      </c>
      <c r="T815" s="77" t="s">
        <v>420</v>
      </c>
      <c r="U815" s="73"/>
      <c r="V815" s="73"/>
      <c r="W815" s="73"/>
      <c r="X815" s="73"/>
      <c r="Y815" s="73"/>
      <c r="Z815" s="73"/>
      <c r="AA815" s="73"/>
    </row>
    <row r="816" hidden="1">
      <c r="A816" s="86" t="s">
        <v>181</v>
      </c>
      <c r="B816" s="73"/>
      <c r="C816" s="77" t="s">
        <v>22</v>
      </c>
      <c r="D816" s="78" t="s">
        <v>23</v>
      </c>
      <c r="E816" s="77" t="s">
        <v>13120</v>
      </c>
      <c r="F816" s="79" t="s">
        <v>13121</v>
      </c>
      <c r="G816" s="77">
        <v>1.0</v>
      </c>
      <c r="H816" s="75" t="s">
        <v>5499</v>
      </c>
      <c r="I816" s="73" t="str">
        <f t="shared" si="20"/>
        <v>hirt 3d #031221h - XL / Black Blue</v>
      </c>
      <c r="J816" s="75" t="s">
        <v>3299</v>
      </c>
      <c r="K816" s="75" t="s">
        <v>13123</v>
      </c>
      <c r="L816" s="75" t="s">
        <v>13124</v>
      </c>
      <c r="M816" s="77"/>
      <c r="N816" s="73"/>
      <c r="O816" s="73" t="s">
        <v>13125</v>
      </c>
      <c r="P816" s="79">
        <v>85234.0</v>
      </c>
      <c r="Q816" s="77" t="s">
        <v>419</v>
      </c>
      <c r="R816" s="77" t="s">
        <v>32</v>
      </c>
      <c r="S816" s="77">
        <v>1.4807483387E10</v>
      </c>
      <c r="T816" s="77" t="s">
        <v>420</v>
      </c>
      <c r="U816" s="73"/>
      <c r="V816" s="73"/>
      <c r="W816" s="73"/>
      <c r="X816" s="73"/>
      <c r="Y816" s="73"/>
      <c r="Z816" s="73"/>
      <c r="AA816" s="73"/>
    </row>
    <row r="817" hidden="1">
      <c r="A817" s="86" t="s">
        <v>7337</v>
      </c>
      <c r="B817" s="73"/>
      <c r="C817" s="77" t="s">
        <v>22</v>
      </c>
      <c r="D817" s="78" t="s">
        <v>23</v>
      </c>
      <c r="E817" s="77" t="s">
        <v>13126</v>
      </c>
      <c r="F817" s="79" t="s">
        <v>7339</v>
      </c>
      <c r="G817" s="77">
        <v>1.0</v>
      </c>
      <c r="H817" s="75" t="s">
        <v>13127</v>
      </c>
      <c r="I817" s="73" t="str">
        <f t="shared" si="20"/>
        <v>LEGGING / XL / All Print</v>
      </c>
      <c r="J817" s="75" t="s">
        <v>13128</v>
      </c>
      <c r="K817" s="75" t="s">
        <v>7342</v>
      </c>
      <c r="L817" s="75" t="s">
        <v>7343</v>
      </c>
      <c r="M817" s="77"/>
      <c r="N817" s="73"/>
      <c r="O817" s="73" t="s">
        <v>7344</v>
      </c>
      <c r="P817" s="79">
        <v>90044.0</v>
      </c>
      <c r="Q817" s="77" t="s">
        <v>268</v>
      </c>
      <c r="R817" s="77" t="s">
        <v>32</v>
      </c>
      <c r="S817" s="77">
        <v>3.233943499E9</v>
      </c>
      <c r="T817" s="77" t="s">
        <v>269</v>
      </c>
      <c r="U817" s="73"/>
      <c r="V817" s="73"/>
      <c r="W817" s="73"/>
      <c r="X817" s="73"/>
      <c r="Y817" s="73"/>
      <c r="Z817" s="73"/>
      <c r="AA817" s="73"/>
    </row>
    <row r="818" hidden="1">
      <c r="A818" s="98" t="s">
        <v>37</v>
      </c>
      <c r="B818" s="73"/>
      <c r="C818" s="77" t="s">
        <v>60</v>
      </c>
      <c r="D818" s="78" t="s">
        <v>23</v>
      </c>
      <c r="E818" s="77" t="s">
        <v>13129</v>
      </c>
      <c r="F818" s="79" t="s">
        <v>13130</v>
      </c>
      <c r="G818" s="77">
        <v>1.0</v>
      </c>
      <c r="H818" s="75" t="s">
        <v>13131</v>
      </c>
      <c r="I818" s="73" t="str">
        <f t="shared" si="20"/>
        <v>L / Full print</v>
      </c>
      <c r="J818" s="75" t="s">
        <v>13132</v>
      </c>
      <c r="K818" s="75" t="s">
        <v>13133</v>
      </c>
      <c r="L818" s="75" t="s">
        <v>13134</v>
      </c>
      <c r="M818" s="77" t="s">
        <v>13135</v>
      </c>
      <c r="N818" s="73"/>
      <c r="O818" s="73" t="s">
        <v>13136</v>
      </c>
      <c r="P818" s="79">
        <v>3801.0</v>
      </c>
      <c r="Q818" s="77" t="s">
        <v>4459</v>
      </c>
      <c r="R818" s="77" t="s">
        <v>32</v>
      </c>
      <c r="S818" s="77">
        <v>6.038128857E9</v>
      </c>
      <c r="T818" s="77" t="s">
        <v>4460</v>
      </c>
      <c r="U818" s="73"/>
      <c r="V818" s="73"/>
      <c r="W818" s="73"/>
      <c r="X818" s="73"/>
      <c r="Y818" s="73"/>
      <c r="Z818" s="73"/>
      <c r="AA818" s="73"/>
    </row>
    <row r="819">
      <c r="A819" s="89" t="s">
        <v>97</v>
      </c>
      <c r="B819" s="73"/>
      <c r="C819" s="77" t="s">
        <v>80</v>
      </c>
      <c r="D819" s="78" t="s">
        <v>23</v>
      </c>
      <c r="E819" s="77" t="s">
        <v>13137</v>
      </c>
      <c r="F819" s="79" t="s">
        <v>13138</v>
      </c>
      <c r="G819" s="77">
        <v>1.0</v>
      </c>
      <c r="H819" s="75" t="s">
        <v>6773</v>
      </c>
      <c r="I819" s="73" t="str">
        <f t="shared" si="20"/>
        <v>One size / All print</v>
      </c>
      <c r="J819" s="75" t="s">
        <v>6774</v>
      </c>
      <c r="K819" s="75" t="s">
        <v>13139</v>
      </c>
      <c r="L819" s="75" t="s">
        <v>13140</v>
      </c>
      <c r="M819" s="77" t="s">
        <v>13141</v>
      </c>
      <c r="N819" s="73"/>
      <c r="O819" s="73" t="s">
        <v>1581</v>
      </c>
      <c r="P819" s="79">
        <v>43055.0</v>
      </c>
      <c r="Q819" s="77" t="s">
        <v>46</v>
      </c>
      <c r="R819" s="77" t="s">
        <v>32</v>
      </c>
      <c r="S819" s="77">
        <v>6.145307429E9</v>
      </c>
      <c r="T819" s="77" t="s">
        <v>47</v>
      </c>
      <c r="U819" s="73"/>
      <c r="V819" s="73"/>
      <c r="W819" s="73"/>
      <c r="X819" s="73"/>
      <c r="Y819" s="73"/>
      <c r="Z819" s="73"/>
      <c r="AA819" s="73"/>
    </row>
    <row r="820" hidden="1">
      <c r="A820" s="82" t="s">
        <v>428</v>
      </c>
      <c r="B820" s="82"/>
      <c r="C820" s="83" t="s">
        <v>22</v>
      </c>
      <c r="D820" s="83" t="s">
        <v>34</v>
      </c>
      <c r="E820" s="83" t="s">
        <v>13142</v>
      </c>
      <c r="F820" s="84" t="s">
        <v>13143</v>
      </c>
      <c r="G820" s="83">
        <v>1.0</v>
      </c>
      <c r="H820" s="85" t="s">
        <v>13144</v>
      </c>
      <c r="I820" s="82" t="str">
        <f t="shared" si="20"/>
        <v>AOP Unisex Raglan Hoodie / L / All print</v>
      </c>
      <c r="J820" s="85" t="s">
        <v>1672</v>
      </c>
      <c r="K820" s="85" t="s">
        <v>13145</v>
      </c>
      <c r="L820" s="85" t="s">
        <v>13146</v>
      </c>
      <c r="M820" s="83">
        <v>2.0</v>
      </c>
      <c r="N820" s="82"/>
      <c r="O820" s="82" t="s">
        <v>13147</v>
      </c>
      <c r="P820" s="84">
        <v>18436.0</v>
      </c>
      <c r="Q820" s="83" t="s">
        <v>284</v>
      </c>
      <c r="R820" s="83" t="s">
        <v>32</v>
      </c>
      <c r="S820" s="83">
        <v>2.722199291E9</v>
      </c>
      <c r="T820" s="83" t="s">
        <v>285</v>
      </c>
      <c r="U820" s="82"/>
      <c r="V820" s="82"/>
      <c r="W820" s="82"/>
      <c r="X820" s="82"/>
      <c r="Y820" s="82"/>
      <c r="Z820" s="82"/>
      <c r="AA820" s="82"/>
    </row>
    <row r="821" hidden="1">
      <c r="A821" s="82" t="s">
        <v>428</v>
      </c>
      <c r="B821" s="82"/>
      <c r="C821" s="83" t="s">
        <v>22</v>
      </c>
      <c r="D821" s="83" t="s">
        <v>34</v>
      </c>
      <c r="E821" s="83" t="s">
        <v>13142</v>
      </c>
      <c r="F821" s="84" t="s">
        <v>13143</v>
      </c>
      <c r="G821" s="83">
        <v>1.0</v>
      </c>
      <c r="H821" s="85" t="s">
        <v>13148</v>
      </c>
      <c r="I821" s="82" t="str">
        <f t="shared" si="20"/>
        <v>AOP Unisex Raglan Hoodie / S / All print</v>
      </c>
      <c r="J821" s="85" t="s">
        <v>4123</v>
      </c>
      <c r="K821" s="85" t="s">
        <v>13145</v>
      </c>
      <c r="L821" s="85" t="s">
        <v>13146</v>
      </c>
      <c r="M821" s="83">
        <v>2.0</v>
      </c>
      <c r="N821" s="82"/>
      <c r="O821" s="82" t="s">
        <v>13147</v>
      </c>
      <c r="P821" s="84">
        <v>18436.0</v>
      </c>
      <c r="Q821" s="83" t="s">
        <v>284</v>
      </c>
      <c r="R821" s="83" t="s">
        <v>32</v>
      </c>
      <c r="S821" s="83">
        <v>2.722199291E9</v>
      </c>
      <c r="T821" s="83" t="s">
        <v>285</v>
      </c>
      <c r="U821" s="82"/>
      <c r="V821" s="82"/>
      <c r="W821" s="82"/>
      <c r="X821" s="82"/>
      <c r="Y821" s="82"/>
      <c r="Z821" s="82"/>
      <c r="AA821" s="82"/>
    </row>
    <row r="822" hidden="1">
      <c r="A822" s="76" t="s">
        <v>48</v>
      </c>
      <c r="B822" s="73"/>
      <c r="C822" s="77" t="s">
        <v>80</v>
      </c>
      <c r="D822" s="78" t="s">
        <v>23</v>
      </c>
      <c r="E822" s="77" t="s">
        <v>13149</v>
      </c>
      <c r="F822" s="79" t="s">
        <v>13150</v>
      </c>
      <c r="G822" s="77">
        <v>1.0</v>
      </c>
      <c r="H822" s="75" t="s">
        <v>13151</v>
      </c>
      <c r="I822" s="73" t="str">
        <f t="shared" si="20"/>
        <v>Joggers #v - AOP Unisex Joggers / 2XL / All Print</v>
      </c>
      <c r="J822" s="75" t="s">
        <v>2542</v>
      </c>
      <c r="K822" s="75" t="s">
        <v>13152</v>
      </c>
      <c r="L822" s="75" t="s">
        <v>13153</v>
      </c>
      <c r="M822" s="77"/>
      <c r="N822" s="73"/>
      <c r="O822" s="73" t="s">
        <v>13154</v>
      </c>
      <c r="P822" s="79">
        <v>70068.0</v>
      </c>
      <c r="Q822" s="77" t="s">
        <v>201</v>
      </c>
      <c r="R822" s="77" t="s">
        <v>32</v>
      </c>
      <c r="S822" s="77">
        <v>5.049192701E9</v>
      </c>
      <c r="T822" s="77" t="s">
        <v>202</v>
      </c>
      <c r="U822" s="73"/>
      <c r="V822" s="73"/>
      <c r="W822" s="73"/>
      <c r="X822" s="73"/>
      <c r="Y822" s="73"/>
      <c r="Z822" s="73"/>
      <c r="AA822" s="73"/>
    </row>
    <row r="823" hidden="1">
      <c r="A823" s="76" t="s">
        <v>48</v>
      </c>
      <c r="B823" s="73"/>
      <c r="C823" s="77" t="s">
        <v>80</v>
      </c>
      <c r="D823" s="78" t="s">
        <v>23</v>
      </c>
      <c r="E823" s="77" t="s">
        <v>13149</v>
      </c>
      <c r="F823" s="79" t="s">
        <v>13150</v>
      </c>
      <c r="G823" s="77">
        <v>1.0</v>
      </c>
      <c r="H823" s="75" t="s">
        <v>13155</v>
      </c>
      <c r="I823" s="73" t="str">
        <f t="shared" si="20"/>
        <v>Joggers #v - AOP Unisex Raglan Zip Hoodie / 2XL / All Print</v>
      </c>
      <c r="J823" s="75" t="s">
        <v>2548</v>
      </c>
      <c r="K823" s="75" t="s">
        <v>13152</v>
      </c>
      <c r="L823" s="75" t="s">
        <v>13153</v>
      </c>
      <c r="M823" s="77"/>
      <c r="N823" s="73"/>
      <c r="O823" s="73" t="s">
        <v>13154</v>
      </c>
      <c r="P823" s="79">
        <v>70068.0</v>
      </c>
      <c r="Q823" s="77" t="s">
        <v>201</v>
      </c>
      <c r="R823" s="77" t="s">
        <v>32</v>
      </c>
      <c r="S823" s="77">
        <v>5.049192701E9</v>
      </c>
      <c r="T823" s="77" t="s">
        <v>202</v>
      </c>
      <c r="U823" s="73"/>
      <c r="V823" s="73"/>
      <c r="W823" s="73"/>
      <c r="X823" s="73"/>
      <c r="Y823" s="73"/>
      <c r="Z823" s="73"/>
      <c r="AA823" s="73"/>
    </row>
    <row r="824" hidden="1">
      <c r="A824" s="86" t="s">
        <v>181</v>
      </c>
      <c r="B824" s="73"/>
      <c r="C824" s="77" t="s">
        <v>22</v>
      </c>
      <c r="D824" s="78" t="s">
        <v>23</v>
      </c>
      <c r="E824" s="77" t="s">
        <v>13156</v>
      </c>
      <c r="F824" s="79" t="s">
        <v>13157</v>
      </c>
      <c r="G824" s="77">
        <v>1.0</v>
      </c>
      <c r="H824" s="75" t="s">
        <v>13158</v>
      </c>
      <c r="I824" s="73" t="str">
        <f t="shared" si="20"/>
        <v>Legging 3D #220321h - HOODIE RAGLAN SLEEVE / M / All Print</v>
      </c>
      <c r="J824" s="75" t="s">
        <v>13159</v>
      </c>
      <c r="K824" s="75" t="s">
        <v>13160</v>
      </c>
      <c r="L824" s="75" t="s">
        <v>13161</v>
      </c>
      <c r="M824" s="77"/>
      <c r="N824" s="73"/>
      <c r="O824" s="73" t="s">
        <v>9941</v>
      </c>
      <c r="P824" s="79">
        <v>27103.0</v>
      </c>
      <c r="Q824" s="77" t="s">
        <v>225</v>
      </c>
      <c r="R824" s="77" t="s">
        <v>32</v>
      </c>
      <c r="S824" s="77">
        <v>3.363001182E9</v>
      </c>
      <c r="T824" s="77" t="s">
        <v>226</v>
      </c>
      <c r="U824" s="73"/>
      <c r="V824" s="73"/>
      <c r="W824" s="73"/>
      <c r="X824" s="73"/>
      <c r="Y824" s="73"/>
      <c r="Z824" s="73"/>
      <c r="AA824" s="73"/>
    </row>
    <row r="825" hidden="1">
      <c r="A825" s="86" t="s">
        <v>181</v>
      </c>
      <c r="B825" s="73"/>
      <c r="C825" s="77" t="s">
        <v>22</v>
      </c>
      <c r="D825" s="78" t="s">
        <v>23</v>
      </c>
      <c r="E825" s="77" t="s">
        <v>13156</v>
      </c>
      <c r="F825" s="79" t="s">
        <v>13157</v>
      </c>
      <c r="G825" s="77">
        <v>1.0</v>
      </c>
      <c r="H825" s="75" t="s">
        <v>13162</v>
      </c>
      <c r="I825" s="73" t="str">
        <f t="shared" si="20"/>
        <v>Legging 3D #220321h - LEGGING / M / All Print</v>
      </c>
      <c r="J825" s="75" t="s">
        <v>13163</v>
      </c>
      <c r="K825" s="75" t="s">
        <v>13160</v>
      </c>
      <c r="L825" s="75" t="s">
        <v>13161</v>
      </c>
      <c r="M825" s="77"/>
      <c r="N825" s="73"/>
      <c r="O825" s="73" t="s">
        <v>9941</v>
      </c>
      <c r="P825" s="79">
        <v>27103.0</v>
      </c>
      <c r="Q825" s="77" t="s">
        <v>225</v>
      </c>
      <c r="R825" s="77" t="s">
        <v>32</v>
      </c>
      <c r="S825" s="77">
        <v>3.363001182E9</v>
      </c>
      <c r="T825" s="77" t="s">
        <v>226</v>
      </c>
      <c r="U825" s="73"/>
      <c r="V825" s="73"/>
      <c r="W825" s="73"/>
      <c r="X825" s="73"/>
      <c r="Y825" s="73"/>
      <c r="Z825" s="73"/>
      <c r="AA825" s="73"/>
    </row>
    <row r="826" hidden="1">
      <c r="A826" s="98" t="s">
        <v>37</v>
      </c>
      <c r="B826" s="73"/>
      <c r="C826" s="77" t="s">
        <v>60</v>
      </c>
      <c r="D826" s="78" t="s">
        <v>23</v>
      </c>
      <c r="E826" s="77" t="s">
        <v>13164</v>
      </c>
      <c r="F826" s="79" t="s">
        <v>13165</v>
      </c>
      <c r="G826" s="77">
        <v>1.0</v>
      </c>
      <c r="H826" s="75" t="s">
        <v>4262</v>
      </c>
      <c r="I826" s="73" t="str">
        <f t="shared" si="20"/>
        <v>20 oz / All print</v>
      </c>
      <c r="J826" s="75" t="s">
        <v>1716</v>
      </c>
      <c r="K826" s="75" t="s">
        <v>13166</v>
      </c>
      <c r="L826" s="75" t="s">
        <v>13167</v>
      </c>
      <c r="M826" s="77"/>
      <c r="N826" s="73"/>
      <c r="O826" s="73" t="s">
        <v>1605</v>
      </c>
      <c r="P826" s="79">
        <v>23112.0</v>
      </c>
      <c r="Q826" s="77" t="s">
        <v>389</v>
      </c>
      <c r="R826" s="77" t="s">
        <v>32</v>
      </c>
      <c r="S826" s="77">
        <v>6.019538716E9</v>
      </c>
      <c r="T826" s="77" t="s">
        <v>390</v>
      </c>
      <c r="U826" s="73"/>
      <c r="V826" s="73"/>
      <c r="W826" s="73"/>
      <c r="X826" s="73"/>
      <c r="Y826" s="73"/>
      <c r="Z826" s="73"/>
      <c r="AA826" s="73"/>
    </row>
    <row r="827" hidden="1">
      <c r="A827" s="76" t="s">
        <v>48</v>
      </c>
      <c r="B827" s="73"/>
      <c r="C827" s="77" t="s">
        <v>80</v>
      </c>
      <c r="D827" s="78" t="s">
        <v>23</v>
      </c>
      <c r="E827" s="77" t="s">
        <v>13168</v>
      </c>
      <c r="F827" s="79" t="s">
        <v>13169</v>
      </c>
      <c r="G827" s="77">
        <v>1.0</v>
      </c>
      <c r="H827" s="75" t="s">
        <v>13170</v>
      </c>
      <c r="I827" s="73" t="str">
        <f t="shared" si="20"/>
        <v>XL / ALL PRINT</v>
      </c>
      <c r="J827" s="75" t="s">
        <v>888</v>
      </c>
      <c r="K827" s="75" t="s">
        <v>13171</v>
      </c>
      <c r="L827" s="75" t="s">
        <v>13172</v>
      </c>
      <c r="M827" s="77"/>
      <c r="N827" s="73"/>
      <c r="O827" s="73" t="s">
        <v>2237</v>
      </c>
      <c r="P827" s="79">
        <v>44254.0</v>
      </c>
      <c r="Q827" s="77" t="s">
        <v>46</v>
      </c>
      <c r="R827" s="77" t="s">
        <v>32</v>
      </c>
      <c r="S827" s="77">
        <v>1.3303916176E10</v>
      </c>
      <c r="T827" s="77" t="s">
        <v>47</v>
      </c>
      <c r="U827" s="73"/>
      <c r="V827" s="73"/>
      <c r="W827" s="73"/>
      <c r="X827" s="73"/>
      <c r="Y827" s="73"/>
      <c r="Z827" s="73"/>
      <c r="AA827" s="73"/>
    </row>
    <row r="828" hidden="1">
      <c r="A828" s="98" t="s">
        <v>37</v>
      </c>
      <c r="B828" s="73"/>
      <c r="C828" s="77" t="s">
        <v>22</v>
      </c>
      <c r="D828" s="78" t="s">
        <v>23</v>
      </c>
      <c r="E828" s="77" t="s">
        <v>13173</v>
      </c>
      <c r="F828" s="79" t="s">
        <v>13174</v>
      </c>
      <c r="G828" s="77">
        <v>1.0</v>
      </c>
      <c r="H828" s="75" t="s">
        <v>13175</v>
      </c>
      <c r="I828" s="73" t="str">
        <f t="shared" si="20"/>
        <v>UNISEX HOODIE ZIP-UP / XL / All Print</v>
      </c>
      <c r="J828" s="75" t="s">
        <v>13176</v>
      </c>
      <c r="K828" s="75" t="s">
        <v>13177</v>
      </c>
      <c r="L828" s="75" t="s">
        <v>13178</v>
      </c>
      <c r="M828" s="77"/>
      <c r="N828" s="73"/>
      <c r="O828" s="73" t="s">
        <v>13179</v>
      </c>
      <c r="P828" s="79">
        <v>15065.0</v>
      </c>
      <c r="Q828" s="77" t="s">
        <v>284</v>
      </c>
      <c r="R828" s="77" t="s">
        <v>32</v>
      </c>
      <c r="S828" s="77">
        <v>7.248011515E9</v>
      </c>
      <c r="T828" s="77" t="s">
        <v>285</v>
      </c>
      <c r="U828" s="73"/>
      <c r="V828" s="73"/>
      <c r="W828" s="73"/>
      <c r="X828" s="73"/>
      <c r="Y828" s="73"/>
      <c r="Z828" s="73"/>
      <c r="AA828" s="73"/>
    </row>
    <row r="829" hidden="1">
      <c r="A829" s="76" t="s">
        <v>48</v>
      </c>
      <c r="B829" s="73"/>
      <c r="C829" s="77" t="s">
        <v>22</v>
      </c>
      <c r="D829" s="78" t="s">
        <v>23</v>
      </c>
      <c r="E829" s="77" t="s">
        <v>13180</v>
      </c>
      <c r="F829" s="79" t="s">
        <v>13181</v>
      </c>
      <c r="G829" s="77">
        <v>1.0</v>
      </c>
      <c r="H829" s="75" t="s">
        <v>13182</v>
      </c>
      <c r="I829" s="73" t="str">
        <f t="shared" si="20"/>
        <v>AOP Unisex Raglan Hoodie / M / Navy</v>
      </c>
      <c r="J829" s="75" t="s">
        <v>3143</v>
      </c>
      <c r="K829" s="75" t="s">
        <v>13183</v>
      </c>
      <c r="L829" s="75" t="s">
        <v>13184</v>
      </c>
      <c r="M829" s="77"/>
      <c r="N829" s="73"/>
      <c r="O829" s="73" t="s">
        <v>13185</v>
      </c>
      <c r="P829" s="79">
        <v>4901.0</v>
      </c>
      <c r="Q829" s="77" t="s">
        <v>1697</v>
      </c>
      <c r="R829" s="77" t="s">
        <v>32</v>
      </c>
      <c r="S829" s="77">
        <v>2.073146001E9</v>
      </c>
      <c r="T829" s="77" t="s">
        <v>1698</v>
      </c>
      <c r="U829" s="73"/>
      <c r="V829" s="73"/>
      <c r="W829" s="73"/>
      <c r="X829" s="73"/>
      <c r="Y829" s="73"/>
      <c r="Z829" s="73"/>
      <c r="AA829" s="73"/>
    </row>
    <row r="830" hidden="1">
      <c r="A830" s="98" t="s">
        <v>37</v>
      </c>
      <c r="B830" s="73"/>
      <c r="C830" s="77" t="s">
        <v>123</v>
      </c>
      <c r="D830" s="78" t="s">
        <v>23</v>
      </c>
      <c r="E830" s="77" t="s">
        <v>13186</v>
      </c>
      <c r="F830" s="79" t="s">
        <v>13187</v>
      </c>
      <c r="G830" s="77">
        <v>1.0</v>
      </c>
      <c r="H830" s="75" t="s">
        <v>13188</v>
      </c>
      <c r="I830" s="73" t="str">
        <f t="shared" si="20"/>
        <v>12X18in</v>
      </c>
      <c r="J830" s="75" t="s">
        <v>177</v>
      </c>
      <c r="K830" s="75" t="s">
        <v>13189</v>
      </c>
      <c r="L830" s="75" t="s">
        <v>13190</v>
      </c>
      <c r="M830" s="77" t="s">
        <v>13191</v>
      </c>
      <c r="N830" s="73"/>
      <c r="O830" s="73" t="s">
        <v>5598</v>
      </c>
      <c r="P830" s="79">
        <v>22303.0</v>
      </c>
      <c r="Q830" s="77" t="s">
        <v>389</v>
      </c>
      <c r="R830" s="77" t="s">
        <v>32</v>
      </c>
      <c r="S830" s="77">
        <v>2.024511597E9</v>
      </c>
      <c r="T830" s="77" t="s">
        <v>390</v>
      </c>
      <c r="U830" s="73"/>
      <c r="V830" s="73"/>
      <c r="W830" s="73"/>
      <c r="X830" s="73"/>
      <c r="Y830" s="73"/>
      <c r="Z830" s="73"/>
      <c r="AA830" s="73"/>
    </row>
    <row r="831" hidden="1">
      <c r="A831" s="86" t="s">
        <v>7337</v>
      </c>
      <c r="B831" s="73"/>
      <c r="C831" s="77" t="s">
        <v>22</v>
      </c>
      <c r="D831" s="78" t="s">
        <v>23</v>
      </c>
      <c r="E831" s="77" t="s">
        <v>13192</v>
      </c>
      <c r="F831" s="79" t="s">
        <v>13193</v>
      </c>
      <c r="G831" s="77">
        <v>1.0</v>
      </c>
      <c r="H831" s="75" t="s">
        <v>13194</v>
      </c>
      <c r="I831" s="73" t="str">
        <f t="shared" si="20"/>
        <v>XL / Full Print</v>
      </c>
      <c r="J831" s="75" t="s">
        <v>13195</v>
      </c>
      <c r="K831" s="75" t="s">
        <v>13196</v>
      </c>
      <c r="L831" s="75" t="s">
        <v>13197</v>
      </c>
      <c r="M831" s="77"/>
      <c r="N831" s="73"/>
      <c r="O831" s="73" t="s">
        <v>8176</v>
      </c>
      <c r="P831" s="79">
        <v>28117.0</v>
      </c>
      <c r="Q831" s="77" t="s">
        <v>225</v>
      </c>
      <c r="R831" s="77" t="s">
        <v>32</v>
      </c>
      <c r="S831" s="77">
        <v>1.7049411365E10</v>
      </c>
      <c r="T831" s="77" t="s">
        <v>226</v>
      </c>
      <c r="U831" s="73"/>
      <c r="V831" s="73"/>
      <c r="W831" s="73"/>
      <c r="X831" s="73"/>
      <c r="Y831" s="73"/>
      <c r="Z831" s="73"/>
      <c r="AA831" s="73"/>
    </row>
    <row r="832">
      <c r="A832" s="89" t="s">
        <v>97</v>
      </c>
      <c r="B832" s="73"/>
      <c r="C832" s="77" t="s">
        <v>80</v>
      </c>
      <c r="D832" s="78" t="s">
        <v>23</v>
      </c>
      <c r="E832" s="77" t="s">
        <v>13198</v>
      </c>
      <c r="F832" s="79" t="s">
        <v>13199</v>
      </c>
      <c r="G832" s="77">
        <v>1.0</v>
      </c>
      <c r="H832" s="75" t="s">
        <v>13200</v>
      </c>
      <c r="I832" s="73" t="str">
        <f t="shared" si="20"/>
        <v>Women / 9 / BLACK</v>
      </c>
      <c r="J832" s="75" t="s">
        <v>8797</v>
      </c>
      <c r="K832" s="75" t="s">
        <v>13201</v>
      </c>
      <c r="L832" s="75" t="s">
        <v>13202</v>
      </c>
      <c r="M832" s="77"/>
      <c r="N832" s="73"/>
      <c r="O832" s="73" t="s">
        <v>402</v>
      </c>
      <c r="P832" s="79">
        <v>48506.0</v>
      </c>
      <c r="Q832" s="77" t="s">
        <v>403</v>
      </c>
      <c r="R832" s="77" t="s">
        <v>32</v>
      </c>
      <c r="S832" s="77">
        <v>8.106107234E9</v>
      </c>
      <c r="T832" s="77" t="s">
        <v>404</v>
      </c>
      <c r="U832" s="73"/>
      <c r="V832" s="73"/>
      <c r="W832" s="73"/>
      <c r="X832" s="73"/>
      <c r="Y832" s="73"/>
      <c r="Z832" s="73"/>
      <c r="AA832" s="73"/>
    </row>
    <row r="833" hidden="1">
      <c r="A833" s="76" t="s">
        <v>48</v>
      </c>
      <c r="B833" s="73"/>
      <c r="C833" s="77" t="s">
        <v>22</v>
      </c>
      <c r="D833" s="78" t="s">
        <v>23</v>
      </c>
      <c r="E833" s="77" t="s">
        <v>13203</v>
      </c>
      <c r="F833" s="79" t="s">
        <v>13204</v>
      </c>
      <c r="G833" s="77">
        <v>1.0</v>
      </c>
      <c r="H833" s="75" t="s">
        <v>12365</v>
      </c>
      <c r="I833" s="73" t="str">
        <f t="shared" si="20"/>
        <v>A black king was born in Hoodie - Joggers #v - AOP Unisex Raglan Hoodie / XL / All Print</v>
      </c>
      <c r="J833" s="75" t="s">
        <v>5885</v>
      </c>
      <c r="K833" s="75" t="s">
        <v>13205</v>
      </c>
      <c r="L833" s="75" t="s">
        <v>13206</v>
      </c>
      <c r="M833" s="77">
        <v>821.0</v>
      </c>
      <c r="N833" s="73"/>
      <c r="O833" s="73" t="s">
        <v>3028</v>
      </c>
      <c r="P833" s="79">
        <v>78222.0</v>
      </c>
      <c r="Q833" s="77" t="s">
        <v>131</v>
      </c>
      <c r="R833" s="77" t="s">
        <v>32</v>
      </c>
      <c r="S833" s="77">
        <v>3.377031903E9</v>
      </c>
      <c r="T833" s="77" t="s">
        <v>132</v>
      </c>
      <c r="U833" s="73"/>
      <c r="V833" s="73"/>
      <c r="W833" s="73"/>
      <c r="X833" s="73"/>
      <c r="Y833" s="73"/>
      <c r="Z833" s="73"/>
      <c r="AA833" s="73"/>
    </row>
    <row r="834" hidden="1">
      <c r="A834" s="86" t="s">
        <v>181</v>
      </c>
      <c r="B834" s="73"/>
      <c r="C834" s="77" t="s">
        <v>22</v>
      </c>
      <c r="D834" s="78" t="s">
        <v>23</v>
      </c>
      <c r="E834" s="77" t="s">
        <v>13207</v>
      </c>
      <c r="F834" s="79" t="s">
        <v>8618</v>
      </c>
      <c r="G834" s="77">
        <v>1.0</v>
      </c>
      <c r="H834" s="75" t="s">
        <v>8662</v>
      </c>
      <c r="I834" s="73" t="str">
        <f t="shared" si="20"/>
        <v>AOP Unisex Raglan Hoodie / XL / All print</v>
      </c>
      <c r="J834" s="75" t="s">
        <v>8663</v>
      </c>
      <c r="K834" s="75" t="s">
        <v>8621</v>
      </c>
      <c r="L834" s="75" t="s">
        <v>8622</v>
      </c>
      <c r="M834" s="77" t="s">
        <v>8623</v>
      </c>
      <c r="N834" s="73"/>
      <c r="O834" s="73" t="s">
        <v>8624</v>
      </c>
      <c r="P834" s="79">
        <v>7660.0</v>
      </c>
      <c r="Q834" s="77" t="s">
        <v>257</v>
      </c>
      <c r="R834" s="77" t="s">
        <v>32</v>
      </c>
      <c r="S834" s="77">
        <v>2.016740078E9</v>
      </c>
      <c r="T834" s="77" t="s">
        <v>258</v>
      </c>
      <c r="U834" s="73"/>
      <c r="V834" s="73"/>
      <c r="W834" s="73"/>
      <c r="X834" s="73"/>
      <c r="Y834" s="73"/>
      <c r="Z834" s="73"/>
      <c r="AA834" s="73"/>
    </row>
    <row r="835" hidden="1">
      <c r="A835" s="86" t="s">
        <v>181</v>
      </c>
      <c r="B835" s="73"/>
      <c r="C835" s="77" t="s">
        <v>22</v>
      </c>
      <c r="D835" s="78" t="s">
        <v>23</v>
      </c>
      <c r="E835" s="77" t="s">
        <v>13208</v>
      </c>
      <c r="F835" s="79" t="s">
        <v>8618</v>
      </c>
      <c r="G835" s="77">
        <v>1.0</v>
      </c>
      <c r="H835" s="75" t="s">
        <v>8619</v>
      </c>
      <c r="I835" s="73" t="str">
        <f t="shared" si="20"/>
        <v>AOP Unisex Raglan Hoodie / S / All print</v>
      </c>
      <c r="J835" s="75" t="s">
        <v>8620</v>
      </c>
      <c r="K835" s="75" t="s">
        <v>8621</v>
      </c>
      <c r="L835" s="75" t="s">
        <v>8622</v>
      </c>
      <c r="M835" s="77" t="s">
        <v>8623</v>
      </c>
      <c r="N835" s="73"/>
      <c r="O835" s="73" t="s">
        <v>8624</v>
      </c>
      <c r="P835" s="79">
        <v>7660.0</v>
      </c>
      <c r="Q835" s="77" t="s">
        <v>257</v>
      </c>
      <c r="R835" s="77" t="s">
        <v>32</v>
      </c>
      <c r="S835" s="77">
        <v>2.016740078E9</v>
      </c>
      <c r="T835" s="77" t="s">
        <v>258</v>
      </c>
      <c r="U835" s="73"/>
      <c r="V835" s="73"/>
      <c r="W835" s="73"/>
      <c r="X835" s="73"/>
      <c r="Y835" s="73"/>
      <c r="Z835" s="73"/>
      <c r="AA835" s="73"/>
    </row>
    <row r="836" hidden="1">
      <c r="A836" s="86" t="s">
        <v>293</v>
      </c>
      <c r="B836" s="73"/>
      <c r="C836" s="77" t="s">
        <v>22</v>
      </c>
      <c r="D836" s="78" t="s">
        <v>23</v>
      </c>
      <c r="E836" s="77" t="s">
        <v>13209</v>
      </c>
      <c r="F836" s="79" t="s">
        <v>13210</v>
      </c>
      <c r="G836" s="77">
        <v>1.0</v>
      </c>
      <c r="H836" s="75" t="s">
        <v>13211</v>
      </c>
      <c r="I836" s="73" t="str">
        <f t="shared" si="20"/>
        <v>Joggers 3D #121121H - AOP Unisex Raglan Hoodie / L / All Print</v>
      </c>
      <c r="J836" s="75" t="s">
        <v>3896</v>
      </c>
      <c r="K836" s="75" t="s">
        <v>13212</v>
      </c>
      <c r="L836" s="75" t="s">
        <v>13213</v>
      </c>
      <c r="M836" s="77"/>
      <c r="N836" s="73"/>
      <c r="O836" s="73" t="s">
        <v>13214</v>
      </c>
      <c r="P836" s="79">
        <v>11949.0</v>
      </c>
      <c r="Q836" s="77" t="s">
        <v>171</v>
      </c>
      <c r="R836" s="77" t="s">
        <v>32</v>
      </c>
      <c r="S836" s="77">
        <v>1.111111111E9</v>
      </c>
      <c r="T836" s="77" t="s">
        <v>172</v>
      </c>
      <c r="U836" s="73"/>
      <c r="V836" s="73"/>
      <c r="W836" s="73"/>
      <c r="X836" s="73"/>
      <c r="Y836" s="73"/>
      <c r="Z836" s="73"/>
      <c r="AA836" s="73"/>
    </row>
    <row r="837" hidden="1">
      <c r="A837" s="86" t="s">
        <v>181</v>
      </c>
      <c r="B837" s="73"/>
      <c r="C837" s="77" t="s">
        <v>22</v>
      </c>
      <c r="D837" s="78" t="s">
        <v>23</v>
      </c>
      <c r="E837" s="77" t="s">
        <v>13215</v>
      </c>
      <c r="F837" s="79" t="s">
        <v>13216</v>
      </c>
      <c r="G837" s="77">
        <v>1.0</v>
      </c>
      <c r="H837" s="75" t="s">
        <v>13217</v>
      </c>
      <c r="I837" s="73" t="str">
        <f t="shared" si="20"/>
        <v>AOP Unisex Raglan Hoodie / 2XL / All print</v>
      </c>
      <c r="J837" s="75" t="s">
        <v>13218</v>
      </c>
      <c r="K837" s="75" t="s">
        <v>13219</v>
      </c>
      <c r="L837" s="75" t="s">
        <v>13220</v>
      </c>
      <c r="M837" s="77"/>
      <c r="N837" s="73"/>
      <c r="O837" s="73" t="s">
        <v>13221</v>
      </c>
      <c r="P837" s="79">
        <v>30188.0</v>
      </c>
      <c r="Q837" s="77" t="s">
        <v>78</v>
      </c>
      <c r="R837" s="77" t="s">
        <v>32</v>
      </c>
      <c r="S837" s="77">
        <v>7.706390069E9</v>
      </c>
      <c r="T837" s="77" t="s">
        <v>79</v>
      </c>
      <c r="U837" s="73"/>
      <c r="V837" s="73"/>
      <c r="W837" s="73"/>
      <c r="X837" s="73"/>
      <c r="Y837" s="73"/>
      <c r="Z837" s="73"/>
      <c r="AA837" s="73"/>
    </row>
    <row r="838" hidden="1">
      <c r="A838" s="76" t="s">
        <v>48</v>
      </c>
      <c r="B838" s="73"/>
      <c r="C838" s="77" t="s">
        <v>22</v>
      </c>
      <c r="D838" s="78" t="s">
        <v>23</v>
      </c>
      <c r="E838" s="77" t="s">
        <v>13222</v>
      </c>
      <c r="F838" s="79" t="s">
        <v>13223</v>
      </c>
      <c r="G838" s="77">
        <v>1.0</v>
      </c>
      <c r="H838" s="75" t="s">
        <v>13224</v>
      </c>
      <c r="I838" s="73" t="str">
        <f t="shared" si="20"/>
        <v>HOODIE RAGLAN SLEEVE / L / All Print</v>
      </c>
      <c r="J838" s="75" t="s">
        <v>13225</v>
      </c>
      <c r="K838" s="75" t="s">
        <v>13226</v>
      </c>
      <c r="L838" s="75" t="s">
        <v>13227</v>
      </c>
      <c r="M838" s="77"/>
      <c r="N838" s="73"/>
      <c r="O838" s="73" t="s">
        <v>13228</v>
      </c>
      <c r="P838" s="79">
        <v>90066.0</v>
      </c>
      <c r="Q838" s="77" t="s">
        <v>268</v>
      </c>
      <c r="R838" s="77" t="s">
        <v>32</v>
      </c>
      <c r="S838" s="77">
        <v>3.104256383E9</v>
      </c>
      <c r="T838" s="77" t="s">
        <v>269</v>
      </c>
      <c r="U838" s="73"/>
      <c r="V838" s="73"/>
      <c r="W838" s="73"/>
      <c r="X838" s="73"/>
      <c r="Y838" s="73"/>
      <c r="Z838" s="73"/>
      <c r="AA838" s="73"/>
    </row>
    <row r="839" hidden="1">
      <c r="A839" s="76" t="s">
        <v>48</v>
      </c>
      <c r="B839" s="73"/>
      <c r="C839" s="77" t="s">
        <v>22</v>
      </c>
      <c r="D839" s="78" t="s">
        <v>23</v>
      </c>
      <c r="E839" s="77" t="s">
        <v>13229</v>
      </c>
      <c r="F839" s="79" t="s">
        <v>13223</v>
      </c>
      <c r="G839" s="77">
        <v>1.0</v>
      </c>
      <c r="H839" s="75" t="s">
        <v>13230</v>
      </c>
      <c r="I839" s="73" t="str">
        <f t="shared" si="20"/>
        <v>HOODIE RAGLAN SLEEVE ZIP-UP / L / All Print</v>
      </c>
      <c r="J839" s="75" t="s">
        <v>13231</v>
      </c>
      <c r="K839" s="75" t="s">
        <v>13226</v>
      </c>
      <c r="L839" s="75" t="s">
        <v>13227</v>
      </c>
      <c r="M839" s="77"/>
      <c r="N839" s="73"/>
      <c r="O839" s="73" t="s">
        <v>13228</v>
      </c>
      <c r="P839" s="79">
        <v>90066.0</v>
      </c>
      <c r="Q839" s="77" t="s">
        <v>268</v>
      </c>
      <c r="R839" s="77" t="s">
        <v>32</v>
      </c>
      <c r="S839" s="77">
        <v>3.104256383E9</v>
      </c>
      <c r="T839" s="77" t="s">
        <v>269</v>
      </c>
      <c r="U839" s="73"/>
      <c r="V839" s="73"/>
      <c r="W839" s="73"/>
      <c r="X839" s="73"/>
      <c r="Y839" s="73"/>
      <c r="Z839" s="73"/>
      <c r="AA839" s="73"/>
    </row>
    <row r="840" hidden="1">
      <c r="A840" s="90" t="s">
        <v>271</v>
      </c>
      <c r="B840" s="73"/>
      <c r="C840" s="77" t="s">
        <v>22</v>
      </c>
      <c r="D840" s="78" t="s">
        <v>23</v>
      </c>
      <c r="E840" s="77" t="s">
        <v>13232</v>
      </c>
      <c r="F840" s="79" t="s">
        <v>13233</v>
      </c>
      <c r="G840" s="77">
        <v>1.0</v>
      </c>
      <c r="H840" s="75" t="s">
        <v>13234</v>
      </c>
      <c r="I840" s="73" t="str">
        <f t="shared" si="20"/>
        <v>HOODIE RAGLAN SLEEVE / S / All Print</v>
      </c>
      <c r="J840" s="75" t="s">
        <v>13235</v>
      </c>
      <c r="K840" s="75" t="s">
        <v>13236</v>
      </c>
      <c r="L840" s="75" t="s">
        <v>13237</v>
      </c>
      <c r="M840" s="77"/>
      <c r="N840" s="73"/>
      <c r="O840" s="73" t="s">
        <v>13238</v>
      </c>
      <c r="P840" s="79">
        <v>7670.0</v>
      </c>
      <c r="Q840" s="77" t="s">
        <v>257</v>
      </c>
      <c r="R840" s="77" t="s">
        <v>32</v>
      </c>
      <c r="S840" s="77">
        <v>2.012664483E9</v>
      </c>
      <c r="T840" s="77" t="s">
        <v>258</v>
      </c>
      <c r="U840" s="73"/>
      <c r="V840" s="73"/>
      <c r="W840" s="73"/>
      <c r="X840" s="73"/>
      <c r="Y840" s="73"/>
      <c r="Z840" s="73"/>
      <c r="AA840" s="73"/>
    </row>
    <row r="841">
      <c r="A841" s="90" t="s">
        <v>162</v>
      </c>
      <c r="B841" s="73"/>
      <c r="C841" s="77" t="s">
        <v>80</v>
      </c>
      <c r="D841" s="78" t="s">
        <v>23</v>
      </c>
      <c r="E841" s="77" t="s">
        <v>13239</v>
      </c>
      <c r="F841" s="79" t="s">
        <v>13240</v>
      </c>
      <c r="G841" s="77">
        <v>1.0</v>
      </c>
      <c r="H841" s="75" t="s">
        <v>13241</v>
      </c>
      <c r="I841" s="73" t="str">
        <f t="shared" si="20"/>
        <v>Tank Top + Legging / S / ALL PRINT</v>
      </c>
      <c r="J841" s="75" t="s">
        <v>13242</v>
      </c>
      <c r="K841" s="75" t="s">
        <v>13243</v>
      </c>
      <c r="L841" s="75" t="s">
        <v>13244</v>
      </c>
      <c r="M841" s="77"/>
      <c r="N841" s="73"/>
      <c r="O841" s="73" t="s">
        <v>10609</v>
      </c>
      <c r="P841" s="79">
        <v>62801.0</v>
      </c>
      <c r="Q841" s="77" t="s">
        <v>114</v>
      </c>
      <c r="R841" s="77" t="s">
        <v>32</v>
      </c>
      <c r="S841" s="77">
        <v>6.18335887E9</v>
      </c>
      <c r="T841" s="77" t="s">
        <v>115</v>
      </c>
      <c r="U841" s="73"/>
      <c r="V841" s="73"/>
      <c r="W841" s="73"/>
      <c r="X841" s="73"/>
      <c r="Y841" s="73"/>
      <c r="Z841" s="73"/>
      <c r="AA841" s="73"/>
    </row>
    <row r="842" hidden="1">
      <c r="A842" s="76" t="s">
        <v>892</v>
      </c>
      <c r="B842" s="73"/>
      <c r="C842" s="77" t="s">
        <v>80</v>
      </c>
      <c r="D842" s="78" t="s">
        <v>23</v>
      </c>
      <c r="E842" s="77" t="s">
        <v>13245</v>
      </c>
      <c r="F842" s="79" t="s">
        <v>13246</v>
      </c>
      <c r="G842" s="77">
        <v>1.0</v>
      </c>
      <c r="H842" s="75" t="s">
        <v>4036</v>
      </c>
      <c r="I842" s="73" t="str">
        <f t="shared" si="20"/>
        <v>One size / All print</v>
      </c>
      <c r="J842" s="75" t="s">
        <v>4037</v>
      </c>
      <c r="K842" s="75" t="s">
        <v>13247</v>
      </c>
      <c r="L842" s="75" t="s">
        <v>13248</v>
      </c>
      <c r="M842" s="77"/>
      <c r="N842" s="73"/>
      <c r="O842" s="73" t="s">
        <v>13249</v>
      </c>
      <c r="P842" s="79">
        <v>74462.0</v>
      </c>
      <c r="Q842" s="77" t="s">
        <v>149</v>
      </c>
      <c r="R842" s="77" t="s">
        <v>32</v>
      </c>
      <c r="S842" s="77">
        <v>9.184413657E9</v>
      </c>
      <c r="T842" s="77" t="s">
        <v>150</v>
      </c>
      <c r="U842" s="73"/>
      <c r="V842" s="73"/>
      <c r="W842" s="73"/>
      <c r="X842" s="73"/>
      <c r="Y842" s="73"/>
      <c r="Z842" s="73"/>
      <c r="AA842" s="73"/>
    </row>
    <row r="843" hidden="1">
      <c r="A843" s="76" t="s">
        <v>892</v>
      </c>
      <c r="B843" s="73"/>
      <c r="C843" s="77" t="s">
        <v>80</v>
      </c>
      <c r="D843" s="78" t="s">
        <v>23</v>
      </c>
      <c r="E843" s="77" t="s">
        <v>13245</v>
      </c>
      <c r="F843" s="79" t="s">
        <v>13246</v>
      </c>
      <c r="G843" s="77">
        <v>1.0</v>
      </c>
      <c r="H843" s="75" t="s">
        <v>13250</v>
      </c>
      <c r="I843" s="73" t="str">
        <f t="shared" si="20"/>
        <v>One size / All print</v>
      </c>
      <c r="J843" s="75" t="s">
        <v>13251</v>
      </c>
      <c r="K843" s="75" t="s">
        <v>13247</v>
      </c>
      <c r="L843" s="75" t="s">
        <v>13248</v>
      </c>
      <c r="M843" s="77"/>
      <c r="N843" s="73"/>
      <c r="O843" s="73" t="s">
        <v>13249</v>
      </c>
      <c r="P843" s="79">
        <v>74462.0</v>
      </c>
      <c r="Q843" s="77" t="s">
        <v>149</v>
      </c>
      <c r="R843" s="77" t="s">
        <v>32</v>
      </c>
      <c r="S843" s="77">
        <v>9.184413657E9</v>
      </c>
      <c r="T843" s="77" t="s">
        <v>150</v>
      </c>
      <c r="U843" s="73"/>
      <c r="V843" s="73"/>
      <c r="W843" s="73"/>
      <c r="X843" s="73"/>
      <c r="Y843" s="73"/>
      <c r="Z843" s="73"/>
      <c r="AA843" s="73"/>
    </row>
    <row r="844" hidden="1">
      <c r="A844" s="76" t="s">
        <v>48</v>
      </c>
      <c r="B844" s="73"/>
      <c r="C844" s="77" t="s">
        <v>80</v>
      </c>
      <c r="D844" s="78" t="s">
        <v>23</v>
      </c>
      <c r="E844" s="77" t="s">
        <v>13252</v>
      </c>
      <c r="F844" s="79" t="s">
        <v>13253</v>
      </c>
      <c r="G844" s="77">
        <v>1.0</v>
      </c>
      <c r="H844" s="75" t="s">
        <v>13254</v>
      </c>
      <c r="I844" s="73" t="str">
        <f t="shared" si="20"/>
        <v>L / Full Print</v>
      </c>
      <c r="J844" s="75" t="s">
        <v>13255</v>
      </c>
      <c r="K844" s="75" t="s">
        <v>13256</v>
      </c>
      <c r="L844" s="75" t="s">
        <v>13257</v>
      </c>
      <c r="M844" s="77"/>
      <c r="N844" s="73"/>
      <c r="O844" s="73" t="s">
        <v>13258</v>
      </c>
      <c r="P844" s="79">
        <v>7036.0</v>
      </c>
      <c r="Q844" s="77" t="s">
        <v>257</v>
      </c>
      <c r="R844" s="77" t="s">
        <v>32</v>
      </c>
      <c r="S844" s="77">
        <v>2.014964547E9</v>
      </c>
      <c r="T844" s="77" t="s">
        <v>258</v>
      </c>
      <c r="U844" s="73"/>
      <c r="V844" s="73"/>
      <c r="W844" s="73"/>
      <c r="X844" s="73"/>
      <c r="Y844" s="73"/>
      <c r="Z844" s="73"/>
      <c r="AA844" s="73"/>
    </row>
    <row r="845" hidden="1">
      <c r="A845" s="76" t="s">
        <v>70</v>
      </c>
      <c r="B845" s="73"/>
      <c r="C845" s="77" t="s">
        <v>80</v>
      </c>
      <c r="D845" s="78" t="s">
        <v>23</v>
      </c>
      <c r="E845" s="77" t="s">
        <v>13252</v>
      </c>
      <c r="F845" s="79" t="s">
        <v>13253</v>
      </c>
      <c r="G845" s="77">
        <v>1.0</v>
      </c>
      <c r="H845" s="75" t="s">
        <v>13259</v>
      </c>
      <c r="I845" s="73" t="str">
        <f t="shared" si="20"/>
        <v>L / All Print</v>
      </c>
      <c r="J845" s="75" t="s">
        <v>13260</v>
      </c>
      <c r="K845" s="75" t="s">
        <v>13256</v>
      </c>
      <c r="L845" s="75" t="s">
        <v>13257</v>
      </c>
      <c r="M845" s="77"/>
      <c r="N845" s="73"/>
      <c r="O845" s="73" t="s">
        <v>13258</v>
      </c>
      <c r="P845" s="79">
        <v>7036.0</v>
      </c>
      <c r="Q845" s="77" t="s">
        <v>257</v>
      </c>
      <c r="R845" s="77" t="s">
        <v>32</v>
      </c>
      <c r="S845" s="77">
        <v>2.014964547E9</v>
      </c>
      <c r="T845" s="77" t="s">
        <v>258</v>
      </c>
      <c r="U845" s="73"/>
      <c r="V845" s="73"/>
      <c r="W845" s="73"/>
      <c r="X845" s="73"/>
      <c r="Y845" s="73"/>
      <c r="Z845" s="73"/>
      <c r="AA845" s="73"/>
    </row>
    <row r="846" hidden="1">
      <c r="A846" s="86" t="s">
        <v>293</v>
      </c>
      <c r="B846" s="73"/>
      <c r="C846" s="77" t="s">
        <v>80</v>
      </c>
      <c r="D846" s="78" t="s">
        <v>23</v>
      </c>
      <c r="E846" s="77" t="s">
        <v>13252</v>
      </c>
      <c r="F846" s="79" t="s">
        <v>13253</v>
      </c>
      <c r="G846" s="77">
        <v>1.0</v>
      </c>
      <c r="H846" s="75" t="s">
        <v>9826</v>
      </c>
      <c r="I846" s="73" t="str">
        <f t="shared" si="20"/>
        <v>L / All Print</v>
      </c>
      <c r="J846" s="75" t="s">
        <v>9827</v>
      </c>
      <c r="K846" s="75" t="s">
        <v>13256</v>
      </c>
      <c r="L846" s="75" t="s">
        <v>13257</v>
      </c>
      <c r="M846" s="77"/>
      <c r="N846" s="73"/>
      <c r="O846" s="73" t="s">
        <v>13258</v>
      </c>
      <c r="P846" s="79">
        <v>7036.0</v>
      </c>
      <c r="Q846" s="77" t="s">
        <v>257</v>
      </c>
      <c r="R846" s="77" t="s">
        <v>32</v>
      </c>
      <c r="S846" s="77">
        <v>2.014964547E9</v>
      </c>
      <c r="T846" s="77" t="s">
        <v>258</v>
      </c>
      <c r="U846" s="73"/>
      <c r="V846" s="73"/>
      <c r="W846" s="73"/>
      <c r="X846" s="73"/>
      <c r="Y846" s="73"/>
      <c r="Z846" s="73"/>
      <c r="AA846" s="73"/>
    </row>
    <row r="847" hidden="1">
      <c r="A847" s="98" t="s">
        <v>37</v>
      </c>
      <c r="B847" s="73"/>
      <c r="C847" s="77" t="s">
        <v>22</v>
      </c>
      <c r="D847" s="78" t="s">
        <v>23</v>
      </c>
      <c r="E847" s="77" t="s">
        <v>13261</v>
      </c>
      <c r="F847" s="79" t="s">
        <v>13262</v>
      </c>
      <c r="G847" s="77">
        <v>1.0</v>
      </c>
      <c r="H847" s="75" t="s">
        <v>13263</v>
      </c>
      <c r="I847" s="73" t="str">
        <f t="shared" si="20"/>
        <v>hirt #KV - 2XL / Full Print</v>
      </c>
      <c r="J847" s="75" t="s">
        <v>13264</v>
      </c>
      <c r="K847" s="75" t="s">
        <v>13265</v>
      </c>
      <c r="L847" s="75" t="s">
        <v>13266</v>
      </c>
      <c r="M847" s="77" t="s">
        <v>13267</v>
      </c>
      <c r="N847" s="73"/>
      <c r="O847" s="73" t="s">
        <v>13268</v>
      </c>
      <c r="P847" s="79">
        <v>30143.0</v>
      </c>
      <c r="Q847" s="77" t="s">
        <v>78</v>
      </c>
      <c r="R847" s="77" t="s">
        <v>32</v>
      </c>
      <c r="S847" s="77">
        <v>6.787942855E9</v>
      </c>
      <c r="T847" s="77" t="s">
        <v>79</v>
      </c>
      <c r="U847" s="73"/>
      <c r="V847" s="73"/>
      <c r="W847" s="73"/>
      <c r="X847" s="73"/>
      <c r="Y847" s="73"/>
      <c r="Z847" s="73"/>
      <c r="AA847" s="73"/>
    </row>
    <row r="848" hidden="1">
      <c r="A848" s="76" t="s">
        <v>70</v>
      </c>
      <c r="B848" s="73"/>
      <c r="C848" s="77" t="s">
        <v>22</v>
      </c>
      <c r="D848" s="78" t="s">
        <v>23</v>
      </c>
      <c r="E848" s="77" t="s">
        <v>13269</v>
      </c>
      <c r="F848" s="79" t="s">
        <v>13270</v>
      </c>
      <c r="G848" s="77">
        <v>1.0</v>
      </c>
      <c r="H848" s="75" t="s">
        <v>13271</v>
      </c>
      <c r="I848" s="73" t="str">
        <f t="shared" si="20"/>
        <v>AOP UNISEX HOODIE / L / All Print</v>
      </c>
      <c r="J848" s="75" t="s">
        <v>8347</v>
      </c>
      <c r="K848" s="75" t="s">
        <v>13272</v>
      </c>
      <c r="L848" s="75" t="s">
        <v>13273</v>
      </c>
      <c r="M848" s="77"/>
      <c r="N848" s="73"/>
      <c r="O848" s="73" t="s">
        <v>13274</v>
      </c>
      <c r="P848" s="79">
        <v>70736.0</v>
      </c>
      <c r="Q848" s="77" t="s">
        <v>201</v>
      </c>
      <c r="R848" s="77" t="s">
        <v>32</v>
      </c>
      <c r="S848" s="77">
        <v>2.256276174E9</v>
      </c>
      <c r="T848" s="77" t="s">
        <v>202</v>
      </c>
      <c r="U848" s="73"/>
      <c r="V848" s="73"/>
      <c r="W848" s="73"/>
      <c r="X848" s="73"/>
      <c r="Y848" s="73"/>
      <c r="Z848" s="73"/>
      <c r="AA848" s="73"/>
    </row>
    <row r="849" hidden="1">
      <c r="A849" s="98" t="s">
        <v>37</v>
      </c>
      <c r="B849" s="73"/>
      <c r="C849" s="77" t="s">
        <v>22</v>
      </c>
      <c r="D849" s="78" t="s">
        <v>23</v>
      </c>
      <c r="E849" s="77" t="s">
        <v>13275</v>
      </c>
      <c r="F849" s="79" t="s">
        <v>13276</v>
      </c>
      <c r="G849" s="77">
        <v>1.0</v>
      </c>
      <c r="H849" s="75" t="s">
        <v>13277</v>
      </c>
      <c r="I849" s="73" t="str">
        <f t="shared" si="20"/>
        <v>HOODIE RAGLAN SLEEVE / M / All Print</v>
      </c>
      <c r="J849" s="75" t="s">
        <v>13278</v>
      </c>
      <c r="K849" s="75" t="s">
        <v>13279</v>
      </c>
      <c r="L849" s="75" t="s">
        <v>13280</v>
      </c>
      <c r="M849" s="77"/>
      <c r="N849" s="73"/>
      <c r="O849" s="73" t="s">
        <v>13281</v>
      </c>
      <c r="P849" s="79">
        <v>53214.0</v>
      </c>
      <c r="Q849" s="77" t="s">
        <v>158</v>
      </c>
      <c r="R849" s="77" t="s">
        <v>32</v>
      </c>
      <c r="S849" s="77">
        <v>4.144184938E9</v>
      </c>
      <c r="T849" s="77" t="s">
        <v>159</v>
      </c>
      <c r="U849" s="73"/>
      <c r="V849" s="73"/>
      <c r="W849" s="73"/>
      <c r="X849" s="73"/>
      <c r="Y849" s="73"/>
      <c r="Z849" s="73"/>
      <c r="AA849" s="73"/>
    </row>
    <row r="850" hidden="1">
      <c r="A850" s="80" t="s">
        <v>259</v>
      </c>
      <c r="B850" s="73"/>
      <c r="C850" s="77" t="s">
        <v>22</v>
      </c>
      <c r="D850" s="78" t="s">
        <v>23</v>
      </c>
      <c r="E850" s="77" t="s">
        <v>13282</v>
      </c>
      <c r="F850" s="79" t="s">
        <v>13283</v>
      </c>
      <c r="G850" s="77">
        <v>1.0</v>
      </c>
      <c r="H850" s="75" t="s">
        <v>13284</v>
      </c>
      <c r="I850" s="73" t="str">
        <f t="shared" si="20"/>
        <v>HOODIE RAGLAN SLEEVE / 2XL / All Print</v>
      </c>
      <c r="J850" s="75" t="s">
        <v>1464</v>
      </c>
      <c r="K850" s="75" t="s">
        <v>13285</v>
      </c>
      <c r="L850" s="75" t="s">
        <v>13286</v>
      </c>
      <c r="M850" s="77"/>
      <c r="N850" s="73"/>
      <c r="O850" s="73" t="s">
        <v>13287</v>
      </c>
      <c r="P850" s="79">
        <v>54028.0</v>
      </c>
      <c r="Q850" s="77" t="s">
        <v>158</v>
      </c>
      <c r="R850" s="77" t="s">
        <v>32</v>
      </c>
      <c r="S850" s="77">
        <v>7.15698217E9</v>
      </c>
      <c r="T850" s="77" t="s">
        <v>159</v>
      </c>
      <c r="U850" s="73"/>
      <c r="V850" s="73"/>
      <c r="W850" s="73"/>
      <c r="X850" s="73"/>
      <c r="Y850" s="73"/>
      <c r="Z850" s="73"/>
      <c r="AA850" s="73"/>
    </row>
    <row r="851" hidden="1">
      <c r="A851" s="76" t="s">
        <v>48</v>
      </c>
      <c r="B851" s="73"/>
      <c r="C851" s="77" t="s">
        <v>80</v>
      </c>
      <c r="D851" s="78" t="s">
        <v>23</v>
      </c>
      <c r="E851" s="77" t="s">
        <v>13288</v>
      </c>
      <c r="F851" s="79" t="s">
        <v>13289</v>
      </c>
      <c r="G851" s="77">
        <v>1.0</v>
      </c>
      <c r="H851" s="75" t="s">
        <v>13290</v>
      </c>
      <c r="I851" s="73" t="str">
        <f t="shared" si="20"/>
        <v>2XL / Full Print</v>
      </c>
      <c r="J851" s="75" t="s">
        <v>13291</v>
      </c>
      <c r="K851" s="75" t="s">
        <v>13292</v>
      </c>
      <c r="L851" s="75" t="s">
        <v>13293</v>
      </c>
      <c r="M851" s="77"/>
      <c r="N851" s="73"/>
      <c r="O851" s="73" t="s">
        <v>435</v>
      </c>
      <c r="P851" s="79">
        <v>22407.0</v>
      </c>
      <c r="Q851" s="77" t="s">
        <v>389</v>
      </c>
      <c r="R851" s="77" t="s">
        <v>32</v>
      </c>
      <c r="S851" s="77">
        <v>5.406813735E9</v>
      </c>
      <c r="T851" s="77" t="s">
        <v>390</v>
      </c>
      <c r="U851" s="73"/>
      <c r="V851" s="73"/>
      <c r="W851" s="73"/>
      <c r="X851" s="73"/>
      <c r="Y851" s="73"/>
      <c r="Z851" s="73"/>
      <c r="AA851" s="73"/>
    </row>
    <row r="852" hidden="1">
      <c r="A852" s="76" t="s">
        <v>70</v>
      </c>
      <c r="B852" s="73"/>
      <c r="C852" s="77" t="s">
        <v>22</v>
      </c>
      <c r="D852" s="78" t="s">
        <v>23</v>
      </c>
      <c r="E852" s="77" t="s">
        <v>13294</v>
      </c>
      <c r="F852" s="79" t="s">
        <v>13295</v>
      </c>
      <c r="G852" s="77">
        <v>1.0</v>
      </c>
      <c r="H852" s="75" t="s">
        <v>13296</v>
      </c>
      <c r="I852" s="73" t="str">
        <f t="shared" si="20"/>
        <v>hirt - 2XL / King</v>
      </c>
      <c r="J852" s="75" t="s">
        <v>13297</v>
      </c>
      <c r="K852" s="75" t="s">
        <v>13298</v>
      </c>
      <c r="L852" s="75" t="s">
        <v>13299</v>
      </c>
      <c r="M852" s="77"/>
      <c r="N852" s="73"/>
      <c r="O852" s="73" t="s">
        <v>13300</v>
      </c>
      <c r="P852" s="79">
        <v>61109.0</v>
      </c>
      <c r="Q852" s="77" t="s">
        <v>114</v>
      </c>
      <c r="R852" s="77" t="s">
        <v>32</v>
      </c>
      <c r="S852" s="77">
        <v>8.152622561E9</v>
      </c>
      <c r="T852" s="77" t="s">
        <v>115</v>
      </c>
      <c r="U852" s="73"/>
      <c r="V852" s="73"/>
      <c r="W852" s="73"/>
      <c r="X852" s="73"/>
      <c r="Y852" s="73"/>
      <c r="Z852" s="73"/>
      <c r="AA852" s="73"/>
    </row>
    <row r="853" hidden="1">
      <c r="A853" s="86" t="s">
        <v>181</v>
      </c>
      <c r="B853" s="73"/>
      <c r="C853" s="77" t="s">
        <v>22</v>
      </c>
      <c r="D853" s="78" t="s">
        <v>23</v>
      </c>
      <c r="E853" s="77" t="s">
        <v>13294</v>
      </c>
      <c r="F853" s="79" t="s">
        <v>13295</v>
      </c>
      <c r="G853" s="77">
        <v>1.0</v>
      </c>
      <c r="H853" s="75" t="s">
        <v>9774</v>
      </c>
      <c r="I853" s="73" t="str">
        <f t="shared" si="20"/>
        <v>hirt 3d #231221h - 2XL / Full Print</v>
      </c>
      <c r="J853" s="75" t="s">
        <v>9773</v>
      </c>
      <c r="K853" s="75" t="s">
        <v>13298</v>
      </c>
      <c r="L853" s="75" t="s">
        <v>13299</v>
      </c>
      <c r="M853" s="77"/>
      <c r="N853" s="73"/>
      <c r="O853" s="73" t="s">
        <v>13300</v>
      </c>
      <c r="P853" s="79">
        <v>61109.0</v>
      </c>
      <c r="Q853" s="77" t="s">
        <v>114</v>
      </c>
      <c r="R853" s="77" t="s">
        <v>32</v>
      </c>
      <c r="S853" s="77">
        <v>8.152622561E9</v>
      </c>
      <c r="T853" s="77" t="s">
        <v>115</v>
      </c>
      <c r="U853" s="73"/>
      <c r="V853" s="73"/>
      <c r="W853" s="73"/>
      <c r="X853" s="73"/>
      <c r="Y853" s="73"/>
      <c r="Z853" s="73"/>
      <c r="AA853" s="73"/>
    </row>
    <row r="854" hidden="1">
      <c r="A854" s="98" t="s">
        <v>37</v>
      </c>
      <c r="B854" s="73"/>
      <c r="C854" s="77" t="s">
        <v>60</v>
      </c>
      <c r="D854" s="78" t="s">
        <v>23</v>
      </c>
      <c r="E854" s="77" t="s">
        <v>13301</v>
      </c>
      <c r="F854" s="79" t="s">
        <v>13302</v>
      </c>
      <c r="G854" s="77">
        <v>1.0</v>
      </c>
      <c r="H854" s="75" t="s">
        <v>7885</v>
      </c>
      <c r="I854" s="73" t="str">
        <f t="shared" si="20"/>
        <v>S / Full print</v>
      </c>
      <c r="J854" s="75" t="s">
        <v>7886</v>
      </c>
      <c r="K854" s="75" t="s">
        <v>13303</v>
      </c>
      <c r="L854" s="75" t="s">
        <v>13304</v>
      </c>
      <c r="M854" s="77"/>
      <c r="N854" s="73"/>
      <c r="O854" s="73" t="s">
        <v>12204</v>
      </c>
      <c r="P854" s="79">
        <v>28650.0</v>
      </c>
      <c r="Q854" s="77" t="s">
        <v>225</v>
      </c>
      <c r="R854" s="77" t="s">
        <v>32</v>
      </c>
      <c r="S854" s="77">
        <v>8.287074599E9</v>
      </c>
      <c r="T854" s="77" t="s">
        <v>226</v>
      </c>
      <c r="U854" s="73"/>
      <c r="V854" s="73"/>
      <c r="W854" s="73"/>
      <c r="X854" s="73"/>
      <c r="Y854" s="73"/>
      <c r="Z854" s="73"/>
      <c r="AA854" s="73"/>
    </row>
    <row r="855" hidden="1">
      <c r="A855" s="90" t="s">
        <v>21</v>
      </c>
      <c r="B855" s="73"/>
      <c r="C855" s="77" t="s">
        <v>22</v>
      </c>
      <c r="D855" s="78" t="s">
        <v>23</v>
      </c>
      <c r="E855" s="77" t="s">
        <v>13305</v>
      </c>
      <c r="F855" s="79" t="s">
        <v>13306</v>
      </c>
      <c r="G855" s="77">
        <v>2.0</v>
      </c>
      <c r="H855" s="75" t="s">
        <v>10369</v>
      </c>
      <c r="I855" s="73" t="str">
        <f t="shared" si="20"/>
        <v>HOODIE RAGLAN SLEEVE / L / All Print</v>
      </c>
      <c r="J855" s="75" t="s">
        <v>1148</v>
      </c>
      <c r="K855" s="75" t="s">
        <v>13307</v>
      </c>
      <c r="L855" s="75" t="s">
        <v>13308</v>
      </c>
      <c r="M855" s="77"/>
      <c r="N855" s="73"/>
      <c r="O855" s="73" t="s">
        <v>13309</v>
      </c>
      <c r="P855" s="79">
        <v>20147.0</v>
      </c>
      <c r="Q855" s="77" t="s">
        <v>389</v>
      </c>
      <c r="R855" s="77" t="s">
        <v>32</v>
      </c>
      <c r="S855" s="77">
        <v>2.028702269E9</v>
      </c>
      <c r="T855" s="77" t="s">
        <v>390</v>
      </c>
      <c r="U855" s="73"/>
      <c r="V855" s="73"/>
      <c r="W855" s="73"/>
      <c r="X855" s="73"/>
      <c r="Y855" s="73"/>
      <c r="Z855" s="73"/>
      <c r="AA855" s="73"/>
    </row>
    <row r="856" hidden="1">
      <c r="A856" s="76" t="s">
        <v>48</v>
      </c>
      <c r="B856" s="73"/>
      <c r="C856" s="77" t="s">
        <v>22</v>
      </c>
      <c r="D856" s="78" t="s">
        <v>13310</v>
      </c>
      <c r="E856" s="77" t="s">
        <v>13311</v>
      </c>
      <c r="F856" s="79" t="s">
        <v>13312</v>
      </c>
      <c r="G856" s="77">
        <v>1.0</v>
      </c>
      <c r="H856" s="75" t="s">
        <v>13313</v>
      </c>
      <c r="I856" s="73" t="str">
        <f t="shared" si="20"/>
        <v>AOP Unisex Raglan Hoodie / XL / Full print</v>
      </c>
      <c r="J856" s="75" t="s">
        <v>1979</v>
      </c>
      <c r="K856" s="75" t="s">
        <v>13314</v>
      </c>
      <c r="L856" s="75" t="s">
        <v>13315</v>
      </c>
      <c r="M856" s="77"/>
      <c r="N856" s="73"/>
      <c r="O856" s="73" t="s">
        <v>13316</v>
      </c>
      <c r="P856" s="79">
        <v>63137.0</v>
      </c>
      <c r="Q856" s="77" t="s">
        <v>105</v>
      </c>
      <c r="R856" s="77" t="s">
        <v>32</v>
      </c>
      <c r="S856" s="77">
        <v>3.142655928E9</v>
      </c>
      <c r="T856" s="77" t="s">
        <v>106</v>
      </c>
      <c r="U856" s="73"/>
      <c r="V856" s="73"/>
      <c r="W856" s="73"/>
      <c r="X856" s="73"/>
      <c r="Y856" s="73"/>
      <c r="Z856" s="73"/>
      <c r="AA856" s="73"/>
    </row>
    <row r="857" hidden="1">
      <c r="A857" s="76" t="s">
        <v>48</v>
      </c>
      <c r="B857" s="73"/>
      <c r="C857" s="77" t="s">
        <v>22</v>
      </c>
      <c r="D857" s="78" t="s">
        <v>13310</v>
      </c>
      <c r="E857" s="77" t="s">
        <v>13311</v>
      </c>
      <c r="F857" s="79" t="s">
        <v>13312</v>
      </c>
      <c r="G857" s="77">
        <v>1.0</v>
      </c>
      <c r="H857" s="75" t="s">
        <v>13317</v>
      </c>
      <c r="I857" s="73" t="str">
        <f t="shared" si="20"/>
        <v>joggers 3D #v - AOP Unisex Raglan Hoodie / XL / All Print</v>
      </c>
      <c r="J857" s="75" t="s">
        <v>3143</v>
      </c>
      <c r="K857" s="75" t="s">
        <v>13314</v>
      </c>
      <c r="L857" s="75" t="s">
        <v>13315</v>
      </c>
      <c r="M857" s="77"/>
      <c r="N857" s="73"/>
      <c r="O857" s="73" t="s">
        <v>13316</v>
      </c>
      <c r="P857" s="79">
        <v>63137.0</v>
      </c>
      <c r="Q857" s="77" t="s">
        <v>105</v>
      </c>
      <c r="R857" s="77" t="s">
        <v>32</v>
      </c>
      <c r="S857" s="77">
        <v>3.142655928E9</v>
      </c>
      <c r="T857" s="77" t="s">
        <v>106</v>
      </c>
      <c r="U857" s="73"/>
      <c r="V857" s="73"/>
      <c r="W857" s="73"/>
      <c r="X857" s="73"/>
      <c r="Y857" s="73"/>
      <c r="Z857" s="73"/>
      <c r="AA857" s="73"/>
    </row>
    <row r="858" hidden="1">
      <c r="A858" s="90" t="s">
        <v>21</v>
      </c>
      <c r="B858" s="73"/>
      <c r="C858" s="77" t="s">
        <v>22</v>
      </c>
      <c r="D858" s="78" t="s">
        <v>23</v>
      </c>
      <c r="E858" s="77" t="s">
        <v>13318</v>
      </c>
      <c r="F858" s="79" t="s">
        <v>12933</v>
      </c>
      <c r="G858" s="77">
        <v>1.0</v>
      </c>
      <c r="H858" s="75" t="s">
        <v>13319</v>
      </c>
      <c r="I858" s="73" t="str">
        <f t="shared" si="20"/>
        <v>Legging 3D All Over Print - LEGGING / M / All Print</v>
      </c>
      <c r="J858" s="75" t="s">
        <v>408</v>
      </c>
      <c r="K858" s="75" t="s">
        <v>12934</v>
      </c>
      <c r="L858" s="75" t="s">
        <v>12935</v>
      </c>
      <c r="M858" s="77"/>
      <c r="N858" s="73"/>
      <c r="O858" s="73" t="s">
        <v>10399</v>
      </c>
      <c r="P858" s="79">
        <v>92544.0</v>
      </c>
      <c r="Q858" s="77" t="s">
        <v>268</v>
      </c>
      <c r="R858" s="77" t="s">
        <v>32</v>
      </c>
      <c r="S858" s="77">
        <v>9.094707633E9</v>
      </c>
      <c r="T858" s="77" t="s">
        <v>269</v>
      </c>
      <c r="U858" s="73"/>
      <c r="V858" s="73"/>
      <c r="W858" s="73"/>
      <c r="X858" s="73"/>
      <c r="Y858" s="73"/>
      <c r="Z858" s="73"/>
      <c r="AA858" s="73"/>
    </row>
    <row r="859" hidden="1">
      <c r="A859" s="90" t="s">
        <v>21</v>
      </c>
      <c r="B859" s="73"/>
      <c r="C859" s="77" t="s">
        <v>80</v>
      </c>
      <c r="D859" s="78" t="s">
        <v>23</v>
      </c>
      <c r="E859" s="77" t="s">
        <v>13320</v>
      </c>
      <c r="F859" s="79" t="s">
        <v>12933</v>
      </c>
      <c r="G859" s="77">
        <v>1.0</v>
      </c>
      <c r="H859" s="75" t="s">
        <v>13321</v>
      </c>
      <c r="I859" s="73" t="str">
        <f t="shared" si="20"/>
        <v>Legging 3D All Over Print - TANK TOP / M / All Print</v>
      </c>
      <c r="J859" s="75" t="s">
        <v>408</v>
      </c>
      <c r="K859" s="75" t="s">
        <v>12934</v>
      </c>
      <c r="L859" s="75" t="s">
        <v>12935</v>
      </c>
      <c r="M859" s="77"/>
      <c r="N859" s="73"/>
      <c r="O859" s="73" t="s">
        <v>10399</v>
      </c>
      <c r="P859" s="79">
        <v>92544.0</v>
      </c>
      <c r="Q859" s="77" t="s">
        <v>268</v>
      </c>
      <c r="R859" s="77" t="s">
        <v>32</v>
      </c>
      <c r="S859" s="77">
        <v>9.094707633E9</v>
      </c>
      <c r="T859" s="77" t="s">
        <v>269</v>
      </c>
      <c r="U859" s="73"/>
      <c r="V859" s="73"/>
      <c r="W859" s="73"/>
      <c r="X859" s="73"/>
      <c r="Y859" s="73"/>
      <c r="Z859" s="73"/>
      <c r="AA859" s="73"/>
    </row>
    <row r="860" hidden="1">
      <c r="A860" s="80" t="s">
        <v>259</v>
      </c>
      <c r="B860" s="73"/>
      <c r="C860" s="77" t="s">
        <v>80</v>
      </c>
      <c r="D860" s="78" t="s">
        <v>23</v>
      </c>
      <c r="E860" s="77" t="s">
        <v>13322</v>
      </c>
      <c r="F860" s="79" t="s">
        <v>13323</v>
      </c>
      <c r="G860" s="77">
        <v>1.0</v>
      </c>
      <c r="H860" s="75" t="s">
        <v>811</v>
      </c>
      <c r="I860" s="73" t="str">
        <f t="shared" si="20"/>
        <v>One size / All print</v>
      </c>
      <c r="J860" s="75" t="s">
        <v>275</v>
      </c>
      <c r="K860" s="75" t="s">
        <v>13324</v>
      </c>
      <c r="L860" s="75" t="s">
        <v>13325</v>
      </c>
      <c r="M860" s="77" t="s">
        <v>13325</v>
      </c>
      <c r="N860" s="73"/>
      <c r="O860" s="73" t="s">
        <v>13326</v>
      </c>
      <c r="P860" s="79">
        <v>78412.0</v>
      </c>
      <c r="Q860" s="77" t="s">
        <v>131</v>
      </c>
      <c r="R860" s="77" t="s">
        <v>32</v>
      </c>
      <c r="S860" s="77">
        <v>3.615002261E9</v>
      </c>
      <c r="T860" s="77" t="s">
        <v>132</v>
      </c>
      <c r="U860" s="73"/>
      <c r="V860" s="73"/>
      <c r="W860" s="73"/>
      <c r="X860" s="73"/>
      <c r="Y860" s="73"/>
      <c r="Z860" s="73"/>
      <c r="AA860" s="73"/>
    </row>
    <row r="861" hidden="1">
      <c r="A861" s="76" t="s">
        <v>48</v>
      </c>
      <c r="B861" s="73"/>
      <c r="C861" s="77" t="s">
        <v>60</v>
      </c>
      <c r="D861" s="78" t="s">
        <v>23</v>
      </c>
      <c r="E861" s="77" t="s">
        <v>13327</v>
      </c>
      <c r="F861" s="79" t="s">
        <v>13328</v>
      </c>
      <c r="G861" s="77">
        <v>1.0</v>
      </c>
      <c r="H861" s="75" t="s">
        <v>13329</v>
      </c>
      <c r="I861" s="73" t="str">
        <f t="shared" si="20"/>
        <v>US Queen</v>
      </c>
      <c r="J861" s="75" t="s">
        <v>826</v>
      </c>
      <c r="K861" s="75" t="s">
        <v>13330</v>
      </c>
      <c r="L861" s="75" t="s">
        <v>13331</v>
      </c>
      <c r="M861" s="77"/>
      <c r="N861" s="73"/>
      <c r="O861" s="73" t="s">
        <v>13332</v>
      </c>
      <c r="P861" s="79" t="s">
        <v>13333</v>
      </c>
      <c r="Q861" s="77" t="s">
        <v>5690</v>
      </c>
      <c r="R861" s="77" t="s">
        <v>476</v>
      </c>
      <c r="S861" s="77">
        <v>2.503087395E9</v>
      </c>
      <c r="T861" s="77" t="s">
        <v>5691</v>
      </c>
      <c r="U861" s="73"/>
      <c r="V861" s="73"/>
      <c r="W861" s="73"/>
      <c r="X861" s="73"/>
      <c r="Y861" s="73"/>
      <c r="Z861" s="73"/>
      <c r="AA861" s="73"/>
    </row>
    <row r="862" hidden="1">
      <c r="A862" s="90" t="s">
        <v>21</v>
      </c>
      <c r="B862" s="73"/>
      <c r="C862" s="77" t="s">
        <v>22</v>
      </c>
      <c r="D862" s="78" t="s">
        <v>23</v>
      </c>
      <c r="E862" s="77" t="s">
        <v>13334</v>
      </c>
      <c r="F862" s="79" t="s">
        <v>13335</v>
      </c>
      <c r="G862" s="77">
        <v>1.0</v>
      </c>
      <c r="H862" s="75" t="s">
        <v>13336</v>
      </c>
      <c r="I862" s="73" t="str">
        <f t="shared" si="20"/>
        <v>AOP Unisex Raglan Hoodie / M / All print</v>
      </c>
      <c r="J862" s="75" t="s">
        <v>13337</v>
      </c>
      <c r="K862" s="75" t="s">
        <v>13338</v>
      </c>
      <c r="L862" s="75" t="s">
        <v>13339</v>
      </c>
      <c r="M862" s="77"/>
      <c r="N862" s="73"/>
      <c r="O862" s="73" t="s">
        <v>6871</v>
      </c>
      <c r="P862" s="79">
        <v>96744.0</v>
      </c>
      <c r="Q862" s="77" t="s">
        <v>951</v>
      </c>
      <c r="R862" s="77" t="s">
        <v>32</v>
      </c>
      <c r="S862" s="77">
        <v>9.045400659E9</v>
      </c>
      <c r="T862" s="77" t="s">
        <v>952</v>
      </c>
      <c r="U862" s="73"/>
      <c r="V862" s="73"/>
      <c r="W862" s="73"/>
      <c r="X862" s="73"/>
      <c r="Y862" s="73"/>
      <c r="Z862" s="73"/>
      <c r="AA862" s="73"/>
    </row>
    <row r="863" hidden="1">
      <c r="A863" s="98" t="s">
        <v>37</v>
      </c>
      <c r="B863" s="73"/>
      <c r="C863" s="77" t="s">
        <v>22</v>
      </c>
      <c r="D863" s="78" t="s">
        <v>23</v>
      </c>
      <c r="E863" s="77" t="s">
        <v>13340</v>
      </c>
      <c r="F863" s="79" t="s">
        <v>13341</v>
      </c>
      <c r="G863" s="77">
        <v>1.0</v>
      </c>
      <c r="H863" s="75" t="s">
        <v>13342</v>
      </c>
      <c r="I863" s="73" t="str">
        <f t="shared" si="20"/>
        <v>hirt #KV - 4XL / Black</v>
      </c>
      <c r="J863" s="75" t="s">
        <v>13343</v>
      </c>
      <c r="K863" s="75" t="s">
        <v>13344</v>
      </c>
      <c r="L863" s="75" t="s">
        <v>13345</v>
      </c>
      <c r="M863" s="77"/>
      <c r="N863" s="73"/>
      <c r="O863" s="73" t="s">
        <v>13346</v>
      </c>
      <c r="P863" s="79">
        <v>76230.0</v>
      </c>
      <c r="Q863" s="77" t="s">
        <v>131</v>
      </c>
      <c r="R863" s="77" t="s">
        <v>32</v>
      </c>
      <c r="S863" s="77">
        <v>9.409231902E9</v>
      </c>
      <c r="T863" s="77" t="s">
        <v>132</v>
      </c>
      <c r="U863" s="73"/>
      <c r="V863" s="73"/>
      <c r="W863" s="73"/>
      <c r="X863" s="73"/>
      <c r="Y863" s="73"/>
      <c r="Z863" s="73"/>
      <c r="AA863" s="73"/>
    </row>
    <row r="864" hidden="1">
      <c r="A864" s="89" t="s">
        <v>192</v>
      </c>
      <c r="B864" s="73"/>
      <c r="C864" s="77" t="s">
        <v>22</v>
      </c>
      <c r="D864" s="78" t="s">
        <v>23</v>
      </c>
      <c r="E864" s="77" t="s">
        <v>13340</v>
      </c>
      <c r="F864" s="79" t="s">
        <v>13341</v>
      </c>
      <c r="G864" s="77">
        <v>1.0</v>
      </c>
      <c r="H864" s="75" t="s">
        <v>13347</v>
      </c>
      <c r="I864" s="73" t="str">
        <f t="shared" si="20"/>
        <v>hirt #L - Unisex Short Sleeve Classic Tee / 4XL / Black</v>
      </c>
      <c r="J864" s="75" t="s">
        <v>13348</v>
      </c>
      <c r="K864" s="75" t="s">
        <v>13344</v>
      </c>
      <c r="L864" s="75" t="s">
        <v>13345</v>
      </c>
      <c r="M864" s="77"/>
      <c r="N864" s="73"/>
      <c r="O864" s="73" t="s">
        <v>13346</v>
      </c>
      <c r="P864" s="79">
        <v>76230.0</v>
      </c>
      <c r="Q864" s="77" t="s">
        <v>131</v>
      </c>
      <c r="R864" s="77" t="s">
        <v>32</v>
      </c>
      <c r="S864" s="77">
        <v>9.409231902E9</v>
      </c>
      <c r="T864" s="77" t="s">
        <v>132</v>
      </c>
      <c r="U864" s="73"/>
      <c r="V864" s="73"/>
      <c r="W864" s="73"/>
      <c r="X864" s="73"/>
      <c r="Y864" s="73"/>
      <c r="Z864" s="73"/>
      <c r="AA864" s="73"/>
    </row>
    <row r="865" hidden="1">
      <c r="A865" s="76" t="s">
        <v>70</v>
      </c>
      <c r="B865" s="73"/>
      <c r="C865" s="77" t="s">
        <v>80</v>
      </c>
      <c r="D865" s="78" t="s">
        <v>23</v>
      </c>
      <c r="E865" s="77" t="s">
        <v>13349</v>
      </c>
      <c r="F865" s="79" t="s">
        <v>13350</v>
      </c>
      <c r="G865" s="77">
        <v>1.0</v>
      </c>
      <c r="H865" s="75" t="s">
        <v>13351</v>
      </c>
      <c r="I865" s="73" t="str">
        <f t="shared" si="20"/>
        <v>L / Full Print</v>
      </c>
      <c r="J865" s="75" t="s">
        <v>13352</v>
      </c>
      <c r="K865" s="75" t="s">
        <v>13353</v>
      </c>
      <c r="L865" s="75" t="s">
        <v>13354</v>
      </c>
      <c r="M865" s="77"/>
      <c r="N865" s="73"/>
      <c r="O865" s="73" t="s">
        <v>13355</v>
      </c>
      <c r="P865" s="79">
        <v>54245.0</v>
      </c>
      <c r="Q865" s="77" t="s">
        <v>158</v>
      </c>
      <c r="R865" s="77" t="s">
        <v>32</v>
      </c>
      <c r="S865" s="77">
        <v>9.209017929E9</v>
      </c>
      <c r="T865" s="77" t="s">
        <v>159</v>
      </c>
      <c r="U865" s="73"/>
      <c r="V865" s="73"/>
      <c r="W865" s="73"/>
      <c r="X865" s="73"/>
      <c r="Y865" s="73"/>
      <c r="Z865" s="73"/>
      <c r="AA865" s="73"/>
    </row>
    <row r="866" hidden="1">
      <c r="A866" s="76" t="s">
        <v>70</v>
      </c>
      <c r="B866" s="73"/>
      <c r="C866" s="77" t="s">
        <v>80</v>
      </c>
      <c r="D866" s="78" t="s">
        <v>23</v>
      </c>
      <c r="E866" s="77" t="s">
        <v>13349</v>
      </c>
      <c r="F866" s="79" t="s">
        <v>13350</v>
      </c>
      <c r="G866" s="77">
        <v>1.0</v>
      </c>
      <c r="H866" s="75" t="s">
        <v>13356</v>
      </c>
      <c r="I866" s="73" t="str">
        <f t="shared" si="20"/>
        <v>2XL / Full Print</v>
      </c>
      <c r="J866" s="75" t="s">
        <v>13357</v>
      </c>
      <c r="K866" s="75" t="s">
        <v>13353</v>
      </c>
      <c r="L866" s="75" t="s">
        <v>13354</v>
      </c>
      <c r="M866" s="77"/>
      <c r="N866" s="73"/>
      <c r="O866" s="73" t="s">
        <v>13355</v>
      </c>
      <c r="P866" s="79">
        <v>54245.0</v>
      </c>
      <c r="Q866" s="77" t="s">
        <v>158</v>
      </c>
      <c r="R866" s="77" t="s">
        <v>32</v>
      </c>
      <c r="S866" s="77">
        <v>9.209017929E9</v>
      </c>
      <c r="T866" s="77" t="s">
        <v>159</v>
      </c>
      <c r="U866" s="73"/>
      <c r="V866" s="73"/>
      <c r="W866" s="73"/>
      <c r="X866" s="73"/>
      <c r="Y866" s="73"/>
      <c r="Z866" s="73"/>
      <c r="AA866" s="73"/>
    </row>
    <row r="867" hidden="1">
      <c r="A867" s="89" t="s">
        <v>876</v>
      </c>
      <c r="B867" s="73"/>
      <c r="C867" s="77" t="s">
        <v>22</v>
      </c>
      <c r="D867" s="78" t="s">
        <v>23</v>
      </c>
      <c r="E867" s="77" t="s">
        <v>13358</v>
      </c>
      <c r="F867" s="79" t="s">
        <v>13359</v>
      </c>
      <c r="G867" s="77">
        <v>1.0</v>
      </c>
      <c r="H867" s="75" t="s">
        <v>13360</v>
      </c>
      <c r="I867" s="73" t="str">
        <f t="shared" si="20"/>
        <v>L / Full Print</v>
      </c>
      <c r="J867" s="75" t="s">
        <v>13361</v>
      </c>
      <c r="K867" s="75" t="s">
        <v>13362</v>
      </c>
      <c r="L867" s="75" t="s">
        <v>13363</v>
      </c>
      <c r="M867" s="77"/>
      <c r="N867" s="73"/>
      <c r="O867" s="73" t="s">
        <v>13364</v>
      </c>
      <c r="P867" s="79">
        <v>53098.0</v>
      </c>
      <c r="Q867" s="77" t="s">
        <v>158</v>
      </c>
      <c r="R867" s="77" t="s">
        <v>32</v>
      </c>
      <c r="S867" s="77">
        <v>1.9209881663E10</v>
      </c>
      <c r="T867" s="77" t="s">
        <v>159</v>
      </c>
      <c r="U867" s="73"/>
      <c r="V867" s="73"/>
      <c r="W867" s="73"/>
      <c r="X867" s="73"/>
      <c r="Y867" s="73"/>
      <c r="Z867" s="73"/>
      <c r="AA867" s="73"/>
    </row>
    <row r="868">
      <c r="A868" s="86" t="s">
        <v>216</v>
      </c>
      <c r="B868" s="73"/>
      <c r="C868" s="77" t="s">
        <v>529</v>
      </c>
      <c r="D868" s="78" t="s">
        <v>23</v>
      </c>
      <c r="E868" s="77" t="s">
        <v>13365</v>
      </c>
      <c r="F868" s="79" t="s">
        <v>13366</v>
      </c>
      <c r="G868" s="77">
        <v>1.0</v>
      </c>
      <c r="H868" s="75" t="s">
        <v>13367</v>
      </c>
      <c r="I868" s="73" t="str">
        <f t="shared" si="20"/>
        <v>HOODIE RAGLAN SLEEVE ZIP-UP / 3XL / All Print</v>
      </c>
      <c r="J868" s="75" t="s">
        <v>7614</v>
      </c>
      <c r="K868" s="75" t="s">
        <v>13368</v>
      </c>
      <c r="L868" s="75" t="s">
        <v>13369</v>
      </c>
      <c r="M868" s="77"/>
      <c r="N868" s="73"/>
      <c r="O868" s="73" t="s">
        <v>13370</v>
      </c>
      <c r="P868" s="79">
        <v>95949.0</v>
      </c>
      <c r="Q868" s="77" t="s">
        <v>268</v>
      </c>
      <c r="R868" s="77" t="s">
        <v>32</v>
      </c>
      <c r="S868" s="77">
        <v>9.167924025E9</v>
      </c>
      <c r="T868" s="77" t="s">
        <v>269</v>
      </c>
      <c r="U868" s="73"/>
      <c r="V868" s="73"/>
      <c r="W868" s="73"/>
      <c r="X868" s="73"/>
      <c r="Y868" s="73"/>
      <c r="Z868" s="73"/>
      <c r="AA868" s="73"/>
    </row>
    <row r="869" hidden="1">
      <c r="A869" s="90" t="s">
        <v>21</v>
      </c>
      <c r="B869" s="73"/>
      <c r="C869" s="77" t="s">
        <v>80</v>
      </c>
      <c r="D869" s="78" t="s">
        <v>23</v>
      </c>
      <c r="E869" s="77" t="s">
        <v>13371</v>
      </c>
      <c r="F869" s="79" t="s">
        <v>13372</v>
      </c>
      <c r="G869" s="77">
        <v>1.0</v>
      </c>
      <c r="H869" s="75" t="s">
        <v>10760</v>
      </c>
      <c r="I869" s="73" t="str">
        <f t="shared" si="20"/>
        <v>M / Full Print</v>
      </c>
      <c r="J869" s="75" t="s">
        <v>10761</v>
      </c>
      <c r="K869" s="75" t="s">
        <v>13373</v>
      </c>
      <c r="L869" s="75" t="s">
        <v>13374</v>
      </c>
      <c r="M869" s="77"/>
      <c r="N869" s="73"/>
      <c r="O869" s="73" t="s">
        <v>13375</v>
      </c>
      <c r="P869" s="79">
        <v>68763.0</v>
      </c>
      <c r="Q869" s="77" t="s">
        <v>1064</v>
      </c>
      <c r="R869" s="77" t="s">
        <v>32</v>
      </c>
      <c r="S869" s="77">
        <v>4.023401232E9</v>
      </c>
      <c r="T869" s="77" t="s">
        <v>1065</v>
      </c>
      <c r="U869" s="73"/>
      <c r="V869" s="73"/>
      <c r="W869" s="73"/>
      <c r="X869" s="73"/>
      <c r="Y869" s="73"/>
      <c r="Z869" s="73"/>
      <c r="AA869" s="73"/>
    </row>
    <row r="870" hidden="1">
      <c r="A870" s="90" t="s">
        <v>21</v>
      </c>
      <c r="B870" s="73"/>
      <c r="C870" s="77" t="s">
        <v>80</v>
      </c>
      <c r="D870" s="78" t="s">
        <v>23</v>
      </c>
      <c r="E870" s="77" t="s">
        <v>13371</v>
      </c>
      <c r="F870" s="79" t="s">
        <v>13372</v>
      </c>
      <c r="G870" s="77">
        <v>1.0</v>
      </c>
      <c r="H870" s="75" t="s">
        <v>13376</v>
      </c>
      <c r="I870" s="73" t="str">
        <f t="shared" si="20"/>
        <v>S / Full Print</v>
      </c>
      <c r="J870" s="75" t="s">
        <v>13377</v>
      </c>
      <c r="K870" s="75" t="s">
        <v>13373</v>
      </c>
      <c r="L870" s="75" t="s">
        <v>13374</v>
      </c>
      <c r="M870" s="77"/>
      <c r="N870" s="73"/>
      <c r="O870" s="73" t="s">
        <v>13375</v>
      </c>
      <c r="P870" s="79">
        <v>68763.0</v>
      </c>
      <c r="Q870" s="77" t="s">
        <v>1064</v>
      </c>
      <c r="R870" s="77" t="s">
        <v>32</v>
      </c>
      <c r="S870" s="77">
        <v>4.023401232E9</v>
      </c>
      <c r="T870" s="77" t="s">
        <v>1065</v>
      </c>
      <c r="U870" s="73"/>
      <c r="V870" s="73"/>
      <c r="W870" s="73"/>
      <c r="X870" s="73"/>
      <c r="Y870" s="73"/>
      <c r="Z870" s="73"/>
      <c r="AA870" s="73"/>
    </row>
    <row r="871" hidden="1">
      <c r="A871" s="76" t="s">
        <v>70</v>
      </c>
      <c r="B871" s="73"/>
      <c r="C871" s="77" t="s">
        <v>80</v>
      </c>
      <c r="D871" s="78" t="s">
        <v>23</v>
      </c>
      <c r="E871" s="77" t="s">
        <v>13378</v>
      </c>
      <c r="F871" s="79" t="s">
        <v>13379</v>
      </c>
      <c r="G871" s="77">
        <v>1.0</v>
      </c>
      <c r="H871" s="75" t="s">
        <v>13380</v>
      </c>
      <c r="I871" s="73" t="str">
        <f t="shared" si="20"/>
        <v>Men / 12 / White</v>
      </c>
      <c r="J871" s="75" t="s">
        <v>3551</v>
      </c>
      <c r="K871" s="75" t="s">
        <v>13381</v>
      </c>
      <c r="L871" s="75" t="s">
        <v>13382</v>
      </c>
      <c r="M871" s="77"/>
      <c r="N871" s="73"/>
      <c r="O871" s="73" t="s">
        <v>12881</v>
      </c>
      <c r="P871" s="79">
        <v>54016.0</v>
      </c>
      <c r="Q871" s="77" t="s">
        <v>158</v>
      </c>
      <c r="R871" s="77" t="s">
        <v>32</v>
      </c>
      <c r="S871" s="77">
        <f>+16124147071</f>
        <v>16124147071</v>
      </c>
      <c r="T871" s="77" t="s">
        <v>159</v>
      </c>
      <c r="U871" s="73"/>
      <c r="V871" s="73"/>
      <c r="W871" s="73"/>
      <c r="X871" s="73"/>
      <c r="Y871" s="73"/>
      <c r="Z871" s="73"/>
      <c r="AA871" s="73"/>
    </row>
    <row r="872" hidden="1">
      <c r="A872" s="90" t="s">
        <v>271</v>
      </c>
      <c r="B872" s="73"/>
      <c r="C872" s="77" t="s">
        <v>60</v>
      </c>
      <c r="D872" s="78" t="s">
        <v>23</v>
      </c>
      <c r="E872" s="77" t="s">
        <v>13383</v>
      </c>
      <c r="F872" s="79" t="s">
        <v>13384</v>
      </c>
      <c r="G872" s="77">
        <v>1.0</v>
      </c>
      <c r="H872" s="75" t="s">
        <v>13385</v>
      </c>
      <c r="I872" s="73" t="str">
        <f t="shared" si="20"/>
        <v>US Queen</v>
      </c>
      <c r="J872" s="75" t="s">
        <v>826</v>
      </c>
      <c r="K872" s="75" t="s">
        <v>13386</v>
      </c>
      <c r="L872" s="75" t="s">
        <v>13387</v>
      </c>
      <c r="M872" s="77"/>
      <c r="N872" s="73"/>
      <c r="O872" s="73" t="s">
        <v>13388</v>
      </c>
      <c r="P872" s="79" t="s">
        <v>13389</v>
      </c>
      <c r="Q872" s="77" t="s">
        <v>567</v>
      </c>
      <c r="R872" s="77" t="s">
        <v>476</v>
      </c>
      <c r="S872" s="77">
        <v>8.199623147E9</v>
      </c>
      <c r="T872" s="77" t="s">
        <v>568</v>
      </c>
      <c r="U872" s="73"/>
      <c r="V872" s="73"/>
      <c r="W872" s="73"/>
      <c r="X872" s="73"/>
      <c r="Y872" s="73"/>
      <c r="Z872" s="73"/>
      <c r="AA872" s="73"/>
    </row>
    <row r="873" hidden="1">
      <c r="A873" s="89" t="s">
        <v>428</v>
      </c>
      <c r="B873" s="73"/>
      <c r="C873" s="77" t="s">
        <v>22</v>
      </c>
      <c r="D873" s="78" t="s">
        <v>23</v>
      </c>
      <c r="E873" s="77" t="s">
        <v>13390</v>
      </c>
      <c r="F873" s="79" t="s">
        <v>13391</v>
      </c>
      <c r="G873" s="77">
        <v>1.0</v>
      </c>
      <c r="H873" s="75" t="s">
        <v>12248</v>
      </c>
      <c r="I873" s="73" t="str">
        <f t="shared" si="20"/>
        <v>AOP Unisex Raglan Hoodie / L / All print</v>
      </c>
      <c r="J873" s="75" t="s">
        <v>5820</v>
      </c>
      <c r="K873" s="75" t="s">
        <v>13392</v>
      </c>
      <c r="L873" s="75" t="s">
        <v>13393</v>
      </c>
      <c r="M873" s="77"/>
      <c r="N873" s="73"/>
      <c r="O873" s="73" t="s">
        <v>13394</v>
      </c>
      <c r="P873" s="79">
        <v>34212.0</v>
      </c>
      <c r="Q873" s="77" t="s">
        <v>68</v>
      </c>
      <c r="R873" s="77" t="s">
        <v>32</v>
      </c>
      <c r="S873" s="77">
        <v>7.045173081E9</v>
      </c>
      <c r="T873" s="77" t="s">
        <v>69</v>
      </c>
      <c r="U873" s="73"/>
      <c r="V873" s="73"/>
      <c r="W873" s="73"/>
      <c r="X873" s="73"/>
      <c r="Y873" s="73"/>
      <c r="Z873" s="73"/>
      <c r="AA873" s="73"/>
    </row>
    <row r="874" hidden="1">
      <c r="A874" s="89" t="s">
        <v>428</v>
      </c>
      <c r="B874" s="73"/>
      <c r="C874" s="77" t="s">
        <v>22</v>
      </c>
      <c r="D874" s="78" t="s">
        <v>23</v>
      </c>
      <c r="E874" s="77" t="s">
        <v>13390</v>
      </c>
      <c r="F874" s="79" t="s">
        <v>13391</v>
      </c>
      <c r="G874" s="77">
        <v>1.0</v>
      </c>
      <c r="H874" s="75" t="s">
        <v>12251</v>
      </c>
      <c r="I874" s="73" t="str">
        <f t="shared" si="20"/>
        <v>AOP Unisex Raglan Hoodie / M / All print</v>
      </c>
      <c r="J874" s="75" t="s">
        <v>5820</v>
      </c>
      <c r="K874" s="75" t="s">
        <v>13392</v>
      </c>
      <c r="L874" s="75" t="s">
        <v>13393</v>
      </c>
      <c r="M874" s="77"/>
      <c r="N874" s="73"/>
      <c r="O874" s="73" t="s">
        <v>13394</v>
      </c>
      <c r="P874" s="79">
        <v>34212.0</v>
      </c>
      <c r="Q874" s="77" t="s">
        <v>68</v>
      </c>
      <c r="R874" s="77" t="s">
        <v>32</v>
      </c>
      <c r="S874" s="77">
        <v>7.045173081E9</v>
      </c>
      <c r="T874" s="77" t="s">
        <v>69</v>
      </c>
      <c r="U874" s="73"/>
      <c r="V874" s="73"/>
      <c r="W874" s="73"/>
      <c r="X874" s="73"/>
      <c r="Y874" s="73"/>
      <c r="Z874" s="73"/>
      <c r="AA874" s="73"/>
    </row>
    <row r="875" hidden="1">
      <c r="A875" s="90" t="s">
        <v>21</v>
      </c>
      <c r="B875" s="73"/>
      <c r="C875" s="77" t="s">
        <v>22</v>
      </c>
      <c r="D875" s="78" t="s">
        <v>23</v>
      </c>
      <c r="E875" s="77" t="s">
        <v>13395</v>
      </c>
      <c r="F875" s="79" t="s">
        <v>13396</v>
      </c>
      <c r="G875" s="77">
        <v>1.0</v>
      </c>
      <c r="H875" s="75" t="s">
        <v>13397</v>
      </c>
      <c r="I875" s="73" t="str">
        <f t="shared" si="20"/>
        <v>Classic Unisex Hoodie / L / Black</v>
      </c>
      <c r="J875" s="75" t="s">
        <v>1681</v>
      </c>
      <c r="K875" s="75" t="s">
        <v>13398</v>
      </c>
      <c r="L875" s="75" t="s">
        <v>13399</v>
      </c>
      <c r="M875" s="77"/>
      <c r="N875" s="73"/>
      <c r="O875" s="73" t="s">
        <v>13400</v>
      </c>
      <c r="P875" s="79">
        <v>37771.0</v>
      </c>
      <c r="Q875" s="77" t="s">
        <v>31</v>
      </c>
      <c r="R875" s="77" t="s">
        <v>32</v>
      </c>
      <c r="S875" s="77">
        <v>8.652240636E9</v>
      </c>
      <c r="T875" s="77" t="s">
        <v>33</v>
      </c>
      <c r="U875" s="73"/>
      <c r="V875" s="73"/>
      <c r="W875" s="73"/>
      <c r="X875" s="73"/>
      <c r="Y875" s="73"/>
      <c r="Z875" s="73"/>
      <c r="AA875" s="73"/>
    </row>
    <row r="876" hidden="1">
      <c r="A876" s="90" t="s">
        <v>21</v>
      </c>
      <c r="B876" s="73"/>
      <c r="C876" s="77" t="s">
        <v>22</v>
      </c>
      <c r="D876" s="78" t="s">
        <v>23</v>
      </c>
      <c r="E876" s="77" t="s">
        <v>13395</v>
      </c>
      <c r="F876" s="79" t="s">
        <v>13396</v>
      </c>
      <c r="G876" s="77">
        <v>1.0</v>
      </c>
      <c r="H876" s="75" t="s">
        <v>13401</v>
      </c>
      <c r="I876" s="73" t="str">
        <f t="shared" si="20"/>
        <v>Classic Unisex Hoodie / L / Black</v>
      </c>
      <c r="J876" s="75" t="s">
        <v>1681</v>
      </c>
      <c r="K876" s="75" t="s">
        <v>13398</v>
      </c>
      <c r="L876" s="75" t="s">
        <v>13399</v>
      </c>
      <c r="M876" s="77"/>
      <c r="N876" s="73"/>
      <c r="O876" s="73" t="s">
        <v>13400</v>
      </c>
      <c r="P876" s="79">
        <v>37771.0</v>
      </c>
      <c r="Q876" s="77" t="s">
        <v>31</v>
      </c>
      <c r="R876" s="77" t="s">
        <v>32</v>
      </c>
      <c r="S876" s="77">
        <v>8.652240636E9</v>
      </c>
      <c r="T876" s="77" t="s">
        <v>33</v>
      </c>
      <c r="U876" s="73"/>
      <c r="V876" s="73"/>
      <c r="W876" s="73"/>
      <c r="X876" s="73"/>
      <c r="Y876" s="73"/>
      <c r="Z876" s="73"/>
      <c r="AA876" s="73"/>
    </row>
    <row r="877" hidden="1">
      <c r="A877" s="86" t="s">
        <v>181</v>
      </c>
      <c r="B877" s="73"/>
      <c r="C877" s="77" t="s">
        <v>22</v>
      </c>
      <c r="D877" s="78" t="s">
        <v>23</v>
      </c>
      <c r="E877" s="77" t="s">
        <v>13402</v>
      </c>
      <c r="F877" s="79" t="s">
        <v>13403</v>
      </c>
      <c r="G877" s="77">
        <v>1.0</v>
      </c>
      <c r="H877" s="75" t="s">
        <v>13404</v>
      </c>
      <c r="I877" s="73" t="str">
        <f t="shared" si="20"/>
        <v>XL / Full Print</v>
      </c>
      <c r="J877" s="75" t="s">
        <v>13405</v>
      </c>
      <c r="K877" s="75" t="s">
        <v>13406</v>
      </c>
      <c r="L877" s="75" t="s">
        <v>13407</v>
      </c>
      <c r="M877" s="77"/>
      <c r="N877" s="73"/>
      <c r="O877" s="73" t="s">
        <v>13408</v>
      </c>
      <c r="P877" s="79">
        <v>53049.0</v>
      </c>
      <c r="Q877" s="77" t="s">
        <v>158</v>
      </c>
      <c r="R877" s="77" t="s">
        <v>32</v>
      </c>
      <c r="S877" s="77">
        <v>9.209600671E9</v>
      </c>
      <c r="T877" s="77" t="s">
        <v>159</v>
      </c>
      <c r="U877" s="73"/>
      <c r="V877" s="73"/>
      <c r="W877" s="73"/>
      <c r="X877" s="73"/>
      <c r="Y877" s="73"/>
      <c r="Z877" s="73"/>
      <c r="AA877" s="73"/>
    </row>
    <row r="878" hidden="1">
      <c r="A878" s="80" t="s">
        <v>259</v>
      </c>
      <c r="B878" s="73"/>
      <c r="C878" s="77" t="s">
        <v>22</v>
      </c>
      <c r="D878" s="78" t="s">
        <v>23</v>
      </c>
      <c r="E878" s="77" t="s">
        <v>13409</v>
      </c>
      <c r="F878" s="79" t="s">
        <v>13410</v>
      </c>
      <c r="G878" s="77">
        <v>1.0</v>
      </c>
      <c r="H878" s="75" t="s">
        <v>13411</v>
      </c>
      <c r="I878" s="73" t="str">
        <f t="shared" si="20"/>
        <v>S / Full Print</v>
      </c>
      <c r="J878" s="75" t="s">
        <v>13412</v>
      </c>
      <c r="K878" s="75" t="s">
        <v>13413</v>
      </c>
      <c r="L878" s="75" t="s">
        <v>13414</v>
      </c>
      <c r="M878" s="77"/>
      <c r="N878" s="73"/>
      <c r="O878" s="73" t="s">
        <v>13415</v>
      </c>
      <c r="P878" s="79">
        <v>18062.0</v>
      </c>
      <c r="Q878" s="77" t="s">
        <v>284</v>
      </c>
      <c r="R878" s="77" t="s">
        <v>32</v>
      </c>
      <c r="S878" s="77">
        <v>4.847882249E9</v>
      </c>
      <c r="T878" s="77" t="s">
        <v>285</v>
      </c>
      <c r="U878" s="73"/>
      <c r="V878" s="73"/>
      <c r="W878" s="73"/>
      <c r="X878" s="73"/>
      <c r="Y878" s="73"/>
      <c r="Z878" s="73"/>
      <c r="AA878" s="73"/>
    </row>
    <row r="879" hidden="1">
      <c r="A879" s="80" t="s">
        <v>259</v>
      </c>
      <c r="B879" s="73"/>
      <c r="C879" s="77" t="s">
        <v>22</v>
      </c>
      <c r="D879" s="78" t="s">
        <v>23</v>
      </c>
      <c r="E879" s="77" t="s">
        <v>13409</v>
      </c>
      <c r="F879" s="79" t="s">
        <v>13410</v>
      </c>
      <c r="G879" s="77">
        <v>1.0</v>
      </c>
      <c r="H879" s="75" t="s">
        <v>13416</v>
      </c>
      <c r="I879" s="73" t="str">
        <f t="shared" si="20"/>
        <v>XL / Full Print</v>
      </c>
      <c r="J879" s="75" t="s">
        <v>13417</v>
      </c>
      <c r="K879" s="75" t="s">
        <v>13413</v>
      </c>
      <c r="L879" s="75" t="s">
        <v>13414</v>
      </c>
      <c r="M879" s="77"/>
      <c r="N879" s="73"/>
      <c r="O879" s="73" t="s">
        <v>13415</v>
      </c>
      <c r="P879" s="79">
        <v>18062.0</v>
      </c>
      <c r="Q879" s="77" t="s">
        <v>284</v>
      </c>
      <c r="R879" s="77" t="s">
        <v>32</v>
      </c>
      <c r="S879" s="77">
        <v>4.847882249E9</v>
      </c>
      <c r="T879" s="77" t="s">
        <v>285</v>
      </c>
      <c r="U879" s="73"/>
      <c r="V879" s="73"/>
      <c r="W879" s="73"/>
      <c r="X879" s="73"/>
      <c r="Y879" s="73"/>
      <c r="Z879" s="73"/>
      <c r="AA879" s="73"/>
    </row>
    <row r="880" hidden="1">
      <c r="A880" s="80" t="s">
        <v>259</v>
      </c>
      <c r="B880" s="73"/>
      <c r="C880" s="77" t="s">
        <v>22</v>
      </c>
      <c r="D880" s="78" t="s">
        <v>23</v>
      </c>
      <c r="E880" s="77" t="s">
        <v>13409</v>
      </c>
      <c r="F880" s="79" t="s">
        <v>13410</v>
      </c>
      <c r="G880" s="77">
        <v>1.0</v>
      </c>
      <c r="H880" s="75" t="s">
        <v>4503</v>
      </c>
      <c r="I880" s="73" t="str">
        <f t="shared" si="20"/>
        <v>M / Full Print</v>
      </c>
      <c r="J880" s="75" t="s">
        <v>4504</v>
      </c>
      <c r="K880" s="75" t="s">
        <v>13413</v>
      </c>
      <c r="L880" s="75" t="s">
        <v>13414</v>
      </c>
      <c r="M880" s="77"/>
      <c r="N880" s="73"/>
      <c r="O880" s="73" t="s">
        <v>13415</v>
      </c>
      <c r="P880" s="79">
        <v>18062.0</v>
      </c>
      <c r="Q880" s="77" t="s">
        <v>284</v>
      </c>
      <c r="R880" s="77" t="s">
        <v>32</v>
      </c>
      <c r="S880" s="77">
        <v>4.847882249E9</v>
      </c>
      <c r="T880" s="77" t="s">
        <v>285</v>
      </c>
      <c r="U880" s="73"/>
      <c r="V880" s="73"/>
      <c r="W880" s="73"/>
      <c r="X880" s="73"/>
      <c r="Y880" s="73"/>
      <c r="Z880" s="73"/>
      <c r="AA880" s="73"/>
    </row>
    <row r="881" hidden="1">
      <c r="A881" s="86" t="s">
        <v>2342</v>
      </c>
      <c r="B881" s="73"/>
      <c r="C881" s="77" t="s">
        <v>22</v>
      </c>
      <c r="D881" s="78" t="s">
        <v>23</v>
      </c>
      <c r="E881" s="77" t="s">
        <v>13418</v>
      </c>
      <c r="F881" s="79" t="s">
        <v>13419</v>
      </c>
      <c r="G881" s="77">
        <v>1.0</v>
      </c>
      <c r="H881" s="75" t="s">
        <v>13420</v>
      </c>
      <c r="I881" s="73" t="str">
        <f t="shared" si="20"/>
        <v>HOODIE RAGLAN SLEEVE / XL / All Print</v>
      </c>
      <c r="J881" s="75" t="s">
        <v>1464</v>
      </c>
      <c r="K881" s="75" t="s">
        <v>13421</v>
      </c>
      <c r="L881" s="75" t="s">
        <v>13422</v>
      </c>
      <c r="M881" s="77"/>
      <c r="N881" s="73"/>
      <c r="O881" s="73" t="s">
        <v>12516</v>
      </c>
      <c r="P881" s="79">
        <v>13205.0</v>
      </c>
      <c r="Q881" s="77" t="s">
        <v>171</v>
      </c>
      <c r="R881" s="77" t="s">
        <v>32</v>
      </c>
      <c r="S881" s="77">
        <v>3.157151424E9</v>
      </c>
      <c r="T881" s="77" t="s">
        <v>172</v>
      </c>
      <c r="U881" s="73"/>
      <c r="V881" s="73"/>
      <c r="W881" s="73"/>
      <c r="X881" s="73"/>
      <c r="Y881" s="73"/>
      <c r="Z881" s="73"/>
      <c r="AA881" s="73"/>
    </row>
    <row r="882" hidden="1">
      <c r="A882" s="98" t="s">
        <v>37</v>
      </c>
      <c r="B882" s="73"/>
      <c r="C882" s="77" t="s">
        <v>60</v>
      </c>
      <c r="D882" s="78" t="s">
        <v>23</v>
      </c>
      <c r="E882" s="77" t="s">
        <v>13423</v>
      </c>
      <c r="F882" s="79" t="s">
        <v>13424</v>
      </c>
      <c r="G882" s="77">
        <v>1.0</v>
      </c>
      <c r="H882" s="75" t="s">
        <v>13425</v>
      </c>
      <c r="I882" s="73" t="str">
        <f t="shared" si="20"/>
        <v>L / Full print</v>
      </c>
      <c r="J882" s="75" t="s">
        <v>13426</v>
      </c>
      <c r="K882" s="75" t="s">
        <v>13427</v>
      </c>
      <c r="L882" s="75" t="s">
        <v>13428</v>
      </c>
      <c r="M882" s="77"/>
      <c r="N882" s="73"/>
      <c r="O882" s="73" t="s">
        <v>13429</v>
      </c>
      <c r="P882" s="79">
        <v>84038.0</v>
      </c>
      <c r="Q882" s="77" t="s">
        <v>1318</v>
      </c>
      <c r="R882" s="77" t="s">
        <v>32</v>
      </c>
      <c r="S882" s="77">
        <v>4.358814368E9</v>
      </c>
      <c r="T882" s="77" t="s">
        <v>1319</v>
      </c>
      <c r="U882" s="73"/>
      <c r="V882" s="73"/>
      <c r="W882" s="73"/>
      <c r="X882" s="73"/>
      <c r="Y882" s="73"/>
      <c r="Z882" s="73"/>
      <c r="AA882" s="73"/>
    </row>
    <row r="883" hidden="1">
      <c r="A883" s="89" t="s">
        <v>428</v>
      </c>
      <c r="B883" s="73"/>
      <c r="C883" s="77" t="s">
        <v>22</v>
      </c>
      <c r="D883" s="78" t="s">
        <v>23</v>
      </c>
      <c r="E883" s="77" t="s">
        <v>13430</v>
      </c>
      <c r="F883" s="79" t="s">
        <v>13431</v>
      </c>
      <c r="G883" s="77">
        <v>1.0</v>
      </c>
      <c r="H883" s="75" t="s">
        <v>13432</v>
      </c>
      <c r="I883" s="73" t="str">
        <f t="shared" si="20"/>
        <v>AOP Unisex Raglan Zip Hoodie / L / All print</v>
      </c>
      <c r="J883" s="75" t="s">
        <v>5820</v>
      </c>
      <c r="K883" s="75" t="s">
        <v>13433</v>
      </c>
      <c r="L883" s="75" t="s">
        <v>13434</v>
      </c>
      <c r="M883" s="77" t="s">
        <v>13435</v>
      </c>
      <c r="N883" s="73"/>
      <c r="O883" s="73" t="s">
        <v>3087</v>
      </c>
      <c r="P883" s="79">
        <v>34747.0</v>
      </c>
      <c r="Q883" s="77" t="s">
        <v>68</v>
      </c>
      <c r="R883" s="77" t="s">
        <v>32</v>
      </c>
      <c r="S883" s="77">
        <v>8.452397642E9</v>
      </c>
      <c r="T883" s="77" t="s">
        <v>69</v>
      </c>
      <c r="U883" s="73"/>
      <c r="V883" s="73"/>
      <c r="W883" s="73"/>
      <c r="X883" s="73"/>
      <c r="Y883" s="73"/>
      <c r="Z883" s="73"/>
      <c r="AA883" s="73"/>
    </row>
    <row r="884" hidden="1">
      <c r="A884" s="80" t="s">
        <v>915</v>
      </c>
      <c r="B884" s="73"/>
      <c r="C884" s="77" t="s">
        <v>22</v>
      </c>
      <c r="D884" s="78" t="s">
        <v>23</v>
      </c>
      <c r="E884" s="77" t="s">
        <v>13436</v>
      </c>
      <c r="F884" s="79" t="s">
        <v>13437</v>
      </c>
      <c r="G884" s="77">
        <v>1.0</v>
      </c>
      <c r="H884" s="75" t="s">
        <v>2775</v>
      </c>
      <c r="I884" s="73" t="str">
        <f t="shared" si="20"/>
        <v>HOODIE RAGLAN SLEEVE / XL / All Print</v>
      </c>
      <c r="J884" s="75" t="s">
        <v>2776</v>
      </c>
      <c r="K884" s="75" t="s">
        <v>13438</v>
      </c>
      <c r="L884" s="75" t="s">
        <v>13439</v>
      </c>
      <c r="M884" s="77"/>
      <c r="N884" s="73"/>
      <c r="O884" s="73" t="s">
        <v>1628</v>
      </c>
      <c r="P884" s="79">
        <v>17801.0</v>
      </c>
      <c r="Q884" s="77" t="s">
        <v>284</v>
      </c>
      <c r="R884" s="77" t="s">
        <v>32</v>
      </c>
      <c r="S884" s="77">
        <v>5.709474497E9</v>
      </c>
      <c r="T884" s="77" t="s">
        <v>285</v>
      </c>
      <c r="U884" s="73"/>
      <c r="V884" s="73"/>
      <c r="W884" s="73"/>
      <c r="X884" s="73"/>
      <c r="Y884" s="73"/>
      <c r="Z884" s="73"/>
      <c r="AA884" s="73"/>
    </row>
    <row r="885" hidden="1">
      <c r="A885" s="98" t="s">
        <v>37</v>
      </c>
      <c r="B885" s="73"/>
      <c r="C885" s="77" t="s">
        <v>60</v>
      </c>
      <c r="D885" s="78" t="s">
        <v>23</v>
      </c>
      <c r="E885" s="77" t="s">
        <v>13440</v>
      </c>
      <c r="F885" s="79" t="s">
        <v>13441</v>
      </c>
      <c r="G885" s="77">
        <v>1.0</v>
      </c>
      <c r="H885" s="75" t="s">
        <v>13442</v>
      </c>
      <c r="I885" s="73" t="str">
        <f t="shared" si="20"/>
        <v>2XL / Full Print</v>
      </c>
      <c r="J885" s="75" t="s">
        <v>13443</v>
      </c>
      <c r="K885" s="75" t="s">
        <v>13444</v>
      </c>
      <c r="L885" s="75" t="s">
        <v>13445</v>
      </c>
      <c r="M885" s="77"/>
      <c r="N885" s="73"/>
      <c r="O885" s="73" t="s">
        <v>12733</v>
      </c>
      <c r="P885" s="79">
        <v>14225.0</v>
      </c>
      <c r="Q885" s="77" t="s">
        <v>171</v>
      </c>
      <c r="R885" s="77" t="s">
        <v>32</v>
      </c>
      <c r="S885" s="77" t="s">
        <v>13446</v>
      </c>
      <c r="T885" s="77" t="s">
        <v>172</v>
      </c>
      <c r="U885" s="73"/>
      <c r="V885" s="73"/>
      <c r="W885" s="73"/>
      <c r="X885" s="73"/>
      <c r="Y885" s="73"/>
      <c r="Z885" s="73"/>
      <c r="AA885" s="73"/>
    </row>
    <row r="886" hidden="1">
      <c r="A886" s="86" t="s">
        <v>181</v>
      </c>
      <c r="B886" s="73"/>
      <c r="C886" s="77" t="s">
        <v>60</v>
      </c>
      <c r="D886" s="78" t="s">
        <v>23</v>
      </c>
      <c r="E886" s="77" t="s">
        <v>13447</v>
      </c>
      <c r="F886" s="79" t="s">
        <v>13448</v>
      </c>
      <c r="G886" s="77">
        <v>1.0</v>
      </c>
      <c r="H886" s="75" t="s">
        <v>13449</v>
      </c>
      <c r="I886" s="73" t="str">
        <f t="shared" si="20"/>
        <v>M / Full print</v>
      </c>
      <c r="J886" s="75" t="s">
        <v>2428</v>
      </c>
      <c r="K886" s="75" t="s">
        <v>13450</v>
      </c>
      <c r="L886" s="75" t="s">
        <v>13451</v>
      </c>
      <c r="M886" s="77"/>
      <c r="N886" s="73"/>
      <c r="O886" s="73" t="s">
        <v>13452</v>
      </c>
      <c r="P886" s="79">
        <v>75855.0</v>
      </c>
      <c r="Q886" s="77" t="s">
        <v>131</v>
      </c>
      <c r="R886" s="77" t="s">
        <v>32</v>
      </c>
      <c r="S886" s="77">
        <v>8.323129063E9</v>
      </c>
      <c r="T886" s="77" t="s">
        <v>132</v>
      </c>
      <c r="U886" s="73"/>
      <c r="V886" s="73"/>
      <c r="W886" s="73"/>
      <c r="X886" s="73"/>
      <c r="Y886" s="73"/>
      <c r="Z886" s="73"/>
      <c r="AA886" s="73"/>
    </row>
    <row r="887" hidden="1">
      <c r="A887" s="98" t="s">
        <v>37</v>
      </c>
      <c r="B887" s="73"/>
      <c r="C887" s="77" t="s">
        <v>22</v>
      </c>
      <c r="D887" s="78" t="s">
        <v>23</v>
      </c>
      <c r="E887" s="77" t="s">
        <v>13453</v>
      </c>
      <c r="F887" s="79" t="s">
        <v>13454</v>
      </c>
      <c r="G887" s="77">
        <v>1.0</v>
      </c>
      <c r="H887" s="75" t="s">
        <v>13455</v>
      </c>
      <c r="I887" s="73" t="str">
        <f t="shared" si="20"/>
        <v>AOP Unisex Raglan Zip Hoodie / XL / All print</v>
      </c>
      <c r="J887" s="75" t="s">
        <v>13456</v>
      </c>
      <c r="K887" s="75" t="s">
        <v>13457</v>
      </c>
      <c r="L887" s="75" t="s">
        <v>13458</v>
      </c>
      <c r="M887" s="77" t="s">
        <v>13459</v>
      </c>
      <c r="N887" s="73"/>
      <c r="O887" s="73" t="s">
        <v>13460</v>
      </c>
      <c r="P887" s="79">
        <v>12920.0</v>
      </c>
      <c r="Q887" s="77" t="s">
        <v>171</v>
      </c>
      <c r="R887" s="77" t="s">
        <v>32</v>
      </c>
      <c r="S887" s="77">
        <v>3.157408473E9</v>
      </c>
      <c r="T887" s="77" t="s">
        <v>172</v>
      </c>
      <c r="U887" s="73"/>
      <c r="V887" s="73"/>
      <c r="W887" s="73"/>
      <c r="X887" s="73"/>
      <c r="Y887" s="73"/>
      <c r="Z887" s="73"/>
      <c r="AA887" s="73"/>
    </row>
    <row r="888" hidden="1">
      <c r="A888" s="76" t="s">
        <v>48</v>
      </c>
      <c r="B888" s="73"/>
      <c r="C888" s="77" t="s">
        <v>22</v>
      </c>
      <c r="D888" s="87" t="s">
        <v>13461</v>
      </c>
      <c r="E888" s="77" t="s">
        <v>13462</v>
      </c>
      <c r="F888" s="79" t="s">
        <v>13463</v>
      </c>
      <c r="G888" s="77">
        <v>1.0</v>
      </c>
      <c r="H888" s="75" t="s">
        <v>6291</v>
      </c>
      <c r="I888" s="73" t="str">
        <f t="shared" si="20"/>
        <v>HOODIE RAGLAN SLEEVE / 3XL / All Print</v>
      </c>
      <c r="J888" s="75" t="s">
        <v>6292</v>
      </c>
      <c r="K888" s="75" t="s">
        <v>13464</v>
      </c>
      <c r="L888" s="75" t="s">
        <v>13465</v>
      </c>
      <c r="M888" s="77"/>
      <c r="N888" s="73"/>
      <c r="O888" s="73" t="s">
        <v>13466</v>
      </c>
      <c r="P888" s="79">
        <v>98516.0</v>
      </c>
      <c r="Q888" s="77" t="s">
        <v>454</v>
      </c>
      <c r="R888" s="77" t="s">
        <v>32</v>
      </c>
      <c r="S888" s="77">
        <v>3.60229952E9</v>
      </c>
      <c r="T888" s="77" t="s">
        <v>455</v>
      </c>
      <c r="U888" s="73"/>
      <c r="V888" s="73"/>
      <c r="W888" s="73"/>
      <c r="X888" s="73"/>
      <c r="Y888" s="73"/>
      <c r="Z888" s="73"/>
      <c r="AA888" s="73"/>
    </row>
    <row r="889" hidden="1">
      <c r="A889" s="82" t="s">
        <v>181</v>
      </c>
      <c r="B889" s="82"/>
      <c r="C889" s="83" t="s">
        <v>80</v>
      </c>
      <c r="D889" s="83" t="s">
        <v>23</v>
      </c>
      <c r="E889" s="83" t="s">
        <v>13467</v>
      </c>
      <c r="F889" s="84" t="s">
        <v>13468</v>
      </c>
      <c r="G889" s="83">
        <v>2.0</v>
      </c>
      <c r="H889" s="85" t="s">
        <v>13469</v>
      </c>
      <c r="I889" s="82" t="str">
        <f t="shared" si="20"/>
        <v>One size / All print</v>
      </c>
      <c r="J889" s="85" t="s">
        <v>1118</v>
      </c>
      <c r="K889" s="85" t="s">
        <v>13470</v>
      </c>
      <c r="L889" s="107" t="s">
        <v>13471</v>
      </c>
      <c r="M889" s="83"/>
      <c r="N889" s="82"/>
      <c r="O889" s="82" t="s">
        <v>13472</v>
      </c>
      <c r="P889" s="84">
        <v>39747.0</v>
      </c>
      <c r="Q889" s="83" t="s">
        <v>1048</v>
      </c>
      <c r="R889" s="83" t="s">
        <v>32</v>
      </c>
      <c r="S889" s="83">
        <v>6.625822653E9</v>
      </c>
      <c r="T889" s="83" t="s">
        <v>1049</v>
      </c>
      <c r="U889" s="82"/>
      <c r="V889" s="82"/>
      <c r="W889" s="82"/>
      <c r="X889" s="82"/>
      <c r="Y889" s="82"/>
      <c r="Z889" s="82"/>
      <c r="AA889" s="82"/>
    </row>
    <row r="890" hidden="1">
      <c r="A890" s="86" t="s">
        <v>181</v>
      </c>
      <c r="B890" s="73"/>
      <c r="C890" s="77" t="s">
        <v>22</v>
      </c>
      <c r="D890" s="78" t="s">
        <v>23</v>
      </c>
      <c r="E890" s="77" t="s">
        <v>13473</v>
      </c>
      <c r="F890" s="79" t="s">
        <v>13474</v>
      </c>
      <c r="G890" s="77">
        <v>1.0</v>
      </c>
      <c r="H890" s="75" t="s">
        <v>13475</v>
      </c>
      <c r="I890" s="73" t="str">
        <f t="shared" si="20"/>
        <v>3XL / Full Print</v>
      </c>
      <c r="J890" s="75" t="s">
        <v>13476</v>
      </c>
      <c r="K890" s="75" t="s">
        <v>13477</v>
      </c>
      <c r="L890" s="75" t="s">
        <v>13478</v>
      </c>
      <c r="M890" s="77"/>
      <c r="N890" s="73"/>
      <c r="O890" s="73" t="s">
        <v>4213</v>
      </c>
      <c r="P890" s="79">
        <v>29681.0</v>
      </c>
      <c r="Q890" s="77" t="s">
        <v>56</v>
      </c>
      <c r="R890" s="77" t="s">
        <v>32</v>
      </c>
      <c r="S890" s="77">
        <v>8.642636348E9</v>
      </c>
      <c r="T890" s="77" t="s">
        <v>57</v>
      </c>
      <c r="U890" s="73"/>
      <c r="V890" s="73"/>
      <c r="W890" s="73"/>
      <c r="X890" s="73"/>
      <c r="Y890" s="73"/>
      <c r="Z890" s="73"/>
      <c r="AA890" s="73"/>
    </row>
    <row r="891" hidden="1">
      <c r="A891" s="90" t="s">
        <v>21</v>
      </c>
      <c r="B891" s="73"/>
      <c r="C891" s="77" t="s">
        <v>22</v>
      </c>
      <c r="D891" s="78" t="s">
        <v>23</v>
      </c>
      <c r="E891" s="77" t="s">
        <v>13473</v>
      </c>
      <c r="F891" s="79" t="s">
        <v>13474</v>
      </c>
      <c r="G891" s="77">
        <v>1.0</v>
      </c>
      <c r="H891" s="75" t="s">
        <v>13479</v>
      </c>
      <c r="I891" s="73" t="str">
        <f t="shared" si="20"/>
        <v>5XL / Full Print</v>
      </c>
      <c r="J891" s="75" t="s">
        <v>13480</v>
      </c>
      <c r="K891" s="75" t="s">
        <v>13477</v>
      </c>
      <c r="L891" s="75" t="s">
        <v>13478</v>
      </c>
      <c r="M891" s="77"/>
      <c r="N891" s="73"/>
      <c r="O891" s="73" t="s">
        <v>4213</v>
      </c>
      <c r="P891" s="79">
        <v>29681.0</v>
      </c>
      <c r="Q891" s="77" t="s">
        <v>56</v>
      </c>
      <c r="R891" s="77" t="s">
        <v>32</v>
      </c>
      <c r="S891" s="77">
        <v>8.642636348E9</v>
      </c>
      <c r="T891" s="77" t="s">
        <v>57</v>
      </c>
      <c r="U891" s="73"/>
      <c r="V891" s="73"/>
      <c r="W891" s="73"/>
      <c r="X891" s="73"/>
      <c r="Y891" s="73"/>
      <c r="Z891" s="73"/>
      <c r="AA891" s="73"/>
    </row>
    <row r="892" hidden="1">
      <c r="A892" s="90" t="s">
        <v>21</v>
      </c>
      <c r="B892" s="73"/>
      <c r="C892" s="77" t="s">
        <v>22</v>
      </c>
      <c r="D892" s="78" t="s">
        <v>23</v>
      </c>
      <c r="E892" s="77" t="s">
        <v>13481</v>
      </c>
      <c r="F892" s="79" t="s">
        <v>13482</v>
      </c>
      <c r="G892" s="77">
        <v>1.0</v>
      </c>
      <c r="H892" s="75" t="s">
        <v>13483</v>
      </c>
      <c r="I892" s="73" t="str">
        <f t="shared" si="20"/>
        <v>hirt - hoodie 3D #l - AOP Unisex Raglan Hoodie / M / All print</v>
      </c>
      <c r="J892" s="75" t="s">
        <v>289</v>
      </c>
      <c r="K892" s="75" t="s">
        <v>13484</v>
      </c>
      <c r="L892" s="75" t="s">
        <v>13485</v>
      </c>
      <c r="M892" s="77"/>
      <c r="N892" s="73"/>
      <c r="O892" s="73" t="s">
        <v>13486</v>
      </c>
      <c r="P892" s="79">
        <v>11436.0</v>
      </c>
      <c r="Q892" s="77" t="s">
        <v>171</v>
      </c>
      <c r="R892" s="77" t="s">
        <v>32</v>
      </c>
      <c r="S892" s="77">
        <v>3.478793493E9</v>
      </c>
      <c r="T892" s="77" t="s">
        <v>172</v>
      </c>
      <c r="U892" s="73"/>
      <c r="V892" s="73"/>
      <c r="W892" s="73"/>
      <c r="X892" s="73"/>
      <c r="Y892" s="73"/>
      <c r="Z892" s="73"/>
      <c r="AA892" s="73"/>
    </row>
    <row r="893" hidden="1">
      <c r="A893" s="76" t="s">
        <v>48</v>
      </c>
      <c r="B893" s="73"/>
      <c r="C893" s="77" t="s">
        <v>22</v>
      </c>
      <c r="D893" s="78" t="s">
        <v>23</v>
      </c>
      <c r="E893" s="77" t="s">
        <v>13487</v>
      </c>
      <c r="F893" s="79" t="s">
        <v>13488</v>
      </c>
      <c r="G893" s="77">
        <v>1.0</v>
      </c>
      <c r="H893" s="75" t="s">
        <v>13489</v>
      </c>
      <c r="I893" s="73" t="str">
        <f t="shared" si="20"/>
        <v>HOODIE RAGLAN SLEEVE ZIP-UP / L / All Print</v>
      </c>
      <c r="J893" s="75" t="s">
        <v>13490</v>
      </c>
      <c r="K893" s="75" t="s">
        <v>13491</v>
      </c>
      <c r="L893" s="75" t="s">
        <v>13492</v>
      </c>
      <c r="M893" s="77" t="s">
        <v>13493</v>
      </c>
      <c r="N893" s="73"/>
      <c r="O893" s="73" t="s">
        <v>1105</v>
      </c>
      <c r="P893" s="79">
        <v>79924.0</v>
      </c>
      <c r="Q893" s="77" t="s">
        <v>131</v>
      </c>
      <c r="R893" s="77" t="s">
        <v>32</v>
      </c>
      <c r="S893" s="77">
        <v>7.854084595E9</v>
      </c>
      <c r="T893" s="77" t="s">
        <v>132</v>
      </c>
      <c r="U893" s="73"/>
      <c r="V893" s="73"/>
      <c r="W893" s="73"/>
      <c r="X893" s="73"/>
      <c r="Y893" s="73"/>
      <c r="Z893" s="73"/>
      <c r="AA893" s="73"/>
    </row>
    <row r="894" hidden="1">
      <c r="A894" s="90" t="s">
        <v>13494</v>
      </c>
      <c r="B894" s="73"/>
      <c r="C894" s="77" t="s">
        <v>123</v>
      </c>
      <c r="D894" s="78" t="s">
        <v>23</v>
      </c>
      <c r="E894" s="77" t="s">
        <v>13495</v>
      </c>
      <c r="F894" s="79" t="s">
        <v>12952</v>
      </c>
      <c r="G894" s="77">
        <v>1.0</v>
      </c>
      <c r="H894" s="75" t="s">
        <v>13496</v>
      </c>
      <c r="I894" s="73" t="str">
        <f t="shared" si="20"/>
        <v>16X24in</v>
      </c>
      <c r="J894" s="75">
        <v>1.8644653E7</v>
      </c>
      <c r="K894" s="75" t="s">
        <v>13497</v>
      </c>
      <c r="L894" s="75" t="s">
        <v>13498</v>
      </c>
      <c r="M894" s="77"/>
      <c r="N894" s="73"/>
      <c r="O894" s="73" t="s">
        <v>6742</v>
      </c>
      <c r="P894" s="79">
        <v>20110.0</v>
      </c>
      <c r="Q894" s="77" t="s">
        <v>389</v>
      </c>
      <c r="R894" s="77" t="s">
        <v>32</v>
      </c>
      <c r="S894" s="77">
        <v>2.023068178E9</v>
      </c>
      <c r="T894" s="77" t="s">
        <v>390</v>
      </c>
      <c r="U894" s="73"/>
      <c r="V894" s="73"/>
      <c r="W894" s="73"/>
      <c r="X894" s="73"/>
      <c r="Y894" s="73"/>
      <c r="Z894" s="73"/>
      <c r="AA894" s="73"/>
    </row>
    <row r="895" hidden="1">
      <c r="A895" s="90" t="s">
        <v>271</v>
      </c>
      <c r="B895" s="73"/>
      <c r="C895" s="77" t="s">
        <v>22</v>
      </c>
      <c r="D895" s="87" t="s">
        <v>10402</v>
      </c>
      <c r="E895" s="77" t="s">
        <v>13499</v>
      </c>
      <c r="F895" s="79" t="s">
        <v>13500</v>
      </c>
      <c r="G895" s="77">
        <v>1.0</v>
      </c>
      <c r="H895" s="75" t="s">
        <v>13501</v>
      </c>
      <c r="I895" s="73" t="str">
        <f t="shared" si="20"/>
        <v>AOP Unisex Raglan Hoodie / S / All Print</v>
      </c>
      <c r="J895" s="75" t="s">
        <v>13502</v>
      </c>
      <c r="K895" s="75" t="s">
        <v>13503</v>
      </c>
      <c r="L895" s="75" t="s">
        <v>13504</v>
      </c>
      <c r="M895" s="77"/>
      <c r="N895" s="73"/>
      <c r="O895" s="73" t="s">
        <v>11622</v>
      </c>
      <c r="P895" s="79">
        <v>62221.0</v>
      </c>
      <c r="Q895" s="77" t="s">
        <v>114</v>
      </c>
      <c r="R895" s="77" t="s">
        <v>32</v>
      </c>
      <c r="S895" s="77">
        <v>6.182578567E9</v>
      </c>
      <c r="T895" s="77" t="s">
        <v>115</v>
      </c>
      <c r="U895" s="73"/>
      <c r="V895" s="73"/>
      <c r="W895" s="73"/>
      <c r="X895" s="73"/>
      <c r="Y895" s="73"/>
      <c r="Z895" s="73"/>
      <c r="AA895" s="73"/>
    </row>
    <row r="896" hidden="1">
      <c r="A896" s="82" t="s">
        <v>173</v>
      </c>
      <c r="B896" s="82"/>
      <c r="C896" s="83" t="s">
        <v>22</v>
      </c>
      <c r="D896" s="83" t="s">
        <v>34</v>
      </c>
      <c r="E896" s="83" t="s">
        <v>13505</v>
      </c>
      <c r="F896" s="84" t="s">
        <v>13506</v>
      </c>
      <c r="G896" s="83">
        <v>1.0</v>
      </c>
      <c r="H896" s="85" t="s">
        <v>13507</v>
      </c>
      <c r="I896" s="82" t="str">
        <f t="shared" si="20"/>
        <v>L / Full Print</v>
      </c>
      <c r="J896" s="85" t="s">
        <v>13508</v>
      </c>
      <c r="K896" s="85" t="s">
        <v>13509</v>
      </c>
      <c r="L896" s="85" t="s">
        <v>13510</v>
      </c>
      <c r="M896" s="83"/>
      <c r="N896" s="82"/>
      <c r="O896" s="82" t="s">
        <v>2388</v>
      </c>
      <c r="P896" s="84">
        <v>87111.0</v>
      </c>
      <c r="Q896" s="83" t="s">
        <v>599</v>
      </c>
      <c r="R896" s="83" t="s">
        <v>32</v>
      </c>
      <c r="S896" s="83">
        <f>+15054173612</f>
        <v>15054173612</v>
      </c>
      <c r="T896" s="83" t="s">
        <v>600</v>
      </c>
      <c r="U896" s="82"/>
      <c r="V896" s="82"/>
      <c r="W896" s="82"/>
      <c r="X896" s="82"/>
      <c r="Y896" s="82"/>
      <c r="Z896" s="82"/>
      <c r="AA896" s="82"/>
    </row>
    <row r="897">
      <c r="A897" s="76" t="s">
        <v>528</v>
      </c>
      <c r="B897" s="104"/>
      <c r="C897" s="78" t="s">
        <v>80</v>
      </c>
      <c r="D897" s="78" t="s">
        <v>23</v>
      </c>
      <c r="E897" s="78" t="s">
        <v>13511</v>
      </c>
      <c r="F897" s="105" t="s">
        <v>13512</v>
      </c>
      <c r="G897" s="78">
        <v>1.0</v>
      </c>
      <c r="H897" s="106" t="s">
        <v>13513</v>
      </c>
      <c r="I897" s="104" t="str">
        <f t="shared" si="20"/>
        <v>Men / 10 / White</v>
      </c>
      <c r="J897" s="106" t="s">
        <v>1094</v>
      </c>
      <c r="K897" s="106" t="s">
        <v>13514</v>
      </c>
      <c r="L897" s="106" t="s">
        <v>13515</v>
      </c>
      <c r="M897" s="78"/>
      <c r="N897" s="104"/>
      <c r="O897" s="104" t="s">
        <v>9974</v>
      </c>
      <c r="P897" s="105">
        <v>55082.0</v>
      </c>
      <c r="Q897" s="78" t="s">
        <v>537</v>
      </c>
      <c r="R897" s="78" t="s">
        <v>32</v>
      </c>
      <c r="S897" s="78" t="s">
        <v>13516</v>
      </c>
      <c r="T897" s="78" t="s">
        <v>538</v>
      </c>
      <c r="U897" s="104"/>
      <c r="V897" s="104"/>
      <c r="W897" s="104"/>
      <c r="X897" s="104"/>
      <c r="Y897" s="104"/>
      <c r="Z897" s="104"/>
      <c r="AA897" s="104"/>
    </row>
    <row r="898">
      <c r="A898" s="76"/>
      <c r="B898" s="104"/>
      <c r="C898" s="78"/>
      <c r="D898" s="78"/>
      <c r="E898" s="78"/>
      <c r="F898" s="105"/>
      <c r="G898" s="108">
        <v>55.0</v>
      </c>
      <c r="H898" s="106"/>
      <c r="I898" s="104"/>
      <c r="J898" s="106"/>
      <c r="K898" s="106"/>
      <c r="L898" s="106"/>
      <c r="M898" s="78"/>
      <c r="N898" s="104"/>
      <c r="O898" s="104"/>
      <c r="P898" s="105"/>
      <c r="Q898" s="78"/>
      <c r="R898" s="78"/>
      <c r="S898" s="78"/>
      <c r="T898" s="78"/>
      <c r="U898" s="104"/>
      <c r="V898" s="104"/>
      <c r="W898" s="104"/>
      <c r="X898" s="104"/>
      <c r="Y898" s="104"/>
      <c r="Z898" s="104"/>
      <c r="AA898" s="104"/>
    </row>
    <row r="899" hidden="1">
      <c r="A899" s="76" t="s">
        <v>48</v>
      </c>
      <c r="B899" s="73"/>
      <c r="C899" s="77" t="s">
        <v>80</v>
      </c>
      <c r="D899" s="78" t="s">
        <v>23</v>
      </c>
      <c r="E899" s="77" t="s">
        <v>13517</v>
      </c>
      <c r="F899" s="79" t="s">
        <v>13518</v>
      </c>
      <c r="G899" s="77">
        <v>1.0</v>
      </c>
      <c r="H899" s="75" t="s">
        <v>13519</v>
      </c>
      <c r="I899" s="73" t="str">
        <f t="shared" ref="I899:I913" si="22">RIGHT(H899,LEN(H899) - (FIND("-",H899) + 1))</f>
        <v>L / Full Print</v>
      </c>
      <c r="J899" s="75" t="s">
        <v>13520</v>
      </c>
      <c r="K899" s="75" t="s">
        <v>13521</v>
      </c>
      <c r="L899" s="75" t="s">
        <v>13522</v>
      </c>
      <c r="M899" s="77"/>
      <c r="N899" s="73"/>
      <c r="O899" s="73" t="s">
        <v>1559</v>
      </c>
      <c r="P899" s="79">
        <v>77049.0</v>
      </c>
      <c r="Q899" s="77" t="s">
        <v>131</v>
      </c>
      <c r="R899" s="77" t="s">
        <v>32</v>
      </c>
      <c r="S899" s="77">
        <v>8.326270036E9</v>
      </c>
      <c r="T899" s="77" t="s">
        <v>132</v>
      </c>
      <c r="U899" s="73"/>
      <c r="V899" s="73"/>
      <c r="W899" s="73"/>
      <c r="X899" s="73"/>
      <c r="Y899" s="73"/>
      <c r="Z899" s="73"/>
      <c r="AA899" s="73"/>
    </row>
    <row r="900" hidden="1">
      <c r="A900" s="89" t="s">
        <v>173</v>
      </c>
      <c r="B900" s="73"/>
      <c r="C900" s="77" t="s">
        <v>80</v>
      </c>
      <c r="D900" s="78" t="s">
        <v>23</v>
      </c>
      <c r="E900" s="77" t="s">
        <v>13523</v>
      </c>
      <c r="F900" s="79" t="s">
        <v>13524</v>
      </c>
      <c r="G900" s="77">
        <v>1.0</v>
      </c>
      <c r="H900" s="75" t="s">
        <v>9990</v>
      </c>
      <c r="I900" s="73" t="str">
        <f t="shared" si="22"/>
        <v>Fleece Hoodie / XL / All print</v>
      </c>
      <c r="J900" s="75" t="s">
        <v>9798</v>
      </c>
      <c r="K900" s="75" t="s">
        <v>13525</v>
      </c>
      <c r="L900" s="75" t="s">
        <v>13526</v>
      </c>
      <c r="M900" s="77"/>
      <c r="N900" s="73"/>
      <c r="O900" s="73" t="s">
        <v>13527</v>
      </c>
      <c r="P900" s="79">
        <v>76542.0</v>
      </c>
      <c r="Q900" s="77" t="s">
        <v>131</v>
      </c>
      <c r="R900" s="77" t="s">
        <v>32</v>
      </c>
      <c r="S900" s="77">
        <v>2.5463067E9</v>
      </c>
      <c r="T900" s="77" t="s">
        <v>132</v>
      </c>
      <c r="U900" s="73"/>
      <c r="V900" s="73"/>
      <c r="W900" s="73"/>
      <c r="X900" s="73"/>
      <c r="Y900" s="73"/>
      <c r="Z900" s="73"/>
      <c r="AA900" s="73"/>
    </row>
    <row r="901" hidden="1">
      <c r="A901" s="80" t="s">
        <v>259</v>
      </c>
      <c r="B901" s="73"/>
      <c r="C901" s="77" t="s">
        <v>123</v>
      </c>
      <c r="D901" s="78" t="s">
        <v>23</v>
      </c>
      <c r="E901" s="77" t="s">
        <v>13528</v>
      </c>
      <c r="F901" s="79" t="s">
        <v>13529</v>
      </c>
      <c r="G901" s="77">
        <v>1.0</v>
      </c>
      <c r="H901" s="75" t="s">
        <v>13530</v>
      </c>
      <c r="I901" s="73" t="str">
        <f t="shared" si="22"/>
        <v>50x60 in</v>
      </c>
      <c r="J901" s="75" t="s">
        <v>13531</v>
      </c>
      <c r="K901" s="75" t="s">
        <v>13532</v>
      </c>
      <c r="L901" s="75" t="s">
        <v>13533</v>
      </c>
      <c r="M901" s="77"/>
      <c r="N901" s="73"/>
      <c r="O901" s="73" t="s">
        <v>13534</v>
      </c>
      <c r="P901" s="79">
        <v>95355.0</v>
      </c>
      <c r="Q901" s="77" t="s">
        <v>268</v>
      </c>
      <c r="R901" s="77" t="s">
        <v>32</v>
      </c>
      <c r="S901" s="77">
        <v>2.092045485E9</v>
      </c>
      <c r="T901" s="77" t="s">
        <v>269</v>
      </c>
      <c r="U901" s="73"/>
      <c r="V901" s="73"/>
      <c r="W901" s="73"/>
      <c r="X901" s="73"/>
      <c r="Y901" s="73"/>
      <c r="Z901" s="73"/>
      <c r="AA901" s="73"/>
    </row>
    <row r="902" hidden="1">
      <c r="A902" s="80" t="s">
        <v>259</v>
      </c>
      <c r="B902" s="73"/>
      <c r="C902" s="77" t="s">
        <v>123</v>
      </c>
      <c r="D902" s="78" t="s">
        <v>23</v>
      </c>
      <c r="E902" s="77" t="s">
        <v>13528</v>
      </c>
      <c r="F902" s="79" t="s">
        <v>13529</v>
      </c>
      <c r="G902" s="77">
        <v>1.0</v>
      </c>
      <c r="H902" s="75" t="s">
        <v>1995</v>
      </c>
      <c r="I902" s="73" t="str">
        <f t="shared" si="22"/>
        <v>50x60 in</v>
      </c>
      <c r="J902" s="75" t="s">
        <v>1996</v>
      </c>
      <c r="K902" s="75" t="s">
        <v>13532</v>
      </c>
      <c r="L902" s="75" t="s">
        <v>13533</v>
      </c>
      <c r="M902" s="77"/>
      <c r="N902" s="73"/>
      <c r="O902" s="73" t="s">
        <v>13534</v>
      </c>
      <c r="P902" s="79">
        <v>95355.0</v>
      </c>
      <c r="Q902" s="77" t="s">
        <v>268</v>
      </c>
      <c r="R902" s="77" t="s">
        <v>32</v>
      </c>
      <c r="S902" s="77">
        <v>2.092045485E9</v>
      </c>
      <c r="T902" s="77" t="s">
        <v>269</v>
      </c>
      <c r="U902" s="73"/>
      <c r="V902" s="73"/>
      <c r="W902" s="73"/>
      <c r="X902" s="73"/>
      <c r="Y902" s="73"/>
      <c r="Z902" s="73"/>
      <c r="AA902" s="73"/>
    </row>
    <row r="903" hidden="1">
      <c r="A903" s="80" t="s">
        <v>259</v>
      </c>
      <c r="B903" s="73"/>
      <c r="C903" s="77" t="s">
        <v>123</v>
      </c>
      <c r="D903" s="78" t="s">
        <v>23</v>
      </c>
      <c r="E903" s="77" t="s">
        <v>13528</v>
      </c>
      <c r="F903" s="79" t="s">
        <v>13529</v>
      </c>
      <c r="G903" s="77">
        <v>1.0</v>
      </c>
      <c r="H903" s="75" t="s">
        <v>6738</v>
      </c>
      <c r="I903" s="73" t="str">
        <f t="shared" si="22"/>
        <v>50x60 in</v>
      </c>
      <c r="J903" s="75" t="s">
        <v>6739</v>
      </c>
      <c r="K903" s="75" t="s">
        <v>13532</v>
      </c>
      <c r="L903" s="75" t="s">
        <v>13533</v>
      </c>
      <c r="M903" s="77"/>
      <c r="N903" s="73"/>
      <c r="O903" s="73" t="s">
        <v>13534</v>
      </c>
      <c r="P903" s="79">
        <v>95355.0</v>
      </c>
      <c r="Q903" s="77" t="s">
        <v>268</v>
      </c>
      <c r="R903" s="77" t="s">
        <v>32</v>
      </c>
      <c r="S903" s="77">
        <v>2.092045485E9</v>
      </c>
      <c r="T903" s="77" t="s">
        <v>269</v>
      </c>
      <c r="U903" s="73"/>
      <c r="V903" s="73"/>
      <c r="W903" s="73"/>
      <c r="X903" s="73"/>
      <c r="Y903" s="73"/>
      <c r="Z903" s="73"/>
      <c r="AA903" s="73"/>
    </row>
    <row r="904" hidden="1">
      <c r="A904" s="86" t="s">
        <v>181</v>
      </c>
      <c r="B904" s="73"/>
      <c r="C904" s="77" t="s">
        <v>22</v>
      </c>
      <c r="D904" s="78" t="s">
        <v>23</v>
      </c>
      <c r="E904" s="77" t="s">
        <v>13535</v>
      </c>
      <c r="F904" s="79" t="s">
        <v>13536</v>
      </c>
      <c r="G904" s="77">
        <v>1.0</v>
      </c>
      <c r="H904" s="75" t="s">
        <v>13537</v>
      </c>
      <c r="I904" s="73" t="str">
        <f t="shared" si="22"/>
        <v>AOP Unisex Raglan Hoodie / XL / All print</v>
      </c>
      <c r="J904" s="75" t="s">
        <v>13538</v>
      </c>
      <c r="K904" s="75" t="s">
        <v>13539</v>
      </c>
      <c r="L904" s="75" t="s">
        <v>13540</v>
      </c>
      <c r="M904" s="77">
        <v>233.0</v>
      </c>
      <c r="N904" s="73"/>
      <c r="O904" s="73" t="s">
        <v>1559</v>
      </c>
      <c r="P904" s="79">
        <v>77069.0</v>
      </c>
      <c r="Q904" s="77" t="s">
        <v>131</v>
      </c>
      <c r="R904" s="77" t="s">
        <v>32</v>
      </c>
      <c r="S904" s="77">
        <v>8.329773952E9</v>
      </c>
      <c r="T904" s="77" t="s">
        <v>132</v>
      </c>
      <c r="U904" s="73"/>
      <c r="V904" s="73"/>
      <c r="W904" s="73"/>
      <c r="X904" s="73"/>
      <c r="Y904" s="73"/>
      <c r="Z904" s="73"/>
      <c r="AA904" s="73"/>
    </row>
    <row r="905" hidden="1">
      <c r="A905" s="98" t="s">
        <v>37</v>
      </c>
      <c r="B905" s="73"/>
      <c r="C905" s="77" t="s">
        <v>22</v>
      </c>
      <c r="D905" s="78" t="s">
        <v>23</v>
      </c>
      <c r="E905" s="77" t="s">
        <v>13535</v>
      </c>
      <c r="F905" s="79" t="s">
        <v>13536</v>
      </c>
      <c r="G905" s="77">
        <v>1.0</v>
      </c>
      <c r="H905" s="75" t="s">
        <v>13541</v>
      </c>
      <c r="I905" s="73" t="str">
        <f t="shared" si="22"/>
        <v>Shorts / L / Full Print</v>
      </c>
      <c r="J905" s="75" t="s">
        <v>4922</v>
      </c>
      <c r="K905" s="75" t="s">
        <v>13539</v>
      </c>
      <c r="L905" s="75" t="s">
        <v>13540</v>
      </c>
      <c r="M905" s="77">
        <v>233.0</v>
      </c>
      <c r="N905" s="73"/>
      <c r="O905" s="73" t="s">
        <v>1559</v>
      </c>
      <c r="P905" s="79">
        <v>77069.0</v>
      </c>
      <c r="Q905" s="77" t="s">
        <v>131</v>
      </c>
      <c r="R905" s="77" t="s">
        <v>32</v>
      </c>
      <c r="S905" s="77">
        <v>8.329773952E9</v>
      </c>
      <c r="T905" s="77" t="s">
        <v>132</v>
      </c>
      <c r="U905" s="73"/>
      <c r="V905" s="73"/>
      <c r="W905" s="73"/>
      <c r="X905" s="73"/>
      <c r="Y905" s="73"/>
      <c r="Z905" s="73"/>
      <c r="AA905" s="73"/>
    </row>
    <row r="906" hidden="1">
      <c r="A906" s="80" t="s">
        <v>259</v>
      </c>
      <c r="B906" s="73"/>
      <c r="C906" s="77" t="s">
        <v>22</v>
      </c>
      <c r="D906" s="78" t="s">
        <v>23</v>
      </c>
      <c r="E906" s="77" t="s">
        <v>13535</v>
      </c>
      <c r="F906" s="79" t="s">
        <v>13536</v>
      </c>
      <c r="G906" s="77">
        <v>1.0</v>
      </c>
      <c r="H906" s="75" t="s">
        <v>13542</v>
      </c>
      <c r="I906" s="73" t="str">
        <f t="shared" si="22"/>
        <v>AOP Unisex Raglan Zip Hoodie / XL / All Print</v>
      </c>
      <c r="J906" s="75" t="s">
        <v>13543</v>
      </c>
      <c r="K906" s="75" t="s">
        <v>13539</v>
      </c>
      <c r="L906" s="75" t="s">
        <v>13540</v>
      </c>
      <c r="M906" s="77">
        <v>233.0</v>
      </c>
      <c r="N906" s="73"/>
      <c r="O906" s="73" t="s">
        <v>1559</v>
      </c>
      <c r="P906" s="79">
        <v>77069.0</v>
      </c>
      <c r="Q906" s="77" t="s">
        <v>131</v>
      </c>
      <c r="R906" s="77" t="s">
        <v>32</v>
      </c>
      <c r="S906" s="77">
        <v>8.329773952E9</v>
      </c>
      <c r="T906" s="77" t="s">
        <v>132</v>
      </c>
      <c r="U906" s="73"/>
      <c r="V906" s="73"/>
      <c r="W906" s="73"/>
      <c r="X906" s="73"/>
      <c r="Y906" s="73"/>
      <c r="Z906" s="73"/>
      <c r="AA906" s="73"/>
    </row>
    <row r="907" hidden="1">
      <c r="A907" s="80" t="s">
        <v>259</v>
      </c>
      <c r="B907" s="73"/>
      <c r="C907" s="77" t="s">
        <v>22</v>
      </c>
      <c r="D907" s="78" t="s">
        <v>23</v>
      </c>
      <c r="E907" s="77" t="s">
        <v>13535</v>
      </c>
      <c r="F907" s="79" t="s">
        <v>13536</v>
      </c>
      <c r="G907" s="77">
        <v>1.0</v>
      </c>
      <c r="H907" s="75" t="s">
        <v>13544</v>
      </c>
      <c r="I907" s="73" t="str">
        <f t="shared" si="22"/>
        <v>AOP UNISEX HOODIE / XL / All Print</v>
      </c>
      <c r="J907" s="75" t="s">
        <v>13545</v>
      </c>
      <c r="K907" s="75" t="s">
        <v>13539</v>
      </c>
      <c r="L907" s="75" t="s">
        <v>13540</v>
      </c>
      <c r="M907" s="77">
        <v>233.0</v>
      </c>
      <c r="N907" s="73"/>
      <c r="O907" s="73" t="s">
        <v>1559</v>
      </c>
      <c r="P907" s="79">
        <v>77069.0</v>
      </c>
      <c r="Q907" s="77" t="s">
        <v>131</v>
      </c>
      <c r="R907" s="77" t="s">
        <v>32</v>
      </c>
      <c r="S907" s="77">
        <v>8.329773952E9</v>
      </c>
      <c r="T907" s="77" t="s">
        <v>132</v>
      </c>
      <c r="U907" s="73"/>
      <c r="V907" s="73"/>
      <c r="W907" s="73"/>
      <c r="X907" s="73"/>
      <c r="Y907" s="73"/>
      <c r="Z907" s="73"/>
      <c r="AA907" s="73"/>
    </row>
    <row r="908" hidden="1">
      <c r="A908" s="86" t="s">
        <v>181</v>
      </c>
      <c r="B908" s="73"/>
      <c r="C908" s="77" t="s">
        <v>80</v>
      </c>
      <c r="D908" s="78" t="s">
        <v>23</v>
      </c>
      <c r="E908" s="77" t="s">
        <v>13546</v>
      </c>
      <c r="F908" s="79" t="s">
        <v>13547</v>
      </c>
      <c r="G908" s="77">
        <v>1.0</v>
      </c>
      <c r="H908" s="75" t="s">
        <v>11133</v>
      </c>
      <c r="I908" s="73" t="str">
        <f t="shared" si="22"/>
        <v>S / BLACK</v>
      </c>
      <c r="J908" s="75" t="s">
        <v>5669</v>
      </c>
      <c r="K908" s="75" t="s">
        <v>13548</v>
      </c>
      <c r="L908" s="75" t="s">
        <v>13549</v>
      </c>
      <c r="M908" s="77"/>
      <c r="N908" s="73"/>
      <c r="O908" s="73" t="s">
        <v>13550</v>
      </c>
      <c r="P908" s="79">
        <v>91331.0</v>
      </c>
      <c r="Q908" s="77" t="s">
        <v>268</v>
      </c>
      <c r="R908" s="77" t="s">
        <v>32</v>
      </c>
      <c r="S908" s="77">
        <v>8.18660823E9</v>
      </c>
      <c r="T908" s="77" t="s">
        <v>269</v>
      </c>
      <c r="U908" s="73"/>
      <c r="V908" s="73"/>
      <c r="W908" s="73"/>
      <c r="X908" s="73"/>
      <c r="Y908" s="73"/>
      <c r="Z908" s="73"/>
      <c r="AA908" s="73"/>
    </row>
    <row r="909" hidden="1">
      <c r="A909" s="86" t="s">
        <v>181</v>
      </c>
      <c r="B909" s="73"/>
      <c r="C909" s="77" t="s">
        <v>80</v>
      </c>
      <c r="D909" s="78" t="s">
        <v>23</v>
      </c>
      <c r="E909" s="77" t="s">
        <v>13546</v>
      </c>
      <c r="F909" s="79" t="s">
        <v>13547</v>
      </c>
      <c r="G909" s="77">
        <v>1.0</v>
      </c>
      <c r="H909" s="75" t="s">
        <v>11133</v>
      </c>
      <c r="I909" s="73" t="str">
        <f t="shared" si="22"/>
        <v>S / BLACK</v>
      </c>
      <c r="J909" s="75" t="s">
        <v>5669</v>
      </c>
      <c r="K909" s="75" t="s">
        <v>13548</v>
      </c>
      <c r="L909" s="75" t="s">
        <v>13549</v>
      </c>
      <c r="M909" s="77"/>
      <c r="N909" s="73"/>
      <c r="O909" s="73" t="s">
        <v>13550</v>
      </c>
      <c r="P909" s="79">
        <v>91331.0</v>
      </c>
      <c r="Q909" s="77" t="s">
        <v>268</v>
      </c>
      <c r="R909" s="77" t="s">
        <v>32</v>
      </c>
      <c r="S909" s="77">
        <v>8.18660823E9</v>
      </c>
      <c r="T909" s="77" t="s">
        <v>269</v>
      </c>
      <c r="U909" s="73"/>
      <c r="V909" s="73"/>
      <c r="W909" s="73"/>
      <c r="X909" s="73"/>
      <c r="Y909" s="73"/>
      <c r="Z909" s="73"/>
      <c r="AA909" s="73"/>
    </row>
    <row r="910" hidden="1">
      <c r="A910" s="90" t="s">
        <v>21</v>
      </c>
      <c r="B910" s="73"/>
      <c r="C910" s="77" t="s">
        <v>22</v>
      </c>
      <c r="D910" s="78" t="s">
        <v>23</v>
      </c>
      <c r="E910" s="77" t="s">
        <v>13551</v>
      </c>
      <c r="F910" s="79" t="s">
        <v>13552</v>
      </c>
      <c r="G910" s="77">
        <v>1.0</v>
      </c>
      <c r="H910" s="75" t="s">
        <v>13553</v>
      </c>
      <c r="I910" s="73" t="str">
        <f t="shared" si="22"/>
        <v>hirt - hoodie 3D #l - AOP Unisex Raglan Hoodie / L / All print</v>
      </c>
      <c r="J910" s="75" t="s">
        <v>1780</v>
      </c>
      <c r="K910" s="75" t="s">
        <v>13554</v>
      </c>
      <c r="L910" s="75" t="s">
        <v>13555</v>
      </c>
      <c r="M910" s="77"/>
      <c r="N910" s="73"/>
      <c r="O910" s="73" t="s">
        <v>13556</v>
      </c>
      <c r="P910" s="79">
        <v>23234.0</v>
      </c>
      <c r="Q910" s="77" t="s">
        <v>389</v>
      </c>
      <c r="R910" s="77" t="s">
        <v>32</v>
      </c>
      <c r="S910" s="77">
        <v>8.0461551E9</v>
      </c>
      <c r="T910" s="77" t="s">
        <v>390</v>
      </c>
      <c r="U910" s="73"/>
      <c r="V910" s="73"/>
      <c r="W910" s="73"/>
      <c r="X910" s="73"/>
      <c r="Y910" s="73"/>
      <c r="Z910" s="73"/>
      <c r="AA910" s="73"/>
    </row>
    <row r="911" hidden="1">
      <c r="A911" s="89" t="s">
        <v>782</v>
      </c>
      <c r="B911" s="73"/>
      <c r="C911" s="77" t="s">
        <v>80</v>
      </c>
      <c r="D911" s="78" t="s">
        <v>23</v>
      </c>
      <c r="E911" s="77" t="s">
        <v>13557</v>
      </c>
      <c r="F911" s="79" t="s">
        <v>13558</v>
      </c>
      <c r="G911" s="77">
        <v>1.0</v>
      </c>
      <c r="H911" s="75" t="s">
        <v>13559</v>
      </c>
      <c r="I911" s="73" t="str">
        <f t="shared" si="22"/>
        <v>M / Full Print</v>
      </c>
      <c r="J911" s="75" t="s">
        <v>13560</v>
      </c>
      <c r="K911" s="75" t="s">
        <v>13561</v>
      </c>
      <c r="L911" s="75" t="s">
        <v>13562</v>
      </c>
      <c r="M911" s="77"/>
      <c r="N911" s="73"/>
      <c r="O911" s="73" t="s">
        <v>13563</v>
      </c>
      <c r="P911" s="79">
        <v>93644.0</v>
      </c>
      <c r="Q911" s="77" t="s">
        <v>268</v>
      </c>
      <c r="R911" s="77" t="s">
        <v>32</v>
      </c>
      <c r="S911" s="77">
        <v>5.592141478E9</v>
      </c>
      <c r="T911" s="77" t="s">
        <v>269</v>
      </c>
      <c r="U911" s="73"/>
      <c r="V911" s="73"/>
      <c r="W911" s="73"/>
      <c r="X911" s="73"/>
      <c r="Y911" s="73"/>
      <c r="Z911" s="73"/>
      <c r="AA911" s="73"/>
    </row>
    <row r="912" hidden="1">
      <c r="A912" s="89" t="s">
        <v>782</v>
      </c>
      <c r="B912" s="73"/>
      <c r="C912" s="77" t="s">
        <v>80</v>
      </c>
      <c r="D912" s="78" t="s">
        <v>23</v>
      </c>
      <c r="E912" s="77" t="s">
        <v>13557</v>
      </c>
      <c r="F912" s="79" t="s">
        <v>13558</v>
      </c>
      <c r="G912" s="77">
        <v>1.0</v>
      </c>
      <c r="H912" s="75" t="s">
        <v>13564</v>
      </c>
      <c r="I912" s="73" t="str">
        <f t="shared" si="22"/>
        <v>L / Full Print</v>
      </c>
      <c r="J912" s="75" t="s">
        <v>13565</v>
      </c>
      <c r="K912" s="75" t="s">
        <v>13561</v>
      </c>
      <c r="L912" s="75" t="s">
        <v>13562</v>
      </c>
      <c r="M912" s="77"/>
      <c r="N912" s="73"/>
      <c r="O912" s="73" t="s">
        <v>13563</v>
      </c>
      <c r="P912" s="79">
        <v>93644.0</v>
      </c>
      <c r="Q912" s="77" t="s">
        <v>268</v>
      </c>
      <c r="R912" s="77" t="s">
        <v>32</v>
      </c>
      <c r="S912" s="77">
        <v>5.592141478E9</v>
      </c>
      <c r="T912" s="77" t="s">
        <v>269</v>
      </c>
      <c r="U912" s="73"/>
      <c r="V912" s="73"/>
      <c r="W912" s="73"/>
      <c r="X912" s="73"/>
      <c r="Y912" s="73"/>
      <c r="Z912" s="73"/>
      <c r="AA912" s="73"/>
    </row>
    <row r="913" hidden="1">
      <c r="A913" s="90" t="s">
        <v>21</v>
      </c>
      <c r="B913" s="73"/>
      <c r="C913" s="77" t="s">
        <v>22</v>
      </c>
      <c r="D913" s="78" t="s">
        <v>23</v>
      </c>
      <c r="E913" s="77" t="s">
        <v>13566</v>
      </c>
      <c r="F913" s="79" t="s">
        <v>13567</v>
      </c>
      <c r="G913" s="77">
        <v>1.0</v>
      </c>
      <c r="H913" s="75" t="s">
        <v>2733</v>
      </c>
      <c r="I913" s="73" t="str">
        <f t="shared" si="22"/>
        <v>XL / Full Print</v>
      </c>
      <c r="J913" s="75" t="s">
        <v>1986</v>
      </c>
      <c r="K913" s="75" t="s">
        <v>13568</v>
      </c>
      <c r="L913" s="75" t="s">
        <v>13569</v>
      </c>
      <c r="M913" s="77" t="s">
        <v>13570</v>
      </c>
      <c r="N913" s="73"/>
      <c r="O913" s="73" t="s">
        <v>13571</v>
      </c>
      <c r="P913" s="79">
        <v>91911.0</v>
      </c>
      <c r="Q913" s="77" t="s">
        <v>268</v>
      </c>
      <c r="R913" s="77" t="s">
        <v>32</v>
      </c>
      <c r="S913" s="77">
        <v>6.197174601E9</v>
      </c>
      <c r="T913" s="77" t="s">
        <v>269</v>
      </c>
      <c r="U913" s="73"/>
      <c r="V913" s="73"/>
      <c r="W913" s="73"/>
      <c r="X913" s="73"/>
      <c r="Y913" s="73"/>
      <c r="Z913" s="73"/>
      <c r="AA913" s="73"/>
    </row>
    <row r="914" hidden="1">
      <c r="A914" s="99"/>
      <c r="B914" s="99"/>
      <c r="C914" s="100"/>
      <c r="D914" s="100"/>
      <c r="E914" s="100"/>
      <c r="F914" s="99"/>
      <c r="G914" s="100"/>
      <c r="H914" s="100"/>
      <c r="I914" s="100"/>
      <c r="J914" s="100"/>
      <c r="K914" s="100"/>
      <c r="L914" s="100"/>
      <c r="M914" s="99"/>
      <c r="N914" s="99"/>
      <c r="O914" s="99"/>
      <c r="P914" s="100"/>
      <c r="Q914" s="100"/>
      <c r="R914" s="100"/>
      <c r="S914" s="100"/>
      <c r="T914" s="99"/>
      <c r="U914" s="99"/>
      <c r="V914" s="99"/>
      <c r="W914" s="99"/>
      <c r="X914" s="99"/>
      <c r="Y914" s="99"/>
      <c r="Z914" s="99"/>
      <c r="AA914" s="99"/>
    </row>
    <row r="915" hidden="1">
      <c r="A915" s="73"/>
      <c r="B915" s="73"/>
      <c r="C915" s="77"/>
      <c r="D915" s="77"/>
      <c r="E915" s="77"/>
      <c r="F915" s="79"/>
      <c r="G915" s="77"/>
      <c r="H915" s="75"/>
      <c r="I915" s="75"/>
      <c r="J915" s="75"/>
      <c r="K915" s="75"/>
      <c r="L915" s="77"/>
      <c r="M915" s="73"/>
      <c r="N915" s="73"/>
      <c r="O915" s="79"/>
      <c r="P915" s="77"/>
      <c r="Q915" s="77"/>
      <c r="R915" s="77"/>
      <c r="S915" s="77"/>
      <c r="T915" s="73"/>
      <c r="U915" s="73"/>
      <c r="V915" s="73"/>
      <c r="W915" s="73"/>
      <c r="X915" s="73"/>
      <c r="Y915" s="73"/>
      <c r="Z915" s="73"/>
      <c r="AA915" s="73"/>
    </row>
    <row r="916" hidden="1">
      <c r="A916" s="73"/>
      <c r="B916" s="73"/>
      <c r="C916" s="77"/>
      <c r="D916" s="77"/>
      <c r="E916" s="77"/>
      <c r="F916" s="79"/>
      <c r="G916" s="77"/>
      <c r="H916" s="75"/>
      <c r="I916" s="75"/>
      <c r="J916" s="75"/>
      <c r="K916" s="75"/>
      <c r="L916" s="77"/>
      <c r="M916" s="73"/>
      <c r="N916" s="73"/>
      <c r="O916" s="79"/>
      <c r="P916" s="77"/>
      <c r="Q916" s="77"/>
      <c r="R916" s="77"/>
      <c r="S916" s="77"/>
      <c r="T916" s="73"/>
      <c r="U916" s="73"/>
      <c r="V916" s="73"/>
      <c r="W916" s="73"/>
      <c r="X916" s="73"/>
      <c r="Y916" s="73"/>
      <c r="Z916" s="73"/>
      <c r="AA916" s="73"/>
    </row>
    <row r="917" hidden="1">
      <c r="A917" s="73"/>
      <c r="B917" s="73"/>
      <c r="C917" s="77"/>
      <c r="D917" s="77"/>
      <c r="E917" s="77"/>
      <c r="F917" s="79"/>
      <c r="G917" s="77"/>
      <c r="H917" s="75"/>
      <c r="I917" s="75"/>
      <c r="J917" s="75"/>
      <c r="K917" s="75"/>
      <c r="L917" s="77"/>
      <c r="M917" s="73"/>
      <c r="N917" s="73"/>
      <c r="O917" s="79"/>
      <c r="P917" s="77"/>
      <c r="Q917" s="77"/>
      <c r="R917" s="77"/>
      <c r="S917" s="77"/>
      <c r="T917" s="73"/>
      <c r="U917" s="73"/>
      <c r="V917" s="73"/>
      <c r="W917" s="73"/>
      <c r="X917" s="73"/>
      <c r="Y917" s="73"/>
      <c r="Z917" s="73"/>
      <c r="AA917" s="73"/>
    </row>
    <row r="918" hidden="1">
      <c r="A918" s="73"/>
      <c r="B918" s="73"/>
      <c r="C918" s="77"/>
      <c r="D918" s="77"/>
      <c r="E918" s="77"/>
      <c r="F918" s="79"/>
      <c r="G918" s="77"/>
      <c r="H918" s="75"/>
      <c r="I918" s="75"/>
      <c r="J918" s="75"/>
      <c r="K918" s="75"/>
      <c r="L918" s="77"/>
      <c r="M918" s="73"/>
      <c r="N918" s="73"/>
      <c r="O918" s="79"/>
      <c r="P918" s="77"/>
      <c r="Q918" s="77"/>
      <c r="R918" s="77"/>
      <c r="S918" s="77"/>
      <c r="T918" s="73"/>
      <c r="U918" s="73"/>
      <c r="V918" s="73"/>
      <c r="W918" s="73"/>
      <c r="X918" s="73"/>
      <c r="Y918" s="73"/>
      <c r="Z918" s="73"/>
      <c r="AA918" s="73"/>
    </row>
    <row r="919" hidden="1">
      <c r="A919" s="73"/>
      <c r="B919" s="73"/>
      <c r="C919" s="77"/>
      <c r="D919" s="77"/>
      <c r="E919" s="77"/>
      <c r="F919" s="79"/>
      <c r="G919" s="77"/>
      <c r="H919" s="75"/>
      <c r="I919" s="75"/>
      <c r="J919" s="75"/>
      <c r="K919" s="75"/>
      <c r="L919" s="77"/>
      <c r="M919" s="73"/>
      <c r="N919" s="73"/>
      <c r="O919" s="79"/>
      <c r="P919" s="77"/>
      <c r="Q919" s="77"/>
      <c r="R919" s="77"/>
      <c r="S919" s="77"/>
      <c r="T919" s="73"/>
      <c r="U919" s="73"/>
      <c r="V919" s="73"/>
      <c r="W919" s="73"/>
      <c r="X919" s="73"/>
      <c r="Y919" s="73"/>
      <c r="Z919" s="73"/>
      <c r="AA919" s="73"/>
    </row>
    <row r="920" hidden="1">
      <c r="A920" s="73"/>
      <c r="B920" s="73"/>
      <c r="C920" s="77"/>
      <c r="D920" s="77"/>
      <c r="E920" s="77"/>
      <c r="F920" s="79"/>
      <c r="G920" s="77"/>
      <c r="H920" s="75"/>
      <c r="I920" s="75"/>
      <c r="J920" s="75"/>
      <c r="K920" s="75"/>
      <c r="L920" s="77"/>
      <c r="M920" s="73"/>
      <c r="N920" s="73"/>
      <c r="O920" s="79"/>
      <c r="P920" s="77"/>
      <c r="Q920" s="77"/>
      <c r="R920" s="77"/>
      <c r="S920" s="77"/>
      <c r="T920" s="73"/>
      <c r="U920" s="73"/>
      <c r="V920" s="73"/>
      <c r="W920" s="73"/>
      <c r="X920" s="73"/>
      <c r="Y920" s="73"/>
      <c r="Z920" s="73"/>
      <c r="AA920" s="73"/>
    </row>
    <row r="921" hidden="1">
      <c r="A921" s="73"/>
      <c r="B921" s="73"/>
      <c r="C921" s="77"/>
      <c r="D921" s="77"/>
      <c r="E921" s="77"/>
      <c r="F921" s="79"/>
      <c r="G921" s="77"/>
      <c r="H921" s="75"/>
      <c r="I921" s="75"/>
      <c r="J921" s="75"/>
      <c r="K921" s="75"/>
      <c r="L921" s="77"/>
      <c r="M921" s="73"/>
      <c r="N921" s="73"/>
      <c r="O921" s="79"/>
      <c r="P921" s="77"/>
      <c r="Q921" s="77"/>
      <c r="R921" s="77"/>
      <c r="S921" s="77"/>
      <c r="T921" s="73"/>
      <c r="U921" s="73"/>
      <c r="V921" s="73"/>
      <c r="W921" s="73"/>
      <c r="X921" s="73"/>
      <c r="Y921" s="73"/>
      <c r="Z921" s="73"/>
      <c r="AA921" s="73"/>
    </row>
    <row r="922" hidden="1">
      <c r="A922" s="73"/>
      <c r="B922" s="73"/>
      <c r="C922" s="77"/>
      <c r="D922" s="77"/>
      <c r="E922" s="77"/>
      <c r="F922" s="79"/>
      <c r="G922" s="77"/>
      <c r="H922" s="75"/>
      <c r="I922" s="75"/>
      <c r="J922" s="75"/>
      <c r="K922" s="75"/>
      <c r="L922" s="77"/>
      <c r="M922" s="73"/>
      <c r="N922" s="73"/>
      <c r="O922" s="79"/>
      <c r="P922" s="77"/>
      <c r="Q922" s="77"/>
      <c r="R922" s="77"/>
      <c r="S922" s="77"/>
      <c r="T922" s="73"/>
      <c r="U922" s="73"/>
      <c r="V922" s="73"/>
      <c r="W922" s="73"/>
      <c r="X922" s="73"/>
      <c r="Y922" s="73"/>
      <c r="Z922" s="73"/>
      <c r="AA922" s="73"/>
    </row>
    <row r="923" hidden="1">
      <c r="A923" s="73"/>
      <c r="B923" s="73"/>
      <c r="C923" s="77"/>
      <c r="D923" s="77"/>
      <c r="E923" s="77"/>
      <c r="F923" s="79"/>
      <c r="G923" s="77"/>
      <c r="H923" s="75"/>
      <c r="I923" s="75"/>
      <c r="J923" s="75"/>
      <c r="K923" s="75"/>
      <c r="L923" s="77"/>
      <c r="M923" s="73"/>
      <c r="N923" s="73"/>
      <c r="O923" s="79"/>
      <c r="P923" s="77"/>
      <c r="Q923" s="77"/>
      <c r="R923" s="77"/>
      <c r="S923" s="77"/>
      <c r="T923" s="73"/>
      <c r="U923" s="73"/>
      <c r="V923" s="73"/>
      <c r="W923" s="73"/>
      <c r="X923" s="73"/>
      <c r="Y923" s="73"/>
      <c r="Z923" s="73"/>
      <c r="AA923" s="73"/>
    </row>
    <row r="924" hidden="1">
      <c r="A924" s="73"/>
      <c r="B924" s="73"/>
      <c r="C924" s="77"/>
      <c r="D924" s="77"/>
      <c r="E924" s="77"/>
      <c r="F924" s="79"/>
      <c r="G924" s="77"/>
      <c r="H924" s="75"/>
      <c r="I924" s="75"/>
      <c r="J924" s="75"/>
      <c r="K924" s="75"/>
      <c r="L924" s="77"/>
      <c r="M924" s="73"/>
      <c r="N924" s="73"/>
      <c r="O924" s="79"/>
      <c r="P924" s="77"/>
      <c r="Q924" s="77"/>
      <c r="R924" s="77"/>
      <c r="S924" s="77"/>
      <c r="T924" s="73"/>
      <c r="U924" s="73"/>
      <c r="V924" s="73"/>
      <c r="W924" s="73"/>
      <c r="X924" s="73"/>
      <c r="Y924" s="73"/>
      <c r="Z924" s="73"/>
      <c r="AA924" s="73"/>
    </row>
    <row r="925" hidden="1">
      <c r="A925" s="73"/>
      <c r="B925" s="73"/>
      <c r="C925" s="77"/>
      <c r="D925" s="77"/>
      <c r="E925" s="77"/>
      <c r="F925" s="79"/>
      <c r="G925" s="77"/>
      <c r="H925" s="75"/>
      <c r="I925" s="75"/>
      <c r="J925" s="75"/>
      <c r="K925" s="75"/>
      <c r="L925" s="77"/>
      <c r="M925" s="73"/>
      <c r="N925" s="73"/>
      <c r="O925" s="79"/>
      <c r="P925" s="77"/>
      <c r="Q925" s="77"/>
      <c r="R925" s="77"/>
      <c r="S925" s="77"/>
      <c r="T925" s="73"/>
      <c r="U925" s="73"/>
      <c r="V925" s="73"/>
      <c r="W925" s="73"/>
      <c r="X925" s="73"/>
      <c r="Y925" s="73"/>
      <c r="Z925" s="73"/>
      <c r="AA925" s="73"/>
    </row>
    <row r="926" hidden="1">
      <c r="A926" s="73"/>
      <c r="B926" s="73"/>
      <c r="C926" s="77"/>
      <c r="D926" s="77"/>
      <c r="E926" s="77"/>
      <c r="F926" s="79"/>
      <c r="G926" s="77"/>
      <c r="H926" s="75"/>
      <c r="I926" s="75"/>
      <c r="J926" s="75"/>
      <c r="K926" s="75"/>
      <c r="L926" s="77"/>
      <c r="M926" s="73"/>
      <c r="N926" s="73"/>
      <c r="O926" s="79"/>
      <c r="P926" s="77"/>
      <c r="Q926" s="77"/>
      <c r="R926" s="77"/>
      <c r="S926" s="77"/>
      <c r="T926" s="73"/>
      <c r="U926" s="73"/>
      <c r="V926" s="73"/>
      <c r="W926" s="73"/>
      <c r="X926" s="73"/>
      <c r="Y926" s="73"/>
      <c r="Z926" s="73"/>
      <c r="AA926" s="73"/>
    </row>
    <row r="927" hidden="1">
      <c r="A927" s="73"/>
      <c r="B927" s="73"/>
      <c r="C927" s="77"/>
      <c r="D927" s="77"/>
      <c r="E927" s="77"/>
      <c r="F927" s="79"/>
      <c r="G927" s="77"/>
      <c r="H927" s="75"/>
      <c r="I927" s="75"/>
      <c r="J927" s="75"/>
      <c r="K927" s="75"/>
      <c r="L927" s="77"/>
      <c r="M927" s="73"/>
      <c r="N927" s="73"/>
      <c r="O927" s="79"/>
      <c r="P927" s="77"/>
      <c r="Q927" s="77"/>
      <c r="R927" s="77"/>
      <c r="S927" s="77"/>
      <c r="T927" s="73"/>
      <c r="U927" s="73"/>
      <c r="V927" s="73"/>
      <c r="W927" s="73"/>
      <c r="X927" s="73"/>
      <c r="Y927" s="73"/>
      <c r="Z927" s="73"/>
      <c r="AA927" s="73"/>
    </row>
    <row r="928" hidden="1">
      <c r="A928" s="73"/>
      <c r="B928" s="73"/>
      <c r="C928" s="77"/>
      <c r="D928" s="77"/>
      <c r="E928" s="77"/>
      <c r="F928" s="79"/>
      <c r="G928" s="77"/>
      <c r="H928" s="75"/>
      <c r="I928" s="75"/>
      <c r="J928" s="75"/>
      <c r="K928" s="75"/>
      <c r="L928" s="77"/>
      <c r="M928" s="73"/>
      <c r="N928" s="73"/>
      <c r="O928" s="79"/>
      <c r="P928" s="77"/>
      <c r="Q928" s="77"/>
      <c r="R928" s="77"/>
      <c r="S928" s="77"/>
      <c r="T928" s="73"/>
      <c r="U928" s="73"/>
      <c r="V928" s="73"/>
      <c r="W928" s="73"/>
      <c r="X928" s="73"/>
      <c r="Y928" s="73"/>
      <c r="Z928" s="73"/>
      <c r="AA928" s="73"/>
    </row>
    <row r="929" hidden="1">
      <c r="A929" s="73"/>
      <c r="B929" s="73"/>
      <c r="C929" s="77"/>
      <c r="D929" s="77"/>
      <c r="E929" s="77"/>
      <c r="F929" s="79"/>
      <c r="G929" s="77"/>
      <c r="H929" s="75"/>
      <c r="I929" s="75"/>
      <c r="J929" s="75"/>
      <c r="K929" s="75"/>
      <c r="L929" s="77"/>
      <c r="M929" s="73"/>
      <c r="N929" s="73"/>
      <c r="O929" s="79"/>
      <c r="P929" s="77"/>
      <c r="Q929" s="77"/>
      <c r="R929" s="77"/>
      <c r="S929" s="77"/>
      <c r="T929" s="73"/>
      <c r="U929" s="73"/>
      <c r="V929" s="73"/>
      <c r="W929" s="73"/>
      <c r="X929" s="73"/>
      <c r="Y929" s="73"/>
      <c r="Z929" s="73"/>
      <c r="AA929" s="73"/>
    </row>
    <row r="930" hidden="1">
      <c r="A930" s="73"/>
      <c r="B930" s="73"/>
      <c r="C930" s="77"/>
      <c r="D930" s="77"/>
      <c r="E930" s="77"/>
      <c r="F930" s="79"/>
      <c r="G930" s="77"/>
      <c r="H930" s="75"/>
      <c r="I930" s="75"/>
      <c r="J930" s="75"/>
      <c r="K930" s="75"/>
      <c r="L930" s="77"/>
      <c r="M930" s="73"/>
      <c r="N930" s="73"/>
      <c r="O930" s="79"/>
      <c r="P930" s="77"/>
      <c r="Q930" s="77"/>
      <c r="R930" s="77"/>
      <c r="S930" s="77"/>
      <c r="T930" s="73"/>
      <c r="U930" s="73"/>
      <c r="V930" s="73"/>
      <c r="W930" s="73"/>
      <c r="X930" s="73"/>
      <c r="Y930" s="73"/>
      <c r="Z930" s="73"/>
      <c r="AA930" s="73"/>
    </row>
    <row r="931" hidden="1">
      <c r="A931" s="73"/>
      <c r="B931" s="73"/>
      <c r="C931" s="77"/>
      <c r="D931" s="77"/>
      <c r="E931" s="77"/>
      <c r="F931" s="79"/>
      <c r="G931" s="77"/>
      <c r="H931" s="75"/>
      <c r="I931" s="75"/>
      <c r="J931" s="75"/>
      <c r="K931" s="75"/>
      <c r="L931" s="77"/>
      <c r="M931" s="73"/>
      <c r="N931" s="73"/>
      <c r="O931" s="79"/>
      <c r="P931" s="77"/>
      <c r="Q931" s="77"/>
      <c r="R931" s="77"/>
      <c r="S931" s="77"/>
      <c r="T931" s="73"/>
      <c r="U931" s="73"/>
      <c r="V931" s="73"/>
      <c r="W931" s="73"/>
      <c r="X931" s="73"/>
      <c r="Y931" s="73"/>
      <c r="Z931" s="73"/>
      <c r="AA931" s="73"/>
    </row>
    <row r="932" hidden="1">
      <c r="A932" s="73"/>
      <c r="B932" s="73"/>
      <c r="C932" s="77"/>
      <c r="D932" s="77"/>
      <c r="E932" s="77"/>
      <c r="F932" s="79"/>
      <c r="G932" s="77"/>
      <c r="H932" s="75"/>
      <c r="I932" s="75"/>
      <c r="J932" s="75"/>
      <c r="K932" s="75"/>
      <c r="L932" s="77"/>
      <c r="M932" s="73"/>
      <c r="N932" s="73"/>
      <c r="O932" s="79"/>
      <c r="P932" s="77"/>
      <c r="Q932" s="77"/>
      <c r="R932" s="77"/>
      <c r="S932" s="77"/>
      <c r="T932" s="73"/>
      <c r="U932" s="73"/>
      <c r="V932" s="73"/>
      <c r="W932" s="73"/>
      <c r="X932" s="73"/>
      <c r="Y932" s="73"/>
      <c r="Z932" s="73"/>
      <c r="AA932" s="73"/>
    </row>
    <row r="933" hidden="1">
      <c r="A933" s="73"/>
      <c r="B933" s="73"/>
      <c r="C933" s="77"/>
      <c r="D933" s="77"/>
      <c r="E933" s="77"/>
      <c r="F933" s="79"/>
      <c r="G933" s="77"/>
      <c r="H933" s="75"/>
      <c r="I933" s="75"/>
      <c r="J933" s="75"/>
      <c r="K933" s="75"/>
      <c r="L933" s="77"/>
      <c r="M933" s="73"/>
      <c r="N933" s="73"/>
      <c r="O933" s="79"/>
      <c r="P933" s="77"/>
      <c r="Q933" s="77"/>
      <c r="R933" s="77"/>
      <c r="S933" s="77"/>
      <c r="T933" s="73"/>
      <c r="U933" s="73"/>
      <c r="V933" s="73"/>
      <c r="W933" s="73"/>
      <c r="X933" s="73"/>
      <c r="Y933" s="73"/>
      <c r="Z933" s="73"/>
      <c r="AA933" s="73"/>
    </row>
    <row r="934" hidden="1">
      <c r="A934" s="73"/>
      <c r="B934" s="73"/>
      <c r="C934" s="77"/>
      <c r="D934" s="77"/>
      <c r="E934" s="77"/>
      <c r="F934" s="79"/>
      <c r="G934" s="77"/>
      <c r="H934" s="75"/>
      <c r="I934" s="75"/>
      <c r="J934" s="75"/>
      <c r="K934" s="75"/>
      <c r="L934" s="77"/>
      <c r="M934" s="73"/>
      <c r="N934" s="73"/>
      <c r="O934" s="79"/>
      <c r="P934" s="77"/>
      <c r="Q934" s="77"/>
      <c r="R934" s="77"/>
      <c r="S934" s="77"/>
      <c r="T934" s="73"/>
      <c r="U934" s="73"/>
      <c r="V934" s="73"/>
      <c r="W934" s="73"/>
      <c r="X934" s="73"/>
      <c r="Y934" s="73"/>
      <c r="Z934" s="73"/>
      <c r="AA934" s="73"/>
    </row>
    <row r="935" hidden="1">
      <c r="A935" s="73"/>
      <c r="B935" s="73"/>
      <c r="C935" s="77"/>
      <c r="D935" s="77"/>
      <c r="E935" s="77"/>
      <c r="F935" s="79"/>
      <c r="G935" s="77"/>
      <c r="H935" s="75"/>
      <c r="I935" s="75"/>
      <c r="J935" s="75"/>
      <c r="K935" s="75"/>
      <c r="L935" s="77"/>
      <c r="M935" s="73"/>
      <c r="N935" s="73"/>
      <c r="O935" s="79"/>
      <c r="P935" s="77"/>
      <c r="Q935" s="77"/>
      <c r="R935" s="77"/>
      <c r="S935" s="77"/>
      <c r="T935" s="73"/>
      <c r="U935" s="73"/>
      <c r="V935" s="73"/>
      <c r="W935" s="73"/>
      <c r="X935" s="73"/>
      <c r="Y935" s="73"/>
      <c r="Z935" s="73"/>
      <c r="AA935" s="73"/>
    </row>
    <row r="936" hidden="1">
      <c r="A936" s="73"/>
      <c r="B936" s="73"/>
      <c r="C936" s="77"/>
      <c r="D936" s="77"/>
      <c r="E936" s="77"/>
      <c r="F936" s="79"/>
      <c r="G936" s="77"/>
      <c r="H936" s="75"/>
      <c r="I936" s="75"/>
      <c r="J936" s="75"/>
      <c r="K936" s="75"/>
      <c r="L936" s="77"/>
      <c r="M936" s="73"/>
      <c r="N936" s="73"/>
      <c r="O936" s="79"/>
      <c r="P936" s="77"/>
      <c r="Q936" s="77"/>
      <c r="R936" s="77"/>
      <c r="S936" s="77"/>
      <c r="T936" s="73"/>
      <c r="U936" s="73"/>
      <c r="V936" s="73"/>
      <c r="W936" s="73"/>
      <c r="X936" s="73"/>
      <c r="Y936" s="73"/>
      <c r="Z936" s="73"/>
      <c r="AA936" s="73"/>
    </row>
    <row r="937" hidden="1">
      <c r="A937" s="73"/>
      <c r="B937" s="73"/>
      <c r="C937" s="77"/>
      <c r="D937" s="77"/>
      <c r="E937" s="77"/>
      <c r="F937" s="79"/>
      <c r="G937" s="77"/>
      <c r="H937" s="75"/>
      <c r="I937" s="75"/>
      <c r="J937" s="75"/>
      <c r="K937" s="75"/>
      <c r="L937" s="77"/>
      <c r="M937" s="73"/>
      <c r="N937" s="73"/>
      <c r="O937" s="79"/>
      <c r="P937" s="77"/>
      <c r="Q937" s="77"/>
      <c r="R937" s="77"/>
      <c r="S937" s="77"/>
      <c r="T937" s="73"/>
      <c r="U937" s="73"/>
      <c r="V937" s="73"/>
      <c r="W937" s="73"/>
      <c r="X937" s="73"/>
      <c r="Y937" s="73"/>
      <c r="Z937" s="73"/>
      <c r="AA937" s="73"/>
    </row>
    <row r="938" hidden="1">
      <c r="A938" s="73"/>
      <c r="B938" s="73"/>
      <c r="C938" s="77"/>
      <c r="D938" s="77"/>
      <c r="E938" s="77"/>
      <c r="F938" s="79"/>
      <c r="G938" s="77"/>
      <c r="H938" s="75"/>
      <c r="I938" s="75"/>
      <c r="J938" s="75"/>
      <c r="K938" s="75"/>
      <c r="L938" s="77"/>
      <c r="M938" s="73"/>
      <c r="N938" s="73"/>
      <c r="O938" s="79"/>
      <c r="P938" s="77"/>
      <c r="Q938" s="77"/>
      <c r="R938" s="77"/>
      <c r="S938" s="77"/>
      <c r="T938" s="73"/>
      <c r="U938" s="73"/>
      <c r="V938" s="73"/>
      <c r="W938" s="73"/>
      <c r="X938" s="73"/>
      <c r="Y938" s="73"/>
      <c r="Z938" s="73"/>
      <c r="AA938" s="73"/>
    </row>
    <row r="939" hidden="1">
      <c r="A939" s="73"/>
      <c r="B939" s="73"/>
      <c r="C939" s="77"/>
      <c r="D939" s="77"/>
      <c r="E939" s="77"/>
      <c r="F939" s="79"/>
      <c r="G939" s="77"/>
      <c r="H939" s="75"/>
      <c r="I939" s="75"/>
      <c r="J939" s="75"/>
      <c r="K939" s="75"/>
      <c r="L939" s="77"/>
      <c r="M939" s="73"/>
      <c r="N939" s="73"/>
      <c r="O939" s="79"/>
      <c r="P939" s="77"/>
      <c r="Q939" s="77"/>
      <c r="R939" s="77"/>
      <c r="S939" s="77"/>
      <c r="T939" s="73"/>
      <c r="U939" s="73"/>
      <c r="V939" s="73"/>
      <c r="W939" s="73"/>
      <c r="X939" s="73"/>
      <c r="Y939" s="73"/>
      <c r="Z939" s="73"/>
      <c r="AA939" s="73"/>
    </row>
    <row r="940" hidden="1">
      <c r="A940" s="73"/>
      <c r="B940" s="73"/>
      <c r="C940" s="77"/>
      <c r="D940" s="77"/>
      <c r="E940" s="77"/>
      <c r="F940" s="79"/>
      <c r="G940" s="77"/>
      <c r="H940" s="75"/>
      <c r="I940" s="75"/>
      <c r="J940" s="75"/>
      <c r="K940" s="75"/>
      <c r="L940" s="77"/>
      <c r="M940" s="73"/>
      <c r="N940" s="73"/>
      <c r="O940" s="79"/>
      <c r="P940" s="77"/>
      <c r="Q940" s="77"/>
      <c r="R940" s="77"/>
      <c r="S940" s="77"/>
      <c r="T940" s="73"/>
      <c r="U940" s="73"/>
      <c r="V940" s="73"/>
      <c r="W940" s="73"/>
      <c r="X940" s="73"/>
      <c r="Y940" s="73"/>
      <c r="Z940" s="73"/>
      <c r="AA940" s="73"/>
    </row>
    <row r="941" hidden="1">
      <c r="A941" s="73"/>
      <c r="B941" s="73"/>
      <c r="C941" s="77"/>
      <c r="D941" s="77"/>
      <c r="E941" s="77"/>
      <c r="F941" s="79"/>
      <c r="G941" s="77"/>
      <c r="H941" s="75"/>
      <c r="I941" s="75"/>
      <c r="J941" s="75"/>
      <c r="K941" s="75"/>
      <c r="L941" s="77"/>
      <c r="M941" s="73"/>
      <c r="N941" s="73"/>
      <c r="O941" s="79"/>
      <c r="P941" s="77"/>
      <c r="Q941" s="77"/>
      <c r="R941" s="77"/>
      <c r="S941" s="77"/>
      <c r="T941" s="73"/>
      <c r="U941" s="73"/>
      <c r="V941" s="73"/>
      <c r="W941" s="73"/>
      <c r="X941" s="73"/>
      <c r="Y941" s="73"/>
      <c r="Z941" s="73"/>
      <c r="AA941" s="73"/>
    </row>
    <row r="942" hidden="1">
      <c r="A942" s="73"/>
      <c r="B942" s="73"/>
      <c r="C942" s="77"/>
      <c r="D942" s="77"/>
      <c r="E942" s="77"/>
      <c r="F942" s="79"/>
      <c r="G942" s="77"/>
      <c r="H942" s="75"/>
      <c r="I942" s="75"/>
      <c r="J942" s="75"/>
      <c r="K942" s="75"/>
      <c r="L942" s="77"/>
      <c r="M942" s="73"/>
      <c r="N942" s="73"/>
      <c r="O942" s="79"/>
      <c r="P942" s="77"/>
      <c r="Q942" s="77"/>
      <c r="R942" s="77"/>
      <c r="S942" s="77"/>
      <c r="T942" s="73"/>
      <c r="U942" s="73"/>
      <c r="V942" s="73"/>
      <c r="W942" s="73"/>
      <c r="X942" s="73"/>
      <c r="Y942" s="73"/>
      <c r="Z942" s="73"/>
      <c r="AA942" s="73"/>
    </row>
    <row r="943" hidden="1">
      <c r="A943" s="73"/>
      <c r="B943" s="73"/>
      <c r="C943" s="77"/>
      <c r="D943" s="77"/>
      <c r="E943" s="77"/>
      <c r="F943" s="79"/>
      <c r="G943" s="77"/>
      <c r="H943" s="75"/>
      <c r="I943" s="75"/>
      <c r="J943" s="75"/>
      <c r="K943" s="75"/>
      <c r="L943" s="77"/>
      <c r="M943" s="73"/>
      <c r="N943" s="73"/>
      <c r="O943" s="79"/>
      <c r="P943" s="77"/>
      <c r="Q943" s="77"/>
      <c r="R943" s="77"/>
      <c r="S943" s="77"/>
      <c r="T943" s="73"/>
      <c r="U943" s="73"/>
      <c r="V943" s="73"/>
      <c r="W943" s="73"/>
      <c r="X943" s="73"/>
      <c r="Y943" s="73"/>
      <c r="Z943" s="73"/>
      <c r="AA943" s="73"/>
    </row>
    <row r="944" hidden="1">
      <c r="A944" s="73"/>
      <c r="B944" s="73"/>
      <c r="C944" s="77"/>
      <c r="D944" s="77"/>
      <c r="E944" s="77"/>
      <c r="F944" s="79"/>
      <c r="G944" s="77"/>
      <c r="H944" s="75"/>
      <c r="I944" s="75"/>
      <c r="J944" s="75"/>
      <c r="K944" s="75"/>
      <c r="L944" s="77"/>
      <c r="M944" s="73"/>
      <c r="N944" s="73"/>
      <c r="O944" s="79"/>
      <c r="P944" s="77"/>
      <c r="Q944" s="77"/>
      <c r="R944" s="77"/>
      <c r="S944" s="77"/>
      <c r="T944" s="73"/>
      <c r="U944" s="73"/>
      <c r="V944" s="73"/>
      <c r="W944" s="73"/>
      <c r="X944" s="73"/>
      <c r="Y944" s="73"/>
      <c r="Z944" s="73"/>
      <c r="AA944" s="73"/>
    </row>
    <row r="945" hidden="1">
      <c r="A945" s="73"/>
      <c r="B945" s="73"/>
      <c r="C945" s="77"/>
      <c r="D945" s="77"/>
      <c r="E945" s="77"/>
      <c r="F945" s="79"/>
      <c r="G945" s="77"/>
      <c r="H945" s="75"/>
      <c r="I945" s="75"/>
      <c r="J945" s="75"/>
      <c r="K945" s="75"/>
      <c r="L945" s="77"/>
      <c r="M945" s="73"/>
      <c r="N945" s="73"/>
      <c r="O945" s="79"/>
      <c r="P945" s="77"/>
      <c r="Q945" s="77"/>
      <c r="R945" s="77"/>
      <c r="S945" s="77"/>
      <c r="T945" s="73"/>
      <c r="U945" s="73"/>
      <c r="V945" s="73"/>
      <c r="W945" s="73"/>
      <c r="X945" s="73"/>
      <c r="Y945" s="73"/>
      <c r="Z945" s="73"/>
      <c r="AA945" s="73"/>
    </row>
    <row r="946" hidden="1">
      <c r="A946" s="73"/>
      <c r="B946" s="73"/>
      <c r="C946" s="77"/>
      <c r="D946" s="77"/>
      <c r="E946" s="77"/>
      <c r="F946" s="79"/>
      <c r="G946" s="77"/>
      <c r="H946" s="75"/>
      <c r="I946" s="75"/>
      <c r="J946" s="75"/>
      <c r="K946" s="75"/>
      <c r="L946" s="77"/>
      <c r="M946" s="73"/>
      <c r="N946" s="73"/>
      <c r="O946" s="79"/>
      <c r="P946" s="77"/>
      <c r="Q946" s="77"/>
      <c r="R946" s="77"/>
      <c r="S946" s="77"/>
      <c r="T946" s="73"/>
      <c r="U946" s="73"/>
      <c r="V946" s="73"/>
      <c r="W946" s="73"/>
      <c r="X946" s="73"/>
      <c r="Y946" s="73"/>
      <c r="Z946" s="73"/>
      <c r="AA946" s="73"/>
    </row>
    <row r="947" hidden="1">
      <c r="A947" s="73"/>
      <c r="B947" s="73"/>
      <c r="C947" s="77"/>
      <c r="D947" s="77"/>
      <c r="E947" s="77"/>
      <c r="F947" s="79"/>
      <c r="G947" s="77"/>
      <c r="H947" s="75"/>
      <c r="I947" s="75"/>
      <c r="J947" s="75"/>
      <c r="K947" s="75"/>
      <c r="L947" s="77"/>
      <c r="M947" s="73"/>
      <c r="N947" s="73"/>
      <c r="O947" s="79"/>
      <c r="P947" s="77"/>
      <c r="Q947" s="77"/>
      <c r="R947" s="77"/>
      <c r="S947" s="77"/>
      <c r="T947" s="73"/>
      <c r="U947" s="73"/>
      <c r="V947" s="73"/>
      <c r="W947" s="73"/>
      <c r="X947" s="73"/>
      <c r="Y947" s="73"/>
      <c r="Z947" s="73"/>
      <c r="AA947" s="73"/>
    </row>
    <row r="948" hidden="1">
      <c r="A948" s="73"/>
      <c r="B948" s="73"/>
      <c r="C948" s="77"/>
      <c r="D948" s="77"/>
      <c r="E948" s="77"/>
      <c r="F948" s="79"/>
      <c r="G948" s="77"/>
      <c r="H948" s="75"/>
      <c r="I948" s="75"/>
      <c r="J948" s="75"/>
      <c r="K948" s="75"/>
      <c r="L948" s="77"/>
      <c r="M948" s="73"/>
      <c r="N948" s="73"/>
      <c r="O948" s="79"/>
      <c r="P948" s="77"/>
      <c r="Q948" s="77"/>
      <c r="R948" s="77"/>
      <c r="S948" s="77"/>
      <c r="T948" s="73"/>
      <c r="U948" s="73"/>
      <c r="V948" s="73"/>
      <c r="W948" s="73"/>
      <c r="X948" s="73"/>
      <c r="Y948" s="73"/>
      <c r="Z948" s="73"/>
      <c r="AA948" s="73"/>
    </row>
    <row r="949" hidden="1">
      <c r="A949" s="73"/>
      <c r="B949" s="73"/>
      <c r="C949" s="77"/>
      <c r="D949" s="77"/>
      <c r="E949" s="77"/>
      <c r="F949" s="79"/>
      <c r="G949" s="77"/>
      <c r="H949" s="75"/>
      <c r="I949" s="75"/>
      <c r="J949" s="75"/>
      <c r="K949" s="75"/>
      <c r="L949" s="77"/>
      <c r="M949" s="73"/>
      <c r="N949" s="73"/>
      <c r="O949" s="79"/>
      <c r="P949" s="77"/>
      <c r="Q949" s="77"/>
      <c r="R949" s="77"/>
      <c r="S949" s="77"/>
      <c r="T949" s="73"/>
      <c r="U949" s="73"/>
      <c r="V949" s="73"/>
      <c r="W949" s="73"/>
      <c r="X949" s="73"/>
      <c r="Y949" s="73"/>
      <c r="Z949" s="73"/>
      <c r="AA949" s="73"/>
    </row>
    <row r="950" hidden="1">
      <c r="A950" s="73"/>
      <c r="B950" s="73"/>
      <c r="C950" s="77"/>
      <c r="D950" s="77"/>
      <c r="E950" s="77"/>
      <c r="F950" s="79"/>
      <c r="G950" s="77"/>
      <c r="H950" s="75"/>
      <c r="I950" s="75"/>
      <c r="J950" s="75"/>
      <c r="K950" s="75"/>
      <c r="L950" s="77"/>
      <c r="M950" s="73"/>
      <c r="N950" s="73"/>
      <c r="O950" s="79"/>
      <c r="P950" s="77"/>
      <c r="Q950" s="77"/>
      <c r="R950" s="77"/>
      <c r="S950" s="77"/>
      <c r="T950" s="73"/>
      <c r="U950" s="73"/>
      <c r="V950" s="73"/>
      <c r="W950" s="73"/>
      <c r="X950" s="73"/>
      <c r="Y950" s="73"/>
      <c r="Z950" s="73"/>
      <c r="AA950" s="73"/>
    </row>
    <row r="951" hidden="1">
      <c r="A951" s="73"/>
      <c r="B951" s="73"/>
      <c r="C951" s="77"/>
      <c r="D951" s="77"/>
      <c r="E951" s="77"/>
      <c r="F951" s="79"/>
      <c r="G951" s="77"/>
      <c r="H951" s="75"/>
      <c r="I951" s="75"/>
      <c r="J951" s="75"/>
      <c r="K951" s="75"/>
      <c r="L951" s="77"/>
      <c r="M951" s="73"/>
      <c r="N951" s="73"/>
      <c r="O951" s="79"/>
      <c r="P951" s="77"/>
      <c r="Q951" s="77"/>
      <c r="R951" s="77"/>
      <c r="S951" s="77"/>
      <c r="T951" s="73"/>
      <c r="U951" s="73"/>
      <c r="V951" s="73"/>
      <c r="W951" s="73"/>
      <c r="X951" s="73"/>
      <c r="Y951" s="73"/>
      <c r="Z951" s="73"/>
      <c r="AA951" s="73"/>
    </row>
    <row r="952" hidden="1">
      <c r="A952" s="73"/>
      <c r="B952" s="73"/>
      <c r="C952" s="77"/>
      <c r="D952" s="77"/>
      <c r="E952" s="77"/>
      <c r="F952" s="79"/>
      <c r="G952" s="77"/>
      <c r="H952" s="75"/>
      <c r="I952" s="75"/>
      <c r="J952" s="75"/>
      <c r="K952" s="75"/>
      <c r="L952" s="77"/>
      <c r="M952" s="73"/>
      <c r="N952" s="73"/>
      <c r="O952" s="79"/>
      <c r="P952" s="77"/>
      <c r="Q952" s="77"/>
      <c r="R952" s="77"/>
      <c r="S952" s="77"/>
      <c r="T952" s="73"/>
      <c r="U952" s="73"/>
      <c r="V952" s="73"/>
      <c r="W952" s="73"/>
      <c r="X952" s="73"/>
      <c r="Y952" s="73"/>
      <c r="Z952" s="73"/>
      <c r="AA952" s="73"/>
    </row>
    <row r="953" hidden="1">
      <c r="A953" s="73"/>
      <c r="B953" s="73"/>
      <c r="C953" s="77"/>
      <c r="D953" s="77"/>
      <c r="E953" s="77"/>
      <c r="F953" s="79"/>
      <c r="G953" s="77"/>
      <c r="H953" s="75"/>
      <c r="I953" s="75"/>
      <c r="J953" s="75"/>
      <c r="K953" s="75"/>
      <c r="L953" s="77"/>
      <c r="M953" s="73"/>
      <c r="N953" s="73"/>
      <c r="O953" s="79"/>
      <c r="P953" s="77"/>
      <c r="Q953" s="77"/>
      <c r="R953" s="77"/>
      <c r="S953" s="77"/>
      <c r="T953" s="73"/>
      <c r="U953" s="73"/>
      <c r="V953" s="73"/>
      <c r="W953" s="73"/>
      <c r="X953" s="73"/>
      <c r="Y953" s="73"/>
      <c r="Z953" s="73"/>
      <c r="AA953" s="73"/>
    </row>
    <row r="954" hidden="1">
      <c r="A954" s="73"/>
      <c r="B954" s="73"/>
      <c r="C954" s="77"/>
      <c r="D954" s="77"/>
      <c r="E954" s="77"/>
      <c r="F954" s="79"/>
      <c r="G954" s="77"/>
      <c r="H954" s="75"/>
      <c r="I954" s="75"/>
      <c r="J954" s="75"/>
      <c r="K954" s="75"/>
      <c r="L954" s="77"/>
      <c r="M954" s="73"/>
      <c r="N954" s="73"/>
      <c r="O954" s="79"/>
      <c r="P954" s="77"/>
      <c r="Q954" s="77"/>
      <c r="R954" s="77"/>
      <c r="S954" s="77"/>
      <c r="T954" s="73"/>
      <c r="U954" s="73"/>
      <c r="V954" s="73"/>
      <c r="W954" s="73"/>
      <c r="X954" s="73"/>
      <c r="Y954" s="73"/>
      <c r="Z954" s="73"/>
      <c r="AA954" s="73"/>
    </row>
    <row r="955" hidden="1">
      <c r="A955" s="73"/>
      <c r="B955" s="73"/>
      <c r="C955" s="77"/>
      <c r="D955" s="77"/>
      <c r="E955" s="77"/>
      <c r="F955" s="79"/>
      <c r="G955" s="77"/>
      <c r="H955" s="75"/>
      <c r="I955" s="75"/>
      <c r="J955" s="75"/>
      <c r="K955" s="75"/>
      <c r="L955" s="77"/>
      <c r="M955" s="73"/>
      <c r="N955" s="73"/>
      <c r="O955" s="79"/>
      <c r="P955" s="77"/>
      <c r="Q955" s="77"/>
      <c r="R955" s="77"/>
      <c r="S955" s="77"/>
      <c r="T955" s="73"/>
      <c r="U955" s="73"/>
      <c r="V955" s="73"/>
      <c r="W955" s="73"/>
      <c r="X955" s="73"/>
      <c r="Y955" s="73"/>
      <c r="Z955" s="73"/>
      <c r="AA955" s="73"/>
    </row>
    <row r="956" hidden="1">
      <c r="A956" s="73"/>
      <c r="B956" s="73"/>
      <c r="C956" s="77"/>
      <c r="D956" s="77"/>
      <c r="E956" s="77"/>
      <c r="F956" s="79"/>
      <c r="G956" s="77"/>
      <c r="H956" s="75"/>
      <c r="I956" s="75"/>
      <c r="J956" s="75"/>
      <c r="K956" s="75"/>
      <c r="L956" s="77"/>
      <c r="M956" s="73"/>
      <c r="N956" s="73"/>
      <c r="O956" s="79"/>
      <c r="P956" s="77"/>
      <c r="Q956" s="77"/>
      <c r="R956" s="77"/>
      <c r="S956" s="77"/>
      <c r="T956" s="73"/>
      <c r="U956" s="73"/>
      <c r="V956" s="73"/>
      <c r="W956" s="73"/>
      <c r="X956" s="73"/>
      <c r="Y956" s="73"/>
      <c r="Z956" s="73"/>
      <c r="AA956" s="73"/>
    </row>
    <row r="957" hidden="1">
      <c r="A957" s="73"/>
      <c r="B957" s="73"/>
      <c r="C957" s="77"/>
      <c r="D957" s="77"/>
      <c r="E957" s="77"/>
      <c r="F957" s="79"/>
      <c r="G957" s="77"/>
      <c r="H957" s="75"/>
      <c r="I957" s="75"/>
      <c r="J957" s="75"/>
      <c r="K957" s="75"/>
      <c r="L957" s="77"/>
      <c r="M957" s="73"/>
      <c r="N957" s="73"/>
      <c r="O957" s="79"/>
      <c r="P957" s="77"/>
      <c r="Q957" s="77"/>
      <c r="R957" s="77"/>
      <c r="S957" s="77"/>
      <c r="T957" s="73"/>
      <c r="U957" s="73"/>
      <c r="V957" s="73"/>
      <c r="W957" s="73"/>
      <c r="X957" s="73"/>
      <c r="Y957" s="73"/>
      <c r="Z957" s="73"/>
      <c r="AA957" s="73"/>
    </row>
    <row r="958" hidden="1">
      <c r="A958" s="73"/>
      <c r="B958" s="73"/>
      <c r="C958" s="77"/>
      <c r="D958" s="77"/>
      <c r="E958" s="77"/>
      <c r="F958" s="79"/>
      <c r="G958" s="77"/>
      <c r="H958" s="75"/>
      <c r="I958" s="75"/>
      <c r="J958" s="75"/>
      <c r="K958" s="75"/>
      <c r="L958" s="77"/>
      <c r="M958" s="73"/>
      <c r="N958" s="73"/>
      <c r="O958" s="79"/>
      <c r="P958" s="77"/>
      <c r="Q958" s="77"/>
      <c r="R958" s="77"/>
      <c r="S958" s="77"/>
      <c r="T958" s="73"/>
      <c r="U958" s="73"/>
      <c r="V958" s="73"/>
      <c r="W958" s="73"/>
      <c r="X958" s="73"/>
      <c r="Y958" s="73"/>
      <c r="Z958" s="73"/>
      <c r="AA958" s="73"/>
    </row>
    <row r="959" hidden="1">
      <c r="A959" s="73"/>
      <c r="B959" s="73"/>
      <c r="C959" s="77"/>
      <c r="D959" s="77"/>
      <c r="E959" s="77"/>
      <c r="F959" s="79"/>
      <c r="G959" s="77"/>
      <c r="H959" s="75"/>
      <c r="I959" s="75"/>
      <c r="J959" s="75"/>
      <c r="K959" s="75"/>
      <c r="L959" s="77"/>
      <c r="M959" s="73"/>
      <c r="N959" s="73"/>
      <c r="O959" s="79"/>
      <c r="P959" s="77"/>
      <c r="Q959" s="77"/>
      <c r="R959" s="77"/>
      <c r="S959" s="77"/>
      <c r="T959" s="73"/>
      <c r="U959" s="73"/>
      <c r="V959" s="73"/>
      <c r="W959" s="73"/>
      <c r="X959" s="73"/>
      <c r="Y959" s="73"/>
      <c r="Z959" s="73"/>
      <c r="AA959" s="73"/>
    </row>
    <row r="960" hidden="1">
      <c r="A960" s="73"/>
      <c r="B960" s="73"/>
      <c r="C960" s="77"/>
      <c r="D960" s="77"/>
      <c r="E960" s="77"/>
      <c r="F960" s="79"/>
      <c r="G960" s="77"/>
      <c r="H960" s="75"/>
      <c r="I960" s="75"/>
      <c r="J960" s="75"/>
      <c r="K960" s="75"/>
      <c r="L960" s="77"/>
      <c r="M960" s="73"/>
      <c r="N960" s="73"/>
      <c r="O960" s="79"/>
      <c r="P960" s="77"/>
      <c r="Q960" s="77"/>
      <c r="R960" s="77"/>
      <c r="S960" s="77"/>
      <c r="T960" s="73"/>
      <c r="U960" s="73"/>
      <c r="V960" s="73"/>
      <c r="W960" s="73"/>
      <c r="X960" s="73"/>
      <c r="Y960" s="73"/>
      <c r="Z960" s="73"/>
      <c r="AA960" s="73"/>
    </row>
    <row r="961" hidden="1">
      <c r="A961" s="73"/>
      <c r="B961" s="73"/>
      <c r="C961" s="77"/>
      <c r="D961" s="77"/>
      <c r="E961" s="77"/>
      <c r="F961" s="79"/>
      <c r="G961" s="77"/>
      <c r="H961" s="75"/>
      <c r="I961" s="75"/>
      <c r="J961" s="75"/>
      <c r="K961" s="75"/>
      <c r="L961" s="77"/>
      <c r="M961" s="73"/>
      <c r="N961" s="73"/>
      <c r="O961" s="79"/>
      <c r="P961" s="77"/>
      <c r="Q961" s="77"/>
      <c r="R961" s="77"/>
      <c r="S961" s="77"/>
      <c r="T961" s="73"/>
      <c r="U961" s="73"/>
      <c r="V961" s="73"/>
      <c r="W961" s="73"/>
      <c r="X961" s="73"/>
      <c r="Y961" s="73"/>
      <c r="Z961" s="73"/>
      <c r="AA961" s="73"/>
    </row>
    <row r="962" hidden="1">
      <c r="A962" s="73"/>
      <c r="B962" s="73"/>
      <c r="C962" s="77"/>
      <c r="D962" s="77"/>
      <c r="E962" s="77"/>
      <c r="F962" s="79"/>
      <c r="G962" s="77"/>
      <c r="H962" s="75"/>
      <c r="I962" s="75"/>
      <c r="J962" s="75"/>
      <c r="K962" s="75"/>
      <c r="L962" s="77"/>
      <c r="M962" s="73"/>
      <c r="N962" s="73"/>
      <c r="O962" s="79"/>
      <c r="P962" s="77"/>
      <c r="Q962" s="77"/>
      <c r="R962" s="77"/>
      <c r="S962" s="77"/>
      <c r="T962" s="73"/>
      <c r="U962" s="73"/>
      <c r="V962" s="73"/>
      <c r="W962" s="73"/>
      <c r="X962" s="73"/>
      <c r="Y962" s="73"/>
      <c r="Z962" s="73"/>
      <c r="AA962" s="73"/>
    </row>
    <row r="963" hidden="1">
      <c r="A963" s="73"/>
      <c r="B963" s="73"/>
      <c r="C963" s="77"/>
      <c r="D963" s="77"/>
      <c r="E963" s="77"/>
      <c r="F963" s="79"/>
      <c r="G963" s="77"/>
      <c r="H963" s="75"/>
      <c r="I963" s="75"/>
      <c r="J963" s="75"/>
      <c r="K963" s="75"/>
      <c r="L963" s="77"/>
      <c r="M963" s="73"/>
      <c r="N963" s="73"/>
      <c r="O963" s="79"/>
      <c r="P963" s="77"/>
      <c r="Q963" s="77"/>
      <c r="R963" s="77"/>
      <c r="S963" s="77"/>
      <c r="T963" s="73"/>
      <c r="U963" s="73"/>
      <c r="V963" s="73"/>
      <c r="W963" s="73"/>
      <c r="X963" s="73"/>
      <c r="Y963" s="73"/>
      <c r="Z963" s="73"/>
      <c r="AA963" s="73"/>
    </row>
    <row r="964" hidden="1">
      <c r="A964" s="73"/>
      <c r="B964" s="73"/>
      <c r="C964" s="77"/>
      <c r="D964" s="77"/>
      <c r="E964" s="77"/>
      <c r="F964" s="79"/>
      <c r="G964" s="77"/>
      <c r="H964" s="75"/>
      <c r="I964" s="75"/>
      <c r="J964" s="75"/>
      <c r="K964" s="75"/>
      <c r="L964" s="77"/>
      <c r="M964" s="73"/>
      <c r="N964" s="73"/>
      <c r="O964" s="79"/>
      <c r="P964" s="77"/>
      <c r="Q964" s="77"/>
      <c r="R964" s="77"/>
      <c r="S964" s="77"/>
      <c r="T964" s="73"/>
      <c r="U964" s="73"/>
      <c r="V964" s="73"/>
      <c r="W964" s="73"/>
      <c r="X964" s="73"/>
      <c r="Y964" s="73"/>
      <c r="Z964" s="73"/>
      <c r="AA964" s="73"/>
    </row>
    <row r="965" hidden="1">
      <c r="A965" s="73"/>
      <c r="B965" s="73"/>
      <c r="C965" s="77"/>
      <c r="D965" s="77"/>
      <c r="E965" s="77"/>
      <c r="F965" s="79"/>
      <c r="G965" s="77"/>
      <c r="H965" s="75"/>
      <c r="I965" s="75"/>
      <c r="J965" s="75"/>
      <c r="K965" s="75"/>
      <c r="L965" s="77"/>
      <c r="M965" s="73"/>
      <c r="N965" s="73"/>
      <c r="O965" s="79"/>
      <c r="P965" s="77"/>
      <c r="Q965" s="77"/>
      <c r="R965" s="77"/>
      <c r="S965" s="77"/>
      <c r="T965" s="73"/>
      <c r="U965" s="73"/>
      <c r="V965" s="73"/>
      <c r="W965" s="73"/>
      <c r="X965" s="73"/>
      <c r="Y965" s="73"/>
      <c r="Z965" s="73"/>
      <c r="AA965" s="73"/>
    </row>
    <row r="966" hidden="1">
      <c r="A966" s="73"/>
      <c r="B966" s="73"/>
      <c r="C966" s="77"/>
      <c r="D966" s="77"/>
      <c r="E966" s="77"/>
      <c r="F966" s="79"/>
      <c r="G966" s="77"/>
      <c r="H966" s="75"/>
      <c r="I966" s="75"/>
      <c r="J966" s="75"/>
      <c r="K966" s="75"/>
      <c r="L966" s="77"/>
      <c r="M966" s="73"/>
      <c r="N966" s="73"/>
      <c r="O966" s="79"/>
      <c r="P966" s="77"/>
      <c r="Q966" s="77"/>
      <c r="R966" s="77"/>
      <c r="S966" s="77"/>
      <c r="T966" s="73"/>
      <c r="U966" s="73"/>
      <c r="V966" s="73"/>
      <c r="W966" s="73"/>
      <c r="X966" s="73"/>
      <c r="Y966" s="73"/>
      <c r="Z966" s="73"/>
      <c r="AA966" s="73"/>
    </row>
    <row r="967" hidden="1">
      <c r="A967" s="73"/>
      <c r="B967" s="73"/>
      <c r="C967" s="77"/>
      <c r="D967" s="77"/>
      <c r="E967" s="77"/>
      <c r="F967" s="79"/>
      <c r="G967" s="77"/>
      <c r="H967" s="75"/>
      <c r="I967" s="75"/>
      <c r="J967" s="75"/>
      <c r="K967" s="75"/>
      <c r="L967" s="77"/>
      <c r="M967" s="73"/>
      <c r="N967" s="73"/>
      <c r="O967" s="79"/>
      <c r="P967" s="77"/>
      <c r="Q967" s="77"/>
      <c r="R967" s="77"/>
      <c r="S967" s="77"/>
      <c r="T967" s="73"/>
      <c r="U967" s="73"/>
      <c r="V967" s="73"/>
      <c r="W967" s="73"/>
      <c r="X967" s="73"/>
      <c r="Y967" s="73"/>
      <c r="Z967" s="73"/>
      <c r="AA967" s="73"/>
    </row>
    <row r="968" hidden="1">
      <c r="A968" s="73"/>
      <c r="B968" s="73"/>
      <c r="C968" s="77"/>
      <c r="D968" s="77"/>
      <c r="E968" s="77"/>
      <c r="F968" s="79"/>
      <c r="G968" s="77"/>
      <c r="H968" s="75"/>
      <c r="I968" s="75"/>
      <c r="J968" s="75"/>
      <c r="K968" s="75"/>
      <c r="L968" s="77"/>
      <c r="M968" s="73"/>
      <c r="N968" s="73"/>
      <c r="O968" s="79"/>
      <c r="P968" s="77"/>
      <c r="Q968" s="77"/>
      <c r="R968" s="77"/>
      <c r="S968" s="77"/>
      <c r="T968" s="73"/>
      <c r="U968" s="73"/>
      <c r="V968" s="73"/>
      <c r="W968" s="73"/>
      <c r="X968" s="73"/>
      <c r="Y968" s="73"/>
      <c r="Z968" s="73"/>
      <c r="AA968" s="73"/>
    </row>
    <row r="969" hidden="1">
      <c r="A969" s="73"/>
      <c r="B969" s="73"/>
      <c r="C969" s="77"/>
      <c r="D969" s="77"/>
      <c r="E969" s="77"/>
      <c r="F969" s="79"/>
      <c r="G969" s="77"/>
      <c r="H969" s="75"/>
      <c r="I969" s="75"/>
      <c r="J969" s="75"/>
      <c r="K969" s="75"/>
      <c r="L969" s="77"/>
      <c r="M969" s="73"/>
      <c r="N969" s="73"/>
      <c r="O969" s="79"/>
      <c r="P969" s="77"/>
      <c r="Q969" s="77"/>
      <c r="R969" s="77"/>
      <c r="S969" s="77"/>
      <c r="T969" s="73"/>
      <c r="U969" s="73"/>
      <c r="V969" s="73"/>
      <c r="W969" s="73"/>
      <c r="X969" s="73"/>
      <c r="Y969" s="73"/>
      <c r="Z969" s="73"/>
      <c r="AA969" s="73"/>
    </row>
    <row r="970" hidden="1">
      <c r="A970" s="73"/>
      <c r="B970" s="73"/>
      <c r="C970" s="77"/>
      <c r="D970" s="77"/>
      <c r="E970" s="77"/>
      <c r="F970" s="79"/>
      <c r="G970" s="77"/>
      <c r="H970" s="75"/>
      <c r="I970" s="75"/>
      <c r="J970" s="75"/>
      <c r="K970" s="75"/>
      <c r="L970" s="77"/>
      <c r="M970" s="73"/>
      <c r="N970" s="73"/>
      <c r="O970" s="79"/>
      <c r="P970" s="77"/>
      <c r="Q970" s="77"/>
      <c r="R970" s="77"/>
      <c r="S970" s="77"/>
      <c r="T970" s="73"/>
      <c r="U970" s="73"/>
      <c r="V970" s="73"/>
      <c r="W970" s="73"/>
      <c r="X970" s="73"/>
      <c r="Y970" s="73"/>
      <c r="Z970" s="73"/>
      <c r="AA970" s="73"/>
    </row>
    <row r="971" hidden="1">
      <c r="A971" s="73"/>
      <c r="B971" s="73"/>
      <c r="C971" s="77"/>
      <c r="D971" s="77"/>
      <c r="E971" s="77"/>
      <c r="F971" s="79"/>
      <c r="G971" s="77"/>
      <c r="H971" s="75"/>
      <c r="I971" s="75"/>
      <c r="J971" s="75"/>
      <c r="K971" s="75"/>
      <c r="L971" s="77"/>
      <c r="M971" s="73"/>
      <c r="N971" s="73"/>
      <c r="O971" s="79"/>
      <c r="P971" s="77"/>
      <c r="Q971" s="77"/>
      <c r="R971" s="77"/>
      <c r="S971" s="77"/>
      <c r="T971" s="73"/>
      <c r="U971" s="73"/>
      <c r="V971" s="73"/>
      <c r="W971" s="73"/>
      <c r="X971" s="73"/>
      <c r="Y971" s="73"/>
      <c r="Z971" s="73"/>
      <c r="AA971" s="73"/>
    </row>
    <row r="972" hidden="1">
      <c r="A972" s="73"/>
      <c r="B972" s="73"/>
      <c r="C972" s="77"/>
      <c r="D972" s="77"/>
      <c r="E972" s="77"/>
      <c r="F972" s="79"/>
      <c r="G972" s="77"/>
      <c r="H972" s="75"/>
      <c r="I972" s="75"/>
      <c r="J972" s="75"/>
      <c r="K972" s="75"/>
      <c r="L972" s="77"/>
      <c r="M972" s="73"/>
      <c r="N972" s="73"/>
      <c r="O972" s="79"/>
      <c r="P972" s="77"/>
      <c r="Q972" s="77"/>
      <c r="R972" s="77"/>
      <c r="S972" s="77"/>
      <c r="T972" s="73"/>
      <c r="U972" s="73"/>
      <c r="V972" s="73"/>
      <c r="W972" s="73"/>
      <c r="X972" s="73"/>
      <c r="Y972" s="73"/>
      <c r="Z972" s="73"/>
      <c r="AA972" s="73"/>
    </row>
    <row r="973" hidden="1">
      <c r="A973" s="73"/>
      <c r="B973" s="73"/>
      <c r="C973" s="77"/>
      <c r="D973" s="77"/>
      <c r="E973" s="77"/>
      <c r="F973" s="79"/>
      <c r="G973" s="77"/>
      <c r="H973" s="75"/>
      <c r="I973" s="75"/>
      <c r="J973" s="75"/>
      <c r="K973" s="75"/>
      <c r="L973" s="77"/>
      <c r="M973" s="73"/>
      <c r="N973" s="73"/>
      <c r="O973" s="79"/>
      <c r="P973" s="77"/>
      <c r="Q973" s="77"/>
      <c r="R973" s="77"/>
      <c r="S973" s="77"/>
      <c r="T973" s="73"/>
      <c r="U973" s="73"/>
      <c r="V973" s="73"/>
      <c r="W973" s="73"/>
      <c r="X973" s="73"/>
      <c r="Y973" s="73"/>
      <c r="Z973" s="73"/>
      <c r="AA973" s="73"/>
    </row>
    <row r="974" hidden="1">
      <c r="A974" s="73"/>
      <c r="B974" s="73"/>
      <c r="C974" s="77"/>
      <c r="D974" s="77"/>
      <c r="E974" s="77"/>
      <c r="F974" s="79"/>
      <c r="G974" s="77"/>
      <c r="H974" s="75"/>
      <c r="I974" s="75"/>
      <c r="J974" s="75"/>
      <c r="K974" s="75"/>
      <c r="L974" s="77"/>
      <c r="M974" s="73"/>
      <c r="N974" s="73"/>
      <c r="O974" s="79"/>
      <c r="P974" s="77"/>
      <c r="Q974" s="77"/>
      <c r="R974" s="77"/>
      <c r="S974" s="77"/>
      <c r="T974" s="73"/>
      <c r="U974" s="73"/>
      <c r="V974" s="73"/>
      <c r="W974" s="73"/>
      <c r="X974" s="73"/>
      <c r="Y974" s="73"/>
      <c r="Z974" s="73"/>
      <c r="AA974" s="73"/>
    </row>
    <row r="975" hidden="1">
      <c r="A975" s="73"/>
      <c r="B975" s="73"/>
      <c r="C975" s="77"/>
      <c r="D975" s="77"/>
      <c r="E975" s="77"/>
      <c r="F975" s="79"/>
      <c r="G975" s="77"/>
      <c r="H975" s="75"/>
      <c r="I975" s="75"/>
      <c r="J975" s="75"/>
      <c r="K975" s="75"/>
      <c r="L975" s="77"/>
      <c r="M975" s="73"/>
      <c r="N975" s="73"/>
      <c r="O975" s="79"/>
      <c r="P975" s="77"/>
      <c r="Q975" s="77"/>
      <c r="R975" s="77"/>
      <c r="S975" s="77"/>
      <c r="T975" s="73"/>
      <c r="U975" s="73"/>
      <c r="V975" s="73"/>
      <c r="W975" s="73"/>
      <c r="X975" s="73"/>
      <c r="Y975" s="73"/>
      <c r="Z975" s="73"/>
      <c r="AA975" s="73"/>
    </row>
    <row r="976" hidden="1">
      <c r="A976" s="73"/>
      <c r="B976" s="73"/>
      <c r="C976" s="77"/>
      <c r="D976" s="77"/>
      <c r="E976" s="77"/>
      <c r="F976" s="79"/>
      <c r="G976" s="77"/>
      <c r="H976" s="75"/>
      <c r="I976" s="75"/>
      <c r="J976" s="75"/>
      <c r="K976" s="75"/>
      <c r="L976" s="77"/>
      <c r="M976" s="73"/>
      <c r="N976" s="73"/>
      <c r="O976" s="79"/>
      <c r="P976" s="77"/>
      <c r="Q976" s="77"/>
      <c r="R976" s="77"/>
      <c r="S976" s="77"/>
      <c r="T976" s="73"/>
      <c r="U976" s="73"/>
      <c r="V976" s="73"/>
      <c r="W976" s="73"/>
      <c r="X976" s="73"/>
      <c r="Y976" s="73"/>
      <c r="Z976" s="73"/>
      <c r="AA976" s="73"/>
    </row>
    <row r="977" hidden="1">
      <c r="A977" s="73"/>
      <c r="B977" s="73"/>
      <c r="C977" s="77"/>
      <c r="D977" s="77"/>
      <c r="E977" s="77"/>
      <c r="F977" s="79"/>
      <c r="G977" s="77"/>
      <c r="H977" s="75"/>
      <c r="I977" s="75"/>
      <c r="J977" s="75"/>
      <c r="K977" s="75"/>
      <c r="L977" s="77"/>
      <c r="M977" s="73"/>
      <c r="N977" s="73"/>
      <c r="O977" s="79"/>
      <c r="P977" s="77"/>
      <c r="Q977" s="77"/>
      <c r="R977" s="77"/>
      <c r="S977" s="77"/>
      <c r="T977" s="73"/>
      <c r="U977" s="73"/>
      <c r="V977" s="73"/>
      <c r="W977" s="73"/>
      <c r="X977" s="73"/>
      <c r="Y977" s="73"/>
      <c r="Z977" s="73"/>
      <c r="AA977" s="73"/>
    </row>
    <row r="978" hidden="1">
      <c r="A978" s="73"/>
      <c r="B978" s="73"/>
      <c r="C978" s="77"/>
      <c r="D978" s="77"/>
      <c r="E978" s="77"/>
      <c r="F978" s="79"/>
      <c r="G978" s="77"/>
      <c r="H978" s="75"/>
      <c r="I978" s="75"/>
      <c r="J978" s="75"/>
      <c r="K978" s="75"/>
      <c r="L978" s="77"/>
      <c r="M978" s="73"/>
      <c r="N978" s="73"/>
      <c r="O978" s="79"/>
      <c r="P978" s="77"/>
      <c r="Q978" s="77"/>
      <c r="R978" s="77"/>
      <c r="S978" s="77"/>
      <c r="T978" s="73"/>
      <c r="U978" s="73"/>
      <c r="V978" s="73"/>
      <c r="W978" s="73"/>
      <c r="X978" s="73"/>
      <c r="Y978" s="73"/>
      <c r="Z978" s="73"/>
      <c r="AA978" s="73"/>
    </row>
    <row r="979" hidden="1">
      <c r="A979" s="73"/>
      <c r="B979" s="73"/>
      <c r="C979" s="77"/>
      <c r="D979" s="77"/>
      <c r="E979" s="77"/>
      <c r="F979" s="79"/>
      <c r="G979" s="77"/>
      <c r="H979" s="75"/>
      <c r="I979" s="75"/>
      <c r="J979" s="75"/>
      <c r="K979" s="75"/>
      <c r="L979" s="77"/>
      <c r="M979" s="73"/>
      <c r="N979" s="73"/>
      <c r="O979" s="79"/>
      <c r="P979" s="77"/>
      <c r="Q979" s="77"/>
      <c r="R979" s="77"/>
      <c r="S979" s="77"/>
      <c r="T979" s="73"/>
      <c r="U979" s="73"/>
      <c r="V979" s="73"/>
      <c r="W979" s="73"/>
      <c r="X979" s="73"/>
      <c r="Y979" s="73"/>
      <c r="Z979" s="73"/>
      <c r="AA979" s="73"/>
    </row>
    <row r="980" hidden="1">
      <c r="A980" s="73"/>
      <c r="B980" s="73"/>
      <c r="C980" s="77"/>
      <c r="D980" s="77"/>
      <c r="E980" s="77"/>
      <c r="F980" s="79"/>
      <c r="G980" s="77"/>
      <c r="H980" s="75"/>
      <c r="I980" s="75"/>
      <c r="J980" s="75"/>
      <c r="K980" s="75"/>
      <c r="L980" s="77"/>
      <c r="M980" s="73"/>
      <c r="N980" s="73"/>
      <c r="O980" s="79"/>
      <c r="P980" s="77"/>
      <c r="Q980" s="77"/>
      <c r="R980" s="77"/>
      <c r="S980" s="77"/>
      <c r="T980" s="73"/>
      <c r="U980" s="73"/>
      <c r="V980" s="73"/>
      <c r="W980" s="73"/>
      <c r="X980" s="73"/>
      <c r="Y980" s="73"/>
      <c r="Z980" s="73"/>
      <c r="AA980" s="73"/>
    </row>
    <row r="981" hidden="1">
      <c r="A981" s="73"/>
      <c r="B981" s="73"/>
      <c r="C981" s="77"/>
      <c r="D981" s="77"/>
      <c r="E981" s="77"/>
      <c r="F981" s="79"/>
      <c r="G981" s="77"/>
      <c r="H981" s="75"/>
      <c r="I981" s="75"/>
      <c r="J981" s="75"/>
      <c r="K981" s="75"/>
      <c r="L981" s="77"/>
      <c r="M981" s="73"/>
      <c r="N981" s="73"/>
      <c r="O981" s="79"/>
      <c r="P981" s="77"/>
      <c r="Q981" s="77"/>
      <c r="R981" s="77"/>
      <c r="S981" s="77"/>
      <c r="T981" s="73"/>
      <c r="U981" s="73"/>
      <c r="V981" s="73"/>
      <c r="W981" s="73"/>
      <c r="X981" s="73"/>
      <c r="Y981" s="73"/>
      <c r="Z981" s="73"/>
      <c r="AA981" s="73"/>
    </row>
    <row r="982" hidden="1">
      <c r="A982" s="73"/>
      <c r="B982" s="73"/>
      <c r="C982" s="77"/>
      <c r="D982" s="77"/>
      <c r="E982" s="77"/>
      <c r="F982" s="79"/>
      <c r="G982" s="77"/>
      <c r="H982" s="75"/>
      <c r="I982" s="75"/>
      <c r="J982" s="75"/>
      <c r="K982" s="75"/>
      <c r="L982" s="77"/>
      <c r="M982" s="73"/>
      <c r="N982" s="73"/>
      <c r="O982" s="79"/>
      <c r="P982" s="77"/>
      <c r="Q982" s="77"/>
      <c r="R982" s="77"/>
      <c r="S982" s="77"/>
      <c r="T982" s="73"/>
      <c r="U982" s="73"/>
      <c r="V982" s="73"/>
      <c r="W982" s="73"/>
      <c r="X982" s="73"/>
      <c r="Y982" s="73"/>
      <c r="Z982" s="73"/>
      <c r="AA982" s="73"/>
    </row>
    <row r="983" hidden="1">
      <c r="A983" s="73"/>
      <c r="B983" s="73"/>
      <c r="C983" s="77"/>
      <c r="D983" s="77"/>
      <c r="E983" s="77"/>
      <c r="F983" s="79"/>
      <c r="G983" s="77"/>
      <c r="H983" s="75"/>
      <c r="I983" s="75"/>
      <c r="J983" s="75"/>
      <c r="K983" s="75"/>
      <c r="L983" s="77"/>
      <c r="M983" s="73"/>
      <c r="N983" s="73"/>
      <c r="O983" s="79"/>
      <c r="P983" s="77"/>
      <c r="Q983" s="77"/>
      <c r="R983" s="77"/>
      <c r="S983" s="77"/>
      <c r="T983" s="73"/>
      <c r="U983" s="73"/>
      <c r="V983" s="73"/>
      <c r="W983" s="73"/>
      <c r="X983" s="73"/>
      <c r="Y983" s="73"/>
      <c r="Z983" s="73"/>
      <c r="AA983" s="73"/>
    </row>
    <row r="984" hidden="1">
      <c r="A984" s="73"/>
      <c r="B984" s="73"/>
      <c r="C984" s="77"/>
      <c r="D984" s="77"/>
      <c r="E984" s="77"/>
      <c r="F984" s="79"/>
      <c r="G984" s="77"/>
      <c r="H984" s="75"/>
      <c r="I984" s="75"/>
      <c r="J984" s="75"/>
      <c r="K984" s="75"/>
      <c r="L984" s="77"/>
      <c r="M984" s="73"/>
      <c r="N984" s="73"/>
      <c r="O984" s="79"/>
      <c r="P984" s="77"/>
      <c r="Q984" s="77"/>
      <c r="R984" s="77"/>
      <c r="S984" s="77"/>
      <c r="T984" s="73"/>
      <c r="U984" s="73"/>
      <c r="V984" s="73"/>
      <c r="W984" s="73"/>
      <c r="X984" s="73"/>
      <c r="Y984" s="73"/>
      <c r="Z984" s="73"/>
      <c r="AA984" s="73"/>
    </row>
    <row r="985" hidden="1">
      <c r="A985" s="73"/>
      <c r="B985" s="73"/>
      <c r="C985" s="77"/>
      <c r="D985" s="77"/>
      <c r="E985" s="77"/>
      <c r="F985" s="79"/>
      <c r="G985" s="77"/>
      <c r="H985" s="75"/>
      <c r="I985" s="75"/>
      <c r="J985" s="75"/>
      <c r="K985" s="75"/>
      <c r="L985" s="77"/>
      <c r="M985" s="73"/>
      <c r="N985" s="73"/>
      <c r="O985" s="79"/>
      <c r="P985" s="77"/>
      <c r="Q985" s="77"/>
      <c r="R985" s="77"/>
      <c r="S985" s="77"/>
      <c r="T985" s="73"/>
      <c r="U985" s="73"/>
      <c r="V985" s="73"/>
      <c r="W985" s="73"/>
      <c r="X985" s="73"/>
      <c r="Y985" s="73"/>
      <c r="Z985" s="73"/>
      <c r="AA985" s="73"/>
    </row>
    <row r="986" hidden="1">
      <c r="A986" s="73"/>
      <c r="B986" s="73"/>
      <c r="C986" s="77"/>
      <c r="D986" s="77"/>
      <c r="E986" s="77"/>
      <c r="F986" s="79"/>
      <c r="G986" s="77"/>
      <c r="H986" s="75"/>
      <c r="I986" s="75"/>
      <c r="J986" s="75"/>
      <c r="K986" s="75"/>
      <c r="L986" s="77"/>
      <c r="M986" s="73"/>
      <c r="N986" s="73"/>
      <c r="O986" s="79"/>
      <c r="P986" s="77"/>
      <c r="Q986" s="77"/>
      <c r="R986" s="77"/>
      <c r="S986" s="77"/>
      <c r="T986" s="73"/>
      <c r="U986" s="73"/>
      <c r="V986" s="73"/>
      <c r="W986" s="73"/>
      <c r="X986" s="73"/>
      <c r="Y986" s="73"/>
      <c r="Z986" s="73"/>
      <c r="AA986" s="73"/>
    </row>
    <row r="987" hidden="1">
      <c r="A987" s="73"/>
      <c r="B987" s="73"/>
      <c r="C987" s="77"/>
      <c r="D987" s="77"/>
      <c r="E987" s="77"/>
      <c r="F987" s="79"/>
      <c r="G987" s="77"/>
      <c r="H987" s="75"/>
      <c r="I987" s="75"/>
      <c r="J987" s="75"/>
      <c r="K987" s="75"/>
      <c r="L987" s="77"/>
      <c r="M987" s="73"/>
      <c r="N987" s="73"/>
      <c r="O987" s="79"/>
      <c r="P987" s="77"/>
      <c r="Q987" s="77"/>
      <c r="R987" s="77"/>
      <c r="S987" s="77"/>
      <c r="T987" s="73"/>
      <c r="U987" s="73"/>
      <c r="V987" s="73"/>
      <c r="W987" s="73"/>
      <c r="X987" s="73"/>
      <c r="Y987" s="73"/>
      <c r="Z987" s="73"/>
      <c r="AA987" s="73"/>
    </row>
    <row r="988" hidden="1">
      <c r="A988" s="73"/>
      <c r="B988" s="73"/>
      <c r="C988" s="77"/>
      <c r="D988" s="77"/>
      <c r="E988" s="77"/>
      <c r="F988" s="79"/>
      <c r="G988" s="77"/>
      <c r="H988" s="75"/>
      <c r="I988" s="75"/>
      <c r="J988" s="75"/>
      <c r="K988" s="75"/>
      <c r="L988" s="77"/>
      <c r="M988" s="73"/>
      <c r="N988" s="73"/>
      <c r="O988" s="79"/>
      <c r="P988" s="77"/>
      <c r="Q988" s="77"/>
      <c r="R988" s="77"/>
      <c r="S988" s="77"/>
      <c r="T988" s="73"/>
      <c r="U988" s="73"/>
      <c r="V988" s="73"/>
      <c r="W988" s="73"/>
      <c r="X988" s="73"/>
      <c r="Y988" s="73"/>
      <c r="Z988" s="73"/>
      <c r="AA988" s="73"/>
    </row>
    <row r="989" hidden="1">
      <c r="A989" s="73"/>
      <c r="B989" s="73"/>
      <c r="C989" s="77"/>
      <c r="D989" s="77"/>
      <c r="E989" s="77"/>
      <c r="F989" s="79"/>
      <c r="G989" s="77"/>
      <c r="H989" s="75"/>
      <c r="I989" s="75"/>
      <c r="J989" s="75"/>
      <c r="K989" s="75"/>
      <c r="L989" s="77"/>
      <c r="M989" s="73"/>
      <c r="N989" s="73"/>
      <c r="O989" s="79"/>
      <c r="P989" s="77"/>
      <c r="Q989" s="77"/>
      <c r="R989" s="77"/>
      <c r="S989" s="77"/>
      <c r="T989" s="73"/>
      <c r="U989" s="73"/>
      <c r="V989" s="73"/>
      <c r="W989" s="73"/>
      <c r="X989" s="73"/>
      <c r="Y989" s="73"/>
      <c r="Z989" s="73"/>
      <c r="AA989" s="73"/>
    </row>
    <row r="990" hidden="1">
      <c r="A990" s="73"/>
      <c r="B990" s="73"/>
      <c r="C990" s="77"/>
      <c r="D990" s="77"/>
      <c r="E990" s="77"/>
      <c r="F990" s="79"/>
      <c r="G990" s="77"/>
      <c r="H990" s="75"/>
      <c r="I990" s="75"/>
      <c r="J990" s="75"/>
      <c r="K990" s="75"/>
      <c r="L990" s="77"/>
      <c r="M990" s="73"/>
      <c r="N990" s="73"/>
      <c r="O990" s="79"/>
      <c r="P990" s="77"/>
      <c r="Q990" s="77"/>
      <c r="R990" s="77"/>
      <c r="S990" s="77"/>
      <c r="T990" s="73"/>
      <c r="U990" s="73"/>
      <c r="V990" s="73"/>
      <c r="W990" s="73"/>
      <c r="X990" s="73"/>
      <c r="Y990" s="73"/>
      <c r="Z990" s="73"/>
      <c r="AA990" s="73"/>
    </row>
    <row r="991" hidden="1">
      <c r="A991" s="73"/>
      <c r="B991" s="73"/>
      <c r="C991" s="77"/>
      <c r="D991" s="77"/>
      <c r="E991" s="77"/>
      <c r="F991" s="79"/>
      <c r="G991" s="77"/>
      <c r="H991" s="75"/>
      <c r="I991" s="75"/>
      <c r="J991" s="75"/>
      <c r="K991" s="75"/>
      <c r="L991" s="77"/>
      <c r="M991" s="73"/>
      <c r="N991" s="73"/>
      <c r="O991" s="79"/>
      <c r="P991" s="77"/>
      <c r="Q991" s="77"/>
      <c r="R991" s="77"/>
      <c r="S991" s="77"/>
      <c r="T991" s="73"/>
      <c r="U991" s="73"/>
      <c r="V991" s="73"/>
      <c r="W991" s="73"/>
      <c r="X991" s="73"/>
      <c r="Y991" s="73"/>
      <c r="Z991" s="73"/>
      <c r="AA991" s="73"/>
    </row>
    <row r="992" hidden="1">
      <c r="A992" s="73"/>
      <c r="B992" s="73"/>
      <c r="C992" s="77"/>
      <c r="D992" s="77"/>
      <c r="E992" s="77"/>
      <c r="F992" s="79"/>
      <c r="G992" s="77"/>
      <c r="H992" s="75"/>
      <c r="I992" s="75"/>
      <c r="J992" s="75"/>
      <c r="K992" s="75"/>
      <c r="L992" s="77"/>
      <c r="M992" s="73"/>
      <c r="N992" s="73"/>
      <c r="O992" s="79"/>
      <c r="P992" s="77"/>
      <c r="Q992" s="77"/>
      <c r="R992" s="77"/>
      <c r="S992" s="77"/>
      <c r="T992" s="73"/>
      <c r="U992" s="73"/>
      <c r="V992" s="73"/>
      <c r="W992" s="73"/>
      <c r="X992" s="73"/>
      <c r="Y992" s="73"/>
      <c r="Z992" s="73"/>
      <c r="AA992" s="73"/>
    </row>
    <row r="993" hidden="1">
      <c r="A993" s="73"/>
      <c r="B993" s="73"/>
      <c r="C993" s="77"/>
      <c r="D993" s="77"/>
      <c r="E993" s="77"/>
      <c r="F993" s="79"/>
      <c r="G993" s="77"/>
      <c r="H993" s="75"/>
      <c r="I993" s="75"/>
      <c r="J993" s="75"/>
      <c r="K993" s="75"/>
      <c r="L993" s="77"/>
      <c r="M993" s="73"/>
      <c r="N993" s="73"/>
      <c r="O993" s="79"/>
      <c r="P993" s="77"/>
      <c r="Q993" s="77"/>
      <c r="R993" s="77"/>
      <c r="S993" s="77"/>
      <c r="T993" s="73"/>
      <c r="U993" s="73"/>
      <c r="V993" s="73"/>
      <c r="W993" s="73"/>
      <c r="X993" s="73"/>
      <c r="Y993" s="73"/>
      <c r="Z993" s="73"/>
      <c r="AA993" s="73"/>
    </row>
    <row r="994" hidden="1">
      <c r="A994" s="73"/>
      <c r="B994" s="73"/>
      <c r="C994" s="77"/>
      <c r="D994" s="77"/>
      <c r="E994" s="77"/>
      <c r="F994" s="79"/>
      <c r="G994" s="77"/>
      <c r="H994" s="75"/>
      <c r="I994" s="75"/>
      <c r="J994" s="75"/>
      <c r="K994" s="75"/>
      <c r="L994" s="77"/>
      <c r="M994" s="73"/>
      <c r="N994" s="73"/>
      <c r="O994" s="79"/>
      <c r="P994" s="77"/>
      <c r="Q994" s="77"/>
      <c r="R994" s="77"/>
      <c r="S994" s="77"/>
      <c r="T994" s="73"/>
      <c r="U994" s="73"/>
      <c r="V994" s="73"/>
      <c r="W994" s="73"/>
      <c r="X994" s="73"/>
      <c r="Y994" s="73"/>
      <c r="Z994" s="73"/>
      <c r="AA994" s="73"/>
    </row>
    <row r="995" hidden="1">
      <c r="A995" s="73"/>
      <c r="B995" s="73"/>
      <c r="C995" s="77"/>
      <c r="D995" s="77"/>
      <c r="E995" s="77"/>
      <c r="F995" s="79"/>
      <c r="G995" s="77"/>
      <c r="H995" s="75"/>
      <c r="I995" s="75"/>
      <c r="J995" s="75"/>
      <c r="K995" s="75"/>
      <c r="L995" s="77"/>
      <c r="M995" s="73"/>
      <c r="N995" s="73"/>
      <c r="O995" s="79"/>
      <c r="P995" s="77"/>
      <c r="Q995" s="77"/>
      <c r="R995" s="77"/>
      <c r="S995" s="77"/>
      <c r="T995" s="73"/>
      <c r="U995" s="73"/>
      <c r="V995" s="73"/>
      <c r="W995" s="73"/>
      <c r="X995" s="73"/>
      <c r="Y995" s="73"/>
      <c r="Z995" s="73"/>
      <c r="AA995" s="73"/>
    </row>
    <row r="996" hidden="1">
      <c r="A996" s="73"/>
      <c r="B996" s="73"/>
      <c r="C996" s="77"/>
      <c r="D996" s="77"/>
      <c r="E996" s="77"/>
      <c r="F996" s="79"/>
      <c r="G996" s="77"/>
      <c r="H996" s="75"/>
      <c r="I996" s="75"/>
      <c r="J996" s="75"/>
      <c r="K996" s="75"/>
      <c r="L996" s="77"/>
      <c r="M996" s="73"/>
      <c r="N996" s="73"/>
      <c r="O996" s="79"/>
      <c r="P996" s="77"/>
      <c r="Q996" s="77"/>
      <c r="R996" s="77"/>
      <c r="S996" s="77"/>
      <c r="T996" s="73"/>
      <c r="U996" s="73"/>
      <c r="V996" s="73"/>
      <c r="W996" s="73"/>
      <c r="X996" s="73"/>
      <c r="Y996" s="73"/>
      <c r="Z996" s="73"/>
      <c r="AA996" s="73"/>
    </row>
    <row r="997" hidden="1">
      <c r="A997" s="73"/>
      <c r="B997" s="73"/>
      <c r="C997" s="77"/>
      <c r="D997" s="77"/>
      <c r="E997" s="77"/>
      <c r="F997" s="79"/>
      <c r="G997" s="77"/>
      <c r="H997" s="75"/>
      <c r="I997" s="75"/>
      <c r="J997" s="75"/>
      <c r="K997" s="75"/>
      <c r="L997" s="77"/>
      <c r="M997" s="73"/>
      <c r="N997" s="73"/>
      <c r="O997" s="79"/>
      <c r="P997" s="77"/>
      <c r="Q997" s="77"/>
      <c r="R997" s="77"/>
      <c r="S997" s="77"/>
      <c r="T997" s="73"/>
      <c r="U997" s="73"/>
      <c r="V997" s="73"/>
      <c r="W997" s="73"/>
      <c r="X997" s="73"/>
      <c r="Y997" s="73"/>
      <c r="Z997" s="73"/>
      <c r="AA997" s="73"/>
    </row>
    <row r="998" hidden="1">
      <c r="A998" s="73"/>
      <c r="B998" s="73"/>
      <c r="C998" s="77"/>
      <c r="D998" s="77"/>
      <c r="E998" s="77"/>
      <c r="F998" s="79"/>
      <c r="G998" s="77"/>
      <c r="H998" s="75"/>
      <c r="I998" s="75"/>
      <c r="J998" s="75"/>
      <c r="K998" s="75"/>
      <c r="L998" s="77"/>
      <c r="M998" s="73"/>
      <c r="N998" s="73"/>
      <c r="O998" s="79"/>
      <c r="P998" s="77"/>
      <c r="Q998" s="77"/>
      <c r="R998" s="77"/>
      <c r="S998" s="77"/>
      <c r="T998" s="73"/>
      <c r="U998" s="73"/>
      <c r="V998" s="73"/>
      <c r="W998" s="73"/>
      <c r="X998" s="73"/>
      <c r="Y998" s="73"/>
      <c r="Z998" s="73"/>
      <c r="AA998" s="73"/>
    </row>
    <row r="999" hidden="1">
      <c r="A999" s="73"/>
      <c r="B999" s="73"/>
      <c r="C999" s="77"/>
      <c r="D999" s="77"/>
      <c r="E999" s="77"/>
      <c r="F999" s="79"/>
      <c r="G999" s="77"/>
      <c r="H999" s="75"/>
      <c r="I999" s="75"/>
      <c r="J999" s="75"/>
      <c r="K999" s="75"/>
      <c r="L999" s="77"/>
      <c r="M999" s="73"/>
      <c r="N999" s="73"/>
      <c r="O999" s="79"/>
      <c r="P999" s="77"/>
      <c r="Q999" s="77"/>
      <c r="R999" s="77"/>
      <c r="S999" s="77"/>
      <c r="T999" s="73"/>
      <c r="U999" s="73"/>
      <c r="V999" s="73"/>
      <c r="W999" s="73"/>
      <c r="X999" s="73"/>
      <c r="Y999" s="73"/>
      <c r="Z999" s="73"/>
      <c r="AA999" s="73"/>
    </row>
    <row r="1000" hidden="1">
      <c r="A1000" s="73"/>
      <c r="B1000" s="73"/>
      <c r="C1000" s="77"/>
      <c r="D1000" s="77"/>
      <c r="E1000" s="77"/>
      <c r="F1000" s="79"/>
      <c r="G1000" s="77"/>
      <c r="H1000" s="75"/>
      <c r="I1000" s="75"/>
      <c r="J1000" s="75"/>
      <c r="K1000" s="75"/>
      <c r="L1000" s="77"/>
      <c r="M1000" s="73"/>
      <c r="N1000" s="73"/>
      <c r="O1000" s="79"/>
      <c r="P1000" s="77"/>
      <c r="Q1000" s="77"/>
      <c r="R1000" s="77"/>
      <c r="S1000" s="77"/>
      <c r="T1000" s="73"/>
      <c r="U1000" s="73"/>
      <c r="V1000" s="73"/>
      <c r="W1000" s="73"/>
      <c r="X1000" s="73"/>
      <c r="Y1000" s="73"/>
      <c r="Z1000" s="73"/>
      <c r="AA1000" s="73"/>
    </row>
    <row r="1001" hidden="1">
      <c r="A1001" s="73"/>
      <c r="B1001" s="73"/>
      <c r="C1001" s="77"/>
      <c r="D1001" s="77"/>
      <c r="E1001" s="77"/>
      <c r="F1001" s="79"/>
      <c r="G1001" s="77"/>
      <c r="H1001" s="75"/>
      <c r="I1001" s="75"/>
      <c r="J1001" s="75"/>
      <c r="K1001" s="75"/>
      <c r="L1001" s="77"/>
      <c r="M1001" s="73"/>
      <c r="N1001" s="73"/>
      <c r="O1001" s="79"/>
      <c r="P1001" s="77"/>
      <c r="Q1001" s="77"/>
      <c r="R1001" s="77"/>
      <c r="S1001" s="77"/>
      <c r="T1001" s="73"/>
      <c r="U1001" s="73"/>
      <c r="V1001" s="73"/>
      <c r="W1001" s="73"/>
      <c r="X1001" s="73"/>
      <c r="Y1001" s="73"/>
      <c r="Z1001" s="73"/>
      <c r="AA1001" s="73"/>
    </row>
    <row r="1002" hidden="1">
      <c r="A1002" s="73"/>
      <c r="B1002" s="73"/>
      <c r="C1002" s="77"/>
      <c r="D1002" s="77"/>
      <c r="E1002" s="77"/>
      <c r="F1002" s="79"/>
      <c r="G1002" s="77"/>
      <c r="H1002" s="75"/>
      <c r="I1002" s="75"/>
      <c r="J1002" s="75"/>
      <c r="K1002" s="75"/>
      <c r="L1002" s="77"/>
      <c r="M1002" s="73"/>
      <c r="N1002" s="73"/>
      <c r="O1002" s="79"/>
      <c r="P1002" s="77"/>
      <c r="Q1002" s="77"/>
      <c r="R1002" s="77"/>
      <c r="S1002" s="77"/>
      <c r="T1002" s="73"/>
      <c r="U1002" s="73"/>
      <c r="V1002" s="73"/>
      <c r="W1002" s="73"/>
      <c r="X1002" s="73"/>
      <c r="Y1002" s="73"/>
      <c r="Z1002" s="73"/>
      <c r="AA1002" s="73"/>
    </row>
    <row r="1003" hidden="1">
      <c r="A1003" s="73"/>
      <c r="B1003" s="73"/>
      <c r="C1003" s="77"/>
      <c r="D1003" s="77"/>
      <c r="E1003" s="77"/>
      <c r="F1003" s="79"/>
      <c r="G1003" s="77"/>
      <c r="H1003" s="75"/>
      <c r="I1003" s="75"/>
      <c r="J1003" s="75"/>
      <c r="K1003" s="75"/>
      <c r="L1003" s="77"/>
      <c r="M1003" s="73"/>
      <c r="N1003" s="73"/>
      <c r="O1003" s="79"/>
      <c r="P1003" s="77"/>
      <c r="Q1003" s="77"/>
      <c r="R1003" s="77"/>
      <c r="S1003" s="77"/>
      <c r="T1003" s="73"/>
      <c r="U1003" s="73"/>
      <c r="V1003" s="73"/>
      <c r="W1003" s="73"/>
      <c r="X1003" s="73"/>
      <c r="Y1003" s="73"/>
      <c r="Z1003" s="73"/>
      <c r="AA1003" s="73"/>
    </row>
    <row r="1004" hidden="1">
      <c r="A1004" s="73"/>
      <c r="B1004" s="73"/>
      <c r="C1004" s="77"/>
      <c r="D1004" s="77"/>
      <c r="E1004" s="77"/>
      <c r="F1004" s="79"/>
      <c r="G1004" s="77"/>
      <c r="H1004" s="75"/>
      <c r="I1004" s="75"/>
      <c r="J1004" s="75"/>
      <c r="K1004" s="75"/>
      <c r="L1004" s="77"/>
      <c r="M1004" s="73"/>
      <c r="N1004" s="73"/>
      <c r="O1004" s="79"/>
      <c r="P1004" s="77"/>
      <c r="Q1004" s="77"/>
      <c r="R1004" s="77"/>
      <c r="S1004" s="77"/>
      <c r="T1004" s="73"/>
      <c r="U1004" s="73"/>
      <c r="V1004" s="73"/>
      <c r="W1004" s="73"/>
      <c r="X1004" s="73"/>
      <c r="Y1004" s="73"/>
      <c r="Z1004" s="73"/>
      <c r="AA1004" s="73"/>
    </row>
    <row r="1005" hidden="1">
      <c r="A1005" s="73"/>
      <c r="B1005" s="73"/>
      <c r="C1005" s="77"/>
      <c r="D1005" s="77"/>
      <c r="E1005" s="77"/>
      <c r="F1005" s="79"/>
      <c r="G1005" s="77"/>
      <c r="H1005" s="75"/>
      <c r="I1005" s="75"/>
      <c r="J1005" s="75"/>
      <c r="K1005" s="75"/>
      <c r="L1005" s="77"/>
      <c r="M1005" s="73"/>
      <c r="N1005" s="73"/>
      <c r="O1005" s="79"/>
      <c r="P1005" s="77"/>
      <c r="Q1005" s="77"/>
      <c r="R1005" s="77"/>
      <c r="S1005" s="77"/>
      <c r="T1005" s="73"/>
      <c r="U1005" s="73"/>
      <c r="V1005" s="73"/>
      <c r="W1005" s="73"/>
      <c r="X1005" s="73"/>
      <c r="Y1005" s="73"/>
      <c r="Z1005" s="73"/>
      <c r="AA1005" s="73"/>
    </row>
    <row r="1006" hidden="1">
      <c r="A1006" s="73"/>
      <c r="B1006" s="73"/>
      <c r="C1006" s="77"/>
      <c r="D1006" s="77"/>
      <c r="E1006" s="77"/>
      <c r="F1006" s="79"/>
      <c r="G1006" s="77"/>
      <c r="H1006" s="75"/>
      <c r="I1006" s="75"/>
      <c r="J1006" s="75"/>
      <c r="K1006" s="75"/>
      <c r="L1006" s="77"/>
      <c r="M1006" s="73"/>
      <c r="N1006" s="73"/>
      <c r="O1006" s="79"/>
      <c r="P1006" s="77"/>
      <c r="Q1006" s="77"/>
      <c r="R1006" s="77"/>
      <c r="S1006" s="77"/>
      <c r="T1006" s="73"/>
      <c r="U1006" s="73"/>
      <c r="V1006" s="73"/>
      <c r="W1006" s="73"/>
      <c r="X1006" s="73"/>
      <c r="Y1006" s="73"/>
      <c r="Z1006" s="73"/>
      <c r="AA1006" s="73"/>
    </row>
    <row r="1007" hidden="1">
      <c r="A1007" s="73"/>
      <c r="B1007" s="73"/>
      <c r="C1007" s="77"/>
      <c r="D1007" s="77"/>
      <c r="E1007" s="77"/>
      <c r="F1007" s="79"/>
      <c r="G1007" s="77"/>
      <c r="H1007" s="75"/>
      <c r="I1007" s="75"/>
      <c r="J1007" s="75"/>
      <c r="K1007" s="75"/>
      <c r="L1007" s="77"/>
      <c r="M1007" s="73"/>
      <c r="N1007" s="73"/>
      <c r="O1007" s="79"/>
      <c r="P1007" s="77"/>
      <c r="Q1007" s="77"/>
      <c r="R1007" s="77"/>
      <c r="S1007" s="77"/>
      <c r="T1007" s="73"/>
      <c r="U1007" s="73"/>
      <c r="V1007" s="73"/>
      <c r="W1007" s="73"/>
      <c r="X1007" s="73"/>
      <c r="Y1007" s="73"/>
      <c r="Z1007" s="73"/>
      <c r="AA1007" s="73"/>
    </row>
    <row r="1008" hidden="1">
      <c r="A1008" s="73"/>
      <c r="B1008" s="73"/>
      <c r="C1008" s="77"/>
      <c r="D1008" s="77"/>
      <c r="E1008" s="77"/>
      <c r="F1008" s="79"/>
      <c r="G1008" s="77"/>
      <c r="H1008" s="75"/>
      <c r="I1008" s="75"/>
      <c r="J1008" s="75"/>
      <c r="K1008" s="75"/>
      <c r="L1008" s="77"/>
      <c r="M1008" s="73"/>
      <c r="N1008" s="73"/>
      <c r="O1008" s="79"/>
      <c r="P1008" s="77"/>
      <c r="Q1008" s="77"/>
      <c r="R1008" s="77"/>
      <c r="S1008" s="77"/>
      <c r="T1008" s="73"/>
      <c r="U1008" s="73"/>
      <c r="V1008" s="73"/>
      <c r="W1008" s="73"/>
      <c r="X1008" s="73"/>
      <c r="Y1008" s="73"/>
      <c r="Z1008" s="73"/>
      <c r="AA1008" s="73"/>
    </row>
    <row r="1009" hidden="1">
      <c r="A1009" s="73"/>
      <c r="B1009" s="73"/>
      <c r="C1009" s="77"/>
      <c r="D1009" s="77"/>
      <c r="E1009" s="77"/>
      <c r="F1009" s="79"/>
      <c r="G1009" s="77"/>
      <c r="H1009" s="75"/>
      <c r="I1009" s="75"/>
      <c r="J1009" s="75"/>
      <c r="K1009" s="75"/>
      <c r="L1009" s="77"/>
      <c r="M1009" s="73"/>
      <c r="N1009" s="73"/>
      <c r="O1009" s="79"/>
      <c r="P1009" s="77"/>
      <c r="Q1009" s="77"/>
      <c r="R1009" s="77"/>
      <c r="S1009" s="77"/>
      <c r="T1009" s="73"/>
      <c r="U1009" s="73"/>
      <c r="V1009" s="73"/>
      <c r="W1009" s="73"/>
      <c r="X1009" s="73"/>
      <c r="Y1009" s="73"/>
      <c r="Z1009" s="73"/>
      <c r="AA1009" s="73"/>
    </row>
    <row r="1010" hidden="1">
      <c r="A1010" s="73"/>
      <c r="B1010" s="73"/>
      <c r="C1010" s="77"/>
      <c r="D1010" s="77"/>
      <c r="E1010" s="77"/>
      <c r="F1010" s="79"/>
      <c r="G1010" s="77"/>
      <c r="H1010" s="75"/>
      <c r="I1010" s="75"/>
      <c r="J1010" s="75"/>
      <c r="K1010" s="75"/>
      <c r="L1010" s="77"/>
      <c r="M1010" s="73"/>
      <c r="N1010" s="73"/>
      <c r="O1010" s="79"/>
      <c r="P1010" s="77"/>
      <c r="Q1010" s="77"/>
      <c r="R1010" s="77"/>
      <c r="S1010" s="77"/>
      <c r="T1010" s="73"/>
      <c r="U1010" s="73"/>
      <c r="V1010" s="73"/>
      <c r="W1010" s="73"/>
      <c r="X1010" s="73"/>
      <c r="Y1010" s="73"/>
      <c r="Z1010" s="73"/>
      <c r="AA1010" s="73"/>
    </row>
    <row r="1011" hidden="1">
      <c r="A1011" s="73"/>
      <c r="B1011" s="73"/>
      <c r="C1011" s="77"/>
      <c r="D1011" s="77"/>
      <c r="E1011" s="77"/>
      <c r="F1011" s="79"/>
      <c r="G1011" s="77"/>
      <c r="H1011" s="75"/>
      <c r="I1011" s="75"/>
      <c r="J1011" s="75"/>
      <c r="K1011" s="75"/>
      <c r="L1011" s="77"/>
      <c r="M1011" s="73"/>
      <c r="N1011" s="73"/>
      <c r="O1011" s="79"/>
      <c r="P1011" s="77"/>
      <c r="Q1011" s="77"/>
      <c r="R1011" s="77"/>
      <c r="S1011" s="77"/>
      <c r="T1011" s="73"/>
      <c r="U1011" s="73"/>
      <c r="V1011" s="73"/>
      <c r="W1011" s="73"/>
      <c r="X1011" s="73"/>
      <c r="Y1011" s="73"/>
      <c r="Z1011" s="73"/>
      <c r="AA1011" s="73"/>
    </row>
    <row r="1012" hidden="1">
      <c r="A1012" s="73"/>
      <c r="B1012" s="73"/>
      <c r="C1012" s="77"/>
      <c r="D1012" s="77"/>
      <c r="E1012" s="77"/>
      <c r="F1012" s="79"/>
      <c r="G1012" s="77"/>
      <c r="H1012" s="75"/>
      <c r="I1012" s="75"/>
      <c r="J1012" s="75"/>
      <c r="K1012" s="75"/>
      <c r="L1012" s="77"/>
      <c r="M1012" s="73"/>
      <c r="N1012" s="73"/>
      <c r="O1012" s="79"/>
      <c r="P1012" s="77"/>
      <c r="Q1012" s="77"/>
      <c r="R1012" s="77"/>
      <c r="S1012" s="77"/>
      <c r="T1012" s="73"/>
      <c r="U1012" s="73"/>
      <c r="V1012" s="73"/>
      <c r="W1012" s="73"/>
      <c r="X1012" s="73"/>
      <c r="Y1012" s="73"/>
      <c r="Z1012" s="73"/>
      <c r="AA1012" s="73"/>
    </row>
    <row r="1013" hidden="1">
      <c r="A1013" s="73"/>
      <c r="B1013" s="73"/>
      <c r="C1013" s="77"/>
      <c r="D1013" s="77"/>
      <c r="E1013" s="77"/>
      <c r="F1013" s="79"/>
      <c r="G1013" s="77"/>
      <c r="H1013" s="75"/>
      <c r="I1013" s="75"/>
      <c r="J1013" s="75"/>
      <c r="K1013" s="75"/>
      <c r="L1013" s="77"/>
      <c r="M1013" s="73"/>
      <c r="N1013" s="73"/>
      <c r="O1013" s="79"/>
      <c r="P1013" s="77"/>
      <c r="Q1013" s="77"/>
      <c r="R1013" s="77"/>
      <c r="S1013" s="77"/>
      <c r="T1013" s="73"/>
      <c r="U1013" s="73"/>
      <c r="V1013" s="73"/>
      <c r="W1013" s="73"/>
      <c r="X1013" s="73"/>
      <c r="Y1013" s="73"/>
      <c r="Z1013" s="73"/>
      <c r="AA1013" s="73"/>
    </row>
    <row r="1014" hidden="1">
      <c r="A1014" s="73"/>
      <c r="B1014" s="73"/>
      <c r="C1014" s="77"/>
      <c r="D1014" s="77"/>
      <c r="E1014" s="77"/>
      <c r="F1014" s="79"/>
      <c r="G1014" s="77"/>
      <c r="H1014" s="75"/>
      <c r="I1014" s="75"/>
      <c r="J1014" s="75"/>
      <c r="K1014" s="75"/>
      <c r="L1014" s="77"/>
      <c r="M1014" s="73"/>
      <c r="N1014" s="73"/>
      <c r="O1014" s="79"/>
      <c r="P1014" s="77"/>
      <c r="Q1014" s="77"/>
      <c r="R1014" s="77"/>
      <c r="S1014" s="77"/>
      <c r="T1014" s="73"/>
      <c r="U1014" s="73"/>
      <c r="V1014" s="73"/>
      <c r="W1014" s="73"/>
      <c r="X1014" s="73"/>
      <c r="Y1014" s="73"/>
      <c r="Z1014" s="73"/>
      <c r="AA1014" s="73"/>
    </row>
    <row r="1015" hidden="1">
      <c r="A1015" s="73"/>
      <c r="B1015" s="73"/>
      <c r="C1015" s="77"/>
      <c r="D1015" s="77"/>
      <c r="E1015" s="77"/>
      <c r="F1015" s="79"/>
      <c r="G1015" s="77"/>
      <c r="H1015" s="75"/>
      <c r="I1015" s="75"/>
      <c r="J1015" s="75"/>
      <c r="K1015" s="75"/>
      <c r="L1015" s="77"/>
      <c r="M1015" s="73"/>
      <c r="N1015" s="73"/>
      <c r="O1015" s="79"/>
      <c r="P1015" s="77"/>
      <c r="Q1015" s="77"/>
      <c r="R1015" s="77"/>
      <c r="S1015" s="77"/>
      <c r="T1015" s="73"/>
      <c r="U1015" s="73"/>
      <c r="V1015" s="73"/>
      <c r="W1015" s="73"/>
      <c r="X1015" s="73"/>
      <c r="Y1015" s="73"/>
      <c r="Z1015" s="73"/>
      <c r="AA1015" s="73"/>
    </row>
    <row r="1016" hidden="1">
      <c r="A1016" s="73"/>
      <c r="B1016" s="73"/>
      <c r="C1016" s="77"/>
      <c r="D1016" s="77"/>
      <c r="E1016" s="77"/>
      <c r="F1016" s="79"/>
      <c r="G1016" s="77"/>
      <c r="H1016" s="75"/>
      <c r="I1016" s="75"/>
      <c r="J1016" s="75"/>
      <c r="K1016" s="75"/>
      <c r="L1016" s="77"/>
      <c r="M1016" s="73"/>
      <c r="N1016" s="73"/>
      <c r="O1016" s="79"/>
      <c r="P1016" s="77"/>
      <c r="Q1016" s="77"/>
      <c r="R1016" s="77"/>
      <c r="S1016" s="77"/>
      <c r="T1016" s="73"/>
      <c r="U1016" s="73"/>
      <c r="V1016" s="73"/>
      <c r="W1016" s="73"/>
      <c r="X1016" s="73"/>
      <c r="Y1016" s="73"/>
      <c r="Z1016" s="73"/>
      <c r="AA1016" s="73"/>
    </row>
    <row r="1017" hidden="1">
      <c r="A1017" s="73"/>
      <c r="B1017" s="73"/>
      <c r="C1017" s="77"/>
      <c r="D1017" s="77"/>
      <c r="E1017" s="77"/>
      <c r="F1017" s="79"/>
      <c r="G1017" s="77"/>
      <c r="H1017" s="75"/>
      <c r="I1017" s="75"/>
      <c r="J1017" s="75"/>
      <c r="K1017" s="75"/>
      <c r="L1017" s="77"/>
      <c r="M1017" s="73"/>
      <c r="N1017" s="73"/>
      <c r="O1017" s="79"/>
      <c r="P1017" s="77"/>
      <c r="Q1017" s="77"/>
      <c r="R1017" s="77"/>
      <c r="S1017" s="77"/>
      <c r="T1017" s="73"/>
      <c r="U1017" s="73"/>
      <c r="V1017" s="73"/>
      <c r="W1017" s="73"/>
      <c r="X1017" s="73"/>
      <c r="Y1017" s="73"/>
      <c r="Z1017" s="73"/>
      <c r="AA1017" s="73"/>
    </row>
    <row r="1018" hidden="1">
      <c r="A1018" s="73"/>
      <c r="B1018" s="73"/>
      <c r="C1018" s="77"/>
      <c r="D1018" s="77"/>
      <c r="E1018" s="77"/>
      <c r="F1018" s="79"/>
      <c r="G1018" s="77"/>
      <c r="H1018" s="75"/>
      <c r="I1018" s="75"/>
      <c r="J1018" s="75"/>
      <c r="K1018" s="75"/>
      <c r="L1018" s="77"/>
      <c r="M1018" s="73"/>
      <c r="N1018" s="73"/>
      <c r="O1018" s="79"/>
      <c r="P1018" s="77"/>
      <c r="Q1018" s="77"/>
      <c r="R1018" s="77"/>
      <c r="S1018" s="77"/>
      <c r="T1018" s="73"/>
      <c r="U1018" s="73"/>
      <c r="V1018" s="73"/>
      <c r="W1018" s="73"/>
      <c r="X1018" s="73"/>
      <c r="Y1018" s="73"/>
      <c r="Z1018" s="73"/>
      <c r="AA1018" s="73"/>
    </row>
    <row r="1019" hidden="1">
      <c r="A1019" s="73"/>
      <c r="B1019" s="73"/>
      <c r="C1019" s="77"/>
      <c r="D1019" s="77"/>
      <c r="E1019" s="77"/>
      <c r="F1019" s="79"/>
      <c r="G1019" s="77"/>
      <c r="H1019" s="75"/>
      <c r="I1019" s="75"/>
      <c r="J1019" s="75"/>
      <c r="K1019" s="75"/>
      <c r="L1019" s="77"/>
      <c r="M1019" s="73"/>
      <c r="N1019" s="73"/>
      <c r="O1019" s="79"/>
      <c r="P1019" s="77"/>
      <c r="Q1019" s="77"/>
      <c r="R1019" s="77"/>
      <c r="S1019" s="77"/>
      <c r="T1019" s="73"/>
      <c r="U1019" s="73"/>
      <c r="V1019" s="73"/>
      <c r="W1019" s="73"/>
      <c r="X1019" s="73"/>
      <c r="Y1019" s="73"/>
      <c r="Z1019" s="73"/>
      <c r="AA1019" s="73"/>
    </row>
    <row r="1020" hidden="1">
      <c r="A1020" s="73"/>
      <c r="B1020" s="73"/>
      <c r="C1020" s="77"/>
      <c r="D1020" s="77"/>
      <c r="E1020" s="77"/>
      <c r="F1020" s="79"/>
      <c r="G1020" s="77"/>
      <c r="H1020" s="75"/>
      <c r="I1020" s="75"/>
      <c r="J1020" s="75"/>
      <c r="K1020" s="75"/>
      <c r="L1020" s="77"/>
      <c r="M1020" s="73"/>
      <c r="N1020" s="73"/>
      <c r="O1020" s="79"/>
      <c r="P1020" s="77"/>
      <c r="Q1020" s="77"/>
      <c r="R1020" s="77"/>
      <c r="S1020" s="77"/>
      <c r="T1020" s="73"/>
      <c r="U1020" s="73"/>
      <c r="V1020" s="73"/>
      <c r="W1020" s="73"/>
      <c r="X1020" s="73"/>
      <c r="Y1020" s="73"/>
      <c r="Z1020" s="73"/>
      <c r="AA1020" s="73"/>
    </row>
    <row r="1021" hidden="1">
      <c r="A1021" s="73"/>
      <c r="B1021" s="73"/>
      <c r="C1021" s="77"/>
      <c r="D1021" s="77"/>
      <c r="E1021" s="77"/>
      <c r="F1021" s="79"/>
      <c r="G1021" s="77"/>
      <c r="H1021" s="75"/>
      <c r="I1021" s="75"/>
      <c r="J1021" s="75"/>
      <c r="K1021" s="75"/>
      <c r="L1021" s="77"/>
      <c r="M1021" s="73"/>
      <c r="N1021" s="73"/>
      <c r="O1021" s="79"/>
      <c r="P1021" s="77"/>
      <c r="Q1021" s="77"/>
      <c r="R1021" s="77"/>
      <c r="S1021" s="77"/>
      <c r="T1021" s="73"/>
      <c r="U1021" s="73"/>
      <c r="V1021" s="73"/>
      <c r="W1021" s="73"/>
      <c r="X1021" s="73"/>
      <c r="Y1021" s="73"/>
      <c r="Z1021" s="73"/>
      <c r="AA1021" s="73"/>
    </row>
    <row r="1022" hidden="1">
      <c r="A1022" s="73"/>
      <c r="B1022" s="73"/>
      <c r="C1022" s="77"/>
      <c r="D1022" s="77"/>
      <c r="E1022" s="77"/>
      <c r="F1022" s="79"/>
      <c r="G1022" s="77"/>
      <c r="H1022" s="75"/>
      <c r="I1022" s="75"/>
      <c r="J1022" s="75"/>
      <c r="K1022" s="75"/>
      <c r="L1022" s="77"/>
      <c r="M1022" s="73"/>
      <c r="N1022" s="73"/>
      <c r="O1022" s="79"/>
      <c r="P1022" s="77"/>
      <c r="Q1022" s="77"/>
      <c r="R1022" s="77"/>
      <c r="S1022" s="77"/>
      <c r="T1022" s="73"/>
      <c r="U1022" s="73"/>
      <c r="V1022" s="73"/>
      <c r="W1022" s="73"/>
      <c r="X1022" s="73"/>
      <c r="Y1022" s="73"/>
      <c r="Z1022" s="73"/>
      <c r="AA1022" s="73"/>
    </row>
    <row r="1023" hidden="1">
      <c r="A1023" s="73"/>
      <c r="B1023" s="73"/>
      <c r="C1023" s="77"/>
      <c r="D1023" s="77"/>
      <c r="E1023" s="77"/>
      <c r="F1023" s="79"/>
      <c r="G1023" s="77"/>
      <c r="H1023" s="75"/>
      <c r="I1023" s="75"/>
      <c r="J1023" s="75"/>
      <c r="K1023" s="75"/>
      <c r="L1023" s="77"/>
      <c r="M1023" s="73"/>
      <c r="N1023" s="73"/>
      <c r="O1023" s="79"/>
      <c r="P1023" s="77"/>
      <c r="Q1023" s="77"/>
      <c r="R1023" s="77"/>
      <c r="S1023" s="77"/>
      <c r="T1023" s="73"/>
      <c r="U1023" s="73"/>
      <c r="V1023" s="73"/>
      <c r="W1023" s="73"/>
      <c r="X1023" s="73"/>
      <c r="Y1023" s="73"/>
      <c r="Z1023" s="73"/>
      <c r="AA1023" s="73"/>
    </row>
    <row r="1024" hidden="1">
      <c r="A1024" s="73"/>
      <c r="B1024" s="73"/>
      <c r="C1024" s="77"/>
      <c r="D1024" s="77"/>
      <c r="E1024" s="77"/>
      <c r="F1024" s="79"/>
      <c r="G1024" s="77"/>
      <c r="H1024" s="75"/>
      <c r="I1024" s="75"/>
      <c r="J1024" s="75"/>
      <c r="K1024" s="75"/>
      <c r="L1024" s="77"/>
      <c r="M1024" s="73"/>
      <c r="N1024" s="73"/>
      <c r="O1024" s="79"/>
      <c r="P1024" s="77"/>
      <c r="Q1024" s="77"/>
      <c r="R1024" s="77"/>
      <c r="S1024" s="77"/>
      <c r="T1024" s="73"/>
      <c r="U1024" s="73"/>
      <c r="V1024" s="73"/>
      <c r="W1024" s="73"/>
      <c r="X1024" s="73"/>
      <c r="Y1024" s="73"/>
      <c r="Z1024" s="73"/>
      <c r="AA1024" s="73"/>
    </row>
    <row r="1025" hidden="1">
      <c r="A1025" s="73"/>
      <c r="B1025" s="73"/>
      <c r="C1025" s="77"/>
      <c r="D1025" s="77"/>
      <c r="E1025" s="77"/>
      <c r="F1025" s="79"/>
      <c r="G1025" s="77"/>
      <c r="H1025" s="75"/>
      <c r="I1025" s="75"/>
      <c r="J1025" s="75"/>
      <c r="K1025" s="75"/>
      <c r="L1025" s="77"/>
      <c r="M1025" s="73"/>
      <c r="N1025" s="73"/>
      <c r="O1025" s="79"/>
      <c r="P1025" s="77"/>
      <c r="Q1025" s="77"/>
      <c r="R1025" s="77"/>
      <c r="S1025" s="77"/>
      <c r="T1025" s="73"/>
      <c r="U1025" s="73"/>
      <c r="V1025" s="73"/>
      <c r="W1025" s="73"/>
      <c r="X1025" s="73"/>
      <c r="Y1025" s="73"/>
      <c r="Z1025" s="73"/>
      <c r="AA1025" s="73"/>
    </row>
    <row r="1026" hidden="1">
      <c r="A1026" s="73"/>
      <c r="B1026" s="73"/>
      <c r="C1026" s="77"/>
      <c r="D1026" s="77"/>
      <c r="E1026" s="77"/>
      <c r="F1026" s="79"/>
      <c r="G1026" s="77"/>
      <c r="H1026" s="75"/>
      <c r="I1026" s="75"/>
      <c r="J1026" s="75"/>
      <c r="K1026" s="75"/>
      <c r="L1026" s="77"/>
      <c r="M1026" s="73"/>
      <c r="N1026" s="73"/>
      <c r="O1026" s="79"/>
      <c r="P1026" s="77"/>
      <c r="Q1026" s="77"/>
      <c r="R1026" s="77"/>
      <c r="S1026" s="77"/>
      <c r="T1026" s="73"/>
      <c r="U1026" s="73"/>
      <c r="V1026" s="73"/>
      <c r="W1026" s="73"/>
      <c r="X1026" s="73"/>
      <c r="Y1026" s="73"/>
      <c r="Z1026" s="73"/>
      <c r="AA1026" s="73"/>
    </row>
    <row r="1027" hidden="1">
      <c r="A1027" s="73"/>
      <c r="B1027" s="73"/>
      <c r="C1027" s="77"/>
      <c r="D1027" s="77"/>
      <c r="E1027" s="77"/>
      <c r="F1027" s="79"/>
      <c r="G1027" s="77"/>
      <c r="H1027" s="75"/>
      <c r="I1027" s="75"/>
      <c r="J1027" s="75"/>
      <c r="K1027" s="75"/>
      <c r="L1027" s="77"/>
      <c r="M1027" s="73"/>
      <c r="N1027" s="73"/>
      <c r="O1027" s="79"/>
      <c r="P1027" s="77"/>
      <c r="Q1027" s="77"/>
      <c r="R1027" s="77"/>
      <c r="S1027" s="77"/>
      <c r="T1027" s="73"/>
      <c r="U1027" s="73"/>
      <c r="V1027" s="73"/>
      <c r="W1027" s="73"/>
      <c r="X1027" s="73"/>
      <c r="Y1027" s="73"/>
      <c r="Z1027" s="73"/>
      <c r="AA1027" s="73"/>
    </row>
    <row r="1028" hidden="1">
      <c r="A1028" s="73"/>
      <c r="B1028" s="73"/>
      <c r="C1028" s="77"/>
      <c r="D1028" s="77"/>
      <c r="E1028" s="77"/>
      <c r="F1028" s="79"/>
      <c r="G1028" s="77"/>
      <c r="H1028" s="75"/>
      <c r="I1028" s="75"/>
      <c r="J1028" s="75"/>
      <c r="K1028" s="75"/>
      <c r="L1028" s="77"/>
      <c r="M1028" s="73"/>
      <c r="N1028" s="73"/>
      <c r="O1028" s="79"/>
      <c r="P1028" s="77"/>
      <c r="Q1028" s="77"/>
      <c r="R1028" s="77"/>
      <c r="S1028" s="77"/>
      <c r="T1028" s="73"/>
      <c r="U1028" s="73"/>
      <c r="V1028" s="73"/>
      <c r="W1028" s="73"/>
      <c r="X1028" s="73"/>
      <c r="Y1028" s="73"/>
      <c r="Z1028" s="73"/>
      <c r="AA1028" s="73"/>
    </row>
    <row r="1029" hidden="1">
      <c r="A1029" s="73"/>
      <c r="B1029" s="73"/>
      <c r="C1029" s="77"/>
      <c r="D1029" s="77"/>
      <c r="E1029" s="77"/>
      <c r="F1029" s="79"/>
      <c r="G1029" s="77"/>
      <c r="H1029" s="75"/>
      <c r="I1029" s="75"/>
      <c r="J1029" s="75"/>
      <c r="K1029" s="75"/>
      <c r="L1029" s="77"/>
      <c r="M1029" s="73"/>
      <c r="N1029" s="73"/>
      <c r="O1029" s="79"/>
      <c r="P1029" s="77"/>
      <c r="Q1029" s="77"/>
      <c r="R1029" s="77"/>
      <c r="S1029" s="77"/>
      <c r="T1029" s="73"/>
      <c r="U1029" s="73"/>
      <c r="V1029" s="73"/>
      <c r="W1029" s="73"/>
      <c r="X1029" s="73"/>
      <c r="Y1029" s="73"/>
      <c r="Z1029" s="73"/>
      <c r="AA1029" s="73"/>
    </row>
    <row r="1030" hidden="1">
      <c r="A1030" s="73"/>
      <c r="B1030" s="73"/>
      <c r="C1030" s="77"/>
      <c r="D1030" s="77"/>
      <c r="E1030" s="77"/>
      <c r="F1030" s="79"/>
      <c r="G1030" s="77"/>
      <c r="H1030" s="75"/>
      <c r="I1030" s="75"/>
      <c r="J1030" s="75"/>
      <c r="K1030" s="75"/>
      <c r="L1030" s="77"/>
      <c r="M1030" s="73"/>
      <c r="N1030" s="73"/>
      <c r="O1030" s="79"/>
      <c r="P1030" s="77"/>
      <c r="Q1030" s="77"/>
      <c r="R1030" s="77"/>
      <c r="S1030" s="77"/>
      <c r="T1030" s="73"/>
      <c r="U1030" s="73"/>
      <c r="V1030" s="73"/>
      <c r="W1030" s="73"/>
      <c r="X1030" s="73"/>
      <c r="Y1030" s="73"/>
      <c r="Z1030" s="73"/>
      <c r="AA1030" s="73"/>
    </row>
    <row r="1031" hidden="1">
      <c r="A1031" s="73"/>
      <c r="B1031" s="73"/>
      <c r="C1031" s="77"/>
      <c r="D1031" s="77"/>
      <c r="E1031" s="77"/>
      <c r="F1031" s="79"/>
      <c r="G1031" s="77"/>
      <c r="H1031" s="75"/>
      <c r="I1031" s="75"/>
      <c r="J1031" s="75"/>
      <c r="K1031" s="75"/>
      <c r="L1031" s="77"/>
      <c r="M1031" s="73"/>
      <c r="N1031" s="73"/>
      <c r="O1031" s="79"/>
      <c r="P1031" s="77"/>
      <c r="Q1031" s="77"/>
      <c r="R1031" s="77"/>
      <c r="S1031" s="77"/>
      <c r="T1031" s="73"/>
      <c r="U1031" s="73"/>
      <c r="V1031" s="73"/>
      <c r="W1031" s="73"/>
      <c r="X1031" s="73"/>
      <c r="Y1031" s="73"/>
      <c r="Z1031" s="73"/>
      <c r="AA1031" s="73"/>
    </row>
    <row r="1032" hidden="1">
      <c r="A1032" s="73"/>
      <c r="B1032" s="73"/>
      <c r="C1032" s="77"/>
      <c r="D1032" s="77"/>
      <c r="E1032" s="77"/>
      <c r="F1032" s="79"/>
      <c r="G1032" s="77"/>
      <c r="H1032" s="75"/>
      <c r="I1032" s="75"/>
      <c r="J1032" s="75"/>
      <c r="K1032" s="75"/>
      <c r="L1032" s="77"/>
      <c r="M1032" s="73"/>
      <c r="N1032" s="73"/>
      <c r="O1032" s="79"/>
      <c r="P1032" s="77"/>
      <c r="Q1032" s="77"/>
      <c r="R1032" s="77"/>
      <c r="S1032" s="77"/>
      <c r="T1032" s="73"/>
      <c r="U1032" s="73"/>
      <c r="V1032" s="73"/>
      <c r="W1032" s="73"/>
      <c r="X1032" s="73"/>
      <c r="Y1032" s="73"/>
      <c r="Z1032" s="73"/>
      <c r="AA1032" s="73"/>
    </row>
    <row r="1033" hidden="1">
      <c r="A1033" s="73"/>
      <c r="B1033" s="73"/>
      <c r="C1033" s="77"/>
      <c r="D1033" s="77"/>
      <c r="E1033" s="77"/>
      <c r="F1033" s="79"/>
      <c r="G1033" s="77"/>
      <c r="H1033" s="75"/>
      <c r="I1033" s="75"/>
      <c r="J1033" s="75"/>
      <c r="K1033" s="75"/>
      <c r="L1033" s="77"/>
      <c r="M1033" s="73"/>
      <c r="N1033" s="73"/>
      <c r="O1033" s="79"/>
      <c r="P1033" s="77"/>
      <c r="Q1033" s="77"/>
      <c r="R1033" s="77"/>
      <c r="S1033" s="77"/>
      <c r="T1033" s="73"/>
      <c r="U1033" s="73"/>
      <c r="V1033" s="73"/>
      <c r="W1033" s="73"/>
      <c r="X1033" s="73"/>
      <c r="Y1033" s="73"/>
      <c r="Z1033" s="73"/>
      <c r="AA1033" s="73"/>
    </row>
    <row r="1034" hidden="1">
      <c r="A1034" s="73"/>
      <c r="B1034" s="73"/>
      <c r="C1034" s="77"/>
      <c r="D1034" s="77"/>
      <c r="E1034" s="77"/>
      <c r="F1034" s="79"/>
      <c r="G1034" s="77"/>
      <c r="H1034" s="75"/>
      <c r="I1034" s="75"/>
      <c r="J1034" s="75"/>
      <c r="K1034" s="75"/>
      <c r="L1034" s="77"/>
      <c r="M1034" s="73"/>
      <c r="N1034" s="73"/>
      <c r="O1034" s="79"/>
      <c r="P1034" s="77"/>
      <c r="Q1034" s="77"/>
      <c r="R1034" s="77"/>
      <c r="S1034" s="77"/>
      <c r="T1034" s="73"/>
      <c r="U1034" s="73"/>
      <c r="V1034" s="73"/>
      <c r="W1034" s="73"/>
      <c r="X1034" s="73"/>
      <c r="Y1034" s="73"/>
      <c r="Z1034" s="73"/>
      <c r="AA1034" s="73"/>
    </row>
    <row r="1035" hidden="1">
      <c r="A1035" s="73"/>
      <c r="B1035" s="73"/>
      <c r="C1035" s="77"/>
      <c r="D1035" s="77"/>
      <c r="E1035" s="77"/>
      <c r="F1035" s="79"/>
      <c r="G1035" s="77"/>
      <c r="H1035" s="75"/>
      <c r="I1035" s="75"/>
      <c r="J1035" s="75"/>
      <c r="K1035" s="75"/>
      <c r="L1035" s="77"/>
      <c r="M1035" s="73"/>
      <c r="N1035" s="73"/>
      <c r="O1035" s="79"/>
      <c r="P1035" s="77"/>
      <c r="Q1035" s="77"/>
      <c r="R1035" s="77"/>
      <c r="S1035" s="77"/>
      <c r="T1035" s="73"/>
      <c r="U1035" s="73"/>
      <c r="V1035" s="73"/>
      <c r="W1035" s="73"/>
      <c r="X1035" s="73"/>
      <c r="Y1035" s="73"/>
      <c r="Z1035" s="73"/>
      <c r="AA1035" s="73"/>
    </row>
    <row r="1036" hidden="1">
      <c r="A1036" s="73"/>
      <c r="B1036" s="73"/>
      <c r="C1036" s="77"/>
      <c r="D1036" s="77"/>
      <c r="E1036" s="77"/>
      <c r="F1036" s="79"/>
      <c r="G1036" s="77"/>
      <c r="H1036" s="75"/>
      <c r="I1036" s="75"/>
      <c r="J1036" s="75"/>
      <c r="K1036" s="75"/>
      <c r="L1036" s="77"/>
      <c r="M1036" s="73"/>
      <c r="N1036" s="73"/>
      <c r="O1036" s="79"/>
      <c r="P1036" s="77"/>
      <c r="Q1036" s="77"/>
      <c r="R1036" s="77"/>
      <c r="S1036" s="77"/>
      <c r="T1036" s="73"/>
      <c r="U1036" s="73"/>
      <c r="V1036" s="73"/>
      <c r="W1036" s="73"/>
      <c r="X1036" s="73"/>
      <c r="Y1036" s="73"/>
      <c r="Z1036" s="73"/>
      <c r="AA1036" s="73"/>
    </row>
    <row r="1037" hidden="1">
      <c r="A1037" s="73"/>
      <c r="B1037" s="73"/>
      <c r="C1037" s="77"/>
      <c r="D1037" s="77"/>
      <c r="E1037" s="77"/>
      <c r="F1037" s="79"/>
      <c r="G1037" s="77"/>
      <c r="H1037" s="75"/>
      <c r="I1037" s="75"/>
      <c r="J1037" s="75"/>
      <c r="K1037" s="75"/>
      <c r="L1037" s="77"/>
      <c r="M1037" s="73"/>
      <c r="N1037" s="73"/>
      <c r="O1037" s="79"/>
      <c r="P1037" s="77"/>
      <c r="Q1037" s="77"/>
      <c r="R1037" s="77"/>
      <c r="S1037" s="77"/>
      <c r="T1037" s="73"/>
      <c r="U1037" s="73"/>
      <c r="V1037" s="73"/>
      <c r="W1037" s="73"/>
      <c r="X1037" s="73"/>
      <c r="Y1037" s="73"/>
      <c r="Z1037" s="73"/>
      <c r="AA1037" s="73"/>
    </row>
    <row r="1038" hidden="1">
      <c r="A1038" s="73"/>
      <c r="B1038" s="73"/>
      <c r="C1038" s="77"/>
      <c r="D1038" s="77"/>
      <c r="E1038" s="77"/>
      <c r="F1038" s="79"/>
      <c r="G1038" s="77"/>
      <c r="H1038" s="75"/>
      <c r="I1038" s="75"/>
      <c r="J1038" s="75"/>
      <c r="K1038" s="75"/>
      <c r="L1038" s="77"/>
      <c r="M1038" s="73"/>
      <c r="N1038" s="73"/>
      <c r="O1038" s="79"/>
      <c r="P1038" s="77"/>
      <c r="Q1038" s="77"/>
      <c r="R1038" s="77"/>
      <c r="S1038" s="77"/>
      <c r="T1038" s="73"/>
      <c r="U1038" s="73"/>
      <c r="V1038" s="73"/>
      <c r="W1038" s="73"/>
      <c r="X1038" s="73"/>
      <c r="Y1038" s="73"/>
      <c r="Z1038" s="73"/>
      <c r="AA1038" s="73"/>
    </row>
    <row r="1039" hidden="1">
      <c r="A1039" s="73"/>
      <c r="B1039" s="73"/>
      <c r="C1039" s="77"/>
      <c r="D1039" s="77"/>
      <c r="E1039" s="77"/>
      <c r="F1039" s="79"/>
      <c r="G1039" s="77"/>
      <c r="H1039" s="75"/>
      <c r="I1039" s="75"/>
      <c r="J1039" s="75"/>
      <c r="K1039" s="75"/>
      <c r="L1039" s="77"/>
      <c r="M1039" s="73"/>
      <c r="N1039" s="73"/>
      <c r="O1039" s="79"/>
      <c r="P1039" s="77"/>
      <c r="Q1039" s="77"/>
      <c r="R1039" s="77"/>
      <c r="S1039" s="77"/>
      <c r="T1039" s="73"/>
      <c r="U1039" s="73"/>
      <c r="V1039" s="73"/>
      <c r="W1039" s="73"/>
      <c r="X1039" s="73"/>
      <c r="Y1039" s="73"/>
      <c r="Z1039" s="73"/>
      <c r="AA1039" s="73"/>
    </row>
    <row r="1040" hidden="1">
      <c r="A1040" s="73"/>
      <c r="B1040" s="73"/>
      <c r="C1040" s="77"/>
      <c r="D1040" s="77"/>
      <c r="E1040" s="77"/>
      <c r="F1040" s="79"/>
      <c r="G1040" s="77"/>
      <c r="H1040" s="75"/>
      <c r="I1040" s="75"/>
      <c r="J1040" s="75"/>
      <c r="K1040" s="75"/>
      <c r="L1040" s="77"/>
      <c r="M1040" s="73"/>
      <c r="N1040" s="73"/>
      <c r="O1040" s="79"/>
      <c r="P1040" s="77"/>
      <c r="Q1040" s="77"/>
      <c r="R1040" s="77"/>
      <c r="S1040" s="77"/>
      <c r="T1040" s="73"/>
      <c r="U1040" s="73"/>
      <c r="V1040" s="73"/>
      <c r="W1040" s="73"/>
      <c r="X1040" s="73"/>
      <c r="Y1040" s="73"/>
      <c r="Z1040" s="73"/>
      <c r="AA1040" s="73"/>
    </row>
    <row r="1041" hidden="1">
      <c r="A1041" s="73"/>
      <c r="B1041" s="73"/>
      <c r="C1041" s="77"/>
      <c r="D1041" s="77"/>
      <c r="E1041" s="77"/>
      <c r="F1041" s="79"/>
      <c r="G1041" s="77"/>
      <c r="H1041" s="75"/>
      <c r="I1041" s="75"/>
      <c r="J1041" s="75"/>
      <c r="K1041" s="75"/>
      <c r="L1041" s="77"/>
      <c r="M1041" s="73"/>
      <c r="N1041" s="73"/>
      <c r="O1041" s="79"/>
      <c r="P1041" s="77"/>
      <c r="Q1041" s="77"/>
      <c r="R1041" s="77"/>
      <c r="S1041" s="77"/>
      <c r="T1041" s="73"/>
      <c r="U1041" s="73"/>
      <c r="V1041" s="73"/>
      <c r="W1041" s="73"/>
      <c r="X1041" s="73"/>
      <c r="Y1041" s="73"/>
      <c r="Z1041" s="73"/>
      <c r="AA1041" s="73"/>
    </row>
    <row r="1042" hidden="1">
      <c r="A1042" s="73"/>
      <c r="B1042" s="73"/>
      <c r="C1042" s="77"/>
      <c r="D1042" s="77"/>
      <c r="E1042" s="77"/>
      <c r="F1042" s="79"/>
      <c r="G1042" s="77"/>
      <c r="H1042" s="75"/>
      <c r="I1042" s="75"/>
      <c r="J1042" s="75"/>
      <c r="K1042" s="75"/>
      <c r="L1042" s="77"/>
      <c r="M1042" s="73"/>
      <c r="N1042" s="73"/>
      <c r="O1042" s="79"/>
      <c r="P1042" s="77"/>
      <c r="Q1042" s="77"/>
      <c r="R1042" s="77"/>
      <c r="S1042" s="77"/>
      <c r="T1042" s="73"/>
      <c r="U1042" s="73"/>
      <c r="V1042" s="73"/>
      <c r="W1042" s="73"/>
      <c r="X1042" s="73"/>
      <c r="Y1042" s="73"/>
      <c r="Z1042" s="73"/>
      <c r="AA1042" s="73"/>
    </row>
    <row r="1043" hidden="1">
      <c r="A1043" s="73"/>
      <c r="B1043" s="73"/>
      <c r="C1043" s="77"/>
      <c r="D1043" s="77"/>
      <c r="E1043" s="77"/>
      <c r="F1043" s="79"/>
      <c r="G1043" s="77"/>
      <c r="H1043" s="75"/>
      <c r="I1043" s="75"/>
      <c r="J1043" s="75"/>
      <c r="K1043" s="75"/>
      <c r="L1043" s="77"/>
      <c r="M1043" s="73"/>
      <c r="N1043" s="73"/>
      <c r="O1043" s="79"/>
      <c r="P1043" s="77"/>
      <c r="Q1043" s="77"/>
      <c r="R1043" s="77"/>
      <c r="S1043" s="77"/>
      <c r="T1043" s="73"/>
      <c r="U1043" s="73"/>
      <c r="V1043" s="73"/>
      <c r="W1043" s="73"/>
      <c r="X1043" s="73"/>
      <c r="Y1043" s="73"/>
      <c r="Z1043" s="73"/>
      <c r="AA1043" s="73"/>
    </row>
    <row r="1044" hidden="1">
      <c r="A1044" s="73"/>
      <c r="B1044" s="73"/>
      <c r="C1044" s="77"/>
      <c r="D1044" s="77"/>
      <c r="E1044" s="77"/>
      <c r="F1044" s="79"/>
      <c r="G1044" s="77"/>
      <c r="H1044" s="75"/>
      <c r="I1044" s="75"/>
      <c r="J1044" s="75"/>
      <c r="K1044" s="75"/>
      <c r="L1044" s="77"/>
      <c r="M1044" s="73"/>
      <c r="N1044" s="73"/>
      <c r="O1044" s="79"/>
      <c r="P1044" s="77"/>
      <c r="Q1044" s="77"/>
      <c r="R1044" s="77"/>
      <c r="S1044" s="77"/>
      <c r="T1044" s="73"/>
      <c r="U1044" s="73"/>
      <c r="V1044" s="73"/>
      <c r="W1044" s="73"/>
      <c r="X1044" s="73"/>
      <c r="Y1044" s="73"/>
      <c r="Z1044" s="73"/>
      <c r="AA1044" s="73"/>
    </row>
    <row r="1045" hidden="1">
      <c r="A1045" s="73"/>
      <c r="B1045" s="73"/>
      <c r="C1045" s="77"/>
      <c r="D1045" s="77"/>
      <c r="E1045" s="77"/>
      <c r="F1045" s="79"/>
      <c r="G1045" s="77"/>
      <c r="H1045" s="75"/>
      <c r="I1045" s="75"/>
      <c r="J1045" s="75"/>
      <c r="K1045" s="75"/>
      <c r="L1045" s="77"/>
      <c r="M1045" s="73"/>
      <c r="N1045" s="73"/>
      <c r="O1045" s="79"/>
      <c r="P1045" s="77"/>
      <c r="Q1045" s="77"/>
      <c r="R1045" s="77"/>
      <c r="S1045" s="77"/>
      <c r="T1045" s="73"/>
      <c r="U1045" s="73"/>
      <c r="V1045" s="73"/>
      <c r="W1045" s="73"/>
      <c r="X1045" s="73"/>
      <c r="Y1045" s="73"/>
      <c r="Z1045" s="73"/>
      <c r="AA1045" s="73"/>
    </row>
    <row r="1046" hidden="1">
      <c r="A1046" s="73"/>
      <c r="B1046" s="73"/>
      <c r="C1046" s="77"/>
      <c r="D1046" s="77"/>
      <c r="E1046" s="77"/>
      <c r="F1046" s="79"/>
      <c r="G1046" s="77"/>
      <c r="H1046" s="75"/>
      <c r="I1046" s="75"/>
      <c r="J1046" s="75"/>
      <c r="K1046" s="75"/>
      <c r="L1046" s="77"/>
      <c r="M1046" s="73"/>
      <c r="N1046" s="73"/>
      <c r="O1046" s="79"/>
      <c r="P1046" s="77"/>
      <c r="Q1046" s="77"/>
      <c r="R1046" s="77"/>
      <c r="S1046" s="77"/>
      <c r="T1046" s="73"/>
      <c r="U1046" s="73"/>
      <c r="V1046" s="73"/>
      <c r="W1046" s="73"/>
      <c r="X1046" s="73"/>
      <c r="Y1046" s="73"/>
      <c r="Z1046" s="73"/>
      <c r="AA1046" s="73"/>
    </row>
    <row r="1047" hidden="1">
      <c r="A1047" s="73"/>
      <c r="B1047" s="73"/>
      <c r="C1047" s="77"/>
      <c r="D1047" s="77"/>
      <c r="E1047" s="77"/>
      <c r="F1047" s="79"/>
      <c r="G1047" s="77"/>
      <c r="H1047" s="75"/>
      <c r="I1047" s="75"/>
      <c r="J1047" s="75"/>
      <c r="K1047" s="75"/>
      <c r="L1047" s="77"/>
      <c r="M1047" s="73"/>
      <c r="N1047" s="73"/>
      <c r="O1047" s="79"/>
      <c r="P1047" s="77"/>
      <c r="Q1047" s="77"/>
      <c r="R1047" s="77"/>
      <c r="S1047" s="77"/>
      <c r="T1047" s="73"/>
      <c r="U1047" s="73"/>
      <c r="V1047" s="73"/>
      <c r="W1047" s="73"/>
      <c r="X1047" s="73"/>
      <c r="Y1047" s="73"/>
      <c r="Z1047" s="73"/>
      <c r="AA1047" s="73"/>
    </row>
    <row r="1048" hidden="1">
      <c r="A1048" s="73"/>
      <c r="B1048" s="73"/>
      <c r="C1048" s="77"/>
      <c r="D1048" s="77"/>
      <c r="E1048" s="77"/>
      <c r="F1048" s="79"/>
      <c r="G1048" s="77"/>
      <c r="H1048" s="75"/>
      <c r="I1048" s="75"/>
      <c r="J1048" s="75"/>
      <c r="K1048" s="75"/>
      <c r="L1048" s="77"/>
      <c r="M1048" s="73"/>
      <c r="N1048" s="73"/>
      <c r="O1048" s="79"/>
      <c r="P1048" s="77"/>
      <c r="Q1048" s="77"/>
      <c r="R1048" s="77"/>
      <c r="S1048" s="77"/>
      <c r="T1048" s="73"/>
      <c r="U1048" s="73"/>
      <c r="V1048" s="73"/>
      <c r="W1048" s="73"/>
      <c r="X1048" s="73"/>
      <c r="Y1048" s="73"/>
      <c r="Z1048" s="73"/>
      <c r="AA1048" s="73"/>
    </row>
    <row r="1049" hidden="1">
      <c r="A1049" s="73"/>
      <c r="B1049" s="73"/>
      <c r="C1049" s="77"/>
      <c r="D1049" s="77"/>
      <c r="E1049" s="77"/>
      <c r="F1049" s="79"/>
      <c r="G1049" s="77"/>
      <c r="H1049" s="75"/>
      <c r="I1049" s="75"/>
      <c r="J1049" s="75"/>
      <c r="K1049" s="75"/>
      <c r="L1049" s="77"/>
      <c r="M1049" s="73"/>
      <c r="N1049" s="73"/>
      <c r="O1049" s="79"/>
      <c r="P1049" s="77"/>
      <c r="Q1049" s="77"/>
      <c r="R1049" s="77"/>
      <c r="S1049" s="77"/>
      <c r="T1049" s="73"/>
      <c r="U1049" s="73"/>
      <c r="V1049" s="73"/>
      <c r="W1049" s="73"/>
      <c r="X1049" s="73"/>
      <c r="Y1049" s="73"/>
      <c r="Z1049" s="73"/>
      <c r="AA1049" s="73"/>
    </row>
    <row r="1050" hidden="1">
      <c r="A1050" s="73"/>
      <c r="B1050" s="73"/>
      <c r="C1050" s="77"/>
      <c r="D1050" s="77"/>
      <c r="E1050" s="77"/>
      <c r="F1050" s="79"/>
      <c r="G1050" s="77"/>
      <c r="H1050" s="75"/>
      <c r="I1050" s="75"/>
      <c r="J1050" s="75"/>
      <c r="K1050" s="75"/>
      <c r="L1050" s="77"/>
      <c r="M1050" s="73"/>
      <c r="N1050" s="73"/>
      <c r="O1050" s="79"/>
      <c r="P1050" s="77"/>
      <c r="Q1050" s="77"/>
      <c r="R1050" s="77"/>
      <c r="S1050" s="77"/>
      <c r="T1050" s="73"/>
      <c r="U1050" s="73"/>
      <c r="V1050" s="73"/>
      <c r="W1050" s="73"/>
      <c r="X1050" s="73"/>
      <c r="Y1050" s="73"/>
      <c r="Z1050" s="73"/>
      <c r="AA1050" s="73"/>
    </row>
    <row r="1051" hidden="1">
      <c r="A1051" s="73"/>
      <c r="B1051" s="73"/>
      <c r="C1051" s="77"/>
      <c r="D1051" s="77"/>
      <c r="E1051" s="77"/>
      <c r="F1051" s="79"/>
      <c r="G1051" s="77"/>
      <c r="H1051" s="75"/>
      <c r="I1051" s="75"/>
      <c r="J1051" s="75"/>
      <c r="K1051" s="75"/>
      <c r="L1051" s="77"/>
      <c r="M1051" s="73"/>
      <c r="N1051" s="73"/>
      <c r="O1051" s="79"/>
      <c r="P1051" s="77"/>
      <c r="Q1051" s="77"/>
      <c r="R1051" s="77"/>
      <c r="S1051" s="77"/>
      <c r="T1051" s="73"/>
      <c r="U1051" s="73"/>
      <c r="V1051" s="73"/>
      <c r="W1051" s="73"/>
      <c r="X1051" s="73"/>
      <c r="Y1051" s="73"/>
      <c r="Z1051" s="73"/>
      <c r="AA1051" s="73"/>
    </row>
    <row r="1052" hidden="1">
      <c r="A1052" s="73"/>
      <c r="B1052" s="73"/>
      <c r="C1052" s="77"/>
      <c r="D1052" s="77"/>
      <c r="E1052" s="77"/>
      <c r="F1052" s="79"/>
      <c r="G1052" s="77"/>
      <c r="H1052" s="75"/>
      <c r="I1052" s="75"/>
      <c r="J1052" s="75"/>
      <c r="K1052" s="75"/>
      <c r="L1052" s="77"/>
      <c r="M1052" s="73"/>
      <c r="N1052" s="73"/>
      <c r="O1052" s="79"/>
      <c r="P1052" s="77"/>
      <c r="Q1052" s="77"/>
      <c r="R1052" s="77"/>
      <c r="S1052" s="77"/>
      <c r="T1052" s="73"/>
      <c r="U1052" s="73"/>
      <c r="V1052" s="73"/>
      <c r="W1052" s="73"/>
      <c r="X1052" s="73"/>
      <c r="Y1052" s="73"/>
      <c r="Z1052" s="73"/>
      <c r="AA1052" s="73"/>
    </row>
    <row r="1053" hidden="1">
      <c r="A1053" s="73"/>
      <c r="B1053" s="73"/>
      <c r="C1053" s="77"/>
      <c r="D1053" s="77"/>
      <c r="E1053" s="77"/>
      <c r="F1053" s="79"/>
      <c r="G1053" s="77"/>
      <c r="H1053" s="75"/>
      <c r="I1053" s="75"/>
      <c r="J1053" s="75"/>
      <c r="K1053" s="75"/>
      <c r="L1053" s="77"/>
      <c r="M1053" s="73"/>
      <c r="N1053" s="73"/>
      <c r="O1053" s="79"/>
      <c r="P1053" s="77"/>
      <c r="Q1053" s="77"/>
      <c r="R1053" s="77"/>
      <c r="S1053" s="77"/>
      <c r="T1053" s="73"/>
      <c r="U1053" s="73"/>
      <c r="V1053" s="73"/>
      <c r="W1053" s="73"/>
      <c r="X1053" s="73"/>
      <c r="Y1053" s="73"/>
      <c r="Z1053" s="73"/>
      <c r="AA1053" s="73"/>
    </row>
    <row r="1054" hidden="1">
      <c r="A1054" s="73"/>
      <c r="B1054" s="73"/>
      <c r="C1054" s="77"/>
      <c r="D1054" s="77"/>
      <c r="E1054" s="77"/>
      <c r="F1054" s="79"/>
      <c r="G1054" s="77"/>
      <c r="H1054" s="75"/>
      <c r="I1054" s="75"/>
      <c r="J1054" s="75"/>
      <c r="K1054" s="75"/>
      <c r="L1054" s="77"/>
      <c r="M1054" s="73"/>
      <c r="N1054" s="73"/>
      <c r="O1054" s="79"/>
      <c r="P1054" s="77"/>
      <c r="Q1054" s="77"/>
      <c r="R1054" s="77"/>
      <c r="S1054" s="77"/>
      <c r="T1054" s="73"/>
      <c r="U1054" s="73"/>
      <c r="V1054" s="73"/>
      <c r="W1054" s="73"/>
      <c r="X1054" s="73"/>
      <c r="Y1054" s="73"/>
      <c r="Z1054" s="73"/>
      <c r="AA1054" s="73"/>
    </row>
    <row r="1055" hidden="1">
      <c r="A1055" s="73"/>
      <c r="B1055" s="73"/>
      <c r="C1055" s="77"/>
      <c r="D1055" s="77"/>
      <c r="E1055" s="77"/>
      <c r="F1055" s="79"/>
      <c r="G1055" s="77"/>
      <c r="H1055" s="75"/>
      <c r="I1055" s="75"/>
      <c r="J1055" s="75"/>
      <c r="K1055" s="75"/>
      <c r="L1055" s="77"/>
      <c r="M1055" s="73"/>
      <c r="N1055" s="73"/>
      <c r="O1055" s="79"/>
      <c r="P1055" s="77"/>
      <c r="Q1055" s="77"/>
      <c r="R1055" s="77"/>
      <c r="S1055" s="77"/>
      <c r="T1055" s="73"/>
      <c r="U1055" s="73"/>
      <c r="V1055" s="73"/>
      <c r="W1055" s="73"/>
      <c r="X1055" s="73"/>
      <c r="Y1055" s="73"/>
      <c r="Z1055" s="73"/>
      <c r="AA1055" s="73"/>
    </row>
    <row r="1056" hidden="1">
      <c r="A1056" s="73"/>
      <c r="B1056" s="73"/>
      <c r="C1056" s="77"/>
      <c r="D1056" s="77"/>
      <c r="E1056" s="77"/>
      <c r="F1056" s="79"/>
      <c r="G1056" s="77"/>
      <c r="H1056" s="75"/>
      <c r="I1056" s="75"/>
      <c r="J1056" s="75"/>
      <c r="K1056" s="75"/>
      <c r="L1056" s="77"/>
      <c r="M1056" s="73"/>
      <c r="N1056" s="73"/>
      <c r="O1056" s="79"/>
      <c r="P1056" s="77"/>
      <c r="Q1056" s="77"/>
      <c r="R1056" s="77"/>
      <c r="S1056" s="77"/>
      <c r="T1056" s="73"/>
      <c r="U1056" s="73"/>
      <c r="V1056" s="73"/>
      <c r="W1056" s="73"/>
      <c r="X1056" s="73"/>
      <c r="Y1056" s="73"/>
      <c r="Z1056" s="73"/>
      <c r="AA1056" s="73"/>
    </row>
    <row r="1057" hidden="1">
      <c r="A1057" s="73"/>
      <c r="B1057" s="73"/>
      <c r="C1057" s="77"/>
      <c r="D1057" s="77"/>
      <c r="E1057" s="77"/>
      <c r="F1057" s="79"/>
      <c r="G1057" s="77"/>
      <c r="H1057" s="75"/>
      <c r="I1057" s="75"/>
      <c r="J1057" s="75"/>
      <c r="K1057" s="75"/>
      <c r="L1057" s="77"/>
      <c r="M1057" s="73"/>
      <c r="N1057" s="73"/>
      <c r="O1057" s="79"/>
      <c r="P1057" s="77"/>
      <c r="Q1057" s="77"/>
      <c r="R1057" s="77"/>
      <c r="S1057" s="77"/>
      <c r="T1057" s="73"/>
      <c r="U1057" s="73"/>
      <c r="V1057" s="73"/>
      <c r="W1057" s="73"/>
      <c r="X1057" s="73"/>
      <c r="Y1057" s="73"/>
      <c r="Z1057" s="73"/>
      <c r="AA1057" s="73"/>
    </row>
    <row r="1058" hidden="1">
      <c r="A1058" s="73"/>
      <c r="B1058" s="73"/>
      <c r="C1058" s="77"/>
      <c r="D1058" s="77"/>
      <c r="E1058" s="77"/>
      <c r="F1058" s="79"/>
      <c r="G1058" s="77"/>
      <c r="H1058" s="75"/>
      <c r="I1058" s="75"/>
      <c r="J1058" s="75"/>
      <c r="K1058" s="75"/>
      <c r="L1058" s="77"/>
      <c r="M1058" s="73"/>
      <c r="N1058" s="73"/>
      <c r="O1058" s="79"/>
      <c r="P1058" s="77"/>
      <c r="Q1058" s="77"/>
      <c r="R1058" s="77"/>
      <c r="S1058" s="77"/>
      <c r="T1058" s="73"/>
      <c r="U1058" s="73"/>
      <c r="V1058" s="73"/>
      <c r="W1058" s="73"/>
      <c r="X1058" s="73"/>
      <c r="Y1058" s="73"/>
      <c r="Z1058" s="73"/>
      <c r="AA1058" s="73"/>
    </row>
    <row r="1059" hidden="1">
      <c r="A1059" s="73"/>
      <c r="B1059" s="73"/>
      <c r="C1059" s="77"/>
      <c r="D1059" s="77"/>
      <c r="E1059" s="77"/>
      <c r="F1059" s="79"/>
      <c r="G1059" s="77"/>
      <c r="H1059" s="75"/>
      <c r="I1059" s="75"/>
      <c r="J1059" s="75"/>
      <c r="K1059" s="75"/>
      <c r="L1059" s="77"/>
      <c r="M1059" s="73"/>
      <c r="N1059" s="73"/>
      <c r="O1059" s="79"/>
      <c r="P1059" s="77"/>
      <c r="Q1059" s="77"/>
      <c r="R1059" s="77"/>
      <c r="S1059" s="77"/>
      <c r="T1059" s="73"/>
      <c r="U1059" s="73"/>
      <c r="V1059" s="73"/>
      <c r="W1059" s="73"/>
      <c r="X1059" s="73"/>
      <c r="Y1059" s="73"/>
      <c r="Z1059" s="73"/>
      <c r="AA1059" s="73"/>
    </row>
    <row r="1060" hidden="1">
      <c r="A1060" s="73"/>
      <c r="B1060" s="73"/>
      <c r="C1060" s="77"/>
      <c r="D1060" s="77"/>
      <c r="E1060" s="77"/>
      <c r="F1060" s="79"/>
      <c r="G1060" s="77"/>
      <c r="H1060" s="75"/>
      <c r="I1060" s="75"/>
      <c r="J1060" s="75"/>
      <c r="K1060" s="75"/>
      <c r="L1060" s="77"/>
      <c r="M1060" s="73"/>
      <c r="N1060" s="73"/>
      <c r="O1060" s="79"/>
      <c r="P1060" s="77"/>
      <c r="Q1060" s="77"/>
      <c r="R1060" s="77"/>
      <c r="S1060" s="77"/>
      <c r="T1060" s="73"/>
      <c r="U1060" s="73"/>
      <c r="V1060" s="73"/>
      <c r="W1060" s="73"/>
      <c r="X1060" s="73"/>
      <c r="Y1060" s="73"/>
      <c r="Z1060" s="73"/>
      <c r="AA1060" s="73"/>
    </row>
    <row r="1061" hidden="1">
      <c r="A1061" s="73"/>
      <c r="B1061" s="73"/>
      <c r="C1061" s="77"/>
      <c r="D1061" s="77"/>
      <c r="E1061" s="77"/>
      <c r="F1061" s="79"/>
      <c r="G1061" s="77"/>
      <c r="H1061" s="75"/>
      <c r="I1061" s="75"/>
      <c r="J1061" s="75"/>
      <c r="K1061" s="75"/>
      <c r="L1061" s="77"/>
      <c r="M1061" s="73"/>
      <c r="N1061" s="73"/>
      <c r="O1061" s="79"/>
      <c r="P1061" s="77"/>
      <c r="Q1061" s="77"/>
      <c r="R1061" s="77"/>
      <c r="S1061" s="77"/>
      <c r="T1061" s="73"/>
      <c r="U1061" s="73"/>
      <c r="V1061" s="73"/>
      <c r="W1061" s="73"/>
      <c r="X1061" s="73"/>
      <c r="Y1061" s="73"/>
      <c r="Z1061" s="73"/>
      <c r="AA1061" s="73"/>
    </row>
    <row r="1062" hidden="1">
      <c r="A1062" s="73"/>
      <c r="B1062" s="73"/>
      <c r="C1062" s="77"/>
      <c r="D1062" s="77"/>
      <c r="E1062" s="77"/>
      <c r="F1062" s="79"/>
      <c r="G1062" s="77"/>
      <c r="H1062" s="75"/>
      <c r="I1062" s="75"/>
      <c r="J1062" s="75"/>
      <c r="K1062" s="75"/>
      <c r="L1062" s="77"/>
      <c r="M1062" s="73"/>
      <c r="N1062" s="73"/>
      <c r="O1062" s="79"/>
      <c r="P1062" s="77"/>
      <c r="Q1062" s="77"/>
      <c r="R1062" s="77"/>
      <c r="S1062" s="77"/>
      <c r="T1062" s="73"/>
      <c r="U1062" s="73"/>
      <c r="V1062" s="73"/>
      <c r="W1062" s="73"/>
      <c r="X1062" s="73"/>
      <c r="Y1062" s="73"/>
      <c r="Z1062" s="73"/>
      <c r="AA1062" s="73"/>
    </row>
    <row r="1063" hidden="1">
      <c r="A1063" s="73"/>
      <c r="B1063" s="73"/>
      <c r="C1063" s="77"/>
      <c r="D1063" s="77"/>
      <c r="E1063" s="77"/>
      <c r="F1063" s="79"/>
      <c r="G1063" s="77"/>
      <c r="H1063" s="75"/>
      <c r="I1063" s="75"/>
      <c r="J1063" s="75"/>
      <c r="K1063" s="75"/>
      <c r="L1063" s="77"/>
      <c r="M1063" s="73"/>
      <c r="N1063" s="73"/>
      <c r="O1063" s="79"/>
      <c r="P1063" s="77"/>
      <c r="Q1063" s="77"/>
      <c r="R1063" s="77"/>
      <c r="S1063" s="77"/>
      <c r="T1063" s="73"/>
      <c r="U1063" s="73"/>
      <c r="V1063" s="73"/>
      <c r="W1063" s="73"/>
      <c r="X1063" s="73"/>
      <c r="Y1063" s="73"/>
      <c r="Z1063" s="73"/>
      <c r="AA1063" s="73"/>
    </row>
    <row r="1064" hidden="1">
      <c r="A1064" s="73"/>
      <c r="B1064" s="73"/>
      <c r="C1064" s="77"/>
      <c r="D1064" s="77"/>
      <c r="E1064" s="77"/>
      <c r="F1064" s="79"/>
      <c r="G1064" s="77"/>
      <c r="H1064" s="75"/>
      <c r="I1064" s="75"/>
      <c r="J1064" s="75"/>
      <c r="K1064" s="75"/>
      <c r="L1064" s="77"/>
      <c r="M1064" s="73"/>
      <c r="N1064" s="73"/>
      <c r="O1064" s="79"/>
      <c r="P1064" s="77"/>
      <c r="Q1064" s="77"/>
      <c r="R1064" s="77"/>
      <c r="S1064" s="77"/>
      <c r="T1064" s="73"/>
      <c r="U1064" s="73"/>
      <c r="V1064" s="73"/>
      <c r="W1064" s="73"/>
      <c r="X1064" s="73"/>
      <c r="Y1064" s="73"/>
      <c r="Z1064" s="73"/>
      <c r="AA1064" s="73"/>
    </row>
    <row r="1065" hidden="1">
      <c r="A1065" s="73"/>
      <c r="B1065" s="73"/>
      <c r="C1065" s="77"/>
      <c r="D1065" s="77"/>
      <c r="E1065" s="77"/>
      <c r="F1065" s="79"/>
      <c r="G1065" s="77"/>
      <c r="H1065" s="75"/>
      <c r="I1065" s="75"/>
      <c r="J1065" s="75"/>
      <c r="K1065" s="75"/>
      <c r="L1065" s="77"/>
      <c r="M1065" s="73"/>
      <c r="N1065" s="73"/>
      <c r="O1065" s="79"/>
      <c r="P1065" s="77"/>
      <c r="Q1065" s="77"/>
      <c r="R1065" s="77"/>
      <c r="S1065" s="77"/>
      <c r="T1065" s="73"/>
      <c r="U1065" s="73"/>
      <c r="V1065" s="73"/>
      <c r="W1065" s="73"/>
      <c r="X1065" s="73"/>
      <c r="Y1065" s="73"/>
      <c r="Z1065" s="73"/>
      <c r="AA1065" s="73"/>
    </row>
    <row r="1066" hidden="1">
      <c r="A1066" s="73"/>
      <c r="B1066" s="73"/>
      <c r="C1066" s="77"/>
      <c r="D1066" s="77"/>
      <c r="E1066" s="77"/>
      <c r="F1066" s="79"/>
      <c r="G1066" s="77"/>
      <c r="H1066" s="75"/>
      <c r="I1066" s="75"/>
      <c r="J1066" s="75"/>
      <c r="K1066" s="75"/>
      <c r="L1066" s="77"/>
      <c r="M1066" s="73"/>
      <c r="N1066" s="73"/>
      <c r="O1066" s="79"/>
      <c r="P1066" s="77"/>
      <c r="Q1066" s="77"/>
      <c r="R1066" s="77"/>
      <c r="S1066" s="77"/>
      <c r="T1066" s="73"/>
      <c r="U1066" s="73"/>
      <c r="V1066" s="73"/>
      <c r="W1066" s="73"/>
      <c r="X1066" s="73"/>
      <c r="Y1066" s="73"/>
      <c r="Z1066" s="73"/>
      <c r="AA1066" s="73"/>
    </row>
    <row r="1067" hidden="1">
      <c r="A1067" s="73"/>
      <c r="B1067" s="73"/>
      <c r="C1067" s="77"/>
      <c r="D1067" s="77"/>
      <c r="E1067" s="77"/>
      <c r="F1067" s="79"/>
      <c r="G1067" s="77"/>
      <c r="H1067" s="75"/>
      <c r="I1067" s="75"/>
      <c r="J1067" s="75"/>
      <c r="K1067" s="75"/>
      <c r="L1067" s="77"/>
      <c r="M1067" s="73"/>
      <c r="N1067" s="73"/>
      <c r="O1067" s="79"/>
      <c r="P1067" s="77"/>
      <c r="Q1067" s="77"/>
      <c r="R1067" s="77"/>
      <c r="S1067" s="77"/>
      <c r="T1067" s="73"/>
      <c r="U1067" s="73"/>
      <c r="V1067" s="73"/>
      <c r="W1067" s="73"/>
      <c r="X1067" s="73"/>
      <c r="Y1067" s="73"/>
      <c r="Z1067" s="73"/>
      <c r="AA1067" s="73"/>
    </row>
    <row r="1068" hidden="1">
      <c r="A1068" s="73"/>
      <c r="B1068" s="73"/>
      <c r="C1068" s="77"/>
      <c r="D1068" s="77"/>
      <c r="E1068" s="77"/>
      <c r="F1068" s="79"/>
      <c r="G1068" s="77"/>
      <c r="H1068" s="75"/>
      <c r="I1068" s="75"/>
      <c r="J1068" s="75"/>
      <c r="K1068" s="75"/>
      <c r="L1068" s="77"/>
      <c r="M1068" s="73"/>
      <c r="N1068" s="73"/>
      <c r="O1068" s="79"/>
      <c r="P1068" s="77"/>
      <c r="Q1068" s="77"/>
      <c r="R1068" s="77"/>
      <c r="S1068" s="77"/>
      <c r="T1068" s="73"/>
      <c r="U1068" s="73"/>
      <c r="V1068" s="73"/>
      <c r="W1068" s="73"/>
      <c r="X1068" s="73"/>
      <c r="Y1068" s="73"/>
      <c r="Z1068" s="73"/>
      <c r="AA1068" s="73"/>
    </row>
    <row r="1069" hidden="1">
      <c r="A1069" s="73"/>
      <c r="B1069" s="73"/>
      <c r="C1069" s="77"/>
      <c r="D1069" s="77"/>
      <c r="E1069" s="77"/>
      <c r="F1069" s="79"/>
      <c r="G1069" s="77"/>
      <c r="H1069" s="75"/>
      <c r="I1069" s="75"/>
      <c r="J1069" s="75"/>
      <c r="K1069" s="75"/>
      <c r="L1069" s="77"/>
      <c r="M1069" s="73"/>
      <c r="N1069" s="73"/>
      <c r="O1069" s="79"/>
      <c r="P1069" s="77"/>
      <c r="Q1069" s="77"/>
      <c r="R1069" s="77"/>
      <c r="S1069" s="77"/>
      <c r="T1069" s="73"/>
      <c r="U1069" s="73"/>
      <c r="V1069" s="73"/>
      <c r="W1069" s="73"/>
      <c r="X1069" s="73"/>
      <c r="Y1069" s="73"/>
      <c r="Z1069" s="73"/>
      <c r="AA1069" s="73"/>
    </row>
    <row r="1070" hidden="1">
      <c r="A1070" s="73"/>
      <c r="B1070" s="73"/>
      <c r="C1070" s="77"/>
      <c r="D1070" s="77"/>
      <c r="E1070" s="77"/>
      <c r="F1070" s="79"/>
      <c r="G1070" s="77"/>
      <c r="H1070" s="75"/>
      <c r="I1070" s="75"/>
      <c r="J1070" s="75"/>
      <c r="K1070" s="75"/>
      <c r="L1070" s="77"/>
      <c r="M1070" s="73"/>
      <c r="N1070" s="73"/>
      <c r="O1070" s="79"/>
      <c r="P1070" s="77"/>
      <c r="Q1070" s="77"/>
      <c r="R1070" s="77"/>
      <c r="S1070" s="77"/>
      <c r="T1070" s="73"/>
      <c r="U1070" s="73"/>
      <c r="V1070" s="73"/>
      <c r="W1070" s="73"/>
      <c r="X1070" s="73"/>
      <c r="Y1070" s="73"/>
      <c r="Z1070" s="73"/>
      <c r="AA1070" s="73"/>
    </row>
    <row r="1071" hidden="1">
      <c r="A1071" s="73"/>
      <c r="B1071" s="73"/>
      <c r="C1071" s="77"/>
      <c r="D1071" s="77"/>
      <c r="E1071" s="77"/>
      <c r="F1071" s="79"/>
      <c r="G1071" s="77"/>
      <c r="H1071" s="75"/>
      <c r="I1071" s="75"/>
      <c r="J1071" s="75"/>
      <c r="K1071" s="75"/>
      <c r="L1071" s="77"/>
      <c r="M1071" s="73"/>
      <c r="N1071" s="73"/>
      <c r="O1071" s="79"/>
      <c r="P1071" s="77"/>
      <c r="Q1071" s="77"/>
      <c r="R1071" s="77"/>
      <c r="S1071" s="77"/>
      <c r="T1071" s="73"/>
      <c r="U1071" s="73"/>
      <c r="V1071" s="73"/>
      <c r="W1071" s="73"/>
      <c r="X1071" s="73"/>
      <c r="Y1071" s="73"/>
      <c r="Z1071" s="73"/>
      <c r="AA1071" s="73"/>
    </row>
    <row r="1072" hidden="1">
      <c r="A1072" s="73"/>
      <c r="B1072" s="73"/>
      <c r="C1072" s="77"/>
      <c r="D1072" s="77"/>
      <c r="E1072" s="77"/>
      <c r="F1072" s="79"/>
      <c r="G1072" s="77"/>
      <c r="H1072" s="75"/>
      <c r="I1072" s="75"/>
      <c r="J1072" s="75"/>
      <c r="K1072" s="75"/>
      <c r="L1072" s="77"/>
      <c r="M1072" s="73"/>
      <c r="N1072" s="73"/>
      <c r="O1072" s="79"/>
      <c r="P1072" s="77"/>
      <c r="Q1072" s="77"/>
      <c r="R1072" s="77"/>
      <c r="S1072" s="77"/>
      <c r="T1072" s="73"/>
      <c r="U1072" s="73"/>
      <c r="V1072" s="73"/>
      <c r="W1072" s="73"/>
      <c r="X1072" s="73"/>
      <c r="Y1072" s="73"/>
      <c r="Z1072" s="73"/>
      <c r="AA1072" s="73"/>
    </row>
    <row r="1073" hidden="1">
      <c r="A1073" s="73"/>
      <c r="B1073" s="73"/>
      <c r="C1073" s="77"/>
      <c r="D1073" s="77"/>
      <c r="E1073" s="77"/>
      <c r="F1073" s="79"/>
      <c r="G1073" s="77"/>
      <c r="H1073" s="75"/>
      <c r="I1073" s="75"/>
      <c r="J1073" s="75"/>
      <c r="K1073" s="75"/>
      <c r="L1073" s="77"/>
      <c r="M1073" s="73"/>
      <c r="N1073" s="73"/>
      <c r="O1073" s="79"/>
      <c r="P1073" s="77"/>
      <c r="Q1073" s="77"/>
      <c r="R1073" s="77"/>
      <c r="S1073" s="77"/>
      <c r="T1073" s="73"/>
      <c r="U1073" s="73"/>
      <c r="V1073" s="73"/>
      <c r="W1073" s="73"/>
      <c r="X1073" s="73"/>
      <c r="Y1073" s="73"/>
      <c r="Z1073" s="73"/>
      <c r="AA1073" s="73"/>
    </row>
    <row r="1074" hidden="1">
      <c r="A1074" s="73"/>
      <c r="B1074" s="73"/>
      <c r="C1074" s="77"/>
      <c r="D1074" s="77"/>
      <c r="E1074" s="77"/>
      <c r="F1074" s="79"/>
      <c r="G1074" s="77"/>
      <c r="H1074" s="75"/>
      <c r="I1074" s="75"/>
      <c r="J1074" s="75"/>
      <c r="K1074" s="75"/>
      <c r="L1074" s="77"/>
      <c r="M1074" s="73"/>
      <c r="N1074" s="73"/>
      <c r="O1074" s="79"/>
      <c r="P1074" s="77"/>
      <c r="Q1074" s="77"/>
      <c r="R1074" s="77"/>
      <c r="S1074" s="77"/>
      <c r="T1074" s="73"/>
      <c r="U1074" s="73"/>
      <c r="V1074" s="73"/>
      <c r="W1074" s="73"/>
      <c r="X1074" s="73"/>
      <c r="Y1074" s="73"/>
      <c r="Z1074" s="73"/>
      <c r="AA1074" s="73"/>
    </row>
    <row r="1075" hidden="1">
      <c r="A1075" s="73"/>
      <c r="B1075" s="73"/>
      <c r="C1075" s="77"/>
      <c r="D1075" s="77"/>
      <c r="E1075" s="77"/>
      <c r="F1075" s="79"/>
      <c r="G1075" s="77"/>
      <c r="H1075" s="75"/>
      <c r="I1075" s="75"/>
      <c r="J1075" s="75"/>
      <c r="K1075" s="75"/>
      <c r="L1075" s="77"/>
      <c r="M1075" s="73"/>
      <c r="N1075" s="73"/>
      <c r="O1075" s="79"/>
      <c r="P1075" s="77"/>
      <c r="Q1075" s="77"/>
      <c r="R1075" s="77"/>
      <c r="S1075" s="77"/>
      <c r="T1075" s="73"/>
      <c r="U1075" s="73"/>
      <c r="V1075" s="73"/>
      <c r="W1075" s="73"/>
      <c r="X1075" s="73"/>
      <c r="Y1075" s="73"/>
      <c r="Z1075" s="73"/>
      <c r="AA1075" s="73"/>
    </row>
    <row r="1076" hidden="1">
      <c r="A1076" s="73"/>
      <c r="B1076" s="73"/>
      <c r="C1076" s="77"/>
      <c r="D1076" s="77"/>
      <c r="E1076" s="77"/>
      <c r="F1076" s="79"/>
      <c r="G1076" s="77"/>
      <c r="H1076" s="75"/>
      <c r="I1076" s="75"/>
      <c r="J1076" s="75"/>
      <c r="K1076" s="75"/>
      <c r="L1076" s="77"/>
      <c r="M1076" s="73"/>
      <c r="N1076" s="73"/>
      <c r="O1076" s="79"/>
      <c r="P1076" s="77"/>
      <c r="Q1076" s="77"/>
      <c r="R1076" s="77"/>
      <c r="S1076" s="77"/>
      <c r="T1076" s="73"/>
      <c r="U1076" s="73"/>
      <c r="V1076" s="73"/>
      <c r="W1076" s="73"/>
      <c r="X1076" s="73"/>
      <c r="Y1076" s="73"/>
      <c r="Z1076" s="73"/>
      <c r="AA1076" s="73"/>
    </row>
    <row r="1077" hidden="1">
      <c r="A1077" s="73"/>
      <c r="B1077" s="73"/>
      <c r="C1077" s="77"/>
      <c r="D1077" s="77"/>
      <c r="E1077" s="77"/>
      <c r="F1077" s="79"/>
      <c r="G1077" s="77"/>
      <c r="H1077" s="75"/>
      <c r="I1077" s="75"/>
      <c r="J1077" s="75"/>
      <c r="K1077" s="75"/>
      <c r="L1077" s="77"/>
      <c r="M1077" s="73"/>
      <c r="N1077" s="73"/>
      <c r="O1077" s="79"/>
      <c r="P1077" s="77"/>
      <c r="Q1077" s="77"/>
      <c r="R1077" s="77"/>
      <c r="S1077" s="77"/>
      <c r="T1077" s="73"/>
      <c r="U1077" s="73"/>
      <c r="V1077" s="73"/>
      <c r="W1077" s="73"/>
      <c r="X1077" s="73"/>
      <c r="Y1077" s="73"/>
      <c r="Z1077" s="73"/>
      <c r="AA1077" s="73"/>
    </row>
    <row r="1078" hidden="1">
      <c r="A1078" s="73"/>
      <c r="B1078" s="73"/>
      <c r="C1078" s="77"/>
      <c r="D1078" s="77"/>
      <c r="E1078" s="77"/>
      <c r="F1078" s="79"/>
      <c r="G1078" s="77"/>
      <c r="H1078" s="75"/>
      <c r="I1078" s="75"/>
      <c r="J1078" s="75"/>
      <c r="K1078" s="75"/>
      <c r="L1078" s="77"/>
      <c r="M1078" s="73"/>
      <c r="N1078" s="73"/>
      <c r="O1078" s="79"/>
      <c r="P1078" s="77"/>
      <c r="Q1078" s="77"/>
      <c r="R1078" s="77"/>
      <c r="S1078" s="77"/>
      <c r="T1078" s="73"/>
      <c r="U1078" s="73"/>
      <c r="V1078" s="73"/>
      <c r="W1078" s="73"/>
      <c r="X1078" s="73"/>
      <c r="Y1078" s="73"/>
      <c r="Z1078" s="73"/>
      <c r="AA1078" s="73"/>
    </row>
    <row r="1079" hidden="1">
      <c r="A1079" s="73"/>
      <c r="B1079" s="73"/>
      <c r="C1079" s="77"/>
      <c r="D1079" s="77"/>
      <c r="E1079" s="77"/>
      <c r="F1079" s="79"/>
      <c r="G1079" s="77"/>
      <c r="H1079" s="75"/>
      <c r="I1079" s="75"/>
      <c r="J1079" s="75"/>
      <c r="K1079" s="75"/>
      <c r="L1079" s="77"/>
      <c r="M1079" s="73"/>
      <c r="N1079" s="73"/>
      <c r="O1079" s="79"/>
      <c r="P1079" s="77"/>
      <c r="Q1079" s="77"/>
      <c r="R1079" s="77"/>
      <c r="S1079" s="77"/>
      <c r="T1079" s="73"/>
      <c r="U1079" s="73"/>
      <c r="V1079" s="73"/>
      <c r="W1079" s="73"/>
      <c r="X1079" s="73"/>
      <c r="Y1079" s="73"/>
      <c r="Z1079" s="73"/>
      <c r="AA1079" s="73"/>
    </row>
    <row r="1080" hidden="1">
      <c r="A1080" s="73"/>
      <c r="B1080" s="73"/>
      <c r="C1080" s="77"/>
      <c r="D1080" s="77"/>
      <c r="E1080" s="77"/>
      <c r="F1080" s="79"/>
      <c r="G1080" s="77"/>
      <c r="H1080" s="75"/>
      <c r="I1080" s="75"/>
      <c r="J1080" s="75"/>
      <c r="K1080" s="75"/>
      <c r="L1080" s="77"/>
      <c r="M1080" s="73"/>
      <c r="N1080" s="73"/>
      <c r="O1080" s="79"/>
      <c r="P1080" s="77"/>
      <c r="Q1080" s="77"/>
      <c r="R1080" s="77"/>
      <c r="S1080" s="77"/>
      <c r="T1080" s="73"/>
      <c r="U1080" s="73"/>
      <c r="V1080" s="73"/>
      <c r="W1080" s="73"/>
      <c r="X1080" s="73"/>
      <c r="Y1080" s="73"/>
      <c r="Z1080" s="73"/>
      <c r="AA1080" s="73"/>
    </row>
    <row r="1081" hidden="1">
      <c r="A1081" s="73"/>
      <c r="B1081" s="73"/>
      <c r="C1081" s="77"/>
      <c r="D1081" s="77"/>
      <c r="E1081" s="77"/>
      <c r="F1081" s="79"/>
      <c r="G1081" s="77"/>
      <c r="H1081" s="75"/>
      <c r="I1081" s="75"/>
      <c r="J1081" s="75"/>
      <c r="K1081" s="75"/>
      <c r="L1081" s="77"/>
      <c r="M1081" s="73"/>
      <c r="N1081" s="73"/>
      <c r="O1081" s="79"/>
      <c r="P1081" s="77"/>
      <c r="Q1081" s="77"/>
      <c r="R1081" s="77"/>
      <c r="S1081" s="77"/>
      <c r="T1081" s="73"/>
      <c r="U1081" s="73"/>
      <c r="V1081" s="73"/>
      <c r="W1081" s="73"/>
      <c r="X1081" s="73"/>
      <c r="Y1081" s="73"/>
      <c r="Z1081" s="73"/>
      <c r="AA1081" s="73"/>
    </row>
    <row r="1082" hidden="1">
      <c r="A1082" s="73"/>
      <c r="B1082" s="73"/>
      <c r="C1082" s="77"/>
      <c r="D1082" s="77"/>
      <c r="E1082" s="77"/>
      <c r="F1082" s="79"/>
      <c r="G1082" s="77"/>
      <c r="H1082" s="75"/>
      <c r="I1082" s="75"/>
      <c r="J1082" s="75"/>
      <c r="K1082" s="75"/>
      <c r="L1082" s="77"/>
      <c r="M1082" s="73"/>
      <c r="N1082" s="73"/>
      <c r="O1082" s="79"/>
      <c r="P1082" s="77"/>
      <c r="Q1082" s="77"/>
      <c r="R1082" s="77"/>
      <c r="S1082" s="77"/>
      <c r="T1082" s="73"/>
      <c r="U1082" s="73"/>
      <c r="V1082" s="73"/>
      <c r="W1082" s="73"/>
      <c r="X1082" s="73"/>
      <c r="Y1082" s="73"/>
      <c r="Z1082" s="73"/>
      <c r="AA1082" s="73"/>
    </row>
    <row r="1083" hidden="1">
      <c r="A1083" s="73"/>
      <c r="B1083" s="73"/>
      <c r="C1083" s="77"/>
      <c r="D1083" s="77"/>
      <c r="E1083" s="77"/>
      <c r="F1083" s="79"/>
      <c r="G1083" s="77"/>
      <c r="H1083" s="75"/>
      <c r="I1083" s="75"/>
      <c r="J1083" s="75"/>
      <c r="K1083" s="75"/>
      <c r="L1083" s="77"/>
      <c r="M1083" s="73"/>
      <c r="N1083" s="73"/>
      <c r="O1083" s="79"/>
      <c r="P1083" s="77"/>
      <c r="Q1083" s="77"/>
      <c r="R1083" s="77"/>
      <c r="S1083" s="77"/>
      <c r="T1083" s="73"/>
      <c r="U1083" s="73"/>
      <c r="V1083" s="73"/>
      <c r="W1083" s="73"/>
      <c r="X1083" s="73"/>
      <c r="Y1083" s="73"/>
      <c r="Z1083" s="73"/>
      <c r="AA1083" s="73"/>
    </row>
    <row r="1084" hidden="1">
      <c r="A1084" s="73"/>
      <c r="B1084" s="73"/>
      <c r="C1084" s="77"/>
      <c r="D1084" s="77"/>
      <c r="E1084" s="77"/>
      <c r="F1084" s="79"/>
      <c r="G1084" s="77"/>
      <c r="H1084" s="75"/>
      <c r="I1084" s="75"/>
      <c r="J1084" s="75"/>
      <c r="K1084" s="75"/>
      <c r="L1084" s="77"/>
      <c r="M1084" s="73"/>
      <c r="N1084" s="73"/>
      <c r="O1084" s="79"/>
      <c r="P1084" s="77"/>
      <c r="Q1084" s="77"/>
      <c r="R1084" s="77"/>
      <c r="S1084" s="77"/>
      <c r="T1084" s="73"/>
      <c r="U1084" s="73"/>
      <c r="V1084" s="73"/>
      <c r="W1084" s="73"/>
      <c r="X1084" s="73"/>
      <c r="Y1084" s="73"/>
      <c r="Z1084" s="73"/>
      <c r="AA1084" s="73"/>
    </row>
    <row r="1085" hidden="1">
      <c r="A1085" s="73"/>
      <c r="B1085" s="73"/>
      <c r="C1085" s="77"/>
      <c r="D1085" s="77"/>
      <c r="E1085" s="77"/>
      <c r="F1085" s="79"/>
      <c r="G1085" s="77"/>
      <c r="H1085" s="75"/>
      <c r="I1085" s="75"/>
      <c r="J1085" s="75"/>
      <c r="K1085" s="75"/>
      <c r="L1085" s="77"/>
      <c r="M1085" s="73"/>
      <c r="N1085" s="73"/>
      <c r="O1085" s="79"/>
      <c r="P1085" s="77"/>
      <c r="Q1085" s="77"/>
      <c r="R1085" s="77"/>
      <c r="S1085" s="77"/>
      <c r="T1085" s="73"/>
      <c r="U1085" s="73"/>
      <c r="V1085" s="73"/>
      <c r="W1085" s="73"/>
      <c r="X1085" s="73"/>
      <c r="Y1085" s="73"/>
      <c r="Z1085" s="73"/>
      <c r="AA1085" s="73"/>
    </row>
    <row r="1086" hidden="1">
      <c r="A1086" s="73"/>
      <c r="B1086" s="73"/>
      <c r="C1086" s="77"/>
      <c r="D1086" s="77"/>
      <c r="E1086" s="77"/>
      <c r="F1086" s="79"/>
      <c r="G1086" s="77"/>
      <c r="H1086" s="75"/>
      <c r="I1086" s="75"/>
      <c r="J1086" s="75"/>
      <c r="K1086" s="75"/>
      <c r="L1086" s="77"/>
      <c r="M1086" s="73"/>
      <c r="N1086" s="73"/>
      <c r="O1086" s="79"/>
      <c r="P1086" s="77"/>
      <c r="Q1086" s="77"/>
      <c r="R1086" s="77"/>
      <c r="S1086" s="77"/>
      <c r="T1086" s="73"/>
      <c r="U1086" s="73"/>
      <c r="V1086" s="73"/>
      <c r="W1086" s="73"/>
      <c r="X1086" s="73"/>
      <c r="Y1086" s="73"/>
      <c r="Z1086" s="73"/>
      <c r="AA1086" s="73"/>
    </row>
    <row r="1087" hidden="1">
      <c r="A1087" s="73"/>
      <c r="B1087" s="73"/>
      <c r="C1087" s="77"/>
      <c r="D1087" s="77"/>
      <c r="E1087" s="77"/>
      <c r="F1087" s="79"/>
      <c r="G1087" s="77"/>
      <c r="H1087" s="75"/>
      <c r="I1087" s="75"/>
      <c r="J1087" s="75"/>
      <c r="K1087" s="75"/>
      <c r="L1087" s="77"/>
      <c r="M1087" s="73"/>
      <c r="N1087" s="73"/>
      <c r="O1087" s="79"/>
      <c r="P1087" s="77"/>
      <c r="Q1087" s="77"/>
      <c r="R1087" s="77"/>
      <c r="S1087" s="77"/>
      <c r="T1087" s="73"/>
      <c r="U1087" s="73"/>
      <c r="V1087" s="73"/>
      <c r="W1087" s="73"/>
      <c r="X1087" s="73"/>
      <c r="Y1087" s="73"/>
      <c r="Z1087" s="73"/>
      <c r="AA1087" s="73"/>
    </row>
    <row r="1088" hidden="1">
      <c r="A1088" s="73"/>
      <c r="B1088" s="73"/>
      <c r="C1088" s="77"/>
      <c r="D1088" s="77"/>
      <c r="E1088" s="77"/>
      <c r="F1088" s="79"/>
      <c r="G1088" s="77"/>
      <c r="H1088" s="75"/>
      <c r="I1088" s="75"/>
      <c r="J1088" s="75"/>
      <c r="K1088" s="75"/>
      <c r="L1088" s="77"/>
      <c r="M1088" s="73"/>
      <c r="N1088" s="73"/>
      <c r="O1088" s="79"/>
      <c r="P1088" s="77"/>
      <c r="Q1088" s="77"/>
      <c r="R1088" s="77"/>
      <c r="S1088" s="77"/>
      <c r="T1088" s="73"/>
      <c r="U1088" s="73"/>
      <c r="V1088" s="73"/>
      <c r="W1088" s="73"/>
      <c r="X1088" s="73"/>
      <c r="Y1088" s="73"/>
      <c r="Z1088" s="73"/>
      <c r="AA1088" s="73"/>
    </row>
    <row r="1089" hidden="1">
      <c r="A1089" s="73"/>
      <c r="B1089" s="73"/>
      <c r="C1089" s="77"/>
      <c r="D1089" s="77"/>
      <c r="E1089" s="77"/>
      <c r="F1089" s="79"/>
      <c r="G1089" s="77"/>
      <c r="H1089" s="75"/>
      <c r="I1089" s="75"/>
      <c r="J1089" s="75"/>
      <c r="K1089" s="75"/>
      <c r="L1089" s="77"/>
      <c r="M1089" s="73"/>
      <c r="N1089" s="73"/>
      <c r="O1089" s="79"/>
      <c r="P1089" s="77"/>
      <c r="Q1089" s="77"/>
      <c r="R1089" s="77"/>
      <c r="S1089" s="77"/>
      <c r="T1089" s="73"/>
      <c r="U1089" s="73"/>
      <c r="V1089" s="73"/>
      <c r="W1089" s="73"/>
      <c r="X1089" s="73"/>
      <c r="Y1089" s="73"/>
      <c r="Z1089" s="73"/>
      <c r="AA1089" s="73"/>
    </row>
    <row r="1090" hidden="1">
      <c r="A1090" s="73"/>
      <c r="B1090" s="73"/>
      <c r="C1090" s="77"/>
      <c r="D1090" s="77"/>
      <c r="E1090" s="77"/>
      <c r="F1090" s="79"/>
      <c r="G1090" s="77"/>
      <c r="H1090" s="75"/>
      <c r="I1090" s="75"/>
      <c r="J1090" s="75"/>
      <c r="K1090" s="75"/>
      <c r="L1090" s="77"/>
      <c r="M1090" s="73"/>
      <c r="N1090" s="73"/>
      <c r="O1090" s="79"/>
      <c r="P1090" s="77"/>
      <c r="Q1090" s="77"/>
      <c r="R1090" s="77"/>
      <c r="S1090" s="77"/>
      <c r="T1090" s="73"/>
      <c r="U1090" s="73"/>
      <c r="V1090" s="73"/>
      <c r="W1090" s="73"/>
      <c r="X1090" s="73"/>
      <c r="Y1090" s="73"/>
      <c r="Z1090" s="73"/>
      <c r="AA1090" s="73"/>
    </row>
    <row r="1091" hidden="1">
      <c r="A1091" s="73"/>
      <c r="B1091" s="73"/>
      <c r="C1091" s="77"/>
      <c r="D1091" s="77"/>
      <c r="E1091" s="77"/>
      <c r="F1091" s="79"/>
      <c r="G1091" s="77"/>
      <c r="H1091" s="75"/>
      <c r="I1091" s="75"/>
      <c r="J1091" s="75"/>
      <c r="K1091" s="75"/>
      <c r="L1091" s="77"/>
      <c r="M1091" s="73"/>
      <c r="N1091" s="73"/>
      <c r="O1091" s="79"/>
      <c r="P1091" s="77"/>
      <c r="Q1091" s="77"/>
      <c r="R1091" s="77"/>
      <c r="S1091" s="77"/>
      <c r="T1091" s="73"/>
      <c r="U1091" s="73"/>
      <c r="V1091" s="73"/>
      <c r="W1091" s="73"/>
      <c r="X1091" s="73"/>
      <c r="Y1091" s="73"/>
      <c r="Z1091" s="73"/>
      <c r="AA1091" s="73"/>
    </row>
    <row r="1092" hidden="1">
      <c r="A1092" s="73"/>
      <c r="B1092" s="73"/>
      <c r="C1092" s="77"/>
      <c r="D1092" s="77"/>
      <c r="E1092" s="77"/>
      <c r="F1092" s="79"/>
      <c r="G1092" s="77"/>
      <c r="H1092" s="75"/>
      <c r="I1092" s="75"/>
      <c r="J1092" s="75"/>
      <c r="K1092" s="75"/>
      <c r="L1092" s="77"/>
      <c r="M1092" s="73"/>
      <c r="N1092" s="73"/>
      <c r="O1092" s="79"/>
      <c r="P1092" s="77"/>
      <c r="Q1092" s="77"/>
      <c r="R1092" s="77"/>
      <c r="S1092" s="77"/>
      <c r="T1092" s="73"/>
      <c r="U1092" s="73"/>
      <c r="V1092" s="73"/>
      <c r="W1092" s="73"/>
      <c r="X1092" s="73"/>
      <c r="Y1092" s="73"/>
      <c r="Z1092" s="73"/>
      <c r="AA1092" s="73"/>
    </row>
    <row r="1093" hidden="1">
      <c r="A1093" s="73"/>
      <c r="B1093" s="73"/>
      <c r="C1093" s="77"/>
      <c r="D1093" s="77"/>
      <c r="E1093" s="77"/>
      <c r="F1093" s="79"/>
      <c r="G1093" s="77"/>
      <c r="H1093" s="75"/>
      <c r="I1093" s="75"/>
      <c r="J1093" s="75"/>
      <c r="K1093" s="75"/>
      <c r="L1093" s="77"/>
      <c r="M1093" s="73"/>
      <c r="N1093" s="73"/>
      <c r="O1093" s="79"/>
      <c r="P1093" s="77"/>
      <c r="Q1093" s="77"/>
      <c r="R1093" s="77"/>
      <c r="S1093" s="77"/>
      <c r="T1093" s="73"/>
      <c r="U1093" s="73"/>
      <c r="V1093" s="73"/>
      <c r="W1093" s="73"/>
      <c r="X1093" s="73"/>
      <c r="Y1093" s="73"/>
      <c r="Z1093" s="73"/>
      <c r="AA1093" s="73"/>
    </row>
    <row r="1094" hidden="1">
      <c r="A1094" s="73"/>
      <c r="B1094" s="73"/>
      <c r="C1094" s="77"/>
      <c r="D1094" s="77"/>
      <c r="E1094" s="77"/>
      <c r="F1094" s="79"/>
      <c r="G1094" s="77"/>
      <c r="H1094" s="75"/>
      <c r="I1094" s="75"/>
      <c r="J1094" s="75"/>
      <c r="K1094" s="75"/>
      <c r="L1094" s="77"/>
      <c r="M1094" s="73"/>
      <c r="N1094" s="73"/>
      <c r="O1094" s="79"/>
      <c r="P1094" s="77"/>
      <c r="Q1094" s="77"/>
      <c r="R1094" s="77"/>
      <c r="S1094" s="77"/>
      <c r="T1094" s="73"/>
      <c r="U1094" s="73"/>
      <c r="V1094" s="73"/>
      <c r="W1094" s="73"/>
      <c r="X1094" s="73"/>
      <c r="Y1094" s="73"/>
      <c r="Z1094" s="73"/>
      <c r="AA1094" s="73"/>
    </row>
    <row r="1095" hidden="1">
      <c r="A1095" s="73"/>
      <c r="B1095" s="73"/>
      <c r="C1095" s="77"/>
      <c r="D1095" s="77"/>
      <c r="E1095" s="77"/>
      <c r="F1095" s="79"/>
      <c r="G1095" s="77"/>
      <c r="H1095" s="75"/>
      <c r="I1095" s="75"/>
      <c r="J1095" s="75"/>
      <c r="K1095" s="75"/>
      <c r="L1095" s="77"/>
      <c r="M1095" s="73"/>
      <c r="N1095" s="73"/>
      <c r="O1095" s="79"/>
      <c r="P1095" s="77"/>
      <c r="Q1095" s="77"/>
      <c r="R1095" s="77"/>
      <c r="S1095" s="77"/>
      <c r="T1095" s="73"/>
      <c r="U1095" s="73"/>
      <c r="V1095" s="73"/>
      <c r="W1095" s="73"/>
      <c r="X1095" s="73"/>
      <c r="Y1095" s="73"/>
      <c r="Z1095" s="73"/>
      <c r="AA1095" s="73"/>
    </row>
    <row r="1096" hidden="1">
      <c r="A1096" s="73"/>
      <c r="B1096" s="73"/>
      <c r="C1096" s="77"/>
      <c r="D1096" s="77"/>
      <c r="E1096" s="77"/>
      <c r="F1096" s="79"/>
      <c r="G1096" s="77"/>
      <c r="H1096" s="75"/>
      <c r="I1096" s="75"/>
      <c r="J1096" s="75"/>
      <c r="K1096" s="75"/>
      <c r="L1096" s="77"/>
      <c r="M1096" s="73"/>
      <c r="N1096" s="73"/>
      <c r="O1096" s="79"/>
      <c r="P1096" s="77"/>
      <c r="Q1096" s="77"/>
      <c r="R1096" s="77"/>
      <c r="S1096" s="77"/>
      <c r="T1096" s="73"/>
      <c r="U1096" s="73"/>
      <c r="V1096" s="73"/>
      <c r="W1096" s="73"/>
      <c r="X1096" s="73"/>
      <c r="Y1096" s="73"/>
      <c r="Z1096" s="73"/>
      <c r="AA1096" s="73"/>
    </row>
    <row r="1097" hidden="1">
      <c r="A1097" s="73"/>
      <c r="B1097" s="73"/>
      <c r="C1097" s="77"/>
      <c r="D1097" s="77"/>
      <c r="E1097" s="77"/>
      <c r="F1097" s="79"/>
      <c r="G1097" s="77"/>
      <c r="H1097" s="75"/>
      <c r="I1097" s="75"/>
      <c r="J1097" s="75"/>
      <c r="K1097" s="75"/>
      <c r="L1097" s="77"/>
      <c r="M1097" s="73"/>
      <c r="N1097" s="73"/>
      <c r="O1097" s="79"/>
      <c r="P1097" s="77"/>
      <c r="Q1097" s="77"/>
      <c r="R1097" s="77"/>
      <c r="S1097" s="77"/>
      <c r="T1097" s="73"/>
      <c r="U1097" s="73"/>
      <c r="V1097" s="73"/>
      <c r="W1097" s="73"/>
      <c r="X1097" s="73"/>
      <c r="Y1097" s="73"/>
      <c r="Z1097" s="73"/>
      <c r="AA1097" s="73"/>
    </row>
    <row r="1098" hidden="1">
      <c r="A1098" s="73"/>
      <c r="B1098" s="73"/>
      <c r="C1098" s="77"/>
      <c r="D1098" s="77"/>
      <c r="E1098" s="77"/>
      <c r="F1098" s="79"/>
      <c r="G1098" s="77"/>
      <c r="H1098" s="75"/>
      <c r="I1098" s="75"/>
      <c r="J1098" s="75"/>
      <c r="K1098" s="75"/>
      <c r="L1098" s="77"/>
      <c r="M1098" s="73"/>
      <c r="N1098" s="73"/>
      <c r="O1098" s="79"/>
      <c r="P1098" s="77"/>
      <c r="Q1098" s="77"/>
      <c r="R1098" s="77"/>
      <c r="S1098" s="77"/>
      <c r="T1098" s="73"/>
      <c r="U1098" s="73"/>
      <c r="V1098" s="73"/>
      <c r="W1098" s="73"/>
      <c r="X1098" s="73"/>
      <c r="Y1098" s="73"/>
      <c r="Z1098" s="73"/>
      <c r="AA1098" s="73"/>
    </row>
    <row r="1099" hidden="1">
      <c r="A1099" s="73"/>
      <c r="B1099" s="73"/>
      <c r="C1099" s="77"/>
      <c r="D1099" s="77"/>
      <c r="E1099" s="77"/>
      <c r="F1099" s="79"/>
      <c r="G1099" s="77"/>
      <c r="H1099" s="75"/>
      <c r="I1099" s="75"/>
      <c r="J1099" s="75"/>
      <c r="K1099" s="75"/>
      <c r="L1099" s="77"/>
      <c r="M1099" s="73"/>
      <c r="N1099" s="73"/>
      <c r="O1099" s="79"/>
      <c r="P1099" s="77"/>
      <c r="Q1099" s="77"/>
      <c r="R1099" s="77"/>
      <c r="S1099" s="77"/>
      <c r="T1099" s="73"/>
      <c r="U1099" s="73"/>
      <c r="V1099" s="73"/>
      <c r="W1099" s="73"/>
      <c r="X1099" s="73"/>
      <c r="Y1099" s="73"/>
      <c r="Z1099" s="73"/>
      <c r="AA1099" s="73"/>
    </row>
    <row r="1100" hidden="1">
      <c r="A1100" s="73"/>
      <c r="B1100" s="73"/>
      <c r="C1100" s="77"/>
      <c r="D1100" s="77"/>
      <c r="E1100" s="77"/>
      <c r="F1100" s="79"/>
      <c r="G1100" s="77"/>
      <c r="H1100" s="75"/>
      <c r="I1100" s="75"/>
      <c r="J1100" s="75"/>
      <c r="K1100" s="75"/>
      <c r="L1100" s="77"/>
      <c r="M1100" s="73"/>
      <c r="N1100" s="73"/>
      <c r="O1100" s="79"/>
      <c r="P1100" s="77"/>
      <c r="Q1100" s="77"/>
      <c r="R1100" s="77"/>
      <c r="S1100" s="77"/>
      <c r="T1100" s="73"/>
      <c r="U1100" s="73"/>
      <c r="V1100" s="73"/>
      <c r="W1100" s="73"/>
      <c r="X1100" s="73"/>
      <c r="Y1100" s="73"/>
      <c r="Z1100" s="73"/>
      <c r="AA1100" s="73"/>
    </row>
    <row r="1101" hidden="1">
      <c r="A1101" s="73"/>
      <c r="B1101" s="73"/>
      <c r="C1101" s="77"/>
      <c r="D1101" s="77"/>
      <c r="E1101" s="77"/>
      <c r="F1101" s="79"/>
      <c r="G1101" s="77"/>
      <c r="H1101" s="75"/>
      <c r="I1101" s="75"/>
      <c r="J1101" s="75"/>
      <c r="K1101" s="75"/>
      <c r="L1101" s="77"/>
      <c r="M1101" s="73"/>
      <c r="N1101" s="73"/>
      <c r="O1101" s="79"/>
      <c r="P1101" s="77"/>
      <c r="Q1101" s="77"/>
      <c r="R1101" s="77"/>
      <c r="S1101" s="77"/>
      <c r="T1101" s="73"/>
      <c r="U1101" s="73"/>
      <c r="V1101" s="73"/>
      <c r="W1101" s="73"/>
      <c r="X1101" s="73"/>
      <c r="Y1101" s="73"/>
      <c r="Z1101" s="73"/>
      <c r="AA1101" s="73"/>
    </row>
    <row r="1102" hidden="1">
      <c r="A1102" s="73"/>
      <c r="B1102" s="73"/>
      <c r="C1102" s="77"/>
      <c r="D1102" s="77"/>
      <c r="E1102" s="77"/>
      <c r="F1102" s="79"/>
      <c r="G1102" s="77"/>
      <c r="H1102" s="75"/>
      <c r="I1102" s="75"/>
      <c r="J1102" s="75"/>
      <c r="K1102" s="75"/>
      <c r="L1102" s="77"/>
      <c r="M1102" s="73"/>
      <c r="N1102" s="73"/>
      <c r="O1102" s="79"/>
      <c r="P1102" s="77"/>
      <c r="Q1102" s="77"/>
      <c r="R1102" s="77"/>
      <c r="S1102" s="77"/>
      <c r="T1102" s="73"/>
      <c r="U1102" s="73"/>
      <c r="V1102" s="73"/>
      <c r="W1102" s="73"/>
      <c r="X1102" s="73"/>
      <c r="Y1102" s="73"/>
      <c r="Z1102" s="73"/>
      <c r="AA1102" s="73"/>
    </row>
    <row r="1103" hidden="1">
      <c r="A1103" s="73"/>
      <c r="B1103" s="73"/>
      <c r="C1103" s="77"/>
      <c r="D1103" s="77"/>
      <c r="E1103" s="77"/>
      <c r="F1103" s="79"/>
      <c r="G1103" s="77"/>
      <c r="H1103" s="75"/>
      <c r="I1103" s="75"/>
      <c r="J1103" s="75"/>
      <c r="K1103" s="75"/>
      <c r="L1103" s="77"/>
      <c r="M1103" s="73"/>
      <c r="N1103" s="73"/>
      <c r="O1103" s="79"/>
      <c r="P1103" s="77"/>
      <c r="Q1103" s="77"/>
      <c r="R1103" s="77"/>
      <c r="S1103" s="77"/>
      <c r="T1103" s="73"/>
      <c r="U1103" s="73"/>
      <c r="V1103" s="73"/>
      <c r="W1103" s="73"/>
      <c r="X1103" s="73"/>
      <c r="Y1103" s="73"/>
      <c r="Z1103" s="73"/>
      <c r="AA1103" s="73"/>
    </row>
    <row r="1104" hidden="1">
      <c r="A1104" s="73"/>
      <c r="B1104" s="73"/>
      <c r="C1104" s="77"/>
      <c r="D1104" s="77"/>
      <c r="E1104" s="77"/>
      <c r="F1104" s="79"/>
      <c r="G1104" s="77"/>
      <c r="H1104" s="75"/>
      <c r="I1104" s="75"/>
      <c r="J1104" s="75"/>
      <c r="K1104" s="75"/>
      <c r="L1104" s="77"/>
      <c r="M1104" s="73"/>
      <c r="N1104" s="73"/>
      <c r="O1104" s="79"/>
      <c r="P1104" s="77"/>
      <c r="Q1104" s="77"/>
      <c r="R1104" s="77"/>
      <c r="S1104" s="77"/>
      <c r="T1104" s="73"/>
      <c r="U1104" s="73"/>
      <c r="V1104" s="73"/>
      <c r="W1104" s="73"/>
      <c r="X1104" s="73"/>
      <c r="Y1104" s="73"/>
      <c r="Z1104" s="73"/>
      <c r="AA1104" s="73"/>
    </row>
    <row r="1105" hidden="1">
      <c r="A1105" s="73"/>
      <c r="B1105" s="73"/>
      <c r="C1105" s="77"/>
      <c r="D1105" s="77"/>
      <c r="E1105" s="77"/>
      <c r="F1105" s="79"/>
      <c r="G1105" s="77"/>
      <c r="H1105" s="75"/>
      <c r="I1105" s="75"/>
      <c r="J1105" s="75"/>
      <c r="K1105" s="75"/>
      <c r="L1105" s="77"/>
      <c r="M1105" s="73"/>
      <c r="N1105" s="73"/>
      <c r="O1105" s="79"/>
      <c r="P1105" s="77"/>
      <c r="Q1105" s="77"/>
      <c r="R1105" s="77"/>
      <c r="S1105" s="77"/>
      <c r="T1105" s="73"/>
      <c r="U1105" s="73"/>
      <c r="V1105" s="73"/>
      <c r="W1105" s="73"/>
      <c r="X1105" s="73"/>
      <c r="Y1105" s="73"/>
      <c r="Z1105" s="73"/>
      <c r="AA1105" s="73"/>
    </row>
    <row r="1106" hidden="1">
      <c r="A1106" s="73"/>
      <c r="B1106" s="73"/>
      <c r="C1106" s="77"/>
      <c r="D1106" s="77"/>
      <c r="E1106" s="77"/>
      <c r="F1106" s="79"/>
      <c r="G1106" s="77"/>
      <c r="H1106" s="75"/>
      <c r="I1106" s="75"/>
      <c r="J1106" s="75"/>
      <c r="K1106" s="75"/>
      <c r="L1106" s="77"/>
      <c r="M1106" s="73"/>
      <c r="N1106" s="73"/>
      <c r="O1106" s="79"/>
      <c r="P1106" s="77"/>
      <c r="Q1106" s="77"/>
      <c r="R1106" s="77"/>
      <c r="S1106" s="77"/>
      <c r="T1106" s="73"/>
      <c r="U1106" s="73"/>
      <c r="V1106" s="73"/>
      <c r="W1106" s="73"/>
      <c r="X1106" s="73"/>
      <c r="Y1106" s="73"/>
      <c r="Z1106" s="73"/>
      <c r="AA1106" s="73"/>
    </row>
    <row r="1107" hidden="1">
      <c r="A1107" s="73"/>
      <c r="B1107" s="73"/>
      <c r="C1107" s="77"/>
      <c r="D1107" s="77"/>
      <c r="E1107" s="77"/>
      <c r="F1107" s="79"/>
      <c r="G1107" s="77"/>
      <c r="H1107" s="75"/>
      <c r="I1107" s="75"/>
      <c r="J1107" s="75"/>
      <c r="K1107" s="75"/>
      <c r="L1107" s="77"/>
      <c r="M1107" s="73"/>
      <c r="N1107" s="73"/>
      <c r="O1107" s="79"/>
      <c r="P1107" s="77"/>
      <c r="Q1107" s="77"/>
      <c r="R1107" s="77"/>
      <c r="S1107" s="77"/>
      <c r="T1107" s="73"/>
      <c r="U1107" s="73"/>
      <c r="V1107" s="73"/>
      <c r="W1107" s="73"/>
      <c r="X1107" s="73"/>
      <c r="Y1107" s="73"/>
      <c r="Z1107" s="73"/>
      <c r="AA1107" s="73"/>
    </row>
    <row r="1108" hidden="1">
      <c r="A1108" s="73"/>
      <c r="B1108" s="73"/>
      <c r="C1108" s="77"/>
      <c r="D1108" s="77"/>
      <c r="E1108" s="77"/>
      <c r="F1108" s="79"/>
      <c r="G1108" s="77"/>
      <c r="H1108" s="75"/>
      <c r="I1108" s="75"/>
      <c r="J1108" s="75"/>
      <c r="K1108" s="75"/>
      <c r="L1108" s="77"/>
      <c r="M1108" s="73"/>
      <c r="N1108" s="73"/>
      <c r="O1108" s="79"/>
      <c r="P1108" s="77"/>
      <c r="Q1108" s="77"/>
      <c r="R1108" s="77"/>
      <c r="S1108" s="77"/>
      <c r="T1108" s="73"/>
      <c r="U1108" s="73"/>
      <c r="V1108" s="73"/>
      <c r="W1108" s="73"/>
      <c r="X1108" s="73"/>
      <c r="Y1108" s="73"/>
      <c r="Z1108" s="73"/>
      <c r="AA1108" s="73"/>
    </row>
    <row r="1109" hidden="1">
      <c r="A1109" s="73"/>
      <c r="B1109" s="73"/>
      <c r="C1109" s="77"/>
      <c r="D1109" s="77"/>
      <c r="E1109" s="77"/>
      <c r="F1109" s="79"/>
      <c r="G1109" s="77"/>
      <c r="H1109" s="75"/>
      <c r="I1109" s="75"/>
      <c r="J1109" s="75"/>
      <c r="K1109" s="75"/>
      <c r="L1109" s="77"/>
      <c r="M1109" s="73"/>
      <c r="N1109" s="73"/>
      <c r="O1109" s="79"/>
      <c r="P1109" s="77"/>
      <c r="Q1109" s="77"/>
      <c r="R1109" s="77"/>
      <c r="S1109" s="77"/>
      <c r="T1109" s="73"/>
      <c r="U1109" s="73"/>
      <c r="V1109" s="73"/>
      <c r="W1109" s="73"/>
      <c r="X1109" s="73"/>
      <c r="Y1109" s="73"/>
      <c r="Z1109" s="73"/>
      <c r="AA1109" s="73"/>
    </row>
    <row r="1110" hidden="1">
      <c r="A1110" s="73"/>
      <c r="B1110" s="73"/>
      <c r="C1110" s="77"/>
      <c r="D1110" s="77"/>
      <c r="E1110" s="77"/>
      <c r="F1110" s="79"/>
      <c r="G1110" s="77"/>
      <c r="H1110" s="75"/>
      <c r="I1110" s="75"/>
      <c r="J1110" s="75"/>
      <c r="K1110" s="75"/>
      <c r="L1110" s="77"/>
      <c r="M1110" s="73"/>
      <c r="N1110" s="73"/>
      <c r="O1110" s="79"/>
      <c r="P1110" s="77"/>
      <c r="Q1110" s="77"/>
      <c r="R1110" s="77"/>
      <c r="S1110" s="77"/>
      <c r="T1110" s="73"/>
      <c r="U1110" s="73"/>
      <c r="V1110" s="73"/>
      <c r="W1110" s="73"/>
      <c r="X1110" s="73"/>
      <c r="Y1110" s="73"/>
      <c r="Z1110" s="73"/>
      <c r="AA1110" s="73"/>
    </row>
    <row r="1111" hidden="1">
      <c r="A1111" s="73"/>
      <c r="B1111" s="73"/>
      <c r="C1111" s="77"/>
      <c r="D1111" s="77"/>
      <c r="E1111" s="77"/>
      <c r="F1111" s="79"/>
      <c r="G1111" s="77"/>
      <c r="H1111" s="75"/>
      <c r="I1111" s="75"/>
      <c r="J1111" s="75"/>
      <c r="K1111" s="75"/>
      <c r="L1111" s="77"/>
      <c r="M1111" s="73"/>
      <c r="N1111" s="73"/>
      <c r="O1111" s="79"/>
      <c r="P1111" s="77"/>
      <c r="Q1111" s="77"/>
      <c r="R1111" s="77"/>
      <c r="S1111" s="77"/>
      <c r="T1111" s="73"/>
      <c r="U1111" s="73"/>
      <c r="V1111" s="73"/>
      <c r="W1111" s="73"/>
      <c r="X1111" s="73"/>
      <c r="Y1111" s="73"/>
      <c r="Z1111" s="73"/>
      <c r="AA1111" s="73"/>
    </row>
    <row r="1112" hidden="1">
      <c r="A1112" s="73"/>
      <c r="B1112" s="73"/>
      <c r="C1112" s="77"/>
      <c r="D1112" s="77"/>
      <c r="E1112" s="77"/>
      <c r="F1112" s="79"/>
      <c r="G1112" s="77"/>
      <c r="H1112" s="75"/>
      <c r="I1112" s="75"/>
      <c r="J1112" s="75"/>
      <c r="K1112" s="75"/>
      <c r="L1112" s="77"/>
      <c r="M1112" s="73"/>
      <c r="N1112" s="73"/>
      <c r="O1112" s="79"/>
      <c r="P1112" s="77"/>
      <c r="Q1112" s="77"/>
      <c r="R1112" s="77"/>
      <c r="S1112" s="77"/>
      <c r="T1112" s="73"/>
      <c r="U1112" s="73"/>
      <c r="V1112" s="73"/>
      <c r="W1112" s="73"/>
      <c r="X1112" s="73"/>
      <c r="Y1112" s="73"/>
      <c r="Z1112" s="73"/>
      <c r="AA1112" s="73"/>
    </row>
    <row r="1113" hidden="1">
      <c r="A1113" s="73"/>
      <c r="B1113" s="73"/>
      <c r="C1113" s="77"/>
      <c r="D1113" s="77"/>
      <c r="E1113" s="77"/>
      <c r="F1113" s="79"/>
      <c r="G1113" s="77"/>
      <c r="H1113" s="75"/>
      <c r="I1113" s="75"/>
      <c r="J1113" s="75"/>
      <c r="K1113" s="75"/>
      <c r="L1113" s="77"/>
      <c r="M1113" s="73"/>
      <c r="N1113" s="73"/>
      <c r="O1113" s="79"/>
      <c r="P1113" s="77"/>
      <c r="Q1113" s="77"/>
      <c r="R1113" s="77"/>
      <c r="S1113" s="77"/>
      <c r="T1113" s="73"/>
      <c r="U1113" s="73"/>
      <c r="V1113" s="73"/>
      <c r="W1113" s="73"/>
      <c r="X1113" s="73"/>
      <c r="Y1113" s="73"/>
      <c r="Z1113" s="73"/>
      <c r="AA1113" s="73"/>
    </row>
    <row r="1114" hidden="1">
      <c r="A1114" s="73"/>
      <c r="B1114" s="73"/>
      <c r="C1114" s="77"/>
      <c r="D1114" s="77"/>
      <c r="E1114" s="77"/>
      <c r="F1114" s="79"/>
      <c r="G1114" s="77"/>
      <c r="H1114" s="75"/>
      <c r="I1114" s="75"/>
      <c r="J1114" s="75"/>
      <c r="K1114" s="75"/>
      <c r="L1114" s="77"/>
      <c r="M1114" s="73"/>
      <c r="N1114" s="73"/>
      <c r="O1114" s="79"/>
      <c r="P1114" s="77"/>
      <c r="Q1114" s="77"/>
      <c r="R1114" s="77"/>
      <c r="S1114" s="77"/>
      <c r="T1114" s="73"/>
      <c r="U1114" s="73"/>
      <c r="V1114" s="73"/>
      <c r="W1114" s="73"/>
      <c r="X1114" s="73"/>
      <c r="Y1114" s="73"/>
      <c r="Z1114" s="73"/>
      <c r="AA1114" s="73"/>
    </row>
    <row r="1115" hidden="1">
      <c r="A1115" s="73"/>
      <c r="B1115" s="73"/>
      <c r="C1115" s="77"/>
      <c r="D1115" s="77"/>
      <c r="E1115" s="77"/>
      <c r="F1115" s="79"/>
      <c r="G1115" s="77"/>
      <c r="H1115" s="75"/>
      <c r="I1115" s="75"/>
      <c r="J1115" s="75"/>
      <c r="K1115" s="75"/>
      <c r="L1115" s="77"/>
      <c r="M1115" s="73"/>
      <c r="N1115" s="73"/>
      <c r="O1115" s="79"/>
      <c r="P1115" s="77"/>
      <c r="Q1115" s="77"/>
      <c r="R1115" s="77"/>
      <c r="S1115" s="77"/>
      <c r="T1115" s="73"/>
      <c r="U1115" s="73"/>
      <c r="V1115" s="73"/>
      <c r="W1115" s="73"/>
      <c r="X1115" s="73"/>
      <c r="Y1115" s="73"/>
      <c r="Z1115" s="73"/>
      <c r="AA1115" s="73"/>
    </row>
    <row r="1116" hidden="1">
      <c r="A1116" s="73"/>
      <c r="B1116" s="73"/>
      <c r="C1116" s="77"/>
      <c r="D1116" s="77"/>
      <c r="E1116" s="77"/>
      <c r="F1116" s="79"/>
      <c r="G1116" s="77"/>
      <c r="H1116" s="75"/>
      <c r="I1116" s="75"/>
      <c r="J1116" s="75"/>
      <c r="K1116" s="75"/>
      <c r="L1116" s="77"/>
      <c r="M1116" s="73"/>
      <c r="N1116" s="73"/>
      <c r="O1116" s="79"/>
      <c r="P1116" s="77"/>
      <c r="Q1116" s="77"/>
      <c r="R1116" s="77"/>
      <c r="S1116" s="77"/>
      <c r="T1116" s="73"/>
      <c r="U1116" s="73"/>
      <c r="V1116" s="73"/>
      <c r="W1116" s="73"/>
      <c r="X1116" s="73"/>
      <c r="Y1116" s="73"/>
      <c r="Z1116" s="73"/>
      <c r="AA1116" s="73"/>
    </row>
    <row r="1117" hidden="1">
      <c r="A1117" s="73"/>
      <c r="B1117" s="73"/>
      <c r="C1117" s="77"/>
      <c r="D1117" s="77"/>
      <c r="E1117" s="77"/>
      <c r="F1117" s="79"/>
      <c r="G1117" s="77"/>
      <c r="H1117" s="75"/>
      <c r="I1117" s="75"/>
      <c r="J1117" s="75"/>
      <c r="K1117" s="75"/>
      <c r="L1117" s="77"/>
      <c r="M1117" s="73"/>
      <c r="N1117" s="73"/>
      <c r="O1117" s="79"/>
      <c r="P1117" s="77"/>
      <c r="Q1117" s="77"/>
      <c r="R1117" s="77"/>
      <c r="S1117" s="77"/>
      <c r="T1117" s="73"/>
      <c r="U1117" s="73"/>
      <c r="V1117" s="73"/>
      <c r="W1117" s="73"/>
      <c r="X1117" s="73"/>
      <c r="Y1117" s="73"/>
      <c r="Z1117" s="73"/>
      <c r="AA1117" s="73"/>
    </row>
    <row r="1118" hidden="1">
      <c r="A1118" s="73"/>
      <c r="B1118" s="73"/>
      <c r="C1118" s="77"/>
      <c r="D1118" s="77"/>
      <c r="E1118" s="77"/>
      <c r="F1118" s="79"/>
      <c r="G1118" s="77"/>
      <c r="H1118" s="75"/>
      <c r="I1118" s="75"/>
      <c r="J1118" s="75"/>
      <c r="K1118" s="75"/>
      <c r="L1118" s="77"/>
      <c r="M1118" s="73"/>
      <c r="N1118" s="73"/>
      <c r="O1118" s="79"/>
      <c r="P1118" s="77"/>
      <c r="Q1118" s="77"/>
      <c r="R1118" s="77"/>
      <c r="S1118" s="77"/>
      <c r="T1118" s="73"/>
      <c r="U1118" s="73"/>
      <c r="V1118" s="73"/>
      <c r="W1118" s="73"/>
      <c r="X1118" s="73"/>
      <c r="Y1118" s="73"/>
      <c r="Z1118" s="73"/>
      <c r="AA1118" s="73"/>
    </row>
    <row r="1119" hidden="1">
      <c r="A1119" s="73"/>
      <c r="B1119" s="73"/>
      <c r="C1119" s="77"/>
      <c r="D1119" s="77"/>
      <c r="E1119" s="77"/>
      <c r="F1119" s="79"/>
      <c r="G1119" s="77"/>
      <c r="H1119" s="75"/>
      <c r="I1119" s="75"/>
      <c r="J1119" s="75"/>
      <c r="K1119" s="75"/>
      <c r="L1119" s="77"/>
      <c r="M1119" s="73"/>
      <c r="N1119" s="73"/>
      <c r="O1119" s="79"/>
      <c r="P1119" s="77"/>
      <c r="Q1119" s="77"/>
      <c r="R1119" s="77"/>
      <c r="S1119" s="77"/>
      <c r="T1119" s="73"/>
      <c r="U1119" s="73"/>
      <c r="V1119" s="73"/>
      <c r="W1119" s="73"/>
      <c r="X1119" s="73"/>
      <c r="Y1119" s="73"/>
      <c r="Z1119" s="73"/>
      <c r="AA1119" s="73"/>
    </row>
    <row r="1120" hidden="1">
      <c r="A1120" s="73"/>
      <c r="B1120" s="73"/>
      <c r="C1120" s="77"/>
      <c r="D1120" s="77"/>
      <c r="E1120" s="77"/>
      <c r="F1120" s="79"/>
      <c r="G1120" s="77"/>
      <c r="H1120" s="75"/>
      <c r="I1120" s="75"/>
      <c r="J1120" s="75"/>
      <c r="K1120" s="75"/>
      <c r="L1120" s="77"/>
      <c r="M1120" s="73"/>
      <c r="N1120" s="73"/>
      <c r="O1120" s="79"/>
      <c r="P1120" s="77"/>
      <c r="Q1120" s="77"/>
      <c r="R1120" s="77"/>
      <c r="S1120" s="77"/>
      <c r="T1120" s="73"/>
      <c r="U1120" s="73"/>
      <c r="V1120" s="73"/>
      <c r="W1120" s="73"/>
      <c r="X1120" s="73"/>
      <c r="Y1120" s="73"/>
      <c r="Z1120" s="73"/>
      <c r="AA1120" s="73"/>
    </row>
    <row r="1121" hidden="1">
      <c r="A1121" s="73"/>
      <c r="B1121" s="73"/>
      <c r="C1121" s="77"/>
      <c r="D1121" s="77"/>
      <c r="E1121" s="77"/>
      <c r="F1121" s="79"/>
      <c r="G1121" s="77"/>
      <c r="H1121" s="75"/>
      <c r="I1121" s="75"/>
      <c r="J1121" s="75"/>
      <c r="K1121" s="75"/>
      <c r="L1121" s="77"/>
      <c r="M1121" s="73"/>
      <c r="N1121" s="73"/>
      <c r="O1121" s="79"/>
      <c r="P1121" s="77"/>
      <c r="Q1121" s="77"/>
      <c r="R1121" s="77"/>
      <c r="S1121" s="77"/>
      <c r="T1121" s="73"/>
      <c r="U1121" s="73"/>
      <c r="V1121" s="73"/>
      <c r="W1121" s="73"/>
      <c r="X1121" s="73"/>
      <c r="Y1121" s="73"/>
      <c r="Z1121" s="73"/>
      <c r="AA1121" s="73"/>
    </row>
    <row r="1122" hidden="1">
      <c r="A1122" s="73"/>
      <c r="B1122" s="73"/>
      <c r="C1122" s="77"/>
      <c r="D1122" s="77"/>
      <c r="E1122" s="77"/>
      <c r="F1122" s="79"/>
      <c r="G1122" s="77"/>
      <c r="H1122" s="75"/>
      <c r="I1122" s="75"/>
      <c r="J1122" s="75"/>
      <c r="K1122" s="75"/>
      <c r="L1122" s="77"/>
      <c r="M1122" s="73"/>
      <c r="N1122" s="73"/>
      <c r="O1122" s="79"/>
      <c r="P1122" s="77"/>
      <c r="Q1122" s="77"/>
      <c r="R1122" s="77"/>
      <c r="S1122" s="77"/>
      <c r="T1122" s="73"/>
      <c r="U1122" s="73"/>
      <c r="V1122" s="73"/>
      <c r="W1122" s="73"/>
      <c r="X1122" s="73"/>
      <c r="Y1122" s="73"/>
      <c r="Z1122" s="73"/>
      <c r="AA1122" s="73"/>
    </row>
    <row r="1123" hidden="1">
      <c r="A1123" s="73"/>
      <c r="B1123" s="73"/>
      <c r="C1123" s="77"/>
      <c r="D1123" s="77"/>
      <c r="E1123" s="77"/>
      <c r="F1123" s="79"/>
      <c r="G1123" s="77"/>
      <c r="H1123" s="75"/>
      <c r="I1123" s="75"/>
      <c r="J1123" s="75"/>
      <c r="K1123" s="75"/>
      <c r="L1123" s="77"/>
      <c r="M1123" s="73"/>
      <c r="N1123" s="73"/>
      <c r="O1123" s="79"/>
      <c r="P1123" s="77"/>
      <c r="Q1123" s="77"/>
      <c r="R1123" s="77"/>
      <c r="S1123" s="77"/>
      <c r="T1123" s="73"/>
      <c r="U1123" s="73"/>
      <c r="V1123" s="73"/>
      <c r="W1123" s="73"/>
      <c r="X1123" s="73"/>
      <c r="Y1123" s="73"/>
      <c r="Z1123" s="73"/>
      <c r="AA1123" s="73"/>
    </row>
    <row r="1124" hidden="1">
      <c r="A1124" s="73"/>
      <c r="B1124" s="73"/>
      <c r="C1124" s="77"/>
      <c r="D1124" s="77"/>
      <c r="E1124" s="77"/>
      <c r="F1124" s="79"/>
      <c r="G1124" s="77"/>
      <c r="H1124" s="75"/>
      <c r="I1124" s="75"/>
      <c r="J1124" s="75"/>
      <c r="K1124" s="75"/>
      <c r="L1124" s="77"/>
      <c r="M1124" s="73"/>
      <c r="N1124" s="73"/>
      <c r="O1124" s="79"/>
      <c r="P1124" s="77"/>
      <c r="Q1124" s="77"/>
      <c r="R1124" s="77"/>
      <c r="S1124" s="77"/>
      <c r="T1124" s="73"/>
      <c r="U1124" s="73"/>
      <c r="V1124" s="73"/>
      <c r="W1124" s="73"/>
      <c r="X1124" s="73"/>
      <c r="Y1124" s="73"/>
      <c r="Z1124" s="73"/>
      <c r="AA1124" s="73"/>
    </row>
    <row r="1125" hidden="1">
      <c r="A1125" s="73"/>
      <c r="B1125" s="73"/>
      <c r="C1125" s="77"/>
      <c r="D1125" s="77"/>
      <c r="E1125" s="77"/>
      <c r="F1125" s="79"/>
      <c r="G1125" s="77"/>
      <c r="H1125" s="75"/>
      <c r="I1125" s="75"/>
      <c r="J1125" s="75"/>
      <c r="K1125" s="75"/>
      <c r="L1125" s="77"/>
      <c r="M1125" s="73"/>
      <c r="N1125" s="73"/>
      <c r="O1125" s="79"/>
      <c r="P1125" s="77"/>
      <c r="Q1125" s="77"/>
      <c r="R1125" s="77"/>
      <c r="S1125" s="77"/>
      <c r="T1125" s="73"/>
      <c r="U1125" s="73"/>
      <c r="V1125" s="73"/>
      <c r="W1125" s="73"/>
      <c r="X1125" s="73"/>
      <c r="Y1125" s="73"/>
      <c r="Z1125" s="73"/>
      <c r="AA1125" s="73"/>
    </row>
    <row r="1126" hidden="1">
      <c r="A1126" s="73"/>
      <c r="B1126" s="73"/>
      <c r="C1126" s="77"/>
      <c r="D1126" s="77"/>
      <c r="E1126" s="77"/>
      <c r="F1126" s="79"/>
      <c r="G1126" s="77"/>
      <c r="H1126" s="75"/>
      <c r="I1126" s="75"/>
      <c r="J1126" s="75"/>
      <c r="K1126" s="75"/>
      <c r="L1126" s="77"/>
      <c r="M1126" s="73"/>
      <c r="N1126" s="73"/>
      <c r="O1126" s="79"/>
      <c r="P1126" s="77"/>
      <c r="Q1126" s="77"/>
      <c r="R1126" s="77"/>
      <c r="S1126" s="77"/>
      <c r="T1126" s="73"/>
      <c r="U1126" s="73"/>
      <c r="V1126" s="73"/>
      <c r="W1126" s="73"/>
      <c r="X1126" s="73"/>
      <c r="Y1126" s="73"/>
      <c r="Z1126" s="73"/>
      <c r="AA1126" s="73"/>
    </row>
    <row r="1127" hidden="1">
      <c r="A1127" s="73"/>
      <c r="B1127" s="73"/>
      <c r="C1127" s="77"/>
      <c r="D1127" s="77"/>
      <c r="E1127" s="77"/>
      <c r="F1127" s="79"/>
      <c r="G1127" s="77"/>
      <c r="H1127" s="75"/>
      <c r="I1127" s="75"/>
      <c r="J1127" s="75"/>
      <c r="K1127" s="75"/>
      <c r="L1127" s="77"/>
      <c r="M1127" s="73"/>
      <c r="N1127" s="73"/>
      <c r="O1127" s="79"/>
      <c r="P1127" s="77"/>
      <c r="Q1127" s="77"/>
      <c r="R1127" s="77"/>
      <c r="S1127" s="77"/>
      <c r="T1127" s="73"/>
      <c r="U1127" s="73"/>
      <c r="V1127" s="73"/>
      <c r="W1127" s="73"/>
      <c r="X1127" s="73"/>
      <c r="Y1127" s="73"/>
      <c r="Z1127" s="73"/>
      <c r="AA1127" s="73"/>
    </row>
    <row r="1128" hidden="1">
      <c r="A1128" s="73"/>
      <c r="B1128" s="73"/>
      <c r="C1128" s="77"/>
      <c r="D1128" s="77"/>
      <c r="E1128" s="77"/>
      <c r="F1128" s="79"/>
      <c r="G1128" s="77"/>
      <c r="H1128" s="75"/>
      <c r="I1128" s="75"/>
      <c r="J1128" s="75"/>
      <c r="K1128" s="75"/>
      <c r="L1128" s="77"/>
      <c r="M1128" s="73"/>
      <c r="N1128" s="73"/>
      <c r="O1128" s="79"/>
      <c r="P1128" s="77"/>
      <c r="Q1128" s="77"/>
      <c r="R1128" s="77"/>
      <c r="S1128" s="77"/>
      <c r="T1128" s="73"/>
      <c r="U1128" s="73"/>
      <c r="V1128" s="73"/>
      <c r="W1128" s="73"/>
      <c r="X1128" s="73"/>
      <c r="Y1128" s="73"/>
      <c r="Z1128" s="73"/>
      <c r="AA1128" s="73"/>
    </row>
    <row r="1129" hidden="1">
      <c r="A1129" s="73"/>
      <c r="B1129" s="73"/>
      <c r="C1129" s="77"/>
      <c r="D1129" s="77"/>
      <c r="E1129" s="77"/>
      <c r="F1129" s="79"/>
      <c r="G1129" s="77"/>
      <c r="H1129" s="75"/>
      <c r="I1129" s="75"/>
      <c r="J1129" s="75"/>
      <c r="K1129" s="75"/>
      <c r="L1129" s="77"/>
      <c r="M1129" s="73"/>
      <c r="N1129" s="73"/>
      <c r="O1129" s="79"/>
      <c r="P1129" s="77"/>
      <c r="Q1129" s="77"/>
      <c r="R1129" s="77"/>
      <c r="S1129" s="77"/>
      <c r="T1129" s="73"/>
      <c r="U1129" s="73"/>
      <c r="V1129" s="73"/>
      <c r="W1129" s="73"/>
      <c r="X1129" s="73"/>
      <c r="Y1129" s="73"/>
      <c r="Z1129" s="73"/>
      <c r="AA1129" s="73"/>
    </row>
    <row r="1130" hidden="1">
      <c r="A1130" s="73"/>
      <c r="B1130" s="73"/>
      <c r="C1130" s="77"/>
      <c r="D1130" s="77"/>
      <c r="E1130" s="77"/>
      <c r="F1130" s="79"/>
      <c r="G1130" s="77"/>
      <c r="H1130" s="75"/>
      <c r="I1130" s="75"/>
      <c r="J1130" s="75"/>
      <c r="K1130" s="75"/>
      <c r="L1130" s="77"/>
      <c r="M1130" s="73"/>
      <c r="N1130" s="73"/>
      <c r="O1130" s="79"/>
      <c r="P1130" s="77"/>
      <c r="Q1130" s="77"/>
      <c r="R1130" s="77"/>
      <c r="S1130" s="77"/>
      <c r="T1130" s="73"/>
      <c r="U1130" s="73"/>
      <c r="V1130" s="73"/>
      <c r="W1130" s="73"/>
      <c r="X1130" s="73"/>
      <c r="Y1130" s="73"/>
      <c r="Z1130" s="73"/>
      <c r="AA1130" s="73"/>
    </row>
    <row r="1131" hidden="1">
      <c r="A1131" s="73"/>
      <c r="B1131" s="73"/>
      <c r="C1131" s="77"/>
      <c r="D1131" s="77"/>
      <c r="E1131" s="77"/>
      <c r="F1131" s="79"/>
      <c r="G1131" s="77"/>
      <c r="H1131" s="75"/>
      <c r="I1131" s="75"/>
      <c r="J1131" s="75"/>
      <c r="K1131" s="75"/>
      <c r="L1131" s="77"/>
      <c r="M1131" s="73"/>
      <c r="N1131" s="73"/>
      <c r="O1131" s="79"/>
      <c r="P1131" s="77"/>
      <c r="Q1131" s="77"/>
      <c r="R1131" s="77"/>
      <c r="S1131" s="77"/>
      <c r="T1131" s="73"/>
      <c r="U1131" s="73"/>
      <c r="V1131" s="73"/>
      <c r="W1131" s="73"/>
      <c r="X1131" s="73"/>
      <c r="Y1131" s="73"/>
      <c r="Z1131" s="73"/>
      <c r="AA1131" s="73"/>
    </row>
    <row r="1132" hidden="1">
      <c r="A1132" s="73"/>
      <c r="B1132" s="73"/>
      <c r="C1132" s="77"/>
      <c r="D1132" s="77"/>
      <c r="E1132" s="77"/>
      <c r="F1132" s="79"/>
      <c r="G1132" s="77"/>
      <c r="H1132" s="75"/>
      <c r="I1132" s="75"/>
      <c r="J1132" s="75"/>
      <c r="K1132" s="75"/>
      <c r="L1132" s="77"/>
      <c r="M1132" s="73"/>
      <c r="N1132" s="73"/>
      <c r="O1132" s="79"/>
      <c r="P1132" s="77"/>
      <c r="Q1132" s="77"/>
      <c r="R1132" s="77"/>
      <c r="S1132" s="77"/>
      <c r="T1132" s="73"/>
      <c r="U1132" s="73"/>
      <c r="V1132" s="73"/>
      <c r="W1132" s="73"/>
      <c r="X1132" s="73"/>
      <c r="Y1132" s="73"/>
      <c r="Z1132" s="73"/>
      <c r="AA1132" s="73"/>
    </row>
    <row r="1133" hidden="1">
      <c r="A1133" s="73"/>
      <c r="B1133" s="73"/>
      <c r="C1133" s="77"/>
      <c r="D1133" s="77"/>
      <c r="E1133" s="77"/>
      <c r="F1133" s="79"/>
      <c r="G1133" s="77"/>
      <c r="H1133" s="75"/>
      <c r="I1133" s="75"/>
      <c r="J1133" s="75"/>
      <c r="K1133" s="75"/>
      <c r="L1133" s="77"/>
      <c r="M1133" s="73"/>
      <c r="N1133" s="73"/>
      <c r="O1133" s="79"/>
      <c r="P1133" s="77"/>
      <c r="Q1133" s="77"/>
      <c r="R1133" s="77"/>
      <c r="S1133" s="77"/>
      <c r="T1133" s="73"/>
      <c r="U1133" s="73"/>
      <c r="V1133" s="73"/>
      <c r="W1133" s="73"/>
      <c r="X1133" s="73"/>
      <c r="Y1133" s="73"/>
      <c r="Z1133" s="73"/>
      <c r="AA1133" s="73"/>
    </row>
    <row r="1134" hidden="1">
      <c r="A1134" s="73"/>
      <c r="B1134" s="73"/>
      <c r="C1134" s="77"/>
      <c r="D1134" s="77"/>
      <c r="E1134" s="77"/>
      <c r="F1134" s="79"/>
      <c r="G1134" s="77"/>
      <c r="H1134" s="75"/>
      <c r="I1134" s="75"/>
      <c r="J1134" s="75"/>
      <c r="K1134" s="75"/>
      <c r="L1134" s="77"/>
      <c r="M1134" s="73"/>
      <c r="N1134" s="73"/>
      <c r="O1134" s="79"/>
      <c r="P1134" s="77"/>
      <c r="Q1134" s="77"/>
      <c r="R1134" s="77"/>
      <c r="S1134" s="77"/>
      <c r="T1134" s="73"/>
      <c r="U1134" s="73"/>
      <c r="V1134" s="73"/>
      <c r="W1134" s="73"/>
      <c r="X1134" s="73"/>
      <c r="Y1134" s="73"/>
      <c r="Z1134" s="73"/>
      <c r="AA1134" s="73"/>
    </row>
    <row r="1135" hidden="1">
      <c r="A1135" s="73"/>
      <c r="B1135" s="73"/>
      <c r="C1135" s="77"/>
      <c r="D1135" s="77"/>
      <c r="E1135" s="77"/>
      <c r="F1135" s="79"/>
      <c r="G1135" s="77"/>
      <c r="H1135" s="75"/>
      <c r="I1135" s="75"/>
      <c r="J1135" s="75"/>
      <c r="K1135" s="75"/>
      <c r="L1135" s="77"/>
      <c r="M1135" s="73"/>
      <c r="N1135" s="73"/>
      <c r="O1135" s="79"/>
      <c r="P1135" s="77"/>
      <c r="Q1135" s="77"/>
      <c r="R1135" s="77"/>
      <c r="S1135" s="77"/>
      <c r="T1135" s="73"/>
      <c r="U1135" s="73"/>
      <c r="V1135" s="73"/>
      <c r="W1135" s="73"/>
      <c r="X1135" s="73"/>
      <c r="Y1135" s="73"/>
      <c r="Z1135" s="73"/>
      <c r="AA1135" s="73"/>
    </row>
    <row r="1136" hidden="1">
      <c r="A1136" s="73"/>
      <c r="B1136" s="73"/>
      <c r="C1136" s="77"/>
      <c r="D1136" s="77"/>
      <c r="E1136" s="77"/>
      <c r="F1136" s="79"/>
      <c r="G1136" s="77"/>
      <c r="H1136" s="75"/>
      <c r="I1136" s="75"/>
      <c r="J1136" s="75"/>
      <c r="K1136" s="75"/>
      <c r="L1136" s="77"/>
      <c r="M1136" s="73"/>
      <c r="N1136" s="73"/>
      <c r="O1136" s="79"/>
      <c r="P1136" s="77"/>
      <c r="Q1136" s="77"/>
      <c r="R1136" s="77"/>
      <c r="S1136" s="77"/>
      <c r="T1136" s="73"/>
      <c r="U1136" s="73"/>
      <c r="V1136" s="73"/>
      <c r="W1136" s="73"/>
      <c r="X1136" s="73"/>
      <c r="Y1136" s="73"/>
      <c r="Z1136" s="73"/>
      <c r="AA1136" s="73"/>
    </row>
    <row r="1137" hidden="1">
      <c r="A1137" s="73"/>
      <c r="B1137" s="73"/>
      <c r="C1137" s="77"/>
      <c r="D1137" s="77"/>
      <c r="E1137" s="77"/>
      <c r="F1137" s="79"/>
      <c r="G1137" s="77"/>
      <c r="H1137" s="75"/>
      <c r="I1137" s="75"/>
      <c r="J1137" s="75"/>
      <c r="K1137" s="75"/>
      <c r="L1137" s="77"/>
      <c r="M1137" s="73"/>
      <c r="N1137" s="73"/>
      <c r="O1137" s="79"/>
      <c r="P1137" s="77"/>
      <c r="Q1137" s="77"/>
      <c r="R1137" s="77"/>
      <c r="S1137" s="77"/>
      <c r="T1137" s="73"/>
      <c r="U1137" s="73"/>
      <c r="V1137" s="73"/>
      <c r="W1137" s="73"/>
      <c r="X1137" s="73"/>
      <c r="Y1137" s="73"/>
      <c r="Z1137" s="73"/>
      <c r="AA1137" s="73"/>
    </row>
    <row r="1138" hidden="1">
      <c r="A1138" s="73"/>
      <c r="B1138" s="73"/>
      <c r="C1138" s="77"/>
      <c r="D1138" s="77"/>
      <c r="E1138" s="77"/>
      <c r="F1138" s="79"/>
      <c r="G1138" s="77"/>
      <c r="H1138" s="75"/>
      <c r="I1138" s="75"/>
      <c r="J1138" s="75"/>
      <c r="K1138" s="75"/>
      <c r="L1138" s="77"/>
      <c r="M1138" s="73"/>
      <c r="N1138" s="73"/>
      <c r="O1138" s="79"/>
      <c r="P1138" s="77"/>
      <c r="Q1138" s="77"/>
      <c r="R1138" s="77"/>
      <c r="S1138" s="77"/>
      <c r="T1138" s="73"/>
      <c r="U1138" s="73"/>
      <c r="V1138" s="73"/>
      <c r="W1138" s="73"/>
      <c r="X1138" s="73"/>
      <c r="Y1138" s="73"/>
      <c r="Z1138" s="73"/>
      <c r="AA1138" s="73"/>
    </row>
    <row r="1139" hidden="1">
      <c r="A1139" s="73"/>
      <c r="B1139" s="73"/>
      <c r="C1139" s="77"/>
      <c r="D1139" s="77"/>
      <c r="E1139" s="77"/>
      <c r="F1139" s="79"/>
      <c r="G1139" s="77"/>
      <c r="H1139" s="75"/>
      <c r="I1139" s="75"/>
      <c r="J1139" s="75"/>
      <c r="K1139" s="75"/>
      <c r="L1139" s="77"/>
      <c r="M1139" s="73"/>
      <c r="N1139" s="73"/>
      <c r="O1139" s="79"/>
      <c r="P1139" s="77"/>
      <c r="Q1139" s="77"/>
      <c r="R1139" s="77"/>
      <c r="S1139" s="77"/>
      <c r="T1139" s="73"/>
      <c r="U1139" s="73"/>
      <c r="V1139" s="73"/>
      <c r="W1139" s="73"/>
      <c r="X1139" s="73"/>
      <c r="Y1139" s="73"/>
      <c r="Z1139" s="73"/>
      <c r="AA1139" s="73"/>
    </row>
    <row r="1140" hidden="1">
      <c r="A1140" s="73"/>
      <c r="B1140" s="73"/>
      <c r="C1140" s="77"/>
      <c r="D1140" s="77"/>
      <c r="E1140" s="77"/>
      <c r="F1140" s="79"/>
      <c r="G1140" s="77"/>
      <c r="H1140" s="75"/>
      <c r="I1140" s="75"/>
      <c r="J1140" s="75"/>
      <c r="K1140" s="75"/>
      <c r="L1140" s="77"/>
      <c r="M1140" s="73"/>
      <c r="N1140" s="73"/>
      <c r="O1140" s="79"/>
      <c r="P1140" s="77"/>
      <c r="Q1140" s="77"/>
      <c r="R1140" s="77"/>
      <c r="S1140" s="77"/>
      <c r="T1140" s="73"/>
      <c r="U1140" s="73"/>
      <c r="V1140" s="73"/>
      <c r="W1140" s="73"/>
      <c r="X1140" s="73"/>
      <c r="Y1140" s="73"/>
      <c r="Z1140" s="73"/>
      <c r="AA1140" s="73"/>
    </row>
    <row r="1141" hidden="1">
      <c r="A1141" s="73"/>
      <c r="B1141" s="73"/>
      <c r="C1141" s="77"/>
      <c r="D1141" s="77"/>
      <c r="E1141" s="77"/>
      <c r="F1141" s="79"/>
      <c r="G1141" s="77"/>
      <c r="H1141" s="75"/>
      <c r="I1141" s="75"/>
      <c r="J1141" s="75"/>
      <c r="K1141" s="75"/>
      <c r="L1141" s="77"/>
      <c r="M1141" s="73"/>
      <c r="N1141" s="73"/>
      <c r="O1141" s="79"/>
      <c r="P1141" s="77"/>
      <c r="Q1141" s="77"/>
      <c r="R1141" s="77"/>
      <c r="S1141" s="77"/>
      <c r="T1141" s="73"/>
      <c r="U1141" s="73"/>
      <c r="V1141" s="73"/>
      <c r="W1141" s="73"/>
      <c r="X1141" s="73"/>
      <c r="Y1141" s="73"/>
      <c r="Z1141" s="73"/>
      <c r="AA1141" s="73"/>
    </row>
    <row r="1142" hidden="1">
      <c r="A1142" s="73"/>
      <c r="B1142" s="73"/>
      <c r="C1142" s="77"/>
      <c r="D1142" s="77"/>
      <c r="E1142" s="77"/>
      <c r="F1142" s="79"/>
      <c r="G1142" s="77"/>
      <c r="H1142" s="75"/>
      <c r="I1142" s="75"/>
      <c r="J1142" s="75"/>
      <c r="K1142" s="75"/>
      <c r="L1142" s="77"/>
      <c r="M1142" s="73"/>
      <c r="N1142" s="73"/>
      <c r="O1142" s="79"/>
      <c r="P1142" s="77"/>
      <c r="Q1142" s="77"/>
      <c r="R1142" s="77"/>
      <c r="S1142" s="77"/>
      <c r="T1142" s="73"/>
      <c r="U1142" s="73"/>
      <c r="V1142" s="73"/>
      <c r="W1142" s="73"/>
      <c r="X1142" s="73"/>
      <c r="Y1142" s="73"/>
      <c r="Z1142" s="73"/>
      <c r="AA1142" s="73"/>
    </row>
    <row r="1143" hidden="1">
      <c r="A1143" s="73"/>
      <c r="B1143" s="73"/>
      <c r="C1143" s="77"/>
      <c r="D1143" s="77"/>
      <c r="E1143" s="77"/>
      <c r="F1143" s="79"/>
      <c r="G1143" s="77"/>
      <c r="H1143" s="75"/>
      <c r="I1143" s="75"/>
      <c r="J1143" s="75"/>
      <c r="K1143" s="75"/>
      <c r="L1143" s="77"/>
      <c r="M1143" s="73"/>
      <c r="N1143" s="73"/>
      <c r="O1143" s="79"/>
      <c r="P1143" s="77"/>
      <c r="Q1143" s="77"/>
      <c r="R1143" s="77"/>
      <c r="S1143" s="77"/>
      <c r="T1143" s="73"/>
      <c r="U1143" s="73"/>
      <c r="V1143" s="73"/>
      <c r="W1143" s="73"/>
      <c r="X1143" s="73"/>
      <c r="Y1143" s="73"/>
      <c r="Z1143" s="73"/>
      <c r="AA1143" s="73"/>
    </row>
    <row r="1144" hidden="1">
      <c r="A1144" s="73"/>
      <c r="B1144" s="73"/>
      <c r="C1144" s="77"/>
      <c r="D1144" s="77"/>
      <c r="E1144" s="77"/>
      <c r="F1144" s="79"/>
      <c r="G1144" s="77"/>
      <c r="H1144" s="75"/>
      <c r="I1144" s="75"/>
      <c r="J1144" s="75"/>
      <c r="K1144" s="75"/>
      <c r="L1144" s="77"/>
      <c r="M1144" s="73"/>
      <c r="N1144" s="73"/>
      <c r="O1144" s="79"/>
      <c r="P1144" s="77"/>
      <c r="Q1144" s="77"/>
      <c r="R1144" s="77"/>
      <c r="S1144" s="77"/>
      <c r="T1144" s="73"/>
      <c r="U1144" s="73"/>
      <c r="V1144" s="73"/>
      <c r="W1144" s="73"/>
      <c r="X1144" s="73"/>
      <c r="Y1144" s="73"/>
      <c r="Z1144" s="73"/>
      <c r="AA1144" s="73"/>
    </row>
    <row r="1145" hidden="1">
      <c r="A1145" s="73"/>
      <c r="B1145" s="73"/>
      <c r="C1145" s="77"/>
      <c r="D1145" s="77"/>
      <c r="E1145" s="77"/>
      <c r="F1145" s="79"/>
      <c r="G1145" s="77"/>
      <c r="H1145" s="75"/>
      <c r="I1145" s="75"/>
      <c r="J1145" s="75"/>
      <c r="K1145" s="75"/>
      <c r="L1145" s="77"/>
      <c r="M1145" s="73"/>
      <c r="N1145" s="73"/>
      <c r="O1145" s="79"/>
      <c r="P1145" s="77"/>
      <c r="Q1145" s="77"/>
      <c r="R1145" s="77"/>
      <c r="S1145" s="77"/>
      <c r="T1145" s="73"/>
      <c r="U1145" s="73"/>
      <c r="V1145" s="73"/>
      <c r="W1145" s="73"/>
      <c r="X1145" s="73"/>
      <c r="Y1145" s="73"/>
      <c r="Z1145" s="73"/>
      <c r="AA1145" s="73"/>
    </row>
    <row r="1146" hidden="1">
      <c r="A1146" s="73"/>
      <c r="B1146" s="73"/>
      <c r="C1146" s="77"/>
      <c r="D1146" s="77"/>
      <c r="E1146" s="77"/>
      <c r="F1146" s="79"/>
      <c r="G1146" s="77"/>
      <c r="H1146" s="75"/>
      <c r="I1146" s="75"/>
      <c r="J1146" s="75"/>
      <c r="K1146" s="75"/>
      <c r="L1146" s="77"/>
      <c r="M1146" s="73"/>
      <c r="N1146" s="73"/>
      <c r="O1146" s="79"/>
      <c r="P1146" s="77"/>
      <c r="Q1146" s="77"/>
      <c r="R1146" s="77"/>
      <c r="S1146" s="77"/>
      <c r="T1146" s="73"/>
      <c r="U1146" s="73"/>
      <c r="V1146" s="73"/>
      <c r="W1146" s="73"/>
      <c r="X1146" s="73"/>
      <c r="Y1146" s="73"/>
      <c r="Z1146" s="73"/>
      <c r="AA1146" s="73"/>
    </row>
    <row r="1147" hidden="1">
      <c r="A1147" s="73"/>
      <c r="B1147" s="73"/>
      <c r="C1147" s="77"/>
      <c r="D1147" s="77"/>
      <c r="E1147" s="77"/>
      <c r="F1147" s="79"/>
      <c r="G1147" s="77"/>
      <c r="H1147" s="75"/>
      <c r="I1147" s="75"/>
      <c r="J1147" s="75"/>
      <c r="K1147" s="75"/>
      <c r="L1147" s="77"/>
      <c r="M1147" s="73"/>
      <c r="N1147" s="73"/>
      <c r="O1147" s="79"/>
      <c r="P1147" s="77"/>
      <c r="Q1147" s="77"/>
      <c r="R1147" s="77"/>
      <c r="S1147" s="77"/>
      <c r="T1147" s="73"/>
      <c r="U1147" s="73"/>
      <c r="V1147" s="73"/>
      <c r="W1147" s="73"/>
      <c r="X1147" s="73"/>
      <c r="Y1147" s="73"/>
      <c r="Z1147" s="73"/>
      <c r="AA1147" s="73"/>
    </row>
    <row r="1148" hidden="1">
      <c r="A1148" s="73"/>
      <c r="B1148" s="73"/>
      <c r="C1148" s="77"/>
      <c r="D1148" s="77"/>
      <c r="E1148" s="77"/>
      <c r="F1148" s="79"/>
      <c r="G1148" s="77"/>
      <c r="H1148" s="75"/>
      <c r="I1148" s="75"/>
      <c r="J1148" s="75"/>
      <c r="K1148" s="75"/>
      <c r="L1148" s="77"/>
      <c r="M1148" s="73"/>
      <c r="N1148" s="73"/>
      <c r="O1148" s="79"/>
      <c r="P1148" s="77"/>
      <c r="Q1148" s="77"/>
      <c r="R1148" s="77"/>
      <c r="S1148" s="77"/>
      <c r="T1148" s="73"/>
      <c r="U1148" s="73"/>
      <c r="V1148" s="73"/>
      <c r="W1148" s="73"/>
      <c r="X1148" s="73"/>
      <c r="Y1148" s="73"/>
      <c r="Z1148" s="73"/>
      <c r="AA1148" s="73"/>
    </row>
    <row r="1149" hidden="1">
      <c r="A1149" s="73"/>
      <c r="B1149" s="73"/>
      <c r="C1149" s="77"/>
      <c r="D1149" s="77"/>
      <c r="E1149" s="77"/>
      <c r="F1149" s="79"/>
      <c r="G1149" s="77"/>
      <c r="H1149" s="75"/>
      <c r="I1149" s="75"/>
      <c r="J1149" s="75"/>
      <c r="K1149" s="75"/>
      <c r="L1149" s="77"/>
      <c r="M1149" s="73"/>
      <c r="N1149" s="73"/>
      <c r="O1149" s="79"/>
      <c r="P1149" s="77"/>
      <c r="Q1149" s="77"/>
      <c r="R1149" s="77"/>
      <c r="S1149" s="77"/>
      <c r="T1149" s="73"/>
      <c r="U1149" s="73"/>
      <c r="V1149" s="73"/>
      <c r="W1149" s="73"/>
      <c r="X1149" s="73"/>
      <c r="Y1149" s="73"/>
      <c r="Z1149" s="73"/>
      <c r="AA1149" s="73"/>
    </row>
    <row r="1150" hidden="1">
      <c r="A1150" s="73"/>
      <c r="B1150" s="73"/>
      <c r="C1150" s="77"/>
      <c r="D1150" s="77"/>
      <c r="E1150" s="77"/>
      <c r="F1150" s="79"/>
      <c r="G1150" s="77"/>
      <c r="H1150" s="75"/>
      <c r="I1150" s="75"/>
      <c r="J1150" s="75"/>
      <c r="K1150" s="75"/>
      <c r="L1150" s="77"/>
      <c r="M1150" s="73"/>
      <c r="N1150" s="73"/>
      <c r="O1150" s="79"/>
      <c r="P1150" s="77"/>
      <c r="Q1150" s="77"/>
      <c r="R1150" s="77"/>
      <c r="S1150" s="77"/>
      <c r="T1150" s="73"/>
      <c r="U1150" s="73"/>
      <c r="V1150" s="73"/>
      <c r="W1150" s="73"/>
      <c r="X1150" s="73"/>
      <c r="Y1150" s="73"/>
      <c r="Z1150" s="73"/>
      <c r="AA1150" s="73"/>
    </row>
    <row r="1151" hidden="1">
      <c r="A1151" s="73"/>
      <c r="B1151" s="73"/>
      <c r="C1151" s="77"/>
      <c r="D1151" s="77"/>
      <c r="E1151" s="77"/>
      <c r="F1151" s="79"/>
      <c r="G1151" s="77"/>
      <c r="H1151" s="75"/>
      <c r="I1151" s="75"/>
      <c r="J1151" s="75"/>
      <c r="K1151" s="75"/>
      <c r="L1151" s="77"/>
      <c r="M1151" s="73"/>
      <c r="N1151" s="73"/>
      <c r="O1151" s="79"/>
      <c r="P1151" s="77"/>
      <c r="Q1151" s="77"/>
      <c r="R1151" s="77"/>
      <c r="S1151" s="77"/>
      <c r="T1151" s="73"/>
      <c r="U1151" s="73"/>
      <c r="V1151" s="73"/>
      <c r="W1151" s="73"/>
      <c r="X1151" s="73"/>
      <c r="Y1151" s="73"/>
      <c r="Z1151" s="73"/>
      <c r="AA1151" s="73"/>
    </row>
    <row r="1152" hidden="1">
      <c r="A1152" s="73"/>
      <c r="B1152" s="73"/>
      <c r="C1152" s="77"/>
      <c r="D1152" s="77"/>
      <c r="E1152" s="77"/>
      <c r="F1152" s="79"/>
      <c r="G1152" s="77"/>
      <c r="H1152" s="75"/>
      <c r="I1152" s="75"/>
      <c r="J1152" s="75"/>
      <c r="K1152" s="75"/>
      <c r="L1152" s="77"/>
      <c r="M1152" s="73"/>
      <c r="N1152" s="73"/>
      <c r="O1152" s="79"/>
      <c r="P1152" s="77"/>
      <c r="Q1152" s="77"/>
      <c r="R1152" s="77"/>
      <c r="S1152" s="77"/>
      <c r="T1152" s="73"/>
      <c r="U1152" s="73"/>
      <c r="V1152" s="73"/>
      <c r="W1152" s="73"/>
      <c r="X1152" s="73"/>
      <c r="Y1152" s="73"/>
      <c r="Z1152" s="73"/>
      <c r="AA1152" s="73"/>
    </row>
    <row r="1153" hidden="1">
      <c r="A1153" s="73"/>
      <c r="B1153" s="73"/>
      <c r="C1153" s="77"/>
      <c r="D1153" s="77"/>
      <c r="E1153" s="77"/>
      <c r="F1153" s="79"/>
      <c r="G1153" s="77"/>
      <c r="H1153" s="75"/>
      <c r="I1153" s="75"/>
      <c r="J1153" s="75"/>
      <c r="K1153" s="75"/>
      <c r="L1153" s="77"/>
      <c r="M1153" s="73"/>
      <c r="N1153" s="73"/>
      <c r="O1153" s="79"/>
      <c r="P1153" s="77"/>
      <c r="Q1153" s="77"/>
      <c r="R1153" s="77"/>
      <c r="S1153" s="77"/>
      <c r="T1153" s="73"/>
      <c r="U1153" s="73"/>
      <c r="V1153" s="73"/>
      <c r="W1153" s="73"/>
      <c r="X1153" s="73"/>
      <c r="Y1153" s="73"/>
      <c r="Z1153" s="73"/>
      <c r="AA1153" s="73"/>
    </row>
    <row r="1154" hidden="1">
      <c r="A1154" s="73"/>
      <c r="B1154" s="73"/>
      <c r="C1154" s="77"/>
      <c r="D1154" s="77"/>
      <c r="E1154" s="77"/>
      <c r="F1154" s="79"/>
      <c r="G1154" s="77"/>
      <c r="H1154" s="75"/>
      <c r="I1154" s="75"/>
      <c r="J1154" s="75"/>
      <c r="K1154" s="75"/>
      <c r="L1154" s="77"/>
      <c r="M1154" s="73"/>
      <c r="N1154" s="73"/>
      <c r="O1154" s="79"/>
      <c r="P1154" s="77"/>
      <c r="Q1154" s="77"/>
      <c r="R1154" s="77"/>
      <c r="S1154" s="77"/>
      <c r="T1154" s="73"/>
      <c r="U1154" s="73"/>
      <c r="V1154" s="73"/>
      <c r="W1154" s="73"/>
      <c r="X1154" s="73"/>
      <c r="Y1154" s="73"/>
      <c r="Z1154" s="73"/>
      <c r="AA1154" s="73"/>
    </row>
    <row r="1155" hidden="1">
      <c r="A1155" s="73"/>
      <c r="B1155" s="73"/>
      <c r="C1155" s="77"/>
      <c r="D1155" s="77"/>
      <c r="E1155" s="77"/>
      <c r="F1155" s="79"/>
      <c r="G1155" s="77"/>
      <c r="H1155" s="75"/>
      <c r="I1155" s="75"/>
      <c r="J1155" s="75"/>
      <c r="K1155" s="75"/>
      <c r="L1155" s="77"/>
      <c r="M1155" s="73"/>
      <c r="N1155" s="73"/>
      <c r="O1155" s="79"/>
      <c r="P1155" s="77"/>
      <c r="Q1155" s="77"/>
      <c r="R1155" s="77"/>
      <c r="S1155" s="77"/>
      <c r="T1155" s="73"/>
      <c r="U1155" s="73"/>
      <c r="V1155" s="73"/>
      <c r="W1155" s="73"/>
      <c r="X1155" s="73"/>
      <c r="Y1155" s="73"/>
      <c r="Z1155" s="73"/>
      <c r="AA1155" s="73"/>
    </row>
    <row r="1156" hidden="1">
      <c r="A1156" s="73"/>
      <c r="B1156" s="73"/>
      <c r="C1156" s="77"/>
      <c r="D1156" s="77"/>
      <c r="E1156" s="77"/>
      <c r="F1156" s="79"/>
      <c r="G1156" s="77"/>
      <c r="H1156" s="75"/>
      <c r="I1156" s="75"/>
      <c r="J1156" s="75"/>
      <c r="K1156" s="75"/>
      <c r="L1156" s="77"/>
      <c r="M1156" s="73"/>
      <c r="N1156" s="73"/>
      <c r="O1156" s="79"/>
      <c r="P1156" s="77"/>
      <c r="Q1156" s="77"/>
      <c r="R1156" s="77"/>
      <c r="S1156" s="77"/>
      <c r="T1156" s="73"/>
      <c r="U1156" s="73"/>
      <c r="V1156" s="73"/>
      <c r="W1156" s="73"/>
      <c r="X1156" s="73"/>
      <c r="Y1156" s="73"/>
      <c r="Z1156" s="73"/>
      <c r="AA1156" s="73"/>
    </row>
    <row r="1157" hidden="1">
      <c r="A1157" s="73"/>
      <c r="B1157" s="73"/>
      <c r="C1157" s="77"/>
      <c r="D1157" s="77"/>
      <c r="E1157" s="77"/>
      <c r="F1157" s="79"/>
      <c r="G1157" s="77"/>
      <c r="H1157" s="75"/>
      <c r="I1157" s="75"/>
      <c r="J1157" s="75"/>
      <c r="K1157" s="75"/>
      <c r="L1157" s="77"/>
      <c r="M1157" s="73"/>
      <c r="N1157" s="73"/>
      <c r="O1157" s="79"/>
      <c r="P1157" s="77"/>
      <c r="Q1157" s="77"/>
      <c r="R1157" s="77"/>
      <c r="S1157" s="77"/>
      <c r="T1157" s="73"/>
      <c r="U1157" s="73"/>
      <c r="V1157" s="73"/>
      <c r="W1157" s="73"/>
      <c r="X1157" s="73"/>
      <c r="Y1157" s="73"/>
      <c r="Z1157" s="73"/>
      <c r="AA1157" s="73"/>
    </row>
    <row r="1158" hidden="1">
      <c r="A1158" s="73"/>
      <c r="B1158" s="73"/>
      <c r="C1158" s="77"/>
      <c r="D1158" s="77"/>
      <c r="E1158" s="77"/>
      <c r="F1158" s="79"/>
      <c r="G1158" s="77"/>
      <c r="H1158" s="75"/>
      <c r="I1158" s="75"/>
      <c r="J1158" s="75"/>
      <c r="K1158" s="75"/>
      <c r="L1158" s="77"/>
      <c r="M1158" s="73"/>
      <c r="N1158" s="73"/>
      <c r="O1158" s="79"/>
      <c r="P1158" s="77"/>
      <c r="Q1158" s="77"/>
      <c r="R1158" s="77"/>
      <c r="S1158" s="77"/>
      <c r="T1158" s="73"/>
      <c r="U1158" s="73"/>
      <c r="V1158" s="73"/>
      <c r="W1158" s="73"/>
      <c r="X1158" s="73"/>
      <c r="Y1158" s="73"/>
      <c r="Z1158" s="73"/>
      <c r="AA1158" s="73"/>
    </row>
    <row r="1159" hidden="1">
      <c r="A1159" s="73"/>
      <c r="B1159" s="73"/>
      <c r="C1159" s="77"/>
      <c r="D1159" s="77"/>
      <c r="E1159" s="77"/>
      <c r="F1159" s="79"/>
      <c r="G1159" s="77"/>
      <c r="H1159" s="75"/>
      <c r="I1159" s="75"/>
      <c r="J1159" s="75"/>
      <c r="K1159" s="75"/>
      <c r="L1159" s="77"/>
      <c r="M1159" s="73"/>
      <c r="N1159" s="73"/>
      <c r="O1159" s="79"/>
      <c r="P1159" s="77"/>
      <c r="Q1159" s="77"/>
      <c r="R1159" s="77"/>
      <c r="S1159" s="77"/>
      <c r="T1159" s="73"/>
      <c r="U1159" s="73"/>
      <c r="V1159" s="73"/>
      <c r="W1159" s="73"/>
      <c r="X1159" s="73"/>
      <c r="Y1159" s="73"/>
      <c r="Z1159" s="73"/>
      <c r="AA1159" s="73"/>
    </row>
    <row r="1160" hidden="1">
      <c r="A1160" s="73"/>
      <c r="B1160" s="73"/>
      <c r="C1160" s="77"/>
      <c r="D1160" s="77"/>
      <c r="E1160" s="77"/>
      <c r="F1160" s="79"/>
      <c r="G1160" s="77"/>
      <c r="H1160" s="75"/>
      <c r="I1160" s="75"/>
      <c r="J1160" s="75"/>
      <c r="K1160" s="75"/>
      <c r="L1160" s="77"/>
      <c r="M1160" s="73"/>
      <c r="N1160" s="73"/>
      <c r="O1160" s="79"/>
      <c r="P1160" s="77"/>
      <c r="Q1160" s="77"/>
      <c r="R1160" s="77"/>
      <c r="S1160" s="77"/>
      <c r="T1160" s="73"/>
      <c r="U1160" s="73"/>
      <c r="V1160" s="73"/>
      <c r="W1160" s="73"/>
      <c r="X1160" s="73"/>
      <c r="Y1160" s="73"/>
      <c r="Z1160" s="73"/>
      <c r="AA1160" s="73"/>
    </row>
    <row r="1161" hidden="1">
      <c r="A1161" s="73"/>
      <c r="B1161" s="73"/>
      <c r="C1161" s="77"/>
      <c r="D1161" s="77"/>
      <c r="E1161" s="77"/>
      <c r="F1161" s="79"/>
      <c r="G1161" s="77"/>
      <c r="H1161" s="75"/>
      <c r="I1161" s="75"/>
      <c r="J1161" s="75"/>
      <c r="K1161" s="75"/>
      <c r="L1161" s="77"/>
      <c r="M1161" s="73"/>
      <c r="N1161" s="73"/>
      <c r="O1161" s="79"/>
      <c r="P1161" s="77"/>
      <c r="Q1161" s="77"/>
      <c r="R1161" s="77"/>
      <c r="S1161" s="77"/>
      <c r="T1161" s="73"/>
      <c r="U1161" s="73"/>
      <c r="V1161" s="73"/>
      <c r="W1161" s="73"/>
      <c r="X1161" s="73"/>
      <c r="Y1161" s="73"/>
      <c r="Z1161" s="73"/>
      <c r="AA1161" s="73"/>
    </row>
    <row r="1162" hidden="1">
      <c r="A1162" s="73"/>
      <c r="B1162" s="73"/>
      <c r="C1162" s="77"/>
      <c r="D1162" s="77"/>
      <c r="E1162" s="77"/>
      <c r="F1162" s="79"/>
      <c r="G1162" s="77"/>
      <c r="H1162" s="75"/>
      <c r="I1162" s="75"/>
      <c r="J1162" s="75"/>
      <c r="K1162" s="75"/>
      <c r="L1162" s="77"/>
      <c r="M1162" s="73"/>
      <c r="N1162" s="73"/>
      <c r="O1162" s="79"/>
      <c r="P1162" s="77"/>
      <c r="Q1162" s="77"/>
      <c r="R1162" s="77"/>
      <c r="S1162" s="77"/>
      <c r="T1162" s="73"/>
      <c r="U1162" s="73"/>
      <c r="V1162" s="73"/>
      <c r="W1162" s="73"/>
      <c r="X1162" s="73"/>
      <c r="Y1162" s="73"/>
      <c r="Z1162" s="73"/>
      <c r="AA1162" s="73"/>
    </row>
    <row r="1163" hidden="1">
      <c r="A1163" s="73"/>
      <c r="B1163" s="73"/>
      <c r="C1163" s="77"/>
      <c r="D1163" s="77"/>
      <c r="E1163" s="77"/>
      <c r="F1163" s="79"/>
      <c r="G1163" s="77"/>
      <c r="H1163" s="75"/>
      <c r="I1163" s="75"/>
      <c r="J1163" s="75"/>
      <c r="K1163" s="75"/>
      <c r="L1163" s="77"/>
      <c r="M1163" s="73"/>
      <c r="N1163" s="73"/>
      <c r="O1163" s="79"/>
      <c r="P1163" s="77"/>
      <c r="Q1163" s="77"/>
      <c r="R1163" s="77"/>
      <c r="S1163" s="77"/>
      <c r="T1163" s="73"/>
      <c r="U1163" s="73"/>
      <c r="V1163" s="73"/>
      <c r="W1163" s="73"/>
      <c r="X1163" s="73"/>
      <c r="Y1163" s="73"/>
      <c r="Z1163" s="73"/>
      <c r="AA1163" s="73"/>
    </row>
    <row r="1164" hidden="1">
      <c r="A1164" s="73"/>
      <c r="B1164" s="73"/>
      <c r="C1164" s="77"/>
      <c r="D1164" s="77"/>
      <c r="E1164" s="77"/>
      <c r="F1164" s="79"/>
      <c r="G1164" s="77"/>
      <c r="H1164" s="75"/>
      <c r="I1164" s="75"/>
      <c r="J1164" s="75"/>
      <c r="K1164" s="75"/>
      <c r="L1164" s="77"/>
      <c r="M1164" s="73"/>
      <c r="N1164" s="73"/>
      <c r="O1164" s="79"/>
      <c r="P1164" s="77"/>
      <c r="Q1164" s="77"/>
      <c r="R1164" s="77"/>
      <c r="S1164" s="77"/>
      <c r="T1164" s="73"/>
      <c r="U1164" s="73"/>
      <c r="V1164" s="73"/>
      <c r="W1164" s="73"/>
      <c r="X1164" s="73"/>
      <c r="Y1164" s="73"/>
      <c r="Z1164" s="73"/>
      <c r="AA1164" s="73"/>
    </row>
    <row r="1165" hidden="1">
      <c r="A1165" s="73"/>
      <c r="B1165" s="73"/>
      <c r="C1165" s="77"/>
      <c r="D1165" s="77"/>
      <c r="E1165" s="77"/>
      <c r="F1165" s="79"/>
      <c r="G1165" s="77"/>
      <c r="H1165" s="75"/>
      <c r="I1165" s="75"/>
      <c r="J1165" s="75"/>
      <c r="K1165" s="75"/>
      <c r="L1165" s="77"/>
      <c r="M1165" s="73"/>
      <c r="N1165" s="73"/>
      <c r="O1165" s="79"/>
      <c r="P1165" s="77"/>
      <c r="Q1165" s="77"/>
      <c r="R1165" s="77"/>
      <c r="S1165" s="77"/>
      <c r="T1165" s="73"/>
      <c r="U1165" s="73"/>
      <c r="V1165" s="73"/>
      <c r="W1165" s="73"/>
      <c r="X1165" s="73"/>
      <c r="Y1165" s="73"/>
      <c r="Z1165" s="73"/>
      <c r="AA1165" s="73"/>
    </row>
    <row r="1166" hidden="1">
      <c r="A1166" s="73"/>
      <c r="B1166" s="73"/>
      <c r="C1166" s="77"/>
      <c r="D1166" s="77"/>
      <c r="E1166" s="77"/>
      <c r="F1166" s="79"/>
      <c r="G1166" s="77"/>
      <c r="H1166" s="75"/>
      <c r="I1166" s="75"/>
      <c r="J1166" s="75"/>
      <c r="K1166" s="75"/>
      <c r="L1166" s="77"/>
      <c r="M1166" s="73"/>
      <c r="N1166" s="73"/>
      <c r="O1166" s="79"/>
      <c r="P1166" s="77"/>
      <c r="Q1166" s="77"/>
      <c r="R1166" s="77"/>
      <c r="S1166" s="77"/>
      <c r="T1166" s="73"/>
      <c r="U1166" s="73"/>
      <c r="V1166" s="73"/>
      <c r="W1166" s="73"/>
      <c r="X1166" s="73"/>
      <c r="Y1166" s="73"/>
      <c r="Z1166" s="73"/>
      <c r="AA1166" s="73"/>
    </row>
    <row r="1167" hidden="1">
      <c r="A1167" s="73"/>
      <c r="B1167" s="73"/>
      <c r="C1167" s="77"/>
      <c r="D1167" s="77"/>
      <c r="E1167" s="77"/>
      <c r="F1167" s="79"/>
      <c r="G1167" s="77"/>
      <c r="H1167" s="75"/>
      <c r="I1167" s="75"/>
      <c r="J1167" s="75"/>
      <c r="K1167" s="75"/>
      <c r="L1167" s="77"/>
      <c r="M1167" s="73"/>
      <c r="N1167" s="73"/>
      <c r="O1167" s="79"/>
      <c r="P1167" s="77"/>
      <c r="Q1167" s="77"/>
      <c r="R1167" s="77"/>
      <c r="S1167" s="77"/>
      <c r="T1167" s="73"/>
      <c r="U1167" s="73"/>
      <c r="V1167" s="73"/>
      <c r="W1167" s="73"/>
      <c r="X1167" s="73"/>
      <c r="Y1167" s="73"/>
      <c r="Z1167" s="73"/>
      <c r="AA1167" s="73"/>
    </row>
    <row r="1168" hidden="1">
      <c r="A1168" s="73"/>
      <c r="B1168" s="73"/>
      <c r="C1168" s="77"/>
      <c r="D1168" s="77"/>
      <c r="E1168" s="77"/>
      <c r="F1168" s="79"/>
      <c r="G1168" s="77"/>
      <c r="H1168" s="75"/>
      <c r="I1168" s="75"/>
      <c r="J1168" s="75"/>
      <c r="K1168" s="75"/>
      <c r="L1168" s="77"/>
      <c r="M1168" s="73"/>
      <c r="N1168" s="73"/>
      <c r="O1168" s="79"/>
      <c r="P1168" s="77"/>
      <c r="Q1168" s="77"/>
      <c r="R1168" s="77"/>
      <c r="S1168" s="77"/>
      <c r="T1168" s="73"/>
      <c r="U1168" s="73"/>
      <c r="V1168" s="73"/>
      <c r="W1168" s="73"/>
      <c r="X1168" s="73"/>
      <c r="Y1168" s="73"/>
      <c r="Z1168" s="73"/>
      <c r="AA1168" s="73"/>
    </row>
    <row r="1169" hidden="1">
      <c r="A1169" s="73"/>
      <c r="B1169" s="73"/>
      <c r="C1169" s="77"/>
      <c r="D1169" s="77"/>
      <c r="E1169" s="77"/>
      <c r="F1169" s="79"/>
      <c r="G1169" s="77"/>
      <c r="H1169" s="75"/>
      <c r="I1169" s="75"/>
      <c r="J1169" s="75"/>
      <c r="K1169" s="75"/>
      <c r="L1169" s="77"/>
      <c r="M1169" s="73"/>
      <c r="N1169" s="73"/>
      <c r="O1169" s="79"/>
      <c r="P1169" s="77"/>
      <c r="Q1169" s="77"/>
      <c r="R1169" s="77"/>
      <c r="S1169" s="77"/>
      <c r="T1169" s="73"/>
      <c r="U1169" s="73"/>
      <c r="V1169" s="73"/>
      <c r="W1169" s="73"/>
      <c r="X1169" s="73"/>
      <c r="Y1169" s="73"/>
      <c r="Z1169" s="73"/>
      <c r="AA1169" s="73"/>
    </row>
    <row r="1170" hidden="1">
      <c r="A1170" s="73"/>
      <c r="B1170" s="73"/>
      <c r="C1170" s="77"/>
      <c r="D1170" s="77"/>
      <c r="E1170" s="77"/>
      <c r="F1170" s="79"/>
      <c r="G1170" s="77"/>
      <c r="H1170" s="75"/>
      <c r="I1170" s="75"/>
      <c r="J1170" s="75"/>
      <c r="K1170" s="75"/>
      <c r="L1170" s="77"/>
      <c r="M1170" s="73"/>
      <c r="N1170" s="73"/>
      <c r="O1170" s="79"/>
      <c r="P1170" s="77"/>
      <c r="Q1170" s="77"/>
      <c r="R1170" s="77"/>
      <c r="S1170" s="77"/>
      <c r="T1170" s="73"/>
      <c r="U1170" s="73"/>
      <c r="V1170" s="73"/>
      <c r="W1170" s="73"/>
      <c r="X1170" s="73"/>
      <c r="Y1170" s="73"/>
      <c r="Z1170" s="73"/>
      <c r="AA1170" s="73"/>
    </row>
    <row r="1171" hidden="1">
      <c r="A1171" s="73"/>
      <c r="B1171" s="73"/>
      <c r="C1171" s="77"/>
      <c r="D1171" s="77"/>
      <c r="E1171" s="77"/>
      <c r="F1171" s="79"/>
      <c r="G1171" s="77"/>
      <c r="H1171" s="75"/>
      <c r="I1171" s="75"/>
      <c r="J1171" s="75"/>
      <c r="K1171" s="75"/>
      <c r="L1171" s="77"/>
      <c r="M1171" s="73"/>
      <c r="N1171" s="73"/>
      <c r="O1171" s="79"/>
      <c r="P1171" s="77"/>
      <c r="Q1171" s="77"/>
      <c r="R1171" s="77"/>
      <c r="S1171" s="77"/>
      <c r="T1171" s="73"/>
      <c r="U1171" s="73"/>
      <c r="V1171" s="73"/>
      <c r="W1171" s="73"/>
      <c r="X1171" s="73"/>
      <c r="Y1171" s="73"/>
      <c r="Z1171" s="73"/>
      <c r="AA1171" s="73"/>
    </row>
    <row r="1172" hidden="1">
      <c r="A1172" s="73"/>
      <c r="B1172" s="73"/>
      <c r="C1172" s="77"/>
      <c r="D1172" s="77"/>
      <c r="E1172" s="77"/>
      <c r="F1172" s="79"/>
      <c r="G1172" s="77"/>
      <c r="H1172" s="75"/>
      <c r="I1172" s="75"/>
      <c r="J1172" s="75"/>
      <c r="K1172" s="75"/>
      <c r="L1172" s="77"/>
      <c r="M1172" s="73"/>
      <c r="N1172" s="73"/>
      <c r="O1172" s="79"/>
      <c r="P1172" s="77"/>
      <c r="Q1172" s="77"/>
      <c r="R1172" s="77"/>
      <c r="S1172" s="77"/>
      <c r="T1172" s="73"/>
      <c r="U1172" s="73"/>
      <c r="V1172" s="73"/>
      <c r="W1172" s="73"/>
      <c r="X1172" s="73"/>
      <c r="Y1172" s="73"/>
      <c r="Z1172" s="73"/>
      <c r="AA1172" s="73"/>
    </row>
    <row r="1173" hidden="1">
      <c r="A1173" s="73"/>
      <c r="B1173" s="73"/>
      <c r="C1173" s="77"/>
      <c r="D1173" s="77"/>
      <c r="E1173" s="77"/>
      <c r="F1173" s="79"/>
      <c r="G1173" s="77"/>
      <c r="H1173" s="75"/>
      <c r="I1173" s="75"/>
      <c r="J1173" s="75"/>
      <c r="K1173" s="75"/>
      <c r="L1173" s="77"/>
      <c r="M1173" s="73"/>
      <c r="N1173" s="73"/>
      <c r="O1173" s="79"/>
      <c r="P1173" s="77"/>
      <c r="Q1173" s="77"/>
      <c r="R1173" s="77"/>
      <c r="S1173" s="77"/>
      <c r="T1173" s="73"/>
      <c r="U1173" s="73"/>
      <c r="V1173" s="73"/>
      <c r="W1173" s="73"/>
      <c r="X1173" s="73"/>
      <c r="Y1173" s="73"/>
      <c r="Z1173" s="73"/>
      <c r="AA1173" s="73"/>
    </row>
    <row r="1174" hidden="1">
      <c r="A1174" s="73"/>
      <c r="B1174" s="73"/>
      <c r="C1174" s="77"/>
      <c r="D1174" s="77"/>
      <c r="E1174" s="77"/>
      <c r="F1174" s="79"/>
      <c r="G1174" s="77"/>
      <c r="H1174" s="75"/>
      <c r="I1174" s="75"/>
      <c r="J1174" s="75"/>
      <c r="K1174" s="75"/>
      <c r="L1174" s="77"/>
      <c r="M1174" s="73"/>
      <c r="N1174" s="73"/>
      <c r="O1174" s="79"/>
      <c r="P1174" s="77"/>
      <c r="Q1174" s="77"/>
      <c r="R1174" s="77"/>
      <c r="S1174" s="77"/>
      <c r="T1174" s="73"/>
      <c r="U1174" s="73"/>
      <c r="V1174" s="73"/>
      <c r="W1174" s="73"/>
      <c r="X1174" s="73"/>
      <c r="Y1174" s="73"/>
      <c r="Z1174" s="73"/>
      <c r="AA1174" s="73"/>
    </row>
    <row r="1175" hidden="1">
      <c r="A1175" s="73"/>
      <c r="B1175" s="73"/>
      <c r="C1175" s="77"/>
      <c r="D1175" s="77"/>
      <c r="E1175" s="77"/>
      <c r="F1175" s="79"/>
      <c r="G1175" s="77"/>
      <c r="H1175" s="75"/>
      <c r="I1175" s="75"/>
      <c r="J1175" s="75"/>
      <c r="K1175" s="75"/>
      <c r="L1175" s="77"/>
      <c r="M1175" s="73"/>
      <c r="N1175" s="73"/>
      <c r="O1175" s="79"/>
      <c r="P1175" s="77"/>
      <c r="Q1175" s="77"/>
      <c r="R1175" s="77"/>
      <c r="S1175" s="77"/>
      <c r="T1175" s="73"/>
      <c r="U1175" s="73"/>
      <c r="V1175" s="73"/>
      <c r="W1175" s="73"/>
      <c r="X1175" s="73"/>
      <c r="Y1175" s="73"/>
      <c r="Z1175" s="73"/>
      <c r="AA1175" s="73"/>
    </row>
    <row r="1176" hidden="1">
      <c r="A1176" s="73"/>
      <c r="B1176" s="73"/>
      <c r="C1176" s="77"/>
      <c r="D1176" s="77"/>
      <c r="E1176" s="77"/>
      <c r="F1176" s="79"/>
      <c r="G1176" s="77"/>
      <c r="H1176" s="75"/>
      <c r="I1176" s="75"/>
      <c r="J1176" s="75"/>
      <c r="K1176" s="75"/>
      <c r="L1176" s="77"/>
      <c r="M1176" s="73"/>
      <c r="N1176" s="73"/>
      <c r="O1176" s="79"/>
      <c r="P1176" s="77"/>
      <c r="Q1176" s="77"/>
      <c r="R1176" s="77"/>
      <c r="S1176" s="77"/>
      <c r="T1176" s="73"/>
      <c r="U1176" s="73"/>
      <c r="V1176" s="73"/>
      <c r="W1176" s="73"/>
      <c r="X1176" s="73"/>
      <c r="Y1176" s="73"/>
      <c r="Z1176" s="73"/>
      <c r="AA1176" s="73"/>
    </row>
    <row r="1177" hidden="1">
      <c r="A1177" s="73"/>
      <c r="B1177" s="73"/>
      <c r="C1177" s="77"/>
      <c r="D1177" s="77"/>
      <c r="E1177" s="77"/>
      <c r="F1177" s="79"/>
      <c r="G1177" s="77"/>
      <c r="H1177" s="75"/>
      <c r="I1177" s="75"/>
      <c r="J1177" s="75"/>
      <c r="K1177" s="75"/>
      <c r="L1177" s="77"/>
      <c r="M1177" s="73"/>
      <c r="N1177" s="73"/>
      <c r="O1177" s="79"/>
      <c r="P1177" s="77"/>
      <c r="Q1177" s="77"/>
      <c r="R1177" s="77"/>
      <c r="S1177" s="77"/>
      <c r="T1177" s="73"/>
      <c r="U1177" s="73"/>
      <c r="V1177" s="73"/>
      <c r="W1177" s="73"/>
      <c r="X1177" s="73"/>
      <c r="Y1177" s="73"/>
      <c r="Z1177" s="73"/>
      <c r="AA1177" s="73"/>
    </row>
    <row r="1178" hidden="1">
      <c r="A1178" s="73"/>
      <c r="B1178" s="73"/>
      <c r="C1178" s="77"/>
      <c r="D1178" s="77"/>
      <c r="E1178" s="77"/>
      <c r="F1178" s="79"/>
      <c r="G1178" s="77"/>
      <c r="H1178" s="75"/>
      <c r="I1178" s="75"/>
      <c r="J1178" s="75"/>
      <c r="K1178" s="75"/>
      <c r="L1178" s="77"/>
      <c r="M1178" s="73"/>
      <c r="N1178" s="73"/>
      <c r="O1178" s="79"/>
      <c r="P1178" s="77"/>
      <c r="Q1178" s="77"/>
      <c r="R1178" s="77"/>
      <c r="S1178" s="77"/>
      <c r="T1178" s="73"/>
      <c r="U1178" s="73"/>
      <c r="V1178" s="73"/>
      <c r="W1178" s="73"/>
      <c r="X1178" s="73"/>
      <c r="Y1178" s="73"/>
      <c r="Z1178" s="73"/>
      <c r="AA1178" s="73"/>
    </row>
    <row r="1179" hidden="1">
      <c r="A1179" s="73"/>
      <c r="B1179" s="73"/>
      <c r="C1179" s="77"/>
      <c r="D1179" s="77"/>
      <c r="E1179" s="77"/>
      <c r="F1179" s="79"/>
      <c r="G1179" s="77"/>
      <c r="H1179" s="75"/>
      <c r="I1179" s="75"/>
      <c r="J1179" s="75"/>
      <c r="K1179" s="75"/>
      <c r="L1179" s="77"/>
      <c r="M1179" s="73"/>
      <c r="N1179" s="73"/>
      <c r="O1179" s="79"/>
      <c r="P1179" s="77"/>
      <c r="Q1179" s="77"/>
      <c r="R1179" s="77"/>
      <c r="S1179" s="77"/>
      <c r="T1179" s="73"/>
      <c r="U1179" s="73"/>
      <c r="V1179" s="73"/>
      <c r="W1179" s="73"/>
      <c r="X1179" s="73"/>
      <c r="Y1179" s="73"/>
      <c r="Z1179" s="73"/>
      <c r="AA1179" s="73"/>
    </row>
    <row r="1180" hidden="1">
      <c r="A1180" s="73"/>
      <c r="B1180" s="73"/>
      <c r="C1180" s="77"/>
      <c r="D1180" s="77"/>
      <c r="E1180" s="77"/>
      <c r="F1180" s="79"/>
      <c r="G1180" s="77"/>
      <c r="H1180" s="75"/>
      <c r="I1180" s="75"/>
      <c r="J1180" s="75"/>
      <c r="K1180" s="75"/>
      <c r="L1180" s="77"/>
      <c r="M1180" s="73"/>
      <c r="N1180" s="73"/>
      <c r="O1180" s="79"/>
      <c r="P1180" s="77"/>
      <c r="Q1180" s="77"/>
      <c r="R1180" s="77"/>
      <c r="S1180" s="77"/>
      <c r="T1180" s="73"/>
      <c r="U1180" s="73"/>
      <c r="V1180" s="73"/>
      <c r="W1180" s="73"/>
      <c r="X1180" s="73"/>
      <c r="Y1180" s="73"/>
      <c r="Z1180" s="73"/>
      <c r="AA1180" s="73"/>
    </row>
    <row r="1181" hidden="1">
      <c r="A1181" s="73"/>
      <c r="B1181" s="73"/>
      <c r="C1181" s="77"/>
      <c r="D1181" s="77"/>
      <c r="E1181" s="77"/>
      <c r="F1181" s="79"/>
      <c r="G1181" s="77"/>
      <c r="H1181" s="75"/>
      <c r="I1181" s="75"/>
      <c r="J1181" s="75"/>
      <c r="K1181" s="75"/>
      <c r="L1181" s="77"/>
      <c r="M1181" s="73"/>
      <c r="N1181" s="73"/>
      <c r="O1181" s="79"/>
      <c r="P1181" s="77"/>
      <c r="Q1181" s="77"/>
      <c r="R1181" s="77"/>
      <c r="S1181" s="77"/>
      <c r="T1181" s="73"/>
      <c r="U1181" s="73"/>
      <c r="V1181" s="73"/>
      <c r="W1181" s="73"/>
      <c r="X1181" s="73"/>
      <c r="Y1181" s="73"/>
      <c r="Z1181" s="73"/>
      <c r="AA1181" s="73"/>
    </row>
    <row r="1182" hidden="1">
      <c r="A1182" s="73"/>
      <c r="B1182" s="73"/>
      <c r="C1182" s="77"/>
      <c r="D1182" s="77"/>
      <c r="E1182" s="77"/>
      <c r="F1182" s="79"/>
      <c r="G1182" s="77"/>
      <c r="H1182" s="75"/>
      <c r="I1182" s="75"/>
      <c r="J1182" s="75"/>
      <c r="K1182" s="75"/>
      <c r="L1182" s="77"/>
      <c r="M1182" s="73"/>
      <c r="N1182" s="73"/>
      <c r="O1182" s="79"/>
      <c r="P1182" s="77"/>
      <c r="Q1182" s="77"/>
      <c r="R1182" s="77"/>
      <c r="S1182" s="77"/>
      <c r="T1182" s="73"/>
      <c r="U1182" s="73"/>
      <c r="V1182" s="73"/>
      <c r="W1182" s="73"/>
      <c r="X1182" s="73"/>
      <c r="Y1182" s="73"/>
      <c r="Z1182" s="73"/>
      <c r="AA1182" s="73"/>
    </row>
    <row r="1183" hidden="1">
      <c r="A1183" s="73"/>
      <c r="B1183" s="73"/>
      <c r="C1183" s="77"/>
      <c r="D1183" s="77"/>
      <c r="E1183" s="77"/>
      <c r="F1183" s="79"/>
      <c r="G1183" s="77"/>
      <c r="H1183" s="75"/>
      <c r="I1183" s="75"/>
      <c r="J1183" s="75"/>
      <c r="K1183" s="75"/>
      <c r="L1183" s="77"/>
      <c r="M1183" s="73"/>
      <c r="N1183" s="73"/>
      <c r="O1183" s="79"/>
      <c r="P1183" s="77"/>
      <c r="Q1183" s="77"/>
      <c r="R1183" s="77"/>
      <c r="S1183" s="77"/>
      <c r="T1183" s="73"/>
      <c r="U1183" s="73"/>
      <c r="V1183" s="73"/>
      <c r="W1183" s="73"/>
      <c r="X1183" s="73"/>
      <c r="Y1183" s="73"/>
      <c r="Z1183" s="73"/>
      <c r="AA1183" s="73"/>
    </row>
    <row r="1184" hidden="1">
      <c r="A1184" s="73"/>
      <c r="B1184" s="73"/>
      <c r="C1184" s="77"/>
      <c r="D1184" s="77"/>
      <c r="E1184" s="77"/>
      <c r="F1184" s="79"/>
      <c r="G1184" s="77"/>
      <c r="H1184" s="75"/>
      <c r="I1184" s="75"/>
      <c r="J1184" s="75"/>
      <c r="K1184" s="75"/>
      <c r="L1184" s="77"/>
      <c r="M1184" s="73"/>
      <c r="N1184" s="73"/>
      <c r="O1184" s="79"/>
      <c r="P1184" s="77"/>
      <c r="Q1184" s="77"/>
      <c r="R1184" s="77"/>
      <c r="S1184" s="77"/>
      <c r="T1184" s="73"/>
      <c r="U1184" s="73"/>
      <c r="V1184" s="73"/>
      <c r="W1184" s="73"/>
      <c r="X1184" s="73"/>
      <c r="Y1184" s="73"/>
      <c r="Z1184" s="73"/>
      <c r="AA1184" s="73"/>
    </row>
    <row r="1185" hidden="1">
      <c r="A1185" s="73"/>
      <c r="B1185" s="73"/>
      <c r="C1185" s="77"/>
      <c r="D1185" s="77"/>
      <c r="E1185" s="77"/>
      <c r="F1185" s="79"/>
      <c r="G1185" s="77"/>
      <c r="H1185" s="75"/>
      <c r="I1185" s="75"/>
      <c r="J1185" s="75"/>
      <c r="K1185" s="75"/>
      <c r="L1185" s="77"/>
      <c r="M1185" s="73"/>
      <c r="N1185" s="73"/>
      <c r="O1185" s="79"/>
      <c r="P1185" s="77"/>
      <c r="Q1185" s="77"/>
      <c r="R1185" s="77"/>
      <c r="S1185" s="77"/>
      <c r="T1185" s="73"/>
      <c r="U1185" s="73"/>
      <c r="V1185" s="73"/>
      <c r="W1185" s="73"/>
      <c r="X1185" s="73"/>
      <c r="Y1185" s="73"/>
      <c r="Z1185" s="73"/>
      <c r="AA1185" s="73"/>
    </row>
    <row r="1186" hidden="1">
      <c r="A1186" s="73"/>
      <c r="B1186" s="73"/>
      <c r="C1186" s="77"/>
      <c r="D1186" s="77"/>
      <c r="E1186" s="77"/>
      <c r="F1186" s="79"/>
      <c r="G1186" s="77"/>
      <c r="H1186" s="75"/>
      <c r="I1186" s="75"/>
      <c r="J1186" s="75"/>
      <c r="K1186" s="75"/>
      <c r="L1186" s="77"/>
      <c r="M1186" s="73"/>
      <c r="N1186" s="73"/>
      <c r="O1186" s="79"/>
      <c r="P1186" s="77"/>
      <c r="Q1186" s="77"/>
      <c r="R1186" s="77"/>
      <c r="S1186" s="77"/>
      <c r="T1186" s="73"/>
      <c r="U1186" s="73"/>
      <c r="V1186" s="73"/>
      <c r="W1186" s="73"/>
      <c r="X1186" s="73"/>
      <c r="Y1186" s="73"/>
      <c r="Z1186" s="73"/>
      <c r="AA1186" s="73"/>
    </row>
    <row r="1187" hidden="1">
      <c r="A1187" s="73"/>
      <c r="B1187" s="73"/>
      <c r="C1187" s="77"/>
      <c r="D1187" s="77"/>
      <c r="E1187" s="77"/>
      <c r="F1187" s="79"/>
      <c r="G1187" s="77"/>
      <c r="H1187" s="75"/>
      <c r="I1187" s="75"/>
      <c r="J1187" s="75"/>
      <c r="K1187" s="75"/>
      <c r="L1187" s="77"/>
      <c r="M1187" s="73"/>
      <c r="N1187" s="73"/>
      <c r="O1187" s="79"/>
      <c r="P1187" s="77"/>
      <c r="Q1187" s="77"/>
      <c r="R1187" s="77"/>
      <c r="S1187" s="77"/>
      <c r="T1187" s="73"/>
      <c r="U1187" s="73"/>
      <c r="V1187" s="73"/>
      <c r="W1187" s="73"/>
      <c r="X1187" s="73"/>
      <c r="Y1187" s="73"/>
      <c r="Z1187" s="73"/>
      <c r="AA1187" s="73"/>
    </row>
    <row r="1188" hidden="1">
      <c r="A1188" s="73"/>
      <c r="B1188" s="73"/>
      <c r="C1188" s="77"/>
      <c r="D1188" s="77"/>
      <c r="E1188" s="77"/>
      <c r="F1188" s="79"/>
      <c r="G1188" s="77"/>
      <c r="H1188" s="75"/>
      <c r="I1188" s="75"/>
      <c r="J1188" s="75"/>
      <c r="K1188" s="75"/>
      <c r="L1188" s="77"/>
      <c r="M1188" s="73"/>
      <c r="N1188" s="73"/>
      <c r="O1188" s="79"/>
      <c r="P1188" s="77"/>
      <c r="Q1188" s="77"/>
      <c r="R1188" s="77"/>
      <c r="S1188" s="77"/>
      <c r="T1188" s="73"/>
      <c r="U1188" s="73"/>
      <c r="V1188" s="73"/>
      <c r="W1188" s="73"/>
      <c r="X1188" s="73"/>
      <c r="Y1188" s="73"/>
      <c r="Z1188" s="73"/>
      <c r="AA1188" s="73"/>
    </row>
    <row r="1189" hidden="1">
      <c r="A1189" s="73"/>
      <c r="B1189" s="73"/>
      <c r="C1189" s="77"/>
      <c r="D1189" s="77"/>
      <c r="E1189" s="77"/>
      <c r="F1189" s="79"/>
      <c r="G1189" s="77"/>
      <c r="H1189" s="75"/>
      <c r="I1189" s="75"/>
      <c r="J1189" s="75"/>
      <c r="K1189" s="75"/>
      <c r="L1189" s="77"/>
      <c r="M1189" s="73"/>
      <c r="N1189" s="73"/>
      <c r="O1189" s="79"/>
      <c r="P1189" s="77"/>
      <c r="Q1189" s="77"/>
      <c r="R1189" s="77"/>
      <c r="S1189" s="77"/>
      <c r="T1189" s="73"/>
      <c r="U1189" s="73"/>
      <c r="V1189" s="73"/>
      <c r="W1189" s="73"/>
      <c r="X1189" s="73"/>
      <c r="Y1189" s="73"/>
      <c r="Z1189" s="73"/>
      <c r="AA1189" s="73"/>
    </row>
    <row r="1190" hidden="1">
      <c r="A1190" s="73"/>
      <c r="B1190" s="73"/>
      <c r="C1190" s="77"/>
      <c r="D1190" s="77"/>
      <c r="E1190" s="77"/>
      <c r="F1190" s="79"/>
      <c r="G1190" s="77"/>
      <c r="H1190" s="75"/>
      <c r="I1190" s="75"/>
      <c r="J1190" s="75"/>
      <c r="K1190" s="75"/>
      <c r="L1190" s="77"/>
      <c r="M1190" s="73"/>
      <c r="N1190" s="73"/>
      <c r="O1190" s="79"/>
      <c r="P1190" s="77"/>
      <c r="Q1190" s="77"/>
      <c r="R1190" s="77"/>
      <c r="S1190" s="77"/>
      <c r="T1190" s="73"/>
      <c r="U1190" s="73"/>
      <c r="V1190" s="73"/>
      <c r="W1190" s="73"/>
      <c r="X1190" s="73"/>
      <c r="Y1190" s="73"/>
      <c r="Z1190" s="73"/>
      <c r="AA1190" s="73"/>
    </row>
    <row r="1191" hidden="1">
      <c r="A1191" s="73"/>
      <c r="B1191" s="73"/>
      <c r="C1191" s="77"/>
      <c r="D1191" s="77"/>
      <c r="E1191" s="77"/>
      <c r="F1191" s="79"/>
      <c r="G1191" s="77"/>
      <c r="H1191" s="75"/>
      <c r="I1191" s="75"/>
      <c r="J1191" s="75"/>
      <c r="K1191" s="75"/>
      <c r="L1191" s="77"/>
      <c r="M1191" s="73"/>
      <c r="N1191" s="73"/>
      <c r="O1191" s="79"/>
      <c r="P1191" s="77"/>
      <c r="Q1191" s="77"/>
      <c r="R1191" s="77"/>
      <c r="S1191" s="77"/>
      <c r="T1191" s="73"/>
      <c r="U1191" s="73"/>
      <c r="V1191" s="73"/>
      <c r="W1191" s="73"/>
      <c r="X1191" s="73"/>
      <c r="Y1191" s="73"/>
      <c r="Z1191" s="73"/>
      <c r="AA1191" s="73"/>
    </row>
    <row r="1192" hidden="1">
      <c r="A1192" s="73"/>
      <c r="B1192" s="73"/>
      <c r="C1192" s="77"/>
      <c r="D1192" s="77"/>
      <c r="E1192" s="77"/>
      <c r="F1192" s="79"/>
      <c r="G1192" s="77"/>
      <c r="H1192" s="75"/>
      <c r="I1192" s="75"/>
      <c r="J1192" s="75"/>
      <c r="K1192" s="75"/>
      <c r="L1192" s="77"/>
      <c r="M1192" s="73"/>
      <c r="N1192" s="73"/>
      <c r="O1192" s="79"/>
      <c r="P1192" s="77"/>
      <c r="Q1192" s="77"/>
      <c r="R1192" s="77"/>
      <c r="S1192" s="77"/>
      <c r="T1192" s="73"/>
      <c r="U1192" s="73"/>
      <c r="V1192" s="73"/>
      <c r="W1192" s="73"/>
      <c r="X1192" s="73"/>
      <c r="Y1192" s="73"/>
      <c r="Z1192" s="73"/>
      <c r="AA1192" s="73"/>
    </row>
    <row r="1193" hidden="1">
      <c r="A1193" s="73"/>
      <c r="B1193" s="73"/>
      <c r="C1193" s="77"/>
      <c r="D1193" s="77"/>
      <c r="E1193" s="77"/>
      <c r="F1193" s="79"/>
      <c r="G1193" s="77"/>
      <c r="H1193" s="75"/>
      <c r="I1193" s="75"/>
      <c r="J1193" s="75"/>
      <c r="K1193" s="75"/>
      <c r="L1193" s="77"/>
      <c r="M1193" s="73"/>
      <c r="N1193" s="73"/>
      <c r="O1193" s="79"/>
      <c r="P1193" s="77"/>
      <c r="Q1193" s="77"/>
      <c r="R1193" s="77"/>
      <c r="S1193" s="77"/>
      <c r="T1193" s="73"/>
      <c r="U1193" s="73"/>
      <c r="V1193" s="73"/>
      <c r="W1193" s="73"/>
      <c r="X1193" s="73"/>
      <c r="Y1193" s="73"/>
      <c r="Z1193" s="73"/>
      <c r="AA1193" s="73"/>
    </row>
    <row r="1194" hidden="1">
      <c r="A1194" s="73"/>
      <c r="B1194" s="73"/>
      <c r="C1194" s="77"/>
      <c r="D1194" s="77"/>
      <c r="E1194" s="77"/>
      <c r="F1194" s="79"/>
      <c r="G1194" s="77"/>
      <c r="H1194" s="75"/>
      <c r="I1194" s="75"/>
      <c r="J1194" s="75"/>
      <c r="K1194" s="75"/>
      <c r="L1194" s="77"/>
      <c r="M1194" s="73"/>
      <c r="N1194" s="73"/>
      <c r="O1194" s="79"/>
      <c r="P1194" s="77"/>
      <c r="Q1194" s="77"/>
      <c r="R1194" s="77"/>
      <c r="S1194" s="77"/>
      <c r="T1194" s="73"/>
      <c r="U1194" s="73"/>
      <c r="V1194" s="73"/>
      <c r="W1194" s="73"/>
      <c r="X1194" s="73"/>
      <c r="Y1194" s="73"/>
      <c r="Z1194" s="73"/>
      <c r="AA1194" s="73"/>
    </row>
    <row r="1195" hidden="1">
      <c r="A1195" s="73"/>
      <c r="B1195" s="73"/>
      <c r="C1195" s="77"/>
      <c r="D1195" s="77"/>
      <c r="E1195" s="77"/>
      <c r="F1195" s="79"/>
      <c r="G1195" s="77"/>
      <c r="H1195" s="75"/>
      <c r="I1195" s="75"/>
      <c r="J1195" s="75"/>
      <c r="K1195" s="75"/>
      <c r="L1195" s="77"/>
      <c r="M1195" s="73"/>
      <c r="N1195" s="73"/>
      <c r="O1195" s="79"/>
      <c r="P1195" s="77"/>
      <c r="Q1195" s="77"/>
      <c r="R1195" s="77"/>
      <c r="S1195" s="77"/>
      <c r="T1195" s="73"/>
      <c r="U1195" s="73"/>
      <c r="V1195" s="73"/>
      <c r="W1195" s="73"/>
      <c r="X1195" s="73"/>
      <c r="Y1195" s="73"/>
      <c r="Z1195" s="73"/>
      <c r="AA1195" s="73"/>
    </row>
    <row r="1196" hidden="1">
      <c r="A1196" s="73"/>
      <c r="B1196" s="73"/>
      <c r="C1196" s="77"/>
      <c r="D1196" s="77"/>
      <c r="E1196" s="77"/>
      <c r="F1196" s="79"/>
      <c r="G1196" s="77"/>
      <c r="H1196" s="75"/>
      <c r="I1196" s="75"/>
      <c r="J1196" s="75"/>
      <c r="K1196" s="75"/>
      <c r="L1196" s="77"/>
      <c r="M1196" s="73"/>
      <c r="N1196" s="73"/>
      <c r="O1196" s="79"/>
      <c r="P1196" s="77"/>
      <c r="Q1196" s="77"/>
      <c r="R1196" s="77"/>
      <c r="S1196" s="77"/>
      <c r="T1196" s="73"/>
      <c r="U1196" s="73"/>
      <c r="V1196" s="73"/>
      <c r="W1196" s="73"/>
      <c r="X1196" s="73"/>
      <c r="Y1196" s="73"/>
      <c r="Z1196" s="73"/>
      <c r="AA1196" s="73"/>
    </row>
    <row r="1197" hidden="1">
      <c r="A1197" s="73"/>
      <c r="B1197" s="73"/>
      <c r="C1197" s="77"/>
      <c r="D1197" s="77"/>
      <c r="E1197" s="77"/>
      <c r="F1197" s="79"/>
      <c r="G1197" s="77"/>
      <c r="H1197" s="75"/>
      <c r="I1197" s="75"/>
      <c r="J1197" s="75"/>
      <c r="K1197" s="75"/>
      <c r="L1197" s="77"/>
      <c r="M1197" s="73"/>
      <c r="N1197" s="73"/>
      <c r="O1197" s="79"/>
      <c r="P1197" s="77"/>
      <c r="Q1197" s="77"/>
      <c r="R1197" s="77"/>
      <c r="S1197" s="77"/>
      <c r="T1197" s="73"/>
      <c r="U1197" s="73"/>
      <c r="V1197" s="73"/>
      <c r="W1197" s="73"/>
      <c r="X1197" s="73"/>
      <c r="Y1197" s="73"/>
      <c r="Z1197" s="73"/>
      <c r="AA1197" s="73"/>
    </row>
    <row r="1198" hidden="1">
      <c r="A1198" s="73"/>
      <c r="B1198" s="73"/>
      <c r="C1198" s="77"/>
      <c r="D1198" s="77"/>
      <c r="E1198" s="77"/>
      <c r="F1198" s="79"/>
      <c r="G1198" s="77"/>
      <c r="H1198" s="75"/>
      <c r="I1198" s="75"/>
      <c r="J1198" s="75"/>
      <c r="K1198" s="75"/>
      <c r="L1198" s="77"/>
      <c r="M1198" s="73"/>
      <c r="N1198" s="73"/>
      <c r="O1198" s="79"/>
      <c r="P1198" s="77"/>
      <c r="Q1198" s="77"/>
      <c r="R1198" s="77"/>
      <c r="S1198" s="77"/>
      <c r="T1198" s="73"/>
      <c r="U1198" s="73"/>
      <c r="V1198" s="73"/>
      <c r="W1198" s="73"/>
      <c r="X1198" s="73"/>
      <c r="Y1198" s="73"/>
      <c r="Z1198" s="73"/>
      <c r="AA1198" s="73"/>
    </row>
    <row r="1199" hidden="1">
      <c r="A1199" s="73"/>
      <c r="B1199" s="73"/>
      <c r="C1199" s="77"/>
      <c r="D1199" s="77"/>
      <c r="E1199" s="77"/>
      <c r="F1199" s="79"/>
      <c r="G1199" s="77"/>
      <c r="H1199" s="75"/>
      <c r="I1199" s="75"/>
      <c r="J1199" s="75"/>
      <c r="K1199" s="75"/>
      <c r="L1199" s="77"/>
      <c r="M1199" s="73"/>
      <c r="N1199" s="73"/>
      <c r="O1199" s="79"/>
      <c r="P1199" s="77"/>
      <c r="Q1199" s="77"/>
      <c r="R1199" s="77"/>
      <c r="S1199" s="77"/>
      <c r="T1199" s="73"/>
      <c r="U1199" s="73"/>
      <c r="V1199" s="73"/>
      <c r="W1199" s="73"/>
      <c r="X1199" s="73"/>
      <c r="Y1199" s="73"/>
      <c r="Z1199" s="73"/>
      <c r="AA1199" s="73"/>
    </row>
    <row r="1200" hidden="1">
      <c r="A1200" s="73"/>
      <c r="B1200" s="73"/>
      <c r="C1200" s="77"/>
      <c r="D1200" s="77"/>
      <c r="E1200" s="77"/>
      <c r="F1200" s="79"/>
      <c r="G1200" s="77"/>
      <c r="H1200" s="75"/>
      <c r="I1200" s="75"/>
      <c r="J1200" s="75"/>
      <c r="K1200" s="75"/>
      <c r="L1200" s="77"/>
      <c r="M1200" s="73"/>
      <c r="N1200" s="73"/>
      <c r="O1200" s="79"/>
      <c r="P1200" s="77"/>
      <c r="Q1200" s="77"/>
      <c r="R1200" s="77"/>
      <c r="S1200" s="77"/>
      <c r="T1200" s="73"/>
      <c r="U1200" s="73"/>
      <c r="V1200" s="73"/>
      <c r="W1200" s="73"/>
      <c r="X1200" s="73"/>
      <c r="Y1200" s="73"/>
      <c r="Z1200" s="73"/>
      <c r="AA1200" s="73"/>
    </row>
    <row r="1201" hidden="1">
      <c r="A1201" s="73"/>
      <c r="B1201" s="73"/>
      <c r="C1201" s="77"/>
      <c r="D1201" s="77"/>
      <c r="E1201" s="77"/>
      <c r="F1201" s="79"/>
      <c r="G1201" s="77"/>
      <c r="H1201" s="75"/>
      <c r="I1201" s="75"/>
      <c r="J1201" s="75"/>
      <c r="K1201" s="75"/>
      <c r="L1201" s="77"/>
      <c r="M1201" s="73"/>
      <c r="N1201" s="73"/>
      <c r="O1201" s="79"/>
      <c r="P1201" s="77"/>
      <c r="Q1201" s="77"/>
      <c r="R1201" s="77"/>
      <c r="S1201" s="77"/>
      <c r="T1201" s="73"/>
      <c r="U1201" s="73"/>
      <c r="V1201" s="73"/>
      <c r="W1201" s="73"/>
      <c r="X1201" s="73"/>
      <c r="Y1201" s="73"/>
      <c r="Z1201" s="73"/>
      <c r="AA1201" s="73"/>
    </row>
    <row r="1202" hidden="1">
      <c r="A1202" s="73"/>
      <c r="B1202" s="73"/>
      <c r="C1202" s="77"/>
      <c r="D1202" s="77"/>
      <c r="E1202" s="77"/>
      <c r="F1202" s="79"/>
      <c r="G1202" s="77"/>
      <c r="H1202" s="75"/>
      <c r="I1202" s="75"/>
      <c r="J1202" s="75"/>
      <c r="K1202" s="75"/>
      <c r="L1202" s="77"/>
      <c r="M1202" s="73"/>
      <c r="N1202" s="73"/>
      <c r="O1202" s="79"/>
      <c r="P1202" s="77"/>
      <c r="Q1202" s="77"/>
      <c r="R1202" s="77"/>
      <c r="S1202" s="77"/>
      <c r="T1202" s="73"/>
      <c r="U1202" s="73"/>
      <c r="V1202" s="73"/>
      <c r="W1202" s="73"/>
      <c r="X1202" s="73"/>
      <c r="Y1202" s="73"/>
      <c r="Z1202" s="73"/>
      <c r="AA1202" s="73"/>
    </row>
    <row r="1203" hidden="1">
      <c r="A1203" s="73"/>
      <c r="B1203" s="73"/>
      <c r="C1203" s="77"/>
      <c r="D1203" s="77"/>
      <c r="E1203" s="77"/>
      <c r="F1203" s="79"/>
      <c r="G1203" s="77"/>
      <c r="H1203" s="75"/>
      <c r="I1203" s="75"/>
      <c r="J1203" s="75"/>
      <c r="K1203" s="75"/>
      <c r="L1203" s="77"/>
      <c r="M1203" s="73"/>
      <c r="N1203" s="73"/>
      <c r="O1203" s="79"/>
      <c r="P1203" s="77"/>
      <c r="Q1203" s="77"/>
      <c r="R1203" s="77"/>
      <c r="S1203" s="77"/>
      <c r="T1203" s="73"/>
      <c r="U1203" s="73"/>
      <c r="V1203" s="73"/>
      <c r="W1203" s="73"/>
      <c r="X1203" s="73"/>
      <c r="Y1203" s="73"/>
      <c r="Z1203" s="73"/>
      <c r="AA1203" s="73"/>
    </row>
    <row r="1204" hidden="1">
      <c r="A1204" s="73"/>
      <c r="B1204" s="73"/>
      <c r="C1204" s="77"/>
      <c r="D1204" s="77"/>
      <c r="E1204" s="77"/>
      <c r="F1204" s="79"/>
      <c r="G1204" s="77"/>
      <c r="H1204" s="75"/>
      <c r="I1204" s="75"/>
      <c r="J1204" s="75"/>
      <c r="K1204" s="75"/>
      <c r="L1204" s="77"/>
      <c r="M1204" s="73"/>
      <c r="N1204" s="73"/>
      <c r="O1204" s="79"/>
      <c r="P1204" s="77"/>
      <c r="Q1204" s="77"/>
      <c r="R1204" s="77"/>
      <c r="S1204" s="77"/>
      <c r="T1204" s="73"/>
      <c r="U1204" s="73"/>
      <c r="V1204" s="73"/>
      <c r="W1204" s="73"/>
      <c r="X1204" s="73"/>
      <c r="Y1204" s="73"/>
      <c r="Z1204" s="73"/>
      <c r="AA1204" s="73"/>
    </row>
    <row r="1205" hidden="1">
      <c r="A1205" s="73"/>
      <c r="B1205" s="73"/>
      <c r="C1205" s="77"/>
      <c r="D1205" s="77"/>
      <c r="E1205" s="77"/>
      <c r="F1205" s="79"/>
      <c r="G1205" s="77"/>
      <c r="H1205" s="75"/>
      <c r="I1205" s="75"/>
      <c r="J1205" s="75"/>
      <c r="K1205" s="75"/>
      <c r="L1205" s="77"/>
      <c r="M1205" s="73"/>
      <c r="N1205" s="73"/>
      <c r="O1205" s="79"/>
      <c r="P1205" s="77"/>
      <c r="Q1205" s="77"/>
      <c r="R1205" s="77"/>
      <c r="S1205" s="77"/>
      <c r="T1205" s="73"/>
      <c r="U1205" s="73"/>
      <c r="V1205" s="73"/>
      <c r="W1205" s="73"/>
      <c r="X1205" s="73"/>
      <c r="Y1205" s="73"/>
      <c r="Z1205" s="73"/>
      <c r="AA1205" s="73"/>
    </row>
    <row r="1206" hidden="1">
      <c r="A1206" s="73"/>
      <c r="B1206" s="73"/>
      <c r="C1206" s="77"/>
      <c r="D1206" s="77"/>
      <c r="E1206" s="77"/>
      <c r="F1206" s="79"/>
      <c r="G1206" s="77"/>
      <c r="H1206" s="75"/>
      <c r="I1206" s="75"/>
      <c r="J1206" s="75"/>
      <c r="K1206" s="75"/>
      <c r="L1206" s="77"/>
      <c r="M1206" s="73"/>
      <c r="N1206" s="73"/>
      <c r="O1206" s="79"/>
      <c r="P1206" s="77"/>
      <c r="Q1206" s="77"/>
      <c r="R1206" s="77"/>
      <c r="S1206" s="77"/>
      <c r="T1206" s="73"/>
      <c r="U1206" s="73"/>
      <c r="V1206" s="73"/>
      <c r="W1206" s="73"/>
      <c r="X1206" s="73"/>
      <c r="Y1206" s="73"/>
      <c r="Z1206" s="73"/>
      <c r="AA1206" s="73"/>
    </row>
    <row r="1207" hidden="1">
      <c r="A1207" s="73"/>
      <c r="B1207" s="73"/>
      <c r="C1207" s="77"/>
      <c r="D1207" s="77"/>
      <c r="E1207" s="77"/>
      <c r="F1207" s="79"/>
      <c r="G1207" s="77"/>
      <c r="H1207" s="75"/>
      <c r="I1207" s="75"/>
      <c r="J1207" s="75"/>
      <c r="K1207" s="75"/>
      <c r="L1207" s="77"/>
      <c r="M1207" s="73"/>
      <c r="N1207" s="73"/>
      <c r="O1207" s="79"/>
      <c r="P1207" s="77"/>
      <c r="Q1207" s="77"/>
      <c r="R1207" s="77"/>
      <c r="S1207" s="77"/>
      <c r="T1207" s="73"/>
      <c r="U1207" s="73"/>
      <c r="V1207" s="73"/>
      <c r="W1207" s="73"/>
      <c r="X1207" s="73"/>
      <c r="Y1207" s="73"/>
      <c r="Z1207" s="73"/>
      <c r="AA1207" s="73"/>
    </row>
    <row r="1208" hidden="1">
      <c r="A1208" s="73"/>
      <c r="B1208" s="73"/>
      <c r="C1208" s="77"/>
      <c r="D1208" s="77"/>
      <c r="E1208" s="77"/>
      <c r="F1208" s="79"/>
      <c r="G1208" s="77"/>
      <c r="H1208" s="75"/>
      <c r="I1208" s="75"/>
      <c r="J1208" s="75"/>
      <c r="K1208" s="75"/>
      <c r="L1208" s="77"/>
      <c r="M1208" s="73"/>
      <c r="N1208" s="73"/>
      <c r="O1208" s="79"/>
      <c r="P1208" s="77"/>
      <c r="Q1208" s="77"/>
      <c r="R1208" s="77"/>
      <c r="S1208" s="77"/>
      <c r="T1208" s="73"/>
      <c r="U1208" s="73"/>
      <c r="V1208" s="73"/>
      <c r="W1208" s="73"/>
      <c r="X1208" s="73"/>
      <c r="Y1208" s="73"/>
      <c r="Z1208" s="73"/>
      <c r="AA1208" s="73"/>
    </row>
    <row r="1209" hidden="1">
      <c r="A1209" s="73"/>
      <c r="B1209" s="73"/>
      <c r="C1209" s="77"/>
      <c r="D1209" s="77"/>
      <c r="E1209" s="77"/>
      <c r="F1209" s="79"/>
      <c r="G1209" s="77"/>
      <c r="H1209" s="75"/>
      <c r="I1209" s="75"/>
      <c r="J1209" s="75"/>
      <c r="K1209" s="75"/>
      <c r="L1209" s="77"/>
      <c r="M1209" s="73"/>
      <c r="N1209" s="73"/>
      <c r="O1209" s="79"/>
      <c r="P1209" s="77"/>
      <c r="Q1209" s="77"/>
      <c r="R1209" s="77"/>
      <c r="S1209" s="77"/>
      <c r="T1209" s="73"/>
      <c r="U1209" s="73"/>
      <c r="V1209" s="73"/>
      <c r="W1209" s="73"/>
      <c r="X1209" s="73"/>
      <c r="Y1209" s="73"/>
      <c r="Z1209" s="73"/>
      <c r="AA1209" s="73"/>
    </row>
    <row r="1210" hidden="1">
      <c r="A1210" s="73"/>
      <c r="B1210" s="73"/>
      <c r="C1210" s="77"/>
      <c r="D1210" s="77"/>
      <c r="E1210" s="77"/>
      <c r="F1210" s="79"/>
      <c r="G1210" s="77"/>
      <c r="H1210" s="75"/>
      <c r="I1210" s="75"/>
      <c r="J1210" s="75"/>
      <c r="K1210" s="75"/>
      <c r="L1210" s="77"/>
      <c r="M1210" s="73"/>
      <c r="N1210" s="73"/>
      <c r="O1210" s="79"/>
      <c r="P1210" s="77"/>
      <c r="Q1210" s="77"/>
      <c r="R1210" s="77"/>
      <c r="S1210" s="77"/>
      <c r="T1210" s="73"/>
      <c r="U1210" s="73"/>
      <c r="V1210" s="73"/>
      <c r="W1210" s="73"/>
      <c r="X1210" s="73"/>
      <c r="Y1210" s="73"/>
      <c r="Z1210" s="73"/>
      <c r="AA1210" s="73"/>
    </row>
    <row r="1211" hidden="1">
      <c r="A1211" s="73"/>
      <c r="B1211" s="73"/>
      <c r="C1211" s="77"/>
      <c r="D1211" s="77"/>
      <c r="E1211" s="77"/>
      <c r="F1211" s="79"/>
      <c r="G1211" s="77"/>
      <c r="H1211" s="75"/>
      <c r="I1211" s="75"/>
      <c r="J1211" s="75"/>
      <c r="K1211" s="75"/>
      <c r="L1211" s="77"/>
      <c r="M1211" s="73"/>
      <c r="N1211" s="73"/>
      <c r="O1211" s="79"/>
      <c r="P1211" s="77"/>
      <c r="Q1211" s="77"/>
      <c r="R1211" s="77"/>
      <c r="S1211" s="77"/>
      <c r="T1211" s="73"/>
      <c r="U1211" s="73"/>
      <c r="V1211" s="73"/>
      <c r="W1211" s="73"/>
      <c r="X1211" s="73"/>
      <c r="Y1211" s="73"/>
      <c r="Z1211" s="73"/>
      <c r="AA1211" s="73"/>
    </row>
    <row r="1212" hidden="1">
      <c r="A1212" s="73"/>
      <c r="B1212" s="73"/>
      <c r="C1212" s="77"/>
      <c r="D1212" s="77"/>
      <c r="E1212" s="77"/>
      <c r="F1212" s="79"/>
      <c r="G1212" s="77"/>
      <c r="H1212" s="75"/>
      <c r="I1212" s="75"/>
      <c r="J1212" s="75"/>
      <c r="K1212" s="75"/>
      <c r="L1212" s="77"/>
      <c r="M1212" s="73"/>
      <c r="N1212" s="73"/>
      <c r="O1212" s="79"/>
      <c r="P1212" s="77"/>
      <c r="Q1212" s="77"/>
      <c r="R1212" s="77"/>
      <c r="S1212" s="77"/>
      <c r="T1212" s="73"/>
      <c r="U1212" s="73"/>
      <c r="V1212" s="73"/>
      <c r="W1212" s="73"/>
      <c r="X1212" s="73"/>
      <c r="Y1212" s="73"/>
      <c r="Z1212" s="73"/>
      <c r="AA1212" s="73"/>
    </row>
    <row r="1213" hidden="1">
      <c r="A1213" s="73"/>
      <c r="B1213" s="73"/>
      <c r="C1213" s="77"/>
      <c r="D1213" s="77"/>
      <c r="E1213" s="77"/>
      <c r="F1213" s="79"/>
      <c r="G1213" s="77"/>
      <c r="H1213" s="75"/>
      <c r="I1213" s="75"/>
      <c r="J1213" s="75"/>
      <c r="K1213" s="75"/>
      <c r="L1213" s="77"/>
      <c r="M1213" s="73"/>
      <c r="N1213" s="73"/>
      <c r="O1213" s="79"/>
      <c r="P1213" s="77"/>
      <c r="Q1213" s="77"/>
      <c r="R1213" s="77"/>
      <c r="S1213" s="77"/>
      <c r="T1213" s="73"/>
      <c r="U1213" s="73"/>
      <c r="V1213" s="73"/>
      <c r="W1213" s="73"/>
      <c r="X1213" s="73"/>
      <c r="Y1213" s="73"/>
      <c r="Z1213" s="73"/>
      <c r="AA1213" s="73"/>
    </row>
    <row r="1214" hidden="1">
      <c r="A1214" s="73"/>
      <c r="B1214" s="73"/>
      <c r="C1214" s="77"/>
      <c r="D1214" s="77"/>
      <c r="E1214" s="77"/>
      <c r="F1214" s="79"/>
      <c r="G1214" s="77"/>
      <c r="H1214" s="75"/>
      <c r="I1214" s="75"/>
      <c r="J1214" s="75"/>
      <c r="K1214" s="75"/>
      <c r="L1214" s="77"/>
      <c r="M1214" s="73"/>
      <c r="N1214" s="73"/>
      <c r="O1214" s="79"/>
      <c r="P1214" s="77"/>
      <c r="Q1214" s="77"/>
      <c r="R1214" s="77"/>
      <c r="S1214" s="77"/>
      <c r="T1214" s="73"/>
      <c r="U1214" s="73"/>
      <c r="V1214" s="73"/>
      <c r="W1214" s="73"/>
      <c r="X1214" s="73"/>
      <c r="Y1214" s="73"/>
      <c r="Z1214" s="73"/>
      <c r="AA1214" s="73"/>
    </row>
    <row r="1215" hidden="1">
      <c r="A1215" s="73"/>
      <c r="B1215" s="73"/>
      <c r="C1215" s="77"/>
      <c r="D1215" s="77"/>
      <c r="E1215" s="77"/>
      <c r="F1215" s="79"/>
      <c r="G1215" s="77"/>
      <c r="H1215" s="75"/>
      <c r="I1215" s="75"/>
      <c r="J1215" s="75"/>
      <c r="K1215" s="75"/>
      <c r="L1215" s="77"/>
      <c r="M1215" s="73"/>
      <c r="N1215" s="73"/>
      <c r="O1215" s="79"/>
      <c r="P1215" s="77"/>
      <c r="Q1215" s="77"/>
      <c r="R1215" s="77"/>
      <c r="S1215" s="77"/>
      <c r="T1215" s="73"/>
      <c r="U1215" s="73"/>
      <c r="V1215" s="73"/>
      <c r="W1215" s="73"/>
      <c r="X1215" s="73"/>
      <c r="Y1215" s="73"/>
      <c r="Z1215" s="73"/>
      <c r="AA1215" s="73"/>
    </row>
    <row r="1216" hidden="1">
      <c r="A1216" s="73"/>
      <c r="B1216" s="73"/>
      <c r="C1216" s="77"/>
      <c r="D1216" s="77"/>
      <c r="E1216" s="77"/>
      <c r="F1216" s="79"/>
      <c r="G1216" s="77"/>
      <c r="H1216" s="75"/>
      <c r="I1216" s="75"/>
      <c r="J1216" s="75"/>
      <c r="K1216" s="75"/>
      <c r="L1216" s="77"/>
      <c r="M1216" s="73"/>
      <c r="N1216" s="73"/>
      <c r="O1216" s="79"/>
      <c r="P1216" s="77"/>
      <c r="Q1216" s="77"/>
      <c r="R1216" s="77"/>
      <c r="S1216" s="77"/>
      <c r="T1216" s="73"/>
      <c r="U1216" s="73"/>
      <c r="V1216" s="73"/>
      <c r="W1216" s="73"/>
      <c r="X1216" s="73"/>
      <c r="Y1216" s="73"/>
      <c r="Z1216" s="73"/>
      <c r="AA1216" s="73"/>
    </row>
    <row r="1217" hidden="1">
      <c r="A1217" s="73"/>
      <c r="B1217" s="73"/>
      <c r="C1217" s="77"/>
      <c r="D1217" s="77"/>
      <c r="E1217" s="77"/>
      <c r="F1217" s="79"/>
      <c r="G1217" s="77"/>
      <c r="H1217" s="75"/>
      <c r="I1217" s="75"/>
      <c r="J1217" s="75"/>
      <c r="K1217" s="75"/>
      <c r="L1217" s="77"/>
      <c r="M1217" s="73"/>
      <c r="N1217" s="73"/>
      <c r="O1217" s="79"/>
      <c r="P1217" s="77"/>
      <c r="Q1217" s="77"/>
      <c r="R1217" s="77"/>
      <c r="S1217" s="77"/>
      <c r="T1217" s="73"/>
      <c r="U1217" s="73"/>
      <c r="V1217" s="73"/>
      <c r="W1217" s="73"/>
      <c r="X1217" s="73"/>
      <c r="Y1217" s="73"/>
      <c r="Z1217" s="73"/>
      <c r="AA1217" s="73"/>
    </row>
    <row r="1218" hidden="1">
      <c r="A1218" s="73"/>
      <c r="B1218" s="73"/>
      <c r="C1218" s="77"/>
      <c r="D1218" s="77"/>
      <c r="E1218" s="77"/>
      <c r="F1218" s="79"/>
      <c r="G1218" s="77"/>
      <c r="H1218" s="75"/>
      <c r="I1218" s="75"/>
      <c r="J1218" s="75"/>
      <c r="K1218" s="75"/>
      <c r="L1218" s="77"/>
      <c r="M1218" s="73"/>
      <c r="N1218" s="73"/>
      <c r="O1218" s="79"/>
      <c r="P1218" s="77"/>
      <c r="Q1218" s="77"/>
      <c r="R1218" s="77"/>
      <c r="S1218" s="77"/>
      <c r="T1218" s="73"/>
      <c r="U1218" s="73"/>
      <c r="V1218" s="73"/>
      <c r="W1218" s="73"/>
      <c r="X1218" s="73"/>
      <c r="Y1218" s="73"/>
      <c r="Z1218" s="73"/>
      <c r="AA1218" s="73"/>
    </row>
    <row r="1219" hidden="1">
      <c r="A1219" s="73"/>
      <c r="B1219" s="73"/>
      <c r="C1219" s="77"/>
      <c r="D1219" s="77"/>
      <c r="E1219" s="77"/>
      <c r="F1219" s="79"/>
      <c r="G1219" s="77"/>
      <c r="H1219" s="75"/>
      <c r="I1219" s="75"/>
      <c r="J1219" s="75"/>
      <c r="K1219" s="75"/>
      <c r="L1219" s="77"/>
      <c r="M1219" s="73"/>
      <c r="N1219" s="73"/>
      <c r="O1219" s="79"/>
      <c r="P1219" s="77"/>
      <c r="Q1219" s="77"/>
      <c r="R1219" s="77"/>
      <c r="S1219" s="77"/>
      <c r="T1219" s="73"/>
      <c r="U1219" s="73"/>
      <c r="V1219" s="73"/>
      <c r="W1219" s="73"/>
      <c r="X1219" s="73"/>
      <c r="Y1219" s="73"/>
      <c r="Z1219" s="73"/>
      <c r="AA1219" s="73"/>
    </row>
    <row r="1220" hidden="1">
      <c r="A1220" s="73"/>
      <c r="B1220" s="73"/>
      <c r="C1220" s="77"/>
      <c r="D1220" s="77"/>
      <c r="E1220" s="77"/>
      <c r="F1220" s="79"/>
      <c r="G1220" s="77"/>
      <c r="H1220" s="75"/>
      <c r="I1220" s="75"/>
      <c r="J1220" s="75"/>
      <c r="K1220" s="75"/>
      <c r="L1220" s="77"/>
      <c r="M1220" s="73"/>
      <c r="N1220" s="73"/>
      <c r="O1220" s="79"/>
      <c r="P1220" s="77"/>
      <c r="Q1220" s="77"/>
      <c r="R1220" s="77"/>
      <c r="S1220" s="77"/>
      <c r="T1220" s="73"/>
      <c r="U1220" s="73"/>
      <c r="V1220" s="73"/>
      <c r="W1220" s="73"/>
      <c r="X1220" s="73"/>
      <c r="Y1220" s="73"/>
      <c r="Z1220" s="73"/>
      <c r="AA1220" s="73"/>
    </row>
    <row r="1221" hidden="1">
      <c r="A1221" s="73"/>
      <c r="B1221" s="73"/>
      <c r="C1221" s="77"/>
      <c r="D1221" s="77"/>
      <c r="E1221" s="77"/>
      <c r="F1221" s="79"/>
      <c r="G1221" s="77"/>
      <c r="H1221" s="75"/>
      <c r="I1221" s="75"/>
      <c r="J1221" s="75"/>
      <c r="K1221" s="75"/>
      <c r="L1221" s="77"/>
      <c r="M1221" s="73"/>
      <c r="N1221" s="73"/>
      <c r="O1221" s="79"/>
      <c r="P1221" s="77"/>
      <c r="Q1221" s="77"/>
      <c r="R1221" s="77"/>
      <c r="S1221" s="77"/>
      <c r="T1221" s="73"/>
      <c r="U1221" s="73"/>
      <c r="V1221" s="73"/>
      <c r="W1221" s="73"/>
      <c r="X1221" s="73"/>
      <c r="Y1221" s="73"/>
      <c r="Z1221" s="73"/>
      <c r="AA1221" s="73"/>
    </row>
    <row r="1222" hidden="1">
      <c r="A1222" s="73"/>
      <c r="B1222" s="73"/>
      <c r="C1222" s="77"/>
      <c r="D1222" s="77"/>
      <c r="E1222" s="77"/>
      <c r="F1222" s="79"/>
      <c r="G1222" s="77"/>
      <c r="H1222" s="75"/>
      <c r="I1222" s="75"/>
      <c r="J1222" s="75"/>
      <c r="K1222" s="75"/>
      <c r="L1222" s="77"/>
      <c r="M1222" s="73"/>
      <c r="N1222" s="73"/>
      <c r="O1222" s="79"/>
      <c r="P1222" s="77"/>
      <c r="Q1222" s="77"/>
      <c r="R1222" s="77"/>
      <c r="S1222" s="77"/>
      <c r="T1222" s="73"/>
      <c r="U1222" s="73"/>
      <c r="V1222" s="73"/>
      <c r="W1222" s="73"/>
      <c r="X1222" s="73"/>
      <c r="Y1222" s="73"/>
      <c r="Z1222" s="73"/>
      <c r="AA1222" s="73"/>
    </row>
    <row r="1223" hidden="1">
      <c r="A1223" s="73"/>
      <c r="B1223" s="73"/>
      <c r="C1223" s="77"/>
      <c r="D1223" s="77"/>
      <c r="E1223" s="77"/>
      <c r="F1223" s="79"/>
      <c r="G1223" s="77"/>
      <c r="H1223" s="75"/>
      <c r="I1223" s="75"/>
      <c r="J1223" s="75"/>
      <c r="K1223" s="75"/>
      <c r="L1223" s="77"/>
      <c r="M1223" s="73"/>
      <c r="N1223" s="73"/>
      <c r="O1223" s="79"/>
      <c r="P1223" s="77"/>
      <c r="Q1223" s="77"/>
      <c r="R1223" s="77"/>
      <c r="S1223" s="77"/>
      <c r="T1223" s="73"/>
      <c r="U1223" s="73"/>
      <c r="V1223" s="73"/>
      <c r="W1223" s="73"/>
      <c r="X1223" s="73"/>
      <c r="Y1223" s="73"/>
      <c r="Z1223" s="73"/>
      <c r="AA1223" s="73"/>
    </row>
    <row r="1224" hidden="1">
      <c r="A1224" s="73"/>
      <c r="B1224" s="73"/>
      <c r="C1224" s="77"/>
      <c r="D1224" s="77"/>
      <c r="E1224" s="77"/>
      <c r="F1224" s="79"/>
      <c r="G1224" s="77"/>
      <c r="H1224" s="75"/>
      <c r="I1224" s="75"/>
      <c r="J1224" s="75"/>
      <c r="K1224" s="75"/>
      <c r="L1224" s="77"/>
      <c r="M1224" s="73"/>
      <c r="N1224" s="73"/>
      <c r="O1224" s="79"/>
      <c r="P1224" s="77"/>
      <c r="Q1224" s="77"/>
      <c r="R1224" s="77"/>
      <c r="S1224" s="77"/>
      <c r="T1224" s="73"/>
      <c r="U1224" s="73"/>
      <c r="V1224" s="73"/>
      <c r="W1224" s="73"/>
      <c r="X1224" s="73"/>
      <c r="Y1224" s="73"/>
      <c r="Z1224" s="73"/>
      <c r="AA1224" s="73"/>
    </row>
    <row r="1225" hidden="1">
      <c r="A1225" s="73"/>
      <c r="B1225" s="73"/>
      <c r="C1225" s="77"/>
      <c r="D1225" s="77"/>
      <c r="E1225" s="77"/>
      <c r="F1225" s="79"/>
      <c r="G1225" s="77"/>
      <c r="H1225" s="75"/>
      <c r="I1225" s="75"/>
      <c r="J1225" s="75"/>
      <c r="K1225" s="75"/>
      <c r="L1225" s="77"/>
      <c r="M1225" s="73"/>
      <c r="N1225" s="73"/>
      <c r="O1225" s="79"/>
      <c r="P1225" s="77"/>
      <c r="Q1225" s="77"/>
      <c r="R1225" s="77"/>
      <c r="S1225" s="77"/>
      <c r="T1225" s="73"/>
      <c r="U1225" s="73"/>
      <c r="V1225" s="73"/>
      <c r="W1225" s="73"/>
      <c r="X1225" s="73"/>
      <c r="Y1225" s="73"/>
      <c r="Z1225" s="73"/>
      <c r="AA1225" s="73"/>
    </row>
    <row r="1226" hidden="1">
      <c r="A1226" s="73"/>
      <c r="B1226" s="73"/>
      <c r="C1226" s="77"/>
      <c r="D1226" s="77"/>
      <c r="E1226" s="77"/>
      <c r="F1226" s="79"/>
      <c r="G1226" s="77"/>
      <c r="H1226" s="75"/>
      <c r="I1226" s="75"/>
      <c r="J1226" s="75"/>
      <c r="K1226" s="75"/>
      <c r="L1226" s="77"/>
      <c r="M1226" s="73"/>
      <c r="N1226" s="73"/>
      <c r="O1226" s="79"/>
      <c r="P1226" s="77"/>
      <c r="Q1226" s="77"/>
      <c r="R1226" s="77"/>
      <c r="S1226" s="77"/>
      <c r="T1226" s="73"/>
      <c r="U1226" s="73"/>
      <c r="V1226" s="73"/>
      <c r="W1226" s="73"/>
      <c r="X1226" s="73"/>
      <c r="Y1226" s="73"/>
      <c r="Z1226" s="73"/>
      <c r="AA1226" s="73"/>
    </row>
    <row r="1227" hidden="1">
      <c r="A1227" s="73"/>
      <c r="B1227" s="73"/>
      <c r="C1227" s="77"/>
      <c r="D1227" s="77"/>
      <c r="E1227" s="77"/>
      <c r="F1227" s="79"/>
      <c r="G1227" s="77"/>
      <c r="H1227" s="75"/>
      <c r="I1227" s="75"/>
      <c r="J1227" s="75"/>
      <c r="K1227" s="75"/>
      <c r="L1227" s="77"/>
      <c r="M1227" s="73"/>
      <c r="N1227" s="73"/>
      <c r="O1227" s="79"/>
      <c r="P1227" s="77"/>
      <c r="Q1227" s="77"/>
      <c r="R1227" s="77"/>
      <c r="S1227" s="77"/>
      <c r="T1227" s="73"/>
      <c r="U1227" s="73"/>
      <c r="V1227" s="73"/>
      <c r="W1227" s="73"/>
      <c r="X1227" s="73"/>
      <c r="Y1227" s="73"/>
      <c r="Z1227" s="73"/>
      <c r="AA1227" s="73"/>
    </row>
    <row r="1228" hidden="1">
      <c r="A1228" s="73"/>
      <c r="B1228" s="73"/>
      <c r="C1228" s="77"/>
      <c r="D1228" s="77"/>
      <c r="E1228" s="77"/>
      <c r="F1228" s="79"/>
      <c r="G1228" s="77"/>
      <c r="H1228" s="75"/>
      <c r="I1228" s="75"/>
      <c r="J1228" s="75"/>
      <c r="K1228" s="75"/>
      <c r="L1228" s="77"/>
      <c r="M1228" s="73"/>
      <c r="N1228" s="73"/>
      <c r="O1228" s="79"/>
      <c r="P1228" s="77"/>
      <c r="Q1228" s="77"/>
      <c r="R1228" s="77"/>
      <c r="S1228" s="77"/>
      <c r="T1228" s="73"/>
      <c r="U1228" s="73"/>
      <c r="V1228" s="73"/>
      <c r="W1228" s="73"/>
      <c r="X1228" s="73"/>
      <c r="Y1228" s="73"/>
      <c r="Z1228" s="73"/>
      <c r="AA1228" s="73"/>
    </row>
    <row r="1229" hidden="1">
      <c r="A1229" s="73"/>
      <c r="B1229" s="73"/>
      <c r="C1229" s="77"/>
      <c r="D1229" s="77"/>
      <c r="E1229" s="77"/>
      <c r="F1229" s="79"/>
      <c r="G1229" s="77"/>
      <c r="H1229" s="75"/>
      <c r="I1229" s="75"/>
      <c r="J1229" s="75"/>
      <c r="K1229" s="75"/>
      <c r="L1229" s="77"/>
      <c r="M1229" s="73"/>
      <c r="N1229" s="73"/>
      <c r="O1229" s="79"/>
      <c r="P1229" s="77"/>
      <c r="Q1229" s="77"/>
      <c r="R1229" s="77"/>
      <c r="S1229" s="77"/>
      <c r="T1229" s="73"/>
      <c r="U1229" s="73"/>
      <c r="V1229" s="73"/>
      <c r="W1229" s="73"/>
      <c r="X1229" s="73"/>
      <c r="Y1229" s="73"/>
      <c r="Z1229" s="73"/>
      <c r="AA1229" s="73"/>
    </row>
    <row r="1230" hidden="1">
      <c r="A1230" s="73"/>
      <c r="B1230" s="73"/>
      <c r="C1230" s="77"/>
      <c r="D1230" s="77"/>
      <c r="E1230" s="77"/>
      <c r="F1230" s="79"/>
      <c r="G1230" s="77"/>
      <c r="H1230" s="75"/>
      <c r="I1230" s="75"/>
      <c r="J1230" s="75"/>
      <c r="K1230" s="75"/>
      <c r="L1230" s="77"/>
      <c r="M1230" s="73"/>
      <c r="N1230" s="73"/>
      <c r="O1230" s="79"/>
      <c r="P1230" s="77"/>
      <c r="Q1230" s="77"/>
      <c r="R1230" s="77"/>
      <c r="S1230" s="77"/>
      <c r="T1230" s="73"/>
      <c r="U1230" s="73"/>
      <c r="V1230" s="73"/>
      <c r="W1230" s="73"/>
      <c r="X1230" s="73"/>
      <c r="Y1230" s="73"/>
      <c r="Z1230" s="73"/>
      <c r="AA1230" s="73"/>
    </row>
    <row r="1231" hidden="1">
      <c r="A1231" s="73"/>
      <c r="B1231" s="73"/>
      <c r="C1231" s="77"/>
      <c r="D1231" s="77"/>
      <c r="E1231" s="77"/>
      <c r="F1231" s="79"/>
      <c r="G1231" s="77"/>
      <c r="H1231" s="75"/>
      <c r="I1231" s="75"/>
      <c r="J1231" s="75"/>
      <c r="K1231" s="75"/>
      <c r="L1231" s="77"/>
      <c r="M1231" s="73"/>
      <c r="N1231" s="73"/>
      <c r="O1231" s="79"/>
      <c r="P1231" s="77"/>
      <c r="Q1231" s="77"/>
      <c r="R1231" s="77"/>
      <c r="S1231" s="77"/>
      <c r="T1231" s="73"/>
      <c r="U1231" s="73"/>
      <c r="V1231" s="73"/>
      <c r="W1231" s="73"/>
      <c r="X1231" s="73"/>
      <c r="Y1231" s="73"/>
      <c r="Z1231" s="73"/>
      <c r="AA1231" s="73"/>
    </row>
    <row r="1232" hidden="1">
      <c r="A1232" s="73"/>
      <c r="B1232" s="73"/>
      <c r="C1232" s="77"/>
      <c r="D1232" s="77"/>
      <c r="E1232" s="77"/>
      <c r="F1232" s="79"/>
      <c r="G1232" s="77"/>
      <c r="H1232" s="75"/>
      <c r="I1232" s="75"/>
      <c r="J1232" s="75"/>
      <c r="K1232" s="75"/>
      <c r="L1232" s="77"/>
      <c r="M1232" s="73"/>
      <c r="N1232" s="73"/>
      <c r="O1232" s="79"/>
      <c r="P1232" s="77"/>
      <c r="Q1232" s="77"/>
      <c r="R1232" s="77"/>
      <c r="S1232" s="77"/>
      <c r="T1232" s="73"/>
      <c r="U1232" s="73"/>
      <c r="V1232" s="73"/>
      <c r="W1232" s="73"/>
      <c r="X1232" s="73"/>
      <c r="Y1232" s="73"/>
      <c r="Z1232" s="73"/>
      <c r="AA1232" s="73"/>
    </row>
    <row r="1233" hidden="1">
      <c r="A1233" s="73"/>
      <c r="B1233" s="73"/>
      <c r="C1233" s="77"/>
      <c r="D1233" s="77"/>
      <c r="E1233" s="77"/>
      <c r="F1233" s="79"/>
      <c r="G1233" s="77"/>
      <c r="H1233" s="75"/>
      <c r="I1233" s="75"/>
      <c r="J1233" s="75"/>
      <c r="K1233" s="75"/>
      <c r="L1233" s="77"/>
      <c r="M1233" s="73"/>
      <c r="N1233" s="73"/>
      <c r="O1233" s="79"/>
      <c r="P1233" s="77"/>
      <c r="Q1233" s="77"/>
      <c r="R1233" s="77"/>
      <c r="S1233" s="77"/>
      <c r="T1233" s="73"/>
      <c r="U1233" s="73"/>
      <c r="V1233" s="73"/>
      <c r="W1233" s="73"/>
      <c r="X1233" s="73"/>
      <c r="Y1233" s="73"/>
      <c r="Z1233" s="73"/>
      <c r="AA1233" s="73"/>
    </row>
    <row r="1234" hidden="1">
      <c r="A1234" s="73"/>
      <c r="B1234" s="73"/>
      <c r="C1234" s="77"/>
      <c r="D1234" s="77"/>
      <c r="E1234" s="77"/>
      <c r="F1234" s="79"/>
      <c r="G1234" s="77"/>
      <c r="H1234" s="75"/>
      <c r="I1234" s="75"/>
      <c r="J1234" s="75"/>
      <c r="K1234" s="75"/>
      <c r="L1234" s="77"/>
      <c r="M1234" s="73"/>
      <c r="N1234" s="73"/>
      <c r="O1234" s="79"/>
      <c r="P1234" s="77"/>
      <c r="Q1234" s="77"/>
      <c r="R1234" s="77"/>
      <c r="S1234" s="77"/>
      <c r="T1234" s="73"/>
      <c r="U1234" s="73"/>
      <c r="V1234" s="73"/>
      <c r="W1234" s="73"/>
      <c r="X1234" s="73"/>
      <c r="Y1234" s="73"/>
      <c r="Z1234" s="73"/>
      <c r="AA1234" s="73"/>
    </row>
    <row r="1235" hidden="1">
      <c r="A1235" s="73"/>
      <c r="B1235" s="73"/>
      <c r="C1235" s="77"/>
      <c r="D1235" s="77"/>
      <c r="E1235" s="77"/>
      <c r="F1235" s="79"/>
      <c r="G1235" s="77"/>
      <c r="H1235" s="75"/>
      <c r="I1235" s="75"/>
      <c r="J1235" s="75"/>
      <c r="K1235" s="75"/>
      <c r="L1235" s="77"/>
      <c r="M1235" s="73"/>
      <c r="N1235" s="73"/>
      <c r="O1235" s="79"/>
      <c r="P1235" s="77"/>
      <c r="Q1235" s="77"/>
      <c r="R1235" s="77"/>
      <c r="S1235" s="77"/>
      <c r="T1235" s="73"/>
      <c r="U1235" s="73"/>
      <c r="V1235" s="73"/>
      <c r="W1235" s="73"/>
      <c r="X1235" s="73"/>
      <c r="Y1235" s="73"/>
      <c r="Z1235" s="73"/>
      <c r="AA1235" s="73"/>
    </row>
    <row r="1236" hidden="1">
      <c r="A1236" s="73"/>
      <c r="B1236" s="73"/>
      <c r="C1236" s="77"/>
      <c r="D1236" s="77"/>
      <c r="E1236" s="77"/>
      <c r="F1236" s="79"/>
      <c r="G1236" s="77"/>
      <c r="H1236" s="75"/>
      <c r="I1236" s="75"/>
      <c r="J1236" s="75"/>
      <c r="K1236" s="75"/>
      <c r="L1236" s="77"/>
      <c r="M1236" s="73"/>
      <c r="N1236" s="73"/>
      <c r="O1236" s="79"/>
      <c r="P1236" s="77"/>
      <c r="Q1236" s="77"/>
      <c r="R1236" s="77"/>
      <c r="S1236" s="77"/>
      <c r="T1236" s="73"/>
      <c r="U1236" s="73"/>
      <c r="V1236" s="73"/>
      <c r="W1236" s="73"/>
      <c r="X1236" s="73"/>
      <c r="Y1236" s="73"/>
      <c r="Z1236" s="73"/>
      <c r="AA1236" s="73"/>
    </row>
    <row r="1237" hidden="1">
      <c r="A1237" s="73"/>
      <c r="B1237" s="73"/>
      <c r="C1237" s="77"/>
      <c r="D1237" s="77"/>
      <c r="E1237" s="77"/>
      <c r="F1237" s="79"/>
      <c r="G1237" s="77"/>
      <c r="H1237" s="75"/>
      <c r="I1237" s="75"/>
      <c r="J1237" s="75"/>
      <c r="K1237" s="75"/>
      <c r="L1237" s="77"/>
      <c r="M1237" s="73"/>
      <c r="N1237" s="73"/>
      <c r="O1237" s="79"/>
      <c r="P1237" s="77"/>
      <c r="Q1237" s="77"/>
      <c r="R1237" s="77"/>
      <c r="S1237" s="77"/>
      <c r="T1237" s="73"/>
      <c r="U1237" s="73"/>
      <c r="V1237" s="73"/>
      <c r="W1237" s="73"/>
      <c r="X1237" s="73"/>
      <c r="Y1237" s="73"/>
      <c r="Z1237" s="73"/>
      <c r="AA1237" s="73"/>
    </row>
    <row r="1238" hidden="1">
      <c r="A1238" s="73"/>
      <c r="B1238" s="73"/>
      <c r="C1238" s="77"/>
      <c r="D1238" s="77"/>
      <c r="E1238" s="77"/>
      <c r="F1238" s="79"/>
      <c r="G1238" s="77"/>
      <c r="H1238" s="75"/>
      <c r="I1238" s="75"/>
      <c r="J1238" s="75"/>
      <c r="K1238" s="75"/>
      <c r="L1238" s="77"/>
      <c r="M1238" s="73"/>
      <c r="N1238" s="73"/>
      <c r="O1238" s="79"/>
      <c r="P1238" s="77"/>
      <c r="Q1238" s="77"/>
      <c r="R1238" s="77"/>
      <c r="S1238" s="77"/>
      <c r="T1238" s="73"/>
      <c r="U1238" s="73"/>
      <c r="V1238" s="73"/>
      <c r="W1238" s="73"/>
      <c r="X1238" s="73"/>
      <c r="Y1238" s="73"/>
      <c r="Z1238" s="73"/>
      <c r="AA1238" s="73"/>
    </row>
    <row r="1239" hidden="1">
      <c r="A1239" s="73"/>
      <c r="B1239" s="73"/>
      <c r="C1239" s="77"/>
      <c r="D1239" s="77"/>
      <c r="E1239" s="77"/>
      <c r="F1239" s="79"/>
      <c r="G1239" s="77"/>
      <c r="H1239" s="75"/>
      <c r="I1239" s="75"/>
      <c r="J1239" s="75"/>
      <c r="K1239" s="75"/>
      <c r="L1239" s="77"/>
      <c r="M1239" s="73"/>
      <c r="N1239" s="73"/>
      <c r="O1239" s="79"/>
      <c r="P1239" s="77"/>
      <c r="Q1239" s="77"/>
      <c r="R1239" s="77"/>
      <c r="S1239" s="77"/>
      <c r="T1239" s="73"/>
      <c r="U1239" s="73"/>
      <c r="V1239" s="73"/>
      <c r="W1239" s="73"/>
      <c r="X1239" s="73"/>
      <c r="Y1239" s="73"/>
      <c r="Z1239" s="73"/>
      <c r="AA1239" s="73"/>
    </row>
    <row r="1240" hidden="1">
      <c r="A1240" s="73"/>
      <c r="B1240" s="73"/>
      <c r="C1240" s="77"/>
      <c r="D1240" s="77"/>
      <c r="E1240" s="77"/>
      <c r="F1240" s="79"/>
      <c r="G1240" s="77"/>
      <c r="H1240" s="75"/>
      <c r="I1240" s="75"/>
      <c r="J1240" s="75"/>
      <c r="K1240" s="75"/>
      <c r="L1240" s="77"/>
      <c r="M1240" s="73"/>
      <c r="N1240" s="73"/>
      <c r="O1240" s="79"/>
      <c r="P1240" s="77"/>
      <c r="Q1240" s="77"/>
      <c r="R1240" s="77"/>
      <c r="S1240" s="77"/>
      <c r="T1240" s="73"/>
      <c r="U1240" s="73"/>
      <c r="V1240" s="73"/>
      <c r="W1240" s="73"/>
      <c r="X1240" s="73"/>
      <c r="Y1240" s="73"/>
      <c r="Z1240" s="73"/>
      <c r="AA1240" s="73"/>
    </row>
    <row r="1241" hidden="1">
      <c r="A1241" s="73"/>
      <c r="B1241" s="73"/>
      <c r="C1241" s="77"/>
      <c r="D1241" s="77"/>
      <c r="E1241" s="77"/>
      <c r="F1241" s="79"/>
      <c r="G1241" s="77"/>
      <c r="H1241" s="75"/>
      <c r="I1241" s="75"/>
      <c r="J1241" s="75"/>
      <c r="K1241" s="75"/>
      <c r="L1241" s="77"/>
      <c r="M1241" s="73"/>
      <c r="N1241" s="73"/>
      <c r="O1241" s="79"/>
      <c r="P1241" s="77"/>
      <c r="Q1241" s="77"/>
      <c r="R1241" s="77"/>
      <c r="S1241" s="77"/>
      <c r="T1241" s="73"/>
      <c r="U1241" s="73"/>
      <c r="V1241" s="73"/>
      <c r="W1241" s="73"/>
      <c r="X1241" s="73"/>
      <c r="Y1241" s="73"/>
      <c r="Z1241" s="73"/>
      <c r="AA1241" s="73"/>
    </row>
    <row r="1242" hidden="1">
      <c r="A1242" s="73"/>
      <c r="B1242" s="73"/>
      <c r="C1242" s="77"/>
      <c r="D1242" s="77"/>
      <c r="E1242" s="77"/>
      <c r="F1242" s="79"/>
      <c r="G1242" s="77"/>
      <c r="H1242" s="75"/>
      <c r="I1242" s="75"/>
      <c r="J1242" s="75"/>
      <c r="K1242" s="75"/>
      <c r="L1242" s="77"/>
      <c r="M1242" s="73"/>
      <c r="N1242" s="73"/>
      <c r="O1242" s="79"/>
      <c r="P1242" s="77"/>
      <c r="Q1242" s="77"/>
      <c r="R1242" s="77"/>
      <c r="S1242" s="77"/>
      <c r="T1242" s="73"/>
      <c r="U1242" s="73"/>
      <c r="V1242" s="73"/>
      <c r="W1242" s="73"/>
      <c r="X1242" s="73"/>
      <c r="Y1242" s="73"/>
      <c r="Z1242" s="73"/>
      <c r="AA1242" s="73"/>
    </row>
    <row r="1243" hidden="1">
      <c r="A1243" s="73"/>
      <c r="B1243" s="73"/>
      <c r="C1243" s="77"/>
      <c r="D1243" s="77"/>
      <c r="E1243" s="77"/>
      <c r="F1243" s="79"/>
      <c r="G1243" s="77"/>
      <c r="H1243" s="75"/>
      <c r="I1243" s="75"/>
      <c r="J1243" s="75"/>
      <c r="K1243" s="75"/>
      <c r="L1243" s="77"/>
      <c r="M1243" s="73"/>
      <c r="N1243" s="73"/>
      <c r="O1243" s="79"/>
      <c r="P1243" s="77"/>
      <c r="Q1243" s="77"/>
      <c r="R1243" s="77"/>
      <c r="S1243" s="77"/>
      <c r="T1243" s="73"/>
      <c r="U1243" s="73"/>
      <c r="V1243" s="73"/>
      <c r="W1243" s="73"/>
      <c r="X1243" s="73"/>
      <c r="Y1243" s="73"/>
      <c r="Z1243" s="73"/>
      <c r="AA1243" s="73"/>
    </row>
    <row r="1244" hidden="1">
      <c r="A1244" s="73"/>
      <c r="B1244" s="73"/>
      <c r="C1244" s="77"/>
      <c r="D1244" s="77"/>
      <c r="E1244" s="77"/>
      <c r="F1244" s="79"/>
      <c r="G1244" s="77"/>
      <c r="H1244" s="75"/>
      <c r="I1244" s="75"/>
      <c r="J1244" s="75"/>
      <c r="K1244" s="75"/>
      <c r="L1244" s="77"/>
      <c r="M1244" s="73"/>
      <c r="N1244" s="73"/>
      <c r="O1244" s="79"/>
      <c r="P1244" s="77"/>
      <c r="Q1244" s="77"/>
      <c r="R1244" s="77"/>
      <c r="S1244" s="77"/>
      <c r="T1244" s="73"/>
      <c r="U1244" s="73"/>
      <c r="V1244" s="73"/>
      <c r="W1244" s="73"/>
      <c r="X1244" s="73"/>
      <c r="Y1244" s="73"/>
      <c r="Z1244" s="73"/>
      <c r="AA1244" s="73"/>
    </row>
    <row r="1245" hidden="1">
      <c r="A1245" s="73"/>
      <c r="B1245" s="73"/>
      <c r="C1245" s="77"/>
      <c r="D1245" s="77"/>
      <c r="E1245" s="77"/>
      <c r="F1245" s="79"/>
      <c r="G1245" s="77"/>
      <c r="H1245" s="75"/>
      <c r="I1245" s="75"/>
      <c r="J1245" s="75"/>
      <c r="K1245" s="75"/>
      <c r="L1245" s="77"/>
      <c r="M1245" s="73"/>
      <c r="N1245" s="73"/>
      <c r="O1245" s="79"/>
      <c r="P1245" s="77"/>
      <c r="Q1245" s="77"/>
      <c r="R1245" s="77"/>
      <c r="S1245" s="77"/>
      <c r="T1245" s="73"/>
      <c r="U1245" s="73"/>
      <c r="V1245" s="73"/>
      <c r="W1245" s="73"/>
      <c r="X1245" s="73"/>
      <c r="Y1245" s="73"/>
      <c r="Z1245" s="73"/>
      <c r="AA1245" s="73"/>
    </row>
    <row r="1246" hidden="1">
      <c r="A1246" s="73"/>
      <c r="B1246" s="73"/>
      <c r="C1246" s="77"/>
      <c r="D1246" s="77"/>
      <c r="E1246" s="77"/>
      <c r="F1246" s="79"/>
      <c r="G1246" s="77"/>
      <c r="H1246" s="75"/>
      <c r="I1246" s="75"/>
      <c r="J1246" s="75"/>
      <c r="K1246" s="75"/>
      <c r="L1246" s="77"/>
      <c r="M1246" s="73"/>
      <c r="N1246" s="73"/>
      <c r="O1246" s="79"/>
      <c r="P1246" s="77"/>
      <c r="Q1246" s="77"/>
      <c r="R1246" s="77"/>
      <c r="S1246" s="77"/>
      <c r="T1246" s="73"/>
      <c r="U1246" s="73"/>
      <c r="V1246" s="73"/>
      <c r="W1246" s="73"/>
      <c r="X1246" s="73"/>
      <c r="Y1246" s="73"/>
      <c r="Z1246" s="73"/>
      <c r="AA1246" s="73"/>
    </row>
    <row r="1247" hidden="1">
      <c r="A1247" s="73"/>
      <c r="B1247" s="73"/>
      <c r="C1247" s="77"/>
      <c r="D1247" s="77"/>
      <c r="E1247" s="77"/>
      <c r="F1247" s="79"/>
      <c r="G1247" s="77"/>
      <c r="H1247" s="75"/>
      <c r="I1247" s="75"/>
      <c r="J1247" s="75"/>
      <c r="K1247" s="75"/>
      <c r="L1247" s="77"/>
      <c r="M1247" s="73"/>
      <c r="N1247" s="73"/>
      <c r="O1247" s="79"/>
      <c r="P1247" s="77"/>
      <c r="Q1247" s="77"/>
      <c r="R1247" s="77"/>
      <c r="S1247" s="77"/>
      <c r="T1247" s="73"/>
      <c r="U1247" s="73"/>
      <c r="V1247" s="73"/>
      <c r="W1247" s="73"/>
      <c r="X1247" s="73"/>
      <c r="Y1247" s="73"/>
      <c r="Z1247" s="73"/>
      <c r="AA1247" s="73"/>
    </row>
    <row r="1248" hidden="1">
      <c r="A1248" s="73"/>
      <c r="B1248" s="73"/>
      <c r="C1248" s="77"/>
      <c r="D1248" s="77"/>
      <c r="E1248" s="77"/>
      <c r="F1248" s="79"/>
      <c r="G1248" s="77"/>
      <c r="H1248" s="75"/>
      <c r="I1248" s="75"/>
      <c r="J1248" s="75"/>
      <c r="K1248" s="75"/>
      <c r="L1248" s="77"/>
      <c r="M1248" s="73"/>
      <c r="N1248" s="73"/>
      <c r="O1248" s="79"/>
      <c r="P1248" s="77"/>
      <c r="Q1248" s="77"/>
      <c r="R1248" s="77"/>
      <c r="S1248" s="77"/>
      <c r="T1248" s="73"/>
      <c r="U1248" s="73"/>
      <c r="V1248" s="73"/>
      <c r="W1248" s="73"/>
      <c r="X1248" s="73"/>
      <c r="Y1248" s="73"/>
      <c r="Z1248" s="73"/>
      <c r="AA1248" s="73"/>
    </row>
    <row r="1249" hidden="1">
      <c r="A1249" s="73"/>
      <c r="B1249" s="73"/>
      <c r="C1249" s="77"/>
      <c r="D1249" s="77"/>
      <c r="E1249" s="77"/>
      <c r="F1249" s="79"/>
      <c r="G1249" s="77"/>
      <c r="H1249" s="75"/>
      <c r="I1249" s="75"/>
      <c r="J1249" s="75"/>
      <c r="K1249" s="75"/>
      <c r="L1249" s="77"/>
      <c r="M1249" s="73"/>
      <c r="N1249" s="73"/>
      <c r="O1249" s="79"/>
      <c r="P1249" s="77"/>
      <c r="Q1249" s="77"/>
      <c r="R1249" s="77"/>
      <c r="S1249" s="77"/>
      <c r="T1249" s="73"/>
      <c r="U1249" s="73"/>
      <c r="V1249" s="73"/>
      <c r="W1249" s="73"/>
      <c r="X1249" s="73"/>
      <c r="Y1249" s="73"/>
      <c r="Z1249" s="73"/>
      <c r="AA1249" s="73"/>
    </row>
    <row r="1250" hidden="1">
      <c r="A1250" s="73"/>
      <c r="B1250" s="73"/>
      <c r="C1250" s="77"/>
      <c r="D1250" s="77"/>
      <c r="E1250" s="77"/>
      <c r="F1250" s="79"/>
      <c r="G1250" s="77"/>
      <c r="H1250" s="75"/>
      <c r="I1250" s="75"/>
      <c r="J1250" s="75"/>
      <c r="K1250" s="75"/>
      <c r="L1250" s="77"/>
      <c r="M1250" s="73"/>
      <c r="N1250" s="73"/>
      <c r="O1250" s="79"/>
      <c r="P1250" s="77"/>
      <c r="Q1250" s="77"/>
      <c r="R1250" s="77"/>
      <c r="S1250" s="77"/>
      <c r="T1250" s="73"/>
      <c r="U1250" s="73"/>
      <c r="V1250" s="73"/>
      <c r="W1250" s="73"/>
      <c r="X1250" s="73"/>
      <c r="Y1250" s="73"/>
      <c r="Z1250" s="73"/>
      <c r="AA1250" s="73"/>
    </row>
    <row r="1251" hidden="1">
      <c r="A1251" s="73"/>
      <c r="B1251" s="73"/>
      <c r="C1251" s="77"/>
      <c r="D1251" s="77"/>
      <c r="E1251" s="77"/>
      <c r="F1251" s="79"/>
      <c r="G1251" s="77"/>
      <c r="H1251" s="75"/>
      <c r="I1251" s="75"/>
      <c r="J1251" s="75"/>
      <c r="K1251" s="75"/>
      <c r="L1251" s="77"/>
      <c r="M1251" s="73"/>
      <c r="N1251" s="73"/>
      <c r="O1251" s="79"/>
      <c r="P1251" s="77"/>
      <c r="Q1251" s="77"/>
      <c r="R1251" s="77"/>
      <c r="S1251" s="77"/>
      <c r="T1251" s="73"/>
      <c r="U1251" s="73"/>
      <c r="V1251" s="73"/>
      <c r="W1251" s="73"/>
      <c r="X1251" s="73"/>
      <c r="Y1251" s="73"/>
      <c r="Z1251" s="73"/>
      <c r="AA1251" s="73"/>
    </row>
    <row r="1252" hidden="1">
      <c r="A1252" s="73"/>
      <c r="B1252" s="73"/>
      <c r="C1252" s="77"/>
      <c r="D1252" s="77"/>
      <c r="E1252" s="77"/>
      <c r="F1252" s="79"/>
      <c r="G1252" s="77"/>
      <c r="H1252" s="75"/>
      <c r="I1252" s="75"/>
      <c r="J1252" s="75"/>
      <c r="K1252" s="75"/>
      <c r="L1252" s="77"/>
      <c r="M1252" s="73"/>
      <c r="N1252" s="73"/>
      <c r="O1252" s="79"/>
      <c r="P1252" s="77"/>
      <c r="Q1252" s="77"/>
      <c r="R1252" s="77"/>
      <c r="S1252" s="77"/>
      <c r="T1252" s="73"/>
      <c r="U1252" s="73"/>
      <c r="V1252" s="73"/>
      <c r="W1252" s="73"/>
      <c r="X1252" s="73"/>
      <c r="Y1252" s="73"/>
      <c r="Z1252" s="73"/>
      <c r="AA1252" s="73"/>
    </row>
    <row r="1253" hidden="1">
      <c r="A1253" s="73"/>
      <c r="B1253" s="73"/>
      <c r="C1253" s="77"/>
      <c r="D1253" s="77"/>
      <c r="E1253" s="77"/>
      <c r="F1253" s="79"/>
      <c r="G1253" s="77"/>
      <c r="H1253" s="75"/>
      <c r="I1253" s="75"/>
      <c r="J1253" s="75"/>
      <c r="K1253" s="75"/>
      <c r="L1253" s="77"/>
      <c r="M1253" s="73"/>
      <c r="N1253" s="73"/>
      <c r="O1253" s="79"/>
      <c r="P1253" s="77"/>
      <c r="Q1253" s="77"/>
      <c r="R1253" s="77"/>
      <c r="S1253" s="77"/>
      <c r="T1253" s="73"/>
      <c r="U1253" s="73"/>
      <c r="V1253" s="73"/>
      <c r="W1253" s="73"/>
      <c r="X1253" s="73"/>
      <c r="Y1253" s="73"/>
      <c r="Z1253" s="73"/>
      <c r="AA1253" s="73"/>
    </row>
    <row r="1254" hidden="1">
      <c r="A1254" s="73"/>
      <c r="B1254" s="73"/>
      <c r="C1254" s="77"/>
      <c r="D1254" s="77"/>
      <c r="E1254" s="77"/>
      <c r="F1254" s="79"/>
      <c r="G1254" s="77"/>
      <c r="H1254" s="75"/>
      <c r="I1254" s="75"/>
      <c r="J1254" s="75"/>
      <c r="K1254" s="75"/>
      <c r="L1254" s="77"/>
      <c r="M1254" s="73"/>
      <c r="N1254" s="73"/>
      <c r="O1254" s="79"/>
      <c r="P1254" s="77"/>
      <c r="Q1254" s="77"/>
      <c r="R1254" s="77"/>
      <c r="S1254" s="77"/>
      <c r="T1254" s="73"/>
      <c r="U1254" s="73"/>
      <c r="V1254" s="73"/>
      <c r="W1254" s="73"/>
      <c r="X1254" s="73"/>
      <c r="Y1254" s="73"/>
      <c r="Z1254" s="73"/>
      <c r="AA1254" s="73"/>
    </row>
    <row r="1255" hidden="1">
      <c r="A1255" s="73"/>
      <c r="B1255" s="73"/>
      <c r="C1255" s="77"/>
      <c r="D1255" s="77"/>
      <c r="E1255" s="77"/>
      <c r="F1255" s="79"/>
      <c r="G1255" s="77"/>
      <c r="H1255" s="75"/>
      <c r="I1255" s="75"/>
      <c r="J1255" s="75"/>
      <c r="K1255" s="75"/>
      <c r="L1255" s="77"/>
      <c r="M1255" s="73"/>
      <c r="N1255" s="73"/>
      <c r="O1255" s="79"/>
      <c r="P1255" s="77"/>
      <c r="Q1255" s="77"/>
      <c r="R1255" s="77"/>
      <c r="S1255" s="77"/>
      <c r="T1255" s="73"/>
      <c r="U1255" s="73"/>
      <c r="V1255" s="73"/>
      <c r="W1255" s="73"/>
      <c r="X1255" s="73"/>
      <c r="Y1255" s="73"/>
      <c r="Z1255" s="73"/>
      <c r="AA1255" s="73"/>
    </row>
    <row r="1256" hidden="1">
      <c r="A1256" s="73"/>
      <c r="B1256" s="73"/>
      <c r="C1256" s="77"/>
      <c r="D1256" s="77"/>
      <c r="E1256" s="77"/>
      <c r="F1256" s="79"/>
      <c r="G1256" s="77"/>
      <c r="H1256" s="75"/>
      <c r="I1256" s="75"/>
      <c r="J1256" s="75"/>
      <c r="K1256" s="75"/>
      <c r="L1256" s="77"/>
      <c r="M1256" s="73"/>
      <c r="N1256" s="73"/>
      <c r="O1256" s="79"/>
      <c r="P1256" s="77"/>
      <c r="Q1256" s="77"/>
      <c r="R1256" s="77"/>
      <c r="S1256" s="77"/>
      <c r="T1256" s="73"/>
      <c r="U1256" s="73"/>
      <c r="V1256" s="73"/>
      <c r="W1256" s="73"/>
      <c r="X1256" s="73"/>
      <c r="Y1256" s="73"/>
      <c r="Z1256" s="73"/>
      <c r="AA1256" s="73"/>
    </row>
    <row r="1257" hidden="1">
      <c r="A1257" s="73"/>
      <c r="B1257" s="73"/>
      <c r="C1257" s="77"/>
      <c r="D1257" s="77"/>
      <c r="E1257" s="77"/>
      <c r="F1257" s="79"/>
      <c r="G1257" s="77"/>
      <c r="H1257" s="75"/>
      <c r="I1257" s="75"/>
      <c r="J1257" s="75"/>
      <c r="K1257" s="75"/>
      <c r="L1257" s="77"/>
      <c r="M1257" s="73"/>
      <c r="N1257" s="73"/>
      <c r="O1257" s="79"/>
      <c r="P1257" s="77"/>
      <c r="Q1257" s="77"/>
      <c r="R1257" s="77"/>
      <c r="S1257" s="77"/>
      <c r="T1257" s="73"/>
      <c r="U1257" s="73"/>
      <c r="V1257" s="73"/>
      <c r="W1257" s="73"/>
      <c r="X1257" s="73"/>
      <c r="Y1257" s="73"/>
      <c r="Z1257" s="73"/>
      <c r="AA1257" s="73"/>
    </row>
    <row r="1258" hidden="1">
      <c r="A1258" s="73"/>
      <c r="B1258" s="73"/>
      <c r="C1258" s="77"/>
      <c r="D1258" s="77"/>
      <c r="E1258" s="77"/>
      <c r="F1258" s="79"/>
      <c r="G1258" s="77"/>
      <c r="H1258" s="75"/>
      <c r="I1258" s="75"/>
      <c r="J1258" s="75"/>
      <c r="K1258" s="75"/>
      <c r="L1258" s="77"/>
      <c r="M1258" s="73"/>
      <c r="N1258" s="73"/>
      <c r="O1258" s="79"/>
      <c r="P1258" s="77"/>
      <c r="Q1258" s="77"/>
      <c r="R1258" s="77"/>
      <c r="S1258" s="77"/>
      <c r="T1258" s="73"/>
      <c r="U1258" s="73"/>
      <c r="V1258" s="73"/>
      <c r="W1258" s="73"/>
      <c r="X1258" s="73"/>
      <c r="Y1258" s="73"/>
      <c r="Z1258" s="73"/>
      <c r="AA1258" s="73"/>
    </row>
    <row r="1259" hidden="1">
      <c r="A1259" s="73"/>
      <c r="B1259" s="73"/>
      <c r="C1259" s="77"/>
      <c r="D1259" s="77"/>
      <c r="E1259" s="77"/>
      <c r="F1259" s="79"/>
      <c r="G1259" s="77"/>
      <c r="H1259" s="75"/>
      <c r="I1259" s="75"/>
      <c r="J1259" s="75"/>
      <c r="K1259" s="75"/>
      <c r="L1259" s="77"/>
      <c r="M1259" s="73"/>
      <c r="N1259" s="73"/>
      <c r="O1259" s="79"/>
      <c r="P1259" s="77"/>
      <c r="Q1259" s="77"/>
      <c r="R1259" s="77"/>
      <c r="S1259" s="77"/>
      <c r="T1259" s="73"/>
      <c r="U1259" s="73"/>
      <c r="V1259" s="73"/>
      <c r="W1259" s="73"/>
      <c r="X1259" s="73"/>
      <c r="Y1259" s="73"/>
      <c r="Z1259" s="73"/>
      <c r="AA1259" s="73"/>
    </row>
    <row r="1260" hidden="1">
      <c r="A1260" s="73"/>
      <c r="B1260" s="73"/>
      <c r="C1260" s="77"/>
      <c r="D1260" s="77"/>
      <c r="E1260" s="77"/>
      <c r="F1260" s="79"/>
      <c r="G1260" s="77"/>
      <c r="H1260" s="75"/>
      <c r="I1260" s="75"/>
      <c r="J1260" s="75"/>
      <c r="K1260" s="75"/>
      <c r="L1260" s="77"/>
      <c r="M1260" s="73"/>
      <c r="N1260" s="73"/>
      <c r="O1260" s="79"/>
      <c r="P1260" s="77"/>
      <c r="Q1260" s="77"/>
      <c r="R1260" s="77"/>
      <c r="S1260" s="77"/>
      <c r="T1260" s="73"/>
      <c r="U1260" s="73"/>
      <c r="V1260" s="73"/>
      <c r="W1260" s="73"/>
      <c r="X1260" s="73"/>
      <c r="Y1260" s="73"/>
      <c r="Z1260" s="73"/>
      <c r="AA1260" s="73"/>
    </row>
    <row r="1261" hidden="1">
      <c r="A1261" s="73"/>
      <c r="B1261" s="73"/>
      <c r="C1261" s="77"/>
      <c r="D1261" s="77"/>
      <c r="E1261" s="77"/>
      <c r="F1261" s="79"/>
      <c r="G1261" s="77"/>
      <c r="H1261" s="75"/>
      <c r="I1261" s="75"/>
      <c r="J1261" s="75"/>
      <c r="K1261" s="75"/>
      <c r="L1261" s="77"/>
      <c r="M1261" s="73"/>
      <c r="N1261" s="73"/>
      <c r="O1261" s="79"/>
      <c r="P1261" s="77"/>
      <c r="Q1261" s="77"/>
      <c r="R1261" s="77"/>
      <c r="S1261" s="77"/>
      <c r="T1261" s="73"/>
      <c r="U1261" s="73"/>
      <c r="V1261" s="73"/>
      <c r="W1261" s="73"/>
      <c r="X1261" s="73"/>
      <c r="Y1261" s="73"/>
      <c r="Z1261" s="73"/>
      <c r="AA1261" s="73"/>
    </row>
    <row r="1262" hidden="1">
      <c r="A1262" s="73"/>
      <c r="B1262" s="73"/>
      <c r="C1262" s="77"/>
      <c r="D1262" s="77"/>
      <c r="E1262" s="77"/>
      <c r="F1262" s="79"/>
      <c r="G1262" s="77"/>
      <c r="H1262" s="75"/>
      <c r="I1262" s="75"/>
      <c r="J1262" s="75"/>
      <c r="K1262" s="75"/>
      <c r="L1262" s="77"/>
      <c r="M1262" s="73"/>
      <c r="N1262" s="73"/>
      <c r="O1262" s="79"/>
      <c r="P1262" s="77"/>
      <c r="Q1262" s="77"/>
      <c r="R1262" s="77"/>
      <c r="S1262" s="77"/>
      <c r="T1262" s="73"/>
      <c r="U1262" s="73"/>
      <c r="V1262" s="73"/>
      <c r="W1262" s="73"/>
      <c r="X1262" s="73"/>
      <c r="Y1262" s="73"/>
      <c r="Z1262" s="73"/>
      <c r="AA1262" s="73"/>
    </row>
    <row r="1263" hidden="1">
      <c r="A1263" s="73"/>
      <c r="B1263" s="73"/>
      <c r="C1263" s="77"/>
      <c r="D1263" s="77"/>
      <c r="E1263" s="77"/>
      <c r="F1263" s="79"/>
      <c r="G1263" s="77"/>
      <c r="H1263" s="75"/>
      <c r="I1263" s="75"/>
      <c r="J1263" s="75"/>
      <c r="K1263" s="75"/>
      <c r="L1263" s="77"/>
      <c r="M1263" s="73"/>
      <c r="N1263" s="73"/>
      <c r="O1263" s="79"/>
      <c r="P1263" s="77"/>
      <c r="Q1263" s="77"/>
      <c r="R1263" s="77"/>
      <c r="S1263" s="77"/>
      <c r="T1263" s="73"/>
      <c r="U1263" s="73"/>
      <c r="V1263" s="73"/>
      <c r="W1263" s="73"/>
      <c r="X1263" s="73"/>
      <c r="Y1263" s="73"/>
      <c r="Z1263" s="73"/>
      <c r="AA1263" s="73"/>
    </row>
    <row r="1264" hidden="1">
      <c r="A1264" s="73"/>
      <c r="B1264" s="73"/>
      <c r="C1264" s="77"/>
      <c r="D1264" s="77"/>
      <c r="E1264" s="77"/>
      <c r="F1264" s="79"/>
      <c r="G1264" s="77"/>
      <c r="H1264" s="75"/>
      <c r="I1264" s="75"/>
      <c r="J1264" s="75"/>
      <c r="K1264" s="75"/>
      <c r="L1264" s="77"/>
      <c r="M1264" s="73"/>
      <c r="N1264" s="73"/>
      <c r="O1264" s="79"/>
      <c r="P1264" s="77"/>
      <c r="Q1264" s="77"/>
      <c r="R1264" s="77"/>
      <c r="S1264" s="77"/>
      <c r="T1264" s="73"/>
      <c r="U1264" s="73"/>
      <c r="V1264" s="73"/>
      <c r="W1264" s="73"/>
      <c r="X1264" s="73"/>
      <c r="Y1264" s="73"/>
      <c r="Z1264" s="73"/>
      <c r="AA1264" s="73"/>
    </row>
    <row r="1265" hidden="1">
      <c r="A1265" s="73"/>
      <c r="B1265" s="73"/>
      <c r="C1265" s="77"/>
      <c r="D1265" s="77"/>
      <c r="E1265" s="77"/>
      <c r="F1265" s="79"/>
      <c r="G1265" s="77"/>
      <c r="H1265" s="75"/>
      <c r="I1265" s="75"/>
      <c r="J1265" s="75"/>
      <c r="K1265" s="75"/>
      <c r="L1265" s="77"/>
      <c r="M1265" s="73"/>
      <c r="N1265" s="73"/>
      <c r="O1265" s="79"/>
      <c r="P1265" s="77"/>
      <c r="Q1265" s="77"/>
      <c r="R1265" s="77"/>
      <c r="S1265" s="77"/>
      <c r="T1265" s="73"/>
      <c r="U1265" s="73"/>
      <c r="V1265" s="73"/>
      <c r="W1265" s="73"/>
      <c r="X1265" s="73"/>
      <c r="Y1265" s="73"/>
      <c r="Z1265" s="73"/>
      <c r="AA1265" s="73"/>
    </row>
    <row r="1266" hidden="1">
      <c r="A1266" s="73"/>
      <c r="B1266" s="73"/>
      <c r="C1266" s="77"/>
      <c r="D1266" s="77"/>
      <c r="E1266" s="77"/>
      <c r="F1266" s="79"/>
      <c r="G1266" s="77"/>
      <c r="H1266" s="75"/>
      <c r="I1266" s="75"/>
      <c r="J1266" s="75"/>
      <c r="K1266" s="75"/>
      <c r="L1266" s="77"/>
      <c r="M1266" s="73"/>
      <c r="N1266" s="73"/>
      <c r="O1266" s="79"/>
      <c r="P1266" s="77"/>
      <c r="Q1266" s="77"/>
      <c r="R1266" s="77"/>
      <c r="S1266" s="77"/>
      <c r="T1266" s="73"/>
      <c r="U1266" s="73"/>
      <c r="V1266" s="73"/>
      <c r="W1266" s="73"/>
      <c r="X1266" s="73"/>
      <c r="Y1266" s="73"/>
      <c r="Z1266" s="73"/>
      <c r="AA1266" s="73"/>
    </row>
    <row r="1267" hidden="1">
      <c r="A1267" s="73"/>
      <c r="B1267" s="73"/>
      <c r="C1267" s="77"/>
      <c r="D1267" s="77"/>
      <c r="E1267" s="77"/>
      <c r="F1267" s="79"/>
      <c r="G1267" s="77"/>
      <c r="H1267" s="75"/>
      <c r="I1267" s="75"/>
      <c r="J1267" s="75"/>
      <c r="K1267" s="75"/>
      <c r="L1267" s="77"/>
      <c r="M1267" s="73"/>
      <c r="N1267" s="73"/>
      <c r="O1267" s="79"/>
      <c r="P1267" s="77"/>
      <c r="Q1267" s="77"/>
      <c r="R1267" s="77"/>
      <c r="S1267" s="77"/>
      <c r="T1267" s="73"/>
      <c r="U1267" s="73"/>
      <c r="V1267" s="73"/>
      <c r="W1267" s="73"/>
      <c r="X1267" s="73"/>
      <c r="Y1267" s="73"/>
      <c r="Z1267" s="73"/>
      <c r="AA1267" s="73"/>
    </row>
    <row r="1268" hidden="1">
      <c r="A1268" s="73"/>
      <c r="B1268" s="73"/>
      <c r="C1268" s="77"/>
      <c r="D1268" s="77"/>
      <c r="E1268" s="77"/>
      <c r="F1268" s="79"/>
      <c r="G1268" s="77"/>
      <c r="H1268" s="75"/>
      <c r="I1268" s="75"/>
      <c r="J1268" s="75"/>
      <c r="K1268" s="75"/>
      <c r="L1268" s="77"/>
      <c r="M1268" s="73"/>
      <c r="N1268" s="73"/>
      <c r="O1268" s="79"/>
      <c r="P1268" s="77"/>
      <c r="Q1268" s="77"/>
      <c r="R1268" s="77"/>
      <c r="S1268" s="77"/>
      <c r="T1268" s="73"/>
      <c r="U1268" s="73"/>
      <c r="V1268" s="73"/>
      <c r="W1268" s="73"/>
      <c r="X1268" s="73"/>
      <c r="Y1268" s="73"/>
      <c r="Z1268" s="73"/>
      <c r="AA1268" s="73"/>
    </row>
    <row r="1269" hidden="1">
      <c r="A1269" s="73"/>
      <c r="B1269" s="73"/>
      <c r="C1269" s="77"/>
      <c r="D1269" s="77"/>
      <c r="E1269" s="77"/>
      <c r="F1269" s="79"/>
      <c r="G1269" s="77"/>
      <c r="H1269" s="75"/>
      <c r="I1269" s="75"/>
      <c r="J1269" s="75"/>
      <c r="K1269" s="75"/>
      <c r="L1269" s="77"/>
      <c r="M1269" s="73"/>
      <c r="N1269" s="73"/>
      <c r="O1269" s="79"/>
      <c r="P1269" s="77"/>
      <c r="Q1269" s="77"/>
      <c r="R1269" s="77"/>
      <c r="S1269" s="77"/>
      <c r="T1269" s="73"/>
      <c r="U1269" s="73"/>
      <c r="V1269" s="73"/>
      <c r="W1269" s="73"/>
      <c r="X1269" s="73"/>
      <c r="Y1269" s="73"/>
      <c r="Z1269" s="73"/>
      <c r="AA1269" s="73"/>
    </row>
    <row r="1270" hidden="1">
      <c r="A1270" s="73"/>
      <c r="B1270" s="73"/>
      <c r="C1270" s="77"/>
      <c r="D1270" s="77"/>
      <c r="E1270" s="77"/>
      <c r="F1270" s="79"/>
      <c r="G1270" s="77"/>
      <c r="H1270" s="75"/>
      <c r="I1270" s="75"/>
      <c r="J1270" s="75"/>
      <c r="K1270" s="75"/>
      <c r="L1270" s="77"/>
      <c r="M1270" s="73"/>
      <c r="N1270" s="73"/>
      <c r="O1270" s="79"/>
      <c r="P1270" s="77"/>
      <c r="Q1270" s="77"/>
      <c r="R1270" s="77"/>
      <c r="S1270" s="77"/>
      <c r="T1270" s="73"/>
      <c r="U1270" s="73"/>
      <c r="V1270" s="73"/>
      <c r="W1270" s="73"/>
      <c r="X1270" s="73"/>
      <c r="Y1270" s="73"/>
      <c r="Z1270" s="73"/>
      <c r="AA1270" s="73"/>
    </row>
    <row r="1271" hidden="1">
      <c r="A1271" s="73"/>
      <c r="B1271" s="73"/>
      <c r="C1271" s="77"/>
      <c r="D1271" s="77"/>
      <c r="E1271" s="77"/>
      <c r="F1271" s="79"/>
      <c r="G1271" s="77"/>
      <c r="H1271" s="75"/>
      <c r="I1271" s="75"/>
      <c r="J1271" s="75"/>
      <c r="K1271" s="75"/>
      <c r="L1271" s="77"/>
      <c r="M1271" s="73"/>
      <c r="N1271" s="73"/>
      <c r="O1271" s="79"/>
      <c r="P1271" s="77"/>
      <c r="Q1271" s="77"/>
      <c r="R1271" s="77"/>
      <c r="S1271" s="77"/>
      <c r="T1271" s="73"/>
      <c r="U1271" s="73"/>
      <c r="V1271" s="73"/>
      <c r="W1271" s="73"/>
      <c r="X1271" s="73"/>
      <c r="Y1271" s="73"/>
      <c r="Z1271" s="73"/>
      <c r="AA1271" s="73"/>
    </row>
    <row r="1272" hidden="1">
      <c r="A1272" s="73"/>
      <c r="B1272" s="73"/>
      <c r="C1272" s="77"/>
      <c r="D1272" s="77"/>
      <c r="E1272" s="77"/>
      <c r="F1272" s="79"/>
      <c r="G1272" s="77"/>
      <c r="H1272" s="75"/>
      <c r="I1272" s="75"/>
      <c r="J1272" s="75"/>
      <c r="K1272" s="75"/>
      <c r="L1272" s="77"/>
      <c r="M1272" s="73"/>
      <c r="N1272" s="73"/>
      <c r="O1272" s="79"/>
      <c r="P1272" s="77"/>
      <c r="Q1272" s="77"/>
      <c r="R1272" s="77"/>
      <c r="S1272" s="77"/>
      <c r="T1272" s="73"/>
      <c r="U1272" s="73"/>
      <c r="V1272" s="73"/>
      <c r="W1272" s="73"/>
      <c r="X1272" s="73"/>
      <c r="Y1272" s="73"/>
      <c r="Z1272" s="73"/>
      <c r="AA1272" s="73"/>
    </row>
    <row r="1273" hidden="1">
      <c r="A1273" s="73"/>
      <c r="B1273" s="73"/>
      <c r="C1273" s="77"/>
      <c r="D1273" s="77"/>
      <c r="E1273" s="77"/>
      <c r="F1273" s="79"/>
      <c r="G1273" s="77"/>
      <c r="H1273" s="75"/>
      <c r="I1273" s="75"/>
      <c r="J1273" s="75"/>
      <c r="K1273" s="75"/>
      <c r="L1273" s="77"/>
      <c r="M1273" s="73"/>
      <c r="N1273" s="73"/>
      <c r="O1273" s="79"/>
      <c r="P1273" s="77"/>
      <c r="Q1273" s="77"/>
      <c r="R1273" s="77"/>
      <c r="S1273" s="77"/>
      <c r="T1273" s="73"/>
      <c r="U1273" s="73"/>
      <c r="V1273" s="73"/>
      <c r="W1273" s="73"/>
      <c r="X1273" s="73"/>
      <c r="Y1273" s="73"/>
      <c r="Z1273" s="73"/>
      <c r="AA1273" s="73"/>
    </row>
    <row r="1274" hidden="1">
      <c r="A1274" s="73"/>
      <c r="B1274" s="73"/>
      <c r="C1274" s="77"/>
      <c r="D1274" s="77"/>
      <c r="E1274" s="77"/>
      <c r="F1274" s="79"/>
      <c r="G1274" s="77"/>
      <c r="H1274" s="75"/>
      <c r="I1274" s="75"/>
      <c r="J1274" s="75"/>
      <c r="K1274" s="75"/>
      <c r="L1274" s="77"/>
      <c r="M1274" s="73"/>
      <c r="N1274" s="73"/>
      <c r="O1274" s="79"/>
      <c r="P1274" s="77"/>
      <c r="Q1274" s="77"/>
      <c r="R1274" s="77"/>
      <c r="S1274" s="77"/>
      <c r="T1274" s="73"/>
      <c r="U1274" s="73"/>
      <c r="V1274" s="73"/>
      <c r="W1274" s="73"/>
      <c r="X1274" s="73"/>
      <c r="Y1274" s="73"/>
      <c r="Z1274" s="73"/>
      <c r="AA1274" s="73"/>
    </row>
    <row r="1275" hidden="1">
      <c r="A1275" s="73"/>
      <c r="B1275" s="73"/>
      <c r="C1275" s="77"/>
      <c r="D1275" s="77"/>
      <c r="E1275" s="77"/>
      <c r="F1275" s="79"/>
      <c r="G1275" s="77"/>
      <c r="H1275" s="75"/>
      <c r="I1275" s="75"/>
      <c r="J1275" s="75"/>
      <c r="K1275" s="75"/>
      <c r="L1275" s="77"/>
      <c r="M1275" s="73"/>
      <c r="N1275" s="73"/>
      <c r="O1275" s="79"/>
      <c r="P1275" s="77"/>
      <c r="Q1275" s="77"/>
      <c r="R1275" s="77"/>
      <c r="S1275" s="77"/>
      <c r="T1275" s="73"/>
      <c r="U1275" s="73"/>
      <c r="V1275" s="73"/>
      <c r="W1275" s="73"/>
      <c r="X1275" s="73"/>
      <c r="Y1275" s="73"/>
      <c r="Z1275" s="73"/>
      <c r="AA1275" s="73"/>
    </row>
    <row r="1276" hidden="1">
      <c r="A1276" s="73"/>
      <c r="B1276" s="73"/>
      <c r="C1276" s="77"/>
      <c r="D1276" s="77"/>
      <c r="E1276" s="77"/>
      <c r="F1276" s="79"/>
      <c r="G1276" s="77"/>
      <c r="H1276" s="75"/>
      <c r="I1276" s="75"/>
      <c r="J1276" s="75"/>
      <c r="K1276" s="75"/>
      <c r="L1276" s="77"/>
      <c r="M1276" s="73"/>
      <c r="N1276" s="73"/>
      <c r="O1276" s="79"/>
      <c r="P1276" s="77"/>
      <c r="Q1276" s="77"/>
      <c r="R1276" s="77"/>
      <c r="S1276" s="77"/>
      <c r="T1276" s="73"/>
      <c r="U1276" s="73"/>
      <c r="V1276" s="73"/>
      <c r="W1276" s="73"/>
      <c r="X1276" s="73"/>
      <c r="Y1276" s="73"/>
      <c r="Z1276" s="73"/>
      <c r="AA1276" s="73"/>
    </row>
    <row r="1277" hidden="1">
      <c r="A1277" s="73"/>
      <c r="B1277" s="73"/>
      <c r="C1277" s="77"/>
      <c r="D1277" s="77"/>
      <c r="E1277" s="77"/>
      <c r="F1277" s="79"/>
      <c r="G1277" s="77"/>
      <c r="H1277" s="75"/>
      <c r="I1277" s="75"/>
      <c r="J1277" s="75"/>
      <c r="K1277" s="75"/>
      <c r="L1277" s="77"/>
      <c r="M1277" s="73"/>
      <c r="N1277" s="73"/>
      <c r="O1277" s="79"/>
      <c r="P1277" s="77"/>
      <c r="Q1277" s="77"/>
      <c r="R1277" s="77"/>
      <c r="S1277" s="77"/>
      <c r="T1277" s="73"/>
      <c r="U1277" s="73"/>
      <c r="V1277" s="73"/>
      <c r="W1277" s="73"/>
      <c r="X1277" s="73"/>
      <c r="Y1277" s="73"/>
      <c r="Z1277" s="73"/>
      <c r="AA1277" s="73"/>
    </row>
    <row r="1278" hidden="1">
      <c r="A1278" s="73"/>
      <c r="B1278" s="73"/>
      <c r="C1278" s="77"/>
      <c r="D1278" s="77"/>
      <c r="E1278" s="77"/>
      <c r="F1278" s="79"/>
      <c r="G1278" s="77"/>
      <c r="H1278" s="75"/>
      <c r="I1278" s="75"/>
      <c r="J1278" s="75"/>
      <c r="K1278" s="75"/>
      <c r="L1278" s="77"/>
      <c r="M1278" s="73"/>
      <c r="N1278" s="73"/>
      <c r="O1278" s="79"/>
      <c r="P1278" s="77"/>
      <c r="Q1278" s="77"/>
      <c r="R1278" s="77"/>
      <c r="S1278" s="77"/>
      <c r="T1278" s="73"/>
      <c r="U1278" s="73"/>
      <c r="V1278" s="73"/>
      <c r="W1278" s="73"/>
      <c r="X1278" s="73"/>
      <c r="Y1278" s="73"/>
      <c r="Z1278" s="73"/>
      <c r="AA1278" s="73"/>
    </row>
    <row r="1279" hidden="1">
      <c r="A1279" s="73"/>
      <c r="B1279" s="73"/>
      <c r="C1279" s="77"/>
      <c r="D1279" s="77"/>
      <c r="E1279" s="77"/>
      <c r="F1279" s="79"/>
      <c r="G1279" s="77"/>
      <c r="H1279" s="75"/>
      <c r="I1279" s="75"/>
      <c r="J1279" s="75"/>
      <c r="K1279" s="75"/>
      <c r="L1279" s="77"/>
      <c r="M1279" s="73"/>
      <c r="N1279" s="73"/>
      <c r="O1279" s="79"/>
      <c r="P1279" s="77"/>
      <c r="Q1279" s="77"/>
      <c r="R1279" s="77"/>
      <c r="S1279" s="77"/>
      <c r="T1279" s="73"/>
      <c r="U1279" s="73"/>
      <c r="V1279" s="73"/>
      <c r="W1279" s="73"/>
      <c r="X1279" s="73"/>
      <c r="Y1279" s="73"/>
      <c r="Z1279" s="73"/>
      <c r="AA1279" s="73"/>
    </row>
    <row r="1280" hidden="1">
      <c r="A1280" s="73"/>
      <c r="B1280" s="73"/>
      <c r="C1280" s="77"/>
      <c r="D1280" s="77"/>
      <c r="E1280" s="77"/>
      <c r="F1280" s="79"/>
      <c r="G1280" s="77"/>
      <c r="H1280" s="75"/>
      <c r="I1280" s="75"/>
      <c r="J1280" s="75"/>
      <c r="K1280" s="75"/>
      <c r="L1280" s="77"/>
      <c r="M1280" s="73"/>
      <c r="N1280" s="73"/>
      <c r="O1280" s="79"/>
      <c r="P1280" s="77"/>
      <c r="Q1280" s="77"/>
      <c r="R1280" s="77"/>
      <c r="S1280" s="77"/>
      <c r="T1280" s="73"/>
      <c r="U1280" s="73"/>
      <c r="V1280" s="73"/>
      <c r="W1280" s="73"/>
      <c r="X1280" s="73"/>
      <c r="Y1280" s="73"/>
      <c r="Z1280" s="73"/>
      <c r="AA1280" s="73"/>
    </row>
    <row r="1281" hidden="1">
      <c r="A1281" s="73"/>
      <c r="B1281" s="73"/>
      <c r="C1281" s="77"/>
      <c r="D1281" s="77"/>
      <c r="E1281" s="77"/>
      <c r="F1281" s="79"/>
      <c r="G1281" s="77"/>
      <c r="H1281" s="75"/>
      <c r="I1281" s="75"/>
      <c r="J1281" s="75"/>
      <c r="K1281" s="75"/>
      <c r="L1281" s="77"/>
      <c r="M1281" s="73"/>
      <c r="N1281" s="73"/>
      <c r="O1281" s="79"/>
      <c r="P1281" s="77"/>
      <c r="Q1281" s="77"/>
      <c r="R1281" s="77"/>
      <c r="S1281" s="77"/>
      <c r="T1281" s="73"/>
      <c r="U1281" s="73"/>
      <c r="V1281" s="73"/>
      <c r="W1281" s="73"/>
      <c r="X1281" s="73"/>
      <c r="Y1281" s="73"/>
      <c r="Z1281" s="73"/>
      <c r="AA1281" s="73"/>
    </row>
    <row r="1282" hidden="1">
      <c r="A1282" s="73"/>
      <c r="B1282" s="73"/>
      <c r="C1282" s="77"/>
      <c r="D1282" s="77"/>
      <c r="E1282" s="77"/>
      <c r="F1282" s="79"/>
      <c r="G1282" s="77"/>
      <c r="H1282" s="75"/>
      <c r="I1282" s="75"/>
      <c r="J1282" s="75"/>
      <c r="K1282" s="75"/>
      <c r="L1282" s="77"/>
      <c r="M1282" s="73"/>
      <c r="N1282" s="73"/>
      <c r="O1282" s="79"/>
      <c r="P1282" s="77"/>
      <c r="Q1282" s="77"/>
      <c r="R1282" s="77"/>
      <c r="S1282" s="77"/>
      <c r="T1282" s="73"/>
      <c r="U1282" s="73"/>
      <c r="V1282" s="73"/>
      <c r="W1282" s="73"/>
      <c r="X1282" s="73"/>
      <c r="Y1282" s="73"/>
      <c r="Z1282" s="73"/>
      <c r="AA1282" s="73"/>
    </row>
    <row r="1283" hidden="1">
      <c r="A1283" s="73"/>
      <c r="B1283" s="73"/>
      <c r="C1283" s="77"/>
      <c r="D1283" s="77"/>
      <c r="E1283" s="77"/>
      <c r="F1283" s="79"/>
      <c r="G1283" s="77"/>
      <c r="H1283" s="75"/>
      <c r="I1283" s="75"/>
      <c r="J1283" s="75"/>
      <c r="K1283" s="75"/>
      <c r="L1283" s="77"/>
      <c r="M1283" s="73"/>
      <c r="N1283" s="73"/>
      <c r="O1283" s="79"/>
      <c r="P1283" s="77"/>
      <c r="Q1283" s="77"/>
      <c r="R1283" s="77"/>
      <c r="S1283" s="77"/>
      <c r="T1283" s="73"/>
      <c r="U1283" s="73"/>
      <c r="V1283" s="73"/>
      <c r="W1283" s="73"/>
      <c r="X1283" s="73"/>
      <c r="Y1283" s="73"/>
      <c r="Z1283" s="73"/>
      <c r="AA1283" s="73"/>
    </row>
    <row r="1284" hidden="1">
      <c r="A1284" s="73"/>
      <c r="B1284" s="73"/>
      <c r="C1284" s="77"/>
      <c r="D1284" s="77"/>
      <c r="E1284" s="77"/>
      <c r="F1284" s="79"/>
      <c r="G1284" s="77"/>
      <c r="H1284" s="75"/>
      <c r="I1284" s="75"/>
      <c r="J1284" s="75"/>
      <c r="K1284" s="75"/>
      <c r="L1284" s="77"/>
      <c r="M1284" s="73"/>
      <c r="N1284" s="73"/>
      <c r="O1284" s="79"/>
      <c r="P1284" s="77"/>
      <c r="Q1284" s="77"/>
      <c r="R1284" s="77"/>
      <c r="S1284" s="77"/>
      <c r="T1284" s="73"/>
      <c r="U1284" s="73"/>
      <c r="V1284" s="73"/>
      <c r="W1284" s="73"/>
      <c r="X1284" s="73"/>
      <c r="Y1284" s="73"/>
      <c r="Z1284" s="73"/>
      <c r="AA1284" s="73"/>
    </row>
    <row r="1285" hidden="1">
      <c r="A1285" s="73"/>
      <c r="B1285" s="73"/>
      <c r="C1285" s="77"/>
      <c r="D1285" s="77"/>
      <c r="E1285" s="77"/>
      <c r="F1285" s="79"/>
      <c r="G1285" s="77"/>
      <c r="H1285" s="75"/>
      <c r="I1285" s="75"/>
      <c r="J1285" s="75"/>
      <c r="K1285" s="75"/>
      <c r="L1285" s="77"/>
      <c r="M1285" s="73"/>
      <c r="N1285" s="73"/>
      <c r="O1285" s="79"/>
      <c r="P1285" s="77"/>
      <c r="Q1285" s="77"/>
      <c r="R1285" s="77"/>
      <c r="S1285" s="77"/>
      <c r="T1285" s="73"/>
      <c r="U1285" s="73"/>
      <c r="V1285" s="73"/>
      <c r="W1285" s="73"/>
      <c r="X1285" s="73"/>
      <c r="Y1285" s="73"/>
      <c r="Z1285" s="73"/>
      <c r="AA1285" s="73"/>
    </row>
    <row r="1286" hidden="1">
      <c r="A1286" s="73"/>
      <c r="B1286" s="73"/>
      <c r="C1286" s="77"/>
      <c r="D1286" s="77"/>
      <c r="E1286" s="77"/>
      <c r="F1286" s="79"/>
      <c r="G1286" s="77"/>
      <c r="H1286" s="75"/>
      <c r="I1286" s="75"/>
      <c r="J1286" s="75"/>
      <c r="K1286" s="75"/>
      <c r="L1286" s="77"/>
      <c r="M1286" s="73"/>
      <c r="N1286" s="73"/>
      <c r="O1286" s="79"/>
      <c r="P1286" s="77"/>
      <c r="Q1286" s="77"/>
      <c r="R1286" s="77"/>
      <c r="S1286" s="77"/>
      <c r="T1286" s="73"/>
      <c r="U1286" s="73"/>
      <c r="V1286" s="73"/>
      <c r="W1286" s="73"/>
      <c r="X1286" s="73"/>
      <c r="Y1286" s="73"/>
      <c r="Z1286" s="73"/>
      <c r="AA1286" s="73"/>
    </row>
    <row r="1287" hidden="1">
      <c r="A1287" s="73"/>
      <c r="B1287" s="73"/>
      <c r="C1287" s="77"/>
      <c r="D1287" s="77"/>
      <c r="E1287" s="77"/>
      <c r="F1287" s="79"/>
      <c r="G1287" s="77"/>
      <c r="H1287" s="75"/>
      <c r="I1287" s="75"/>
      <c r="J1287" s="75"/>
      <c r="K1287" s="75"/>
      <c r="L1287" s="77"/>
      <c r="M1287" s="73"/>
      <c r="N1287" s="73"/>
      <c r="O1287" s="79"/>
      <c r="P1287" s="77"/>
      <c r="Q1287" s="77"/>
      <c r="R1287" s="77"/>
      <c r="S1287" s="77"/>
      <c r="T1287" s="73"/>
      <c r="U1287" s="73"/>
      <c r="V1287" s="73"/>
      <c r="W1287" s="73"/>
      <c r="X1287" s="73"/>
      <c r="Y1287" s="73"/>
      <c r="Z1287" s="73"/>
      <c r="AA1287" s="73"/>
    </row>
    <row r="1288" hidden="1">
      <c r="A1288" s="73"/>
      <c r="B1288" s="73"/>
      <c r="C1288" s="77"/>
      <c r="D1288" s="77"/>
      <c r="E1288" s="77"/>
      <c r="F1288" s="79"/>
      <c r="G1288" s="77"/>
      <c r="H1288" s="75"/>
      <c r="I1288" s="75"/>
      <c r="J1288" s="75"/>
      <c r="K1288" s="75"/>
      <c r="L1288" s="77"/>
      <c r="M1288" s="73"/>
      <c r="N1288" s="73"/>
      <c r="O1288" s="79"/>
      <c r="P1288" s="77"/>
      <c r="Q1288" s="77"/>
      <c r="R1288" s="77"/>
      <c r="S1288" s="77"/>
      <c r="T1288" s="73"/>
      <c r="U1288" s="73"/>
      <c r="V1288" s="73"/>
      <c r="W1288" s="73"/>
      <c r="X1288" s="73"/>
      <c r="Y1288" s="73"/>
      <c r="Z1288" s="73"/>
      <c r="AA1288" s="73"/>
    </row>
    <row r="1289" hidden="1">
      <c r="A1289" s="73"/>
      <c r="B1289" s="73"/>
      <c r="C1289" s="77"/>
      <c r="D1289" s="77"/>
      <c r="E1289" s="77"/>
      <c r="F1289" s="79"/>
      <c r="G1289" s="77"/>
      <c r="H1289" s="75"/>
      <c r="I1289" s="75"/>
      <c r="J1289" s="75"/>
      <c r="K1289" s="75"/>
      <c r="L1289" s="77"/>
      <c r="M1289" s="73"/>
      <c r="N1289" s="73"/>
      <c r="O1289" s="79"/>
      <c r="P1289" s="77"/>
      <c r="Q1289" s="77"/>
      <c r="R1289" s="77"/>
      <c r="S1289" s="77"/>
      <c r="T1289" s="73"/>
      <c r="U1289" s="73"/>
      <c r="V1289" s="73"/>
      <c r="W1289" s="73"/>
      <c r="X1289" s="73"/>
      <c r="Y1289" s="73"/>
      <c r="Z1289" s="73"/>
      <c r="AA1289" s="73"/>
    </row>
    <row r="1290" hidden="1">
      <c r="A1290" s="73"/>
      <c r="B1290" s="73"/>
      <c r="C1290" s="77"/>
      <c r="D1290" s="77"/>
      <c r="E1290" s="77"/>
      <c r="F1290" s="79"/>
      <c r="G1290" s="77"/>
      <c r="H1290" s="75"/>
      <c r="I1290" s="75"/>
      <c r="J1290" s="75"/>
      <c r="K1290" s="75"/>
      <c r="L1290" s="77"/>
      <c r="M1290" s="73"/>
      <c r="N1290" s="73"/>
      <c r="O1290" s="79"/>
      <c r="P1290" s="77"/>
      <c r="Q1290" s="77"/>
      <c r="R1290" s="77"/>
      <c r="S1290" s="77"/>
      <c r="T1290" s="73"/>
      <c r="U1290" s="73"/>
      <c r="V1290" s="73"/>
      <c r="W1290" s="73"/>
      <c r="X1290" s="73"/>
      <c r="Y1290" s="73"/>
      <c r="Z1290" s="73"/>
      <c r="AA1290" s="73"/>
    </row>
    <row r="1291" hidden="1">
      <c r="A1291" s="73"/>
      <c r="B1291" s="73"/>
      <c r="C1291" s="77"/>
      <c r="D1291" s="77"/>
      <c r="E1291" s="77"/>
      <c r="F1291" s="79"/>
      <c r="G1291" s="77"/>
      <c r="H1291" s="75"/>
      <c r="I1291" s="75"/>
      <c r="J1291" s="75"/>
      <c r="K1291" s="75"/>
      <c r="L1291" s="77"/>
      <c r="M1291" s="73"/>
      <c r="N1291" s="73"/>
      <c r="O1291" s="79"/>
      <c r="P1291" s="77"/>
      <c r="Q1291" s="77"/>
      <c r="R1291" s="77"/>
      <c r="S1291" s="77"/>
      <c r="T1291" s="73"/>
      <c r="U1291" s="73"/>
      <c r="V1291" s="73"/>
      <c r="W1291" s="73"/>
      <c r="X1291" s="73"/>
      <c r="Y1291" s="73"/>
      <c r="Z1291" s="73"/>
      <c r="AA1291" s="73"/>
    </row>
    <row r="1292" hidden="1">
      <c r="A1292" s="73"/>
      <c r="B1292" s="73"/>
      <c r="C1292" s="77"/>
      <c r="D1292" s="77"/>
      <c r="E1292" s="77"/>
      <c r="F1292" s="79"/>
      <c r="G1292" s="77"/>
      <c r="H1292" s="75"/>
      <c r="I1292" s="75"/>
      <c r="J1292" s="75"/>
      <c r="K1292" s="75"/>
      <c r="L1292" s="77"/>
      <c r="M1292" s="73"/>
      <c r="N1292" s="73"/>
      <c r="O1292" s="79"/>
      <c r="P1292" s="77"/>
      <c r="Q1292" s="77"/>
      <c r="R1292" s="77"/>
      <c r="S1292" s="77"/>
      <c r="T1292" s="73"/>
      <c r="U1292" s="73"/>
      <c r="V1292" s="73"/>
      <c r="W1292" s="73"/>
      <c r="X1292" s="73"/>
      <c r="Y1292" s="73"/>
      <c r="Z1292" s="73"/>
      <c r="AA1292" s="73"/>
    </row>
    <row r="1293" hidden="1">
      <c r="A1293" s="73"/>
      <c r="B1293" s="73"/>
      <c r="C1293" s="77"/>
      <c r="D1293" s="77"/>
      <c r="E1293" s="77"/>
      <c r="F1293" s="79"/>
      <c r="G1293" s="77"/>
      <c r="H1293" s="75"/>
      <c r="I1293" s="75"/>
      <c r="J1293" s="75"/>
      <c r="K1293" s="75"/>
      <c r="L1293" s="77"/>
      <c r="M1293" s="73"/>
      <c r="N1293" s="73"/>
      <c r="O1293" s="79"/>
      <c r="P1293" s="77"/>
      <c r="Q1293" s="77"/>
      <c r="R1293" s="77"/>
      <c r="S1293" s="77"/>
      <c r="T1293" s="73"/>
      <c r="U1293" s="73"/>
      <c r="V1293" s="73"/>
      <c r="W1293" s="73"/>
      <c r="X1293" s="73"/>
      <c r="Y1293" s="73"/>
      <c r="Z1293" s="73"/>
      <c r="AA1293" s="73"/>
    </row>
    <row r="1294" hidden="1">
      <c r="A1294" s="73"/>
      <c r="B1294" s="73"/>
      <c r="C1294" s="77"/>
      <c r="D1294" s="77"/>
      <c r="E1294" s="77"/>
      <c r="F1294" s="79"/>
      <c r="G1294" s="77"/>
      <c r="H1294" s="75"/>
      <c r="I1294" s="75"/>
      <c r="J1294" s="75"/>
      <c r="K1294" s="75"/>
      <c r="L1294" s="77"/>
      <c r="M1294" s="73"/>
      <c r="N1294" s="73"/>
      <c r="O1294" s="79"/>
      <c r="P1294" s="77"/>
      <c r="Q1294" s="77"/>
      <c r="R1294" s="77"/>
      <c r="S1294" s="77"/>
      <c r="T1294" s="73"/>
      <c r="U1294" s="73"/>
      <c r="V1294" s="73"/>
      <c r="W1294" s="73"/>
      <c r="X1294" s="73"/>
      <c r="Y1294" s="73"/>
      <c r="Z1294" s="73"/>
      <c r="AA1294" s="73"/>
    </row>
    <row r="1295" hidden="1">
      <c r="A1295" s="73"/>
      <c r="B1295" s="73"/>
      <c r="C1295" s="77"/>
      <c r="D1295" s="77"/>
      <c r="E1295" s="77"/>
      <c r="F1295" s="79"/>
      <c r="G1295" s="77"/>
      <c r="H1295" s="75"/>
      <c r="I1295" s="75"/>
      <c r="J1295" s="75"/>
      <c r="K1295" s="75"/>
      <c r="L1295" s="77"/>
      <c r="M1295" s="73"/>
      <c r="N1295" s="73"/>
      <c r="O1295" s="79"/>
      <c r="P1295" s="77"/>
      <c r="Q1295" s="77"/>
      <c r="R1295" s="77"/>
      <c r="S1295" s="77"/>
      <c r="T1295" s="73"/>
      <c r="U1295" s="73"/>
      <c r="V1295" s="73"/>
      <c r="W1295" s="73"/>
      <c r="X1295" s="73"/>
      <c r="Y1295" s="73"/>
      <c r="Z1295" s="73"/>
      <c r="AA1295" s="73"/>
    </row>
    <row r="1296" hidden="1">
      <c r="A1296" s="73"/>
      <c r="B1296" s="73"/>
      <c r="C1296" s="77"/>
      <c r="D1296" s="77"/>
      <c r="E1296" s="77"/>
      <c r="F1296" s="79"/>
      <c r="G1296" s="77"/>
      <c r="H1296" s="75"/>
      <c r="I1296" s="75"/>
      <c r="J1296" s="75"/>
      <c r="K1296" s="75"/>
      <c r="L1296" s="77"/>
      <c r="M1296" s="73"/>
      <c r="N1296" s="73"/>
      <c r="O1296" s="79"/>
      <c r="P1296" s="77"/>
      <c r="Q1296" s="77"/>
      <c r="R1296" s="77"/>
      <c r="S1296" s="77"/>
      <c r="T1296" s="73"/>
      <c r="U1296" s="73"/>
      <c r="V1296" s="73"/>
      <c r="W1296" s="73"/>
      <c r="X1296" s="73"/>
      <c r="Y1296" s="73"/>
      <c r="Z1296" s="73"/>
      <c r="AA1296" s="73"/>
    </row>
    <row r="1297" hidden="1">
      <c r="A1297" s="73"/>
      <c r="B1297" s="73"/>
      <c r="C1297" s="77"/>
      <c r="D1297" s="77"/>
      <c r="E1297" s="77"/>
      <c r="F1297" s="79"/>
      <c r="G1297" s="77"/>
      <c r="H1297" s="75"/>
      <c r="I1297" s="75"/>
      <c r="J1297" s="75"/>
      <c r="K1297" s="75"/>
      <c r="L1297" s="77"/>
      <c r="M1297" s="73"/>
      <c r="N1297" s="73"/>
      <c r="O1297" s="79"/>
      <c r="P1297" s="77"/>
      <c r="Q1297" s="77"/>
      <c r="R1297" s="77"/>
      <c r="S1297" s="77"/>
      <c r="T1297" s="73"/>
      <c r="U1297" s="73"/>
      <c r="V1297" s="73"/>
      <c r="W1297" s="73"/>
      <c r="X1297" s="73"/>
      <c r="Y1297" s="73"/>
      <c r="Z1297" s="73"/>
      <c r="AA1297" s="73"/>
    </row>
    <row r="1298" hidden="1">
      <c r="A1298" s="73"/>
      <c r="B1298" s="73"/>
      <c r="C1298" s="77"/>
      <c r="D1298" s="77"/>
      <c r="E1298" s="77"/>
      <c r="F1298" s="79"/>
      <c r="G1298" s="77"/>
      <c r="H1298" s="75"/>
      <c r="I1298" s="75"/>
      <c r="J1298" s="75"/>
      <c r="K1298" s="75"/>
      <c r="L1298" s="77"/>
      <c r="M1298" s="73"/>
      <c r="N1298" s="73"/>
      <c r="O1298" s="79"/>
      <c r="P1298" s="77"/>
      <c r="Q1298" s="77"/>
      <c r="R1298" s="77"/>
      <c r="S1298" s="77"/>
      <c r="T1298" s="73"/>
      <c r="U1298" s="73"/>
      <c r="V1298" s="73"/>
      <c r="W1298" s="73"/>
      <c r="X1298" s="73"/>
      <c r="Y1298" s="73"/>
      <c r="Z1298" s="73"/>
      <c r="AA1298" s="73"/>
    </row>
    <row r="1299" hidden="1">
      <c r="A1299" s="73"/>
      <c r="B1299" s="73"/>
      <c r="C1299" s="77"/>
      <c r="D1299" s="77"/>
      <c r="E1299" s="77"/>
      <c r="F1299" s="79"/>
      <c r="G1299" s="77"/>
      <c r="H1299" s="75"/>
      <c r="I1299" s="75"/>
      <c r="J1299" s="75"/>
      <c r="K1299" s="75"/>
      <c r="L1299" s="77"/>
      <c r="M1299" s="73"/>
      <c r="N1299" s="73"/>
      <c r="O1299" s="79"/>
      <c r="P1299" s="77"/>
      <c r="Q1299" s="77"/>
      <c r="R1299" s="77"/>
      <c r="S1299" s="77"/>
      <c r="T1299" s="73"/>
      <c r="U1299" s="73"/>
      <c r="V1299" s="73"/>
      <c r="W1299" s="73"/>
      <c r="X1299" s="73"/>
      <c r="Y1299" s="73"/>
      <c r="Z1299" s="73"/>
      <c r="AA1299" s="73"/>
    </row>
    <row r="1300" hidden="1">
      <c r="A1300" s="73"/>
      <c r="B1300" s="73"/>
      <c r="C1300" s="77"/>
      <c r="D1300" s="77"/>
      <c r="E1300" s="77"/>
      <c r="F1300" s="79"/>
      <c r="G1300" s="77"/>
      <c r="H1300" s="75"/>
      <c r="I1300" s="75"/>
      <c r="J1300" s="75"/>
      <c r="K1300" s="75"/>
      <c r="L1300" s="77"/>
      <c r="M1300" s="73"/>
      <c r="N1300" s="73"/>
      <c r="O1300" s="79"/>
      <c r="P1300" s="77"/>
      <c r="Q1300" s="77"/>
      <c r="R1300" s="77"/>
      <c r="S1300" s="77"/>
      <c r="T1300" s="73"/>
      <c r="U1300" s="73"/>
      <c r="V1300" s="73"/>
      <c r="W1300" s="73"/>
      <c r="X1300" s="73"/>
      <c r="Y1300" s="73"/>
      <c r="Z1300" s="73"/>
      <c r="AA1300" s="73"/>
    </row>
    <row r="1301" hidden="1">
      <c r="A1301" s="73"/>
      <c r="B1301" s="73"/>
      <c r="C1301" s="77"/>
      <c r="D1301" s="77"/>
      <c r="E1301" s="77"/>
      <c r="F1301" s="79"/>
      <c r="G1301" s="77"/>
      <c r="H1301" s="75"/>
      <c r="I1301" s="75"/>
      <c r="J1301" s="75"/>
      <c r="K1301" s="75"/>
      <c r="L1301" s="77"/>
      <c r="M1301" s="73"/>
      <c r="N1301" s="73"/>
      <c r="O1301" s="79"/>
      <c r="P1301" s="77"/>
      <c r="Q1301" s="77"/>
      <c r="R1301" s="77"/>
      <c r="S1301" s="77"/>
      <c r="T1301" s="73"/>
      <c r="U1301" s="73"/>
      <c r="V1301" s="73"/>
      <c r="W1301" s="73"/>
      <c r="X1301" s="73"/>
      <c r="Y1301" s="73"/>
      <c r="Z1301" s="73"/>
      <c r="AA1301" s="73"/>
    </row>
    <row r="1302" hidden="1">
      <c r="A1302" s="73"/>
      <c r="B1302" s="73"/>
      <c r="C1302" s="77"/>
      <c r="D1302" s="77"/>
      <c r="E1302" s="77"/>
      <c r="F1302" s="79"/>
      <c r="G1302" s="77"/>
      <c r="H1302" s="75"/>
      <c r="I1302" s="75"/>
      <c r="J1302" s="75"/>
      <c r="K1302" s="75"/>
      <c r="L1302" s="77"/>
      <c r="M1302" s="73"/>
      <c r="N1302" s="73"/>
      <c r="O1302" s="79"/>
      <c r="P1302" s="77"/>
      <c r="Q1302" s="77"/>
      <c r="R1302" s="77"/>
      <c r="S1302" s="77"/>
      <c r="T1302" s="73"/>
      <c r="U1302" s="73"/>
      <c r="V1302" s="73"/>
      <c r="W1302" s="73"/>
      <c r="X1302" s="73"/>
      <c r="Y1302" s="73"/>
      <c r="Z1302" s="73"/>
      <c r="AA1302" s="73"/>
    </row>
    <row r="1303" hidden="1">
      <c r="A1303" s="73"/>
      <c r="B1303" s="73"/>
      <c r="C1303" s="77"/>
      <c r="D1303" s="77"/>
      <c r="E1303" s="77"/>
      <c r="F1303" s="79"/>
      <c r="G1303" s="77"/>
      <c r="H1303" s="75"/>
      <c r="I1303" s="75"/>
      <c r="J1303" s="75"/>
      <c r="K1303" s="75"/>
      <c r="L1303" s="77"/>
      <c r="M1303" s="73"/>
      <c r="N1303" s="73"/>
      <c r="O1303" s="79"/>
      <c r="P1303" s="77"/>
      <c r="Q1303" s="77"/>
      <c r="R1303" s="77"/>
      <c r="S1303" s="77"/>
      <c r="T1303" s="73"/>
      <c r="U1303" s="73"/>
      <c r="V1303" s="73"/>
      <c r="W1303" s="73"/>
      <c r="X1303" s="73"/>
      <c r="Y1303" s="73"/>
      <c r="Z1303" s="73"/>
      <c r="AA1303" s="73"/>
    </row>
    <row r="1304" hidden="1">
      <c r="A1304" s="73"/>
      <c r="B1304" s="73"/>
      <c r="C1304" s="77"/>
      <c r="D1304" s="77"/>
      <c r="E1304" s="77"/>
      <c r="F1304" s="79"/>
      <c r="G1304" s="77"/>
      <c r="H1304" s="75"/>
      <c r="I1304" s="75"/>
      <c r="J1304" s="75"/>
      <c r="K1304" s="75"/>
      <c r="L1304" s="77"/>
      <c r="M1304" s="73"/>
      <c r="N1304" s="73"/>
      <c r="O1304" s="79"/>
      <c r="P1304" s="77"/>
      <c r="Q1304" s="77"/>
      <c r="R1304" s="77"/>
      <c r="S1304" s="77"/>
      <c r="T1304" s="73"/>
      <c r="U1304" s="73"/>
      <c r="V1304" s="73"/>
      <c r="W1304" s="73"/>
      <c r="X1304" s="73"/>
      <c r="Y1304" s="73"/>
      <c r="Z1304" s="73"/>
      <c r="AA1304" s="73"/>
    </row>
    <row r="1305" hidden="1">
      <c r="A1305" s="73"/>
      <c r="B1305" s="73"/>
      <c r="C1305" s="77"/>
      <c r="D1305" s="77"/>
      <c r="E1305" s="77"/>
      <c r="F1305" s="79"/>
      <c r="G1305" s="77"/>
      <c r="H1305" s="75"/>
      <c r="I1305" s="75"/>
      <c r="J1305" s="75"/>
      <c r="K1305" s="75"/>
      <c r="L1305" s="77"/>
      <c r="M1305" s="73"/>
      <c r="N1305" s="73"/>
      <c r="O1305" s="79"/>
      <c r="P1305" s="77"/>
      <c r="Q1305" s="77"/>
      <c r="R1305" s="77"/>
      <c r="S1305" s="77"/>
      <c r="T1305" s="73"/>
      <c r="U1305" s="73"/>
      <c r="V1305" s="73"/>
      <c r="W1305" s="73"/>
      <c r="X1305" s="73"/>
      <c r="Y1305" s="73"/>
      <c r="Z1305" s="73"/>
      <c r="AA1305" s="73"/>
    </row>
    <row r="1306" hidden="1">
      <c r="A1306" s="73"/>
      <c r="B1306" s="73"/>
      <c r="C1306" s="77"/>
      <c r="D1306" s="77"/>
      <c r="E1306" s="77"/>
      <c r="F1306" s="79"/>
      <c r="G1306" s="77"/>
      <c r="H1306" s="75"/>
      <c r="I1306" s="75"/>
      <c r="J1306" s="75"/>
      <c r="K1306" s="75"/>
      <c r="L1306" s="77"/>
      <c r="M1306" s="73"/>
      <c r="N1306" s="73"/>
      <c r="O1306" s="79"/>
      <c r="P1306" s="77"/>
      <c r="Q1306" s="77"/>
      <c r="R1306" s="77"/>
      <c r="S1306" s="77"/>
      <c r="T1306" s="73"/>
      <c r="U1306" s="73"/>
      <c r="V1306" s="73"/>
      <c r="W1306" s="73"/>
      <c r="X1306" s="73"/>
      <c r="Y1306" s="73"/>
      <c r="Z1306" s="73"/>
      <c r="AA1306" s="73"/>
    </row>
    <row r="1307" hidden="1">
      <c r="A1307" s="73"/>
      <c r="B1307" s="73"/>
      <c r="C1307" s="77"/>
      <c r="D1307" s="77"/>
      <c r="E1307" s="77"/>
      <c r="F1307" s="79"/>
      <c r="G1307" s="77"/>
      <c r="H1307" s="75"/>
      <c r="I1307" s="75"/>
      <c r="J1307" s="75"/>
      <c r="K1307" s="75"/>
      <c r="L1307" s="77"/>
      <c r="M1307" s="73"/>
      <c r="N1307" s="73"/>
      <c r="O1307" s="79"/>
      <c r="P1307" s="77"/>
      <c r="Q1307" s="77"/>
      <c r="R1307" s="77"/>
      <c r="S1307" s="77"/>
      <c r="T1307" s="73"/>
      <c r="U1307" s="73"/>
      <c r="V1307" s="73"/>
      <c r="W1307" s="73"/>
      <c r="X1307" s="73"/>
      <c r="Y1307" s="73"/>
      <c r="Z1307" s="73"/>
      <c r="AA1307" s="73"/>
    </row>
    <row r="1308" hidden="1">
      <c r="A1308" s="73"/>
      <c r="B1308" s="73"/>
      <c r="C1308" s="77"/>
      <c r="D1308" s="77"/>
      <c r="E1308" s="77"/>
      <c r="F1308" s="79"/>
      <c r="G1308" s="77"/>
      <c r="H1308" s="75"/>
      <c r="I1308" s="75"/>
      <c r="J1308" s="75"/>
      <c r="K1308" s="75"/>
      <c r="L1308" s="77"/>
      <c r="M1308" s="73"/>
      <c r="N1308" s="73"/>
      <c r="O1308" s="79"/>
      <c r="P1308" s="77"/>
      <c r="Q1308" s="77"/>
      <c r="R1308" s="77"/>
      <c r="S1308" s="77"/>
      <c r="T1308" s="73"/>
      <c r="U1308" s="73"/>
      <c r="V1308" s="73"/>
      <c r="W1308" s="73"/>
      <c r="X1308" s="73"/>
      <c r="Y1308" s="73"/>
      <c r="Z1308" s="73"/>
      <c r="AA1308" s="73"/>
    </row>
    <row r="1309" hidden="1">
      <c r="A1309" s="73"/>
      <c r="B1309" s="73"/>
      <c r="C1309" s="77"/>
      <c r="D1309" s="77"/>
      <c r="E1309" s="77"/>
      <c r="F1309" s="79"/>
      <c r="G1309" s="77"/>
      <c r="H1309" s="75"/>
      <c r="I1309" s="75"/>
      <c r="J1309" s="75"/>
      <c r="K1309" s="75"/>
      <c r="L1309" s="77"/>
      <c r="M1309" s="73"/>
      <c r="N1309" s="73"/>
      <c r="O1309" s="79"/>
      <c r="P1309" s="77"/>
      <c r="Q1309" s="77"/>
      <c r="R1309" s="77"/>
      <c r="S1309" s="77"/>
      <c r="T1309" s="73"/>
      <c r="U1309" s="73"/>
      <c r="V1309" s="73"/>
      <c r="W1309" s="73"/>
      <c r="X1309" s="73"/>
      <c r="Y1309" s="73"/>
      <c r="Z1309" s="73"/>
      <c r="AA1309" s="73"/>
    </row>
    <row r="1310" hidden="1">
      <c r="A1310" s="73"/>
      <c r="B1310" s="73"/>
      <c r="C1310" s="77"/>
      <c r="D1310" s="77"/>
      <c r="E1310" s="77"/>
      <c r="F1310" s="79"/>
      <c r="G1310" s="77"/>
      <c r="H1310" s="75"/>
      <c r="I1310" s="75"/>
      <c r="J1310" s="75"/>
      <c r="K1310" s="75"/>
      <c r="L1310" s="77"/>
      <c r="M1310" s="73"/>
      <c r="N1310" s="73"/>
      <c r="O1310" s="79"/>
      <c r="P1310" s="77"/>
      <c r="Q1310" s="77"/>
      <c r="R1310" s="77"/>
      <c r="S1310" s="77"/>
      <c r="T1310" s="73"/>
      <c r="U1310" s="73"/>
      <c r="V1310" s="73"/>
      <c r="W1310" s="73"/>
      <c r="X1310" s="73"/>
      <c r="Y1310" s="73"/>
      <c r="Z1310" s="73"/>
      <c r="AA1310" s="73"/>
    </row>
    <row r="1311" hidden="1">
      <c r="A1311" s="73"/>
      <c r="B1311" s="73"/>
      <c r="C1311" s="77"/>
      <c r="D1311" s="77"/>
      <c r="E1311" s="77"/>
      <c r="F1311" s="79"/>
      <c r="G1311" s="77"/>
      <c r="H1311" s="75"/>
      <c r="I1311" s="75"/>
      <c r="J1311" s="75"/>
      <c r="K1311" s="75"/>
      <c r="L1311" s="77"/>
      <c r="M1311" s="73"/>
      <c r="N1311" s="73"/>
      <c r="O1311" s="79"/>
      <c r="P1311" s="77"/>
      <c r="Q1311" s="77"/>
      <c r="R1311" s="77"/>
      <c r="S1311" s="77"/>
      <c r="T1311" s="73"/>
      <c r="U1311" s="73"/>
      <c r="V1311" s="73"/>
      <c r="W1311" s="73"/>
      <c r="X1311" s="73"/>
      <c r="Y1311" s="73"/>
      <c r="Z1311" s="73"/>
      <c r="AA1311" s="73"/>
    </row>
    <row r="1312" hidden="1">
      <c r="A1312" s="73"/>
      <c r="B1312" s="73"/>
      <c r="C1312" s="77"/>
      <c r="D1312" s="77"/>
      <c r="E1312" s="77"/>
      <c r="F1312" s="79"/>
      <c r="G1312" s="77"/>
      <c r="H1312" s="75"/>
      <c r="I1312" s="75"/>
      <c r="J1312" s="75"/>
      <c r="K1312" s="75"/>
      <c r="L1312" s="77"/>
      <c r="M1312" s="73"/>
      <c r="N1312" s="73"/>
      <c r="O1312" s="79"/>
      <c r="P1312" s="77"/>
      <c r="Q1312" s="77"/>
      <c r="R1312" s="77"/>
      <c r="S1312" s="77"/>
      <c r="T1312" s="73"/>
      <c r="U1312" s="73"/>
      <c r="V1312" s="73"/>
      <c r="W1312" s="73"/>
      <c r="X1312" s="73"/>
      <c r="Y1312" s="73"/>
      <c r="Z1312" s="73"/>
      <c r="AA1312" s="73"/>
    </row>
    <row r="1313" hidden="1">
      <c r="A1313" s="73"/>
      <c r="B1313" s="73"/>
      <c r="C1313" s="77"/>
      <c r="D1313" s="77"/>
      <c r="E1313" s="77"/>
      <c r="F1313" s="79"/>
      <c r="G1313" s="77"/>
      <c r="H1313" s="75"/>
      <c r="I1313" s="75"/>
      <c r="J1313" s="75"/>
      <c r="K1313" s="75"/>
      <c r="L1313" s="77"/>
      <c r="M1313" s="73"/>
      <c r="N1313" s="73"/>
      <c r="O1313" s="79"/>
      <c r="P1313" s="77"/>
      <c r="Q1313" s="77"/>
      <c r="R1313" s="77"/>
      <c r="S1313" s="77"/>
      <c r="T1313" s="73"/>
      <c r="U1313" s="73"/>
      <c r="V1313" s="73"/>
      <c r="W1313" s="73"/>
      <c r="X1313" s="73"/>
      <c r="Y1313" s="73"/>
      <c r="Z1313" s="73"/>
      <c r="AA1313" s="73"/>
    </row>
    <row r="1314" hidden="1">
      <c r="A1314" s="73"/>
      <c r="B1314" s="73"/>
      <c r="C1314" s="77"/>
      <c r="D1314" s="77"/>
      <c r="E1314" s="77"/>
      <c r="F1314" s="79"/>
      <c r="G1314" s="77"/>
      <c r="H1314" s="75"/>
      <c r="I1314" s="75"/>
      <c r="J1314" s="75"/>
      <c r="K1314" s="75"/>
      <c r="L1314" s="77"/>
      <c r="M1314" s="73"/>
      <c r="N1314" s="73"/>
      <c r="O1314" s="79"/>
      <c r="P1314" s="77"/>
      <c r="Q1314" s="77"/>
      <c r="R1314" s="77"/>
      <c r="S1314" s="77"/>
      <c r="T1314" s="73"/>
      <c r="U1314" s="73"/>
      <c r="V1314" s="73"/>
      <c r="W1314" s="73"/>
      <c r="X1314" s="73"/>
      <c r="Y1314" s="73"/>
      <c r="Z1314" s="73"/>
      <c r="AA1314" s="73"/>
    </row>
    <row r="1315" hidden="1">
      <c r="A1315" s="73"/>
      <c r="B1315" s="73"/>
      <c r="C1315" s="77"/>
      <c r="D1315" s="77"/>
      <c r="E1315" s="77"/>
      <c r="F1315" s="79"/>
      <c r="G1315" s="77"/>
      <c r="H1315" s="75"/>
      <c r="I1315" s="75"/>
      <c r="J1315" s="75"/>
      <c r="K1315" s="75"/>
      <c r="L1315" s="77"/>
      <c r="M1315" s="73"/>
      <c r="N1315" s="73"/>
      <c r="O1315" s="79"/>
      <c r="P1315" s="77"/>
      <c r="Q1315" s="77"/>
      <c r="R1315" s="77"/>
      <c r="S1315" s="77"/>
      <c r="T1315" s="73"/>
      <c r="U1315" s="73"/>
      <c r="V1315" s="73"/>
      <c r="W1315" s="73"/>
      <c r="X1315" s="73"/>
      <c r="Y1315" s="73"/>
      <c r="Z1315" s="73"/>
      <c r="AA1315" s="73"/>
    </row>
    <row r="1316" hidden="1">
      <c r="A1316" s="73"/>
      <c r="B1316" s="73"/>
      <c r="C1316" s="77"/>
      <c r="D1316" s="77"/>
      <c r="E1316" s="77"/>
      <c r="F1316" s="79"/>
      <c r="G1316" s="77"/>
      <c r="H1316" s="75"/>
      <c r="I1316" s="75"/>
      <c r="J1316" s="75"/>
      <c r="K1316" s="75"/>
      <c r="L1316" s="77"/>
      <c r="M1316" s="73"/>
      <c r="N1316" s="73"/>
      <c r="O1316" s="79"/>
      <c r="P1316" s="77"/>
      <c r="Q1316" s="77"/>
      <c r="R1316" s="77"/>
      <c r="S1316" s="77"/>
      <c r="T1316" s="73"/>
      <c r="U1316" s="73"/>
      <c r="V1316" s="73"/>
      <c r="W1316" s="73"/>
      <c r="X1316" s="73"/>
      <c r="Y1316" s="73"/>
      <c r="Z1316" s="73"/>
      <c r="AA1316" s="73"/>
    </row>
    <row r="1317" hidden="1">
      <c r="A1317" s="73"/>
      <c r="B1317" s="73"/>
      <c r="C1317" s="77"/>
      <c r="D1317" s="77"/>
      <c r="E1317" s="77"/>
      <c r="F1317" s="79"/>
      <c r="G1317" s="77"/>
      <c r="H1317" s="75"/>
      <c r="I1317" s="75"/>
      <c r="J1317" s="75"/>
      <c r="K1317" s="75"/>
      <c r="L1317" s="77"/>
      <c r="M1317" s="73"/>
      <c r="N1317" s="73"/>
      <c r="O1317" s="79"/>
      <c r="P1317" s="77"/>
      <c r="Q1317" s="77"/>
      <c r="R1317" s="77"/>
      <c r="S1317" s="77"/>
      <c r="T1317" s="73"/>
      <c r="U1317" s="73"/>
      <c r="V1317" s="73"/>
      <c r="W1317" s="73"/>
      <c r="X1317" s="73"/>
      <c r="Y1317" s="73"/>
      <c r="Z1317" s="73"/>
      <c r="AA1317" s="73"/>
    </row>
    <row r="1318" hidden="1">
      <c r="A1318" s="73"/>
      <c r="B1318" s="73"/>
      <c r="C1318" s="77"/>
      <c r="D1318" s="77"/>
      <c r="E1318" s="77"/>
      <c r="F1318" s="79"/>
      <c r="G1318" s="77"/>
      <c r="H1318" s="75"/>
      <c r="I1318" s="75"/>
      <c r="J1318" s="75"/>
      <c r="K1318" s="75"/>
      <c r="L1318" s="77"/>
      <c r="M1318" s="73"/>
      <c r="N1318" s="73"/>
      <c r="O1318" s="79"/>
      <c r="P1318" s="77"/>
      <c r="Q1318" s="77"/>
      <c r="R1318" s="77"/>
      <c r="S1318" s="77"/>
      <c r="T1318" s="73"/>
      <c r="U1318" s="73"/>
      <c r="V1318" s="73"/>
      <c r="W1318" s="73"/>
      <c r="X1318" s="73"/>
      <c r="Y1318" s="73"/>
      <c r="Z1318" s="73"/>
      <c r="AA1318" s="73"/>
    </row>
    <row r="1319" hidden="1">
      <c r="A1319" s="73"/>
      <c r="B1319" s="73"/>
      <c r="C1319" s="77"/>
      <c r="D1319" s="77"/>
      <c r="E1319" s="77"/>
      <c r="F1319" s="79"/>
      <c r="G1319" s="77"/>
      <c r="H1319" s="75"/>
      <c r="I1319" s="75"/>
      <c r="J1319" s="75"/>
      <c r="K1319" s="75"/>
      <c r="L1319" s="77"/>
      <c r="M1319" s="73"/>
      <c r="N1319" s="73"/>
      <c r="O1319" s="79"/>
      <c r="P1319" s="77"/>
      <c r="Q1319" s="77"/>
      <c r="R1319" s="77"/>
      <c r="S1319" s="77"/>
      <c r="T1319" s="73"/>
      <c r="U1319" s="73"/>
      <c r="V1319" s="73"/>
      <c r="W1319" s="73"/>
      <c r="X1319" s="73"/>
      <c r="Y1319" s="73"/>
      <c r="Z1319" s="73"/>
      <c r="AA1319" s="73"/>
    </row>
    <row r="1320" hidden="1">
      <c r="A1320" s="73"/>
      <c r="B1320" s="73"/>
      <c r="C1320" s="77"/>
      <c r="D1320" s="77"/>
      <c r="E1320" s="77"/>
      <c r="F1320" s="79"/>
      <c r="G1320" s="77"/>
      <c r="H1320" s="75"/>
      <c r="I1320" s="75"/>
      <c r="J1320" s="75"/>
      <c r="K1320" s="75"/>
      <c r="L1320" s="77"/>
      <c r="M1320" s="73"/>
      <c r="N1320" s="73"/>
      <c r="O1320" s="79"/>
      <c r="P1320" s="77"/>
      <c r="Q1320" s="77"/>
      <c r="R1320" s="77"/>
      <c r="S1320" s="77"/>
      <c r="T1320" s="73"/>
      <c r="U1320" s="73"/>
      <c r="V1320" s="73"/>
      <c r="W1320" s="73"/>
      <c r="X1320" s="73"/>
      <c r="Y1320" s="73"/>
      <c r="Z1320" s="73"/>
      <c r="AA1320" s="73"/>
    </row>
    <row r="1321" hidden="1">
      <c r="A1321" s="73"/>
      <c r="B1321" s="73"/>
      <c r="C1321" s="77"/>
      <c r="D1321" s="77"/>
      <c r="E1321" s="77"/>
      <c r="F1321" s="79"/>
      <c r="G1321" s="77"/>
      <c r="H1321" s="75"/>
      <c r="I1321" s="75"/>
      <c r="J1321" s="75"/>
      <c r="K1321" s="75"/>
      <c r="L1321" s="77"/>
      <c r="M1321" s="73"/>
      <c r="N1321" s="73"/>
      <c r="O1321" s="79"/>
      <c r="P1321" s="77"/>
      <c r="Q1321" s="77"/>
      <c r="R1321" s="77"/>
      <c r="S1321" s="77"/>
      <c r="T1321" s="73"/>
      <c r="U1321" s="73"/>
      <c r="V1321" s="73"/>
      <c r="W1321" s="73"/>
      <c r="X1321" s="73"/>
      <c r="Y1321" s="73"/>
      <c r="Z1321" s="73"/>
      <c r="AA1321" s="73"/>
    </row>
    <row r="1322" hidden="1">
      <c r="A1322" s="73"/>
      <c r="B1322" s="73"/>
      <c r="C1322" s="77"/>
      <c r="D1322" s="77"/>
      <c r="E1322" s="77"/>
      <c r="F1322" s="79"/>
      <c r="G1322" s="77"/>
      <c r="H1322" s="75"/>
      <c r="I1322" s="75"/>
      <c r="J1322" s="75"/>
      <c r="K1322" s="75"/>
      <c r="L1322" s="77"/>
      <c r="M1322" s="73"/>
      <c r="N1322" s="73"/>
      <c r="O1322" s="79"/>
      <c r="P1322" s="77"/>
      <c r="Q1322" s="77"/>
      <c r="R1322" s="77"/>
      <c r="S1322" s="77"/>
      <c r="T1322" s="73"/>
      <c r="U1322" s="73"/>
      <c r="V1322" s="73"/>
      <c r="W1322" s="73"/>
      <c r="X1322" s="73"/>
      <c r="Y1322" s="73"/>
      <c r="Z1322" s="73"/>
      <c r="AA1322" s="73"/>
    </row>
    <row r="1323" hidden="1">
      <c r="A1323" s="73"/>
      <c r="B1323" s="73"/>
      <c r="C1323" s="77"/>
      <c r="D1323" s="77"/>
      <c r="E1323" s="77"/>
      <c r="F1323" s="79"/>
      <c r="G1323" s="77"/>
      <c r="H1323" s="75"/>
      <c r="I1323" s="75"/>
      <c r="J1323" s="75"/>
      <c r="K1323" s="75"/>
      <c r="L1323" s="77"/>
      <c r="M1323" s="73"/>
      <c r="N1323" s="73"/>
      <c r="O1323" s="79"/>
      <c r="P1323" s="77"/>
      <c r="Q1323" s="77"/>
      <c r="R1323" s="77"/>
      <c r="S1323" s="77"/>
      <c r="T1323" s="73"/>
      <c r="U1323" s="73"/>
      <c r="V1323" s="73"/>
      <c r="W1323" s="73"/>
      <c r="X1323" s="73"/>
      <c r="Y1323" s="73"/>
      <c r="Z1323" s="73"/>
      <c r="AA1323" s="73"/>
    </row>
    <row r="1324" hidden="1">
      <c r="A1324" s="73"/>
      <c r="B1324" s="73"/>
      <c r="C1324" s="77"/>
      <c r="D1324" s="77"/>
      <c r="E1324" s="77"/>
      <c r="F1324" s="79"/>
      <c r="G1324" s="77"/>
      <c r="H1324" s="75"/>
      <c r="I1324" s="75"/>
      <c r="J1324" s="75"/>
      <c r="K1324" s="75"/>
      <c r="L1324" s="77"/>
      <c r="M1324" s="73"/>
      <c r="N1324" s="73"/>
      <c r="O1324" s="79"/>
      <c r="P1324" s="77"/>
      <c r="Q1324" s="77"/>
      <c r="R1324" s="77"/>
      <c r="S1324" s="77"/>
      <c r="T1324" s="73"/>
      <c r="U1324" s="73"/>
      <c r="V1324" s="73"/>
      <c r="W1324" s="73"/>
      <c r="X1324" s="73"/>
      <c r="Y1324" s="73"/>
      <c r="Z1324" s="73"/>
      <c r="AA1324" s="73"/>
    </row>
    <row r="1325" hidden="1">
      <c r="A1325" s="73"/>
      <c r="B1325" s="73"/>
      <c r="C1325" s="77"/>
      <c r="D1325" s="77"/>
      <c r="E1325" s="77"/>
      <c r="F1325" s="79"/>
      <c r="G1325" s="77"/>
      <c r="H1325" s="75"/>
      <c r="I1325" s="75"/>
      <c r="J1325" s="75"/>
      <c r="K1325" s="75"/>
      <c r="L1325" s="77"/>
      <c r="M1325" s="73"/>
      <c r="N1325" s="73"/>
      <c r="O1325" s="79"/>
      <c r="P1325" s="77"/>
      <c r="Q1325" s="77"/>
      <c r="R1325" s="77"/>
      <c r="S1325" s="77"/>
      <c r="T1325" s="73"/>
      <c r="U1325" s="73"/>
      <c r="V1325" s="73"/>
      <c r="W1325" s="73"/>
      <c r="X1325" s="73"/>
      <c r="Y1325" s="73"/>
      <c r="Z1325" s="73"/>
      <c r="AA1325" s="73"/>
    </row>
    <row r="1326" hidden="1">
      <c r="A1326" s="73"/>
      <c r="B1326" s="73"/>
      <c r="C1326" s="77"/>
      <c r="D1326" s="77"/>
      <c r="E1326" s="77"/>
      <c r="F1326" s="79"/>
      <c r="G1326" s="77"/>
      <c r="H1326" s="75"/>
      <c r="I1326" s="75"/>
      <c r="J1326" s="75"/>
      <c r="K1326" s="75"/>
      <c r="L1326" s="77"/>
      <c r="M1326" s="73"/>
      <c r="N1326" s="73"/>
      <c r="O1326" s="79"/>
      <c r="P1326" s="77"/>
      <c r="Q1326" s="77"/>
      <c r="R1326" s="77"/>
      <c r="S1326" s="77"/>
      <c r="T1326" s="73"/>
      <c r="U1326" s="73"/>
      <c r="V1326" s="73"/>
      <c r="W1326" s="73"/>
      <c r="X1326" s="73"/>
      <c r="Y1326" s="73"/>
      <c r="Z1326" s="73"/>
      <c r="AA1326" s="73"/>
    </row>
    <row r="1327" hidden="1">
      <c r="A1327" s="73"/>
      <c r="B1327" s="73"/>
      <c r="C1327" s="77"/>
      <c r="D1327" s="77"/>
      <c r="E1327" s="77"/>
      <c r="F1327" s="79"/>
      <c r="G1327" s="77"/>
      <c r="H1327" s="75"/>
      <c r="I1327" s="75"/>
      <c r="J1327" s="75"/>
      <c r="K1327" s="75"/>
      <c r="L1327" s="77"/>
      <c r="M1327" s="73"/>
      <c r="N1327" s="73"/>
      <c r="O1327" s="79"/>
      <c r="P1327" s="77"/>
      <c r="Q1327" s="77"/>
      <c r="R1327" s="77"/>
      <c r="S1327" s="77"/>
      <c r="T1327" s="73"/>
      <c r="U1327" s="73"/>
      <c r="V1327" s="73"/>
      <c r="W1327" s="73"/>
      <c r="X1327" s="73"/>
      <c r="Y1327" s="73"/>
      <c r="Z1327" s="73"/>
      <c r="AA1327" s="73"/>
    </row>
    <row r="1328" hidden="1">
      <c r="A1328" s="73"/>
      <c r="B1328" s="73"/>
      <c r="C1328" s="77"/>
      <c r="D1328" s="77"/>
      <c r="E1328" s="77"/>
      <c r="F1328" s="79"/>
      <c r="G1328" s="77"/>
      <c r="H1328" s="75"/>
      <c r="I1328" s="75"/>
      <c r="J1328" s="75"/>
      <c r="K1328" s="75"/>
      <c r="L1328" s="77"/>
      <c r="M1328" s="73"/>
      <c r="N1328" s="73"/>
      <c r="O1328" s="79"/>
      <c r="P1328" s="77"/>
      <c r="Q1328" s="77"/>
      <c r="R1328" s="77"/>
      <c r="S1328" s="77"/>
      <c r="T1328" s="73"/>
      <c r="U1328" s="73"/>
      <c r="V1328" s="73"/>
      <c r="W1328" s="73"/>
      <c r="X1328" s="73"/>
      <c r="Y1328" s="73"/>
      <c r="Z1328" s="73"/>
      <c r="AA1328" s="73"/>
    </row>
    <row r="1329" hidden="1">
      <c r="A1329" s="73"/>
      <c r="B1329" s="73"/>
      <c r="C1329" s="77"/>
      <c r="D1329" s="77"/>
      <c r="E1329" s="77"/>
      <c r="F1329" s="79"/>
      <c r="G1329" s="77"/>
      <c r="H1329" s="75"/>
      <c r="I1329" s="75"/>
      <c r="J1329" s="75"/>
      <c r="K1329" s="75"/>
      <c r="L1329" s="77"/>
      <c r="M1329" s="73"/>
      <c r="N1329" s="73"/>
      <c r="O1329" s="79"/>
      <c r="P1329" s="77"/>
      <c r="Q1329" s="77"/>
      <c r="R1329" s="77"/>
      <c r="S1329" s="77"/>
      <c r="T1329" s="73"/>
      <c r="U1329" s="73"/>
      <c r="V1329" s="73"/>
      <c r="W1329" s="73"/>
      <c r="X1329" s="73"/>
      <c r="Y1329" s="73"/>
      <c r="Z1329" s="73"/>
      <c r="AA1329" s="73"/>
    </row>
    <row r="1330" hidden="1">
      <c r="A1330" s="73"/>
      <c r="B1330" s="73"/>
      <c r="C1330" s="77"/>
      <c r="D1330" s="77"/>
      <c r="E1330" s="77"/>
      <c r="F1330" s="79"/>
      <c r="G1330" s="77"/>
      <c r="H1330" s="75"/>
      <c r="I1330" s="75"/>
      <c r="J1330" s="75"/>
      <c r="K1330" s="75"/>
      <c r="L1330" s="77"/>
      <c r="M1330" s="73"/>
      <c r="N1330" s="73"/>
      <c r="O1330" s="79"/>
      <c r="P1330" s="77"/>
      <c r="Q1330" s="77"/>
      <c r="R1330" s="77"/>
      <c r="S1330" s="77"/>
      <c r="T1330" s="73"/>
      <c r="U1330" s="73"/>
      <c r="V1330" s="73"/>
      <c r="W1330" s="73"/>
      <c r="X1330" s="73"/>
      <c r="Y1330" s="73"/>
      <c r="Z1330" s="73"/>
      <c r="AA1330" s="73"/>
    </row>
    <row r="1331" hidden="1">
      <c r="A1331" s="73"/>
      <c r="B1331" s="73"/>
      <c r="C1331" s="77"/>
      <c r="D1331" s="77"/>
      <c r="E1331" s="77"/>
      <c r="F1331" s="79"/>
      <c r="G1331" s="77"/>
      <c r="H1331" s="75"/>
      <c r="I1331" s="75"/>
      <c r="J1331" s="75"/>
      <c r="K1331" s="75"/>
      <c r="L1331" s="77"/>
      <c r="M1331" s="73"/>
      <c r="N1331" s="73"/>
      <c r="O1331" s="79"/>
      <c r="P1331" s="77"/>
      <c r="Q1331" s="77"/>
      <c r="R1331" s="77"/>
      <c r="S1331" s="77"/>
      <c r="T1331" s="73"/>
      <c r="U1331" s="73"/>
      <c r="V1331" s="73"/>
      <c r="W1331" s="73"/>
      <c r="X1331" s="73"/>
      <c r="Y1331" s="73"/>
      <c r="Z1331" s="73"/>
      <c r="AA1331" s="73"/>
    </row>
    <row r="1332" hidden="1">
      <c r="A1332" s="73"/>
      <c r="B1332" s="73"/>
      <c r="C1332" s="77"/>
      <c r="D1332" s="77"/>
      <c r="E1332" s="77"/>
      <c r="F1332" s="79"/>
      <c r="G1332" s="77"/>
      <c r="H1332" s="75"/>
      <c r="I1332" s="75"/>
      <c r="J1332" s="75"/>
      <c r="K1332" s="75"/>
      <c r="L1332" s="77"/>
      <c r="M1332" s="73"/>
      <c r="N1332" s="73"/>
      <c r="O1332" s="79"/>
      <c r="P1332" s="77"/>
      <c r="Q1332" s="77"/>
      <c r="R1332" s="77"/>
      <c r="S1332" s="77"/>
      <c r="T1332" s="73"/>
      <c r="U1332" s="73"/>
      <c r="V1332" s="73"/>
      <c r="W1332" s="73"/>
      <c r="X1332" s="73"/>
      <c r="Y1332" s="73"/>
      <c r="Z1332" s="73"/>
      <c r="AA1332" s="73"/>
    </row>
    <row r="1333" hidden="1">
      <c r="A1333" s="73"/>
      <c r="B1333" s="73"/>
      <c r="C1333" s="77"/>
      <c r="D1333" s="77"/>
      <c r="E1333" s="77"/>
      <c r="F1333" s="79"/>
      <c r="G1333" s="77"/>
      <c r="H1333" s="75"/>
      <c r="I1333" s="75"/>
      <c r="J1333" s="75"/>
      <c r="K1333" s="75"/>
      <c r="L1333" s="77"/>
      <c r="M1333" s="73"/>
      <c r="N1333" s="73"/>
      <c r="O1333" s="79"/>
      <c r="P1333" s="77"/>
      <c r="Q1333" s="77"/>
      <c r="R1333" s="77"/>
      <c r="S1333" s="77"/>
      <c r="T1333" s="73"/>
      <c r="U1333" s="73"/>
      <c r="V1333" s="73"/>
      <c r="W1333" s="73"/>
      <c r="X1333" s="73"/>
      <c r="Y1333" s="73"/>
      <c r="Z1333" s="73"/>
      <c r="AA1333" s="73"/>
    </row>
    <row r="1334" hidden="1">
      <c r="A1334" s="73"/>
      <c r="B1334" s="73"/>
      <c r="C1334" s="77"/>
      <c r="D1334" s="77"/>
      <c r="E1334" s="77"/>
      <c r="F1334" s="79"/>
      <c r="G1334" s="77"/>
      <c r="H1334" s="75"/>
      <c r="I1334" s="75"/>
      <c r="J1334" s="75"/>
      <c r="K1334" s="75"/>
      <c r="L1334" s="77"/>
      <c r="M1334" s="73"/>
      <c r="N1334" s="73"/>
      <c r="O1334" s="79"/>
      <c r="P1334" s="77"/>
      <c r="Q1334" s="77"/>
      <c r="R1334" s="77"/>
      <c r="S1334" s="77"/>
      <c r="T1334" s="73"/>
      <c r="U1334" s="73"/>
      <c r="V1334" s="73"/>
      <c r="W1334" s="73"/>
      <c r="X1334" s="73"/>
      <c r="Y1334" s="73"/>
      <c r="Z1334" s="73"/>
      <c r="AA1334" s="73"/>
    </row>
    <row r="1335" hidden="1">
      <c r="A1335" s="73"/>
      <c r="B1335" s="73"/>
      <c r="C1335" s="77"/>
      <c r="D1335" s="77"/>
      <c r="E1335" s="77"/>
      <c r="F1335" s="79"/>
      <c r="G1335" s="77"/>
      <c r="H1335" s="75"/>
      <c r="I1335" s="75"/>
      <c r="J1335" s="75"/>
      <c r="K1335" s="75"/>
      <c r="L1335" s="77"/>
      <c r="M1335" s="73"/>
      <c r="N1335" s="73"/>
      <c r="O1335" s="79"/>
      <c r="P1335" s="77"/>
      <c r="Q1335" s="77"/>
      <c r="R1335" s="77"/>
      <c r="S1335" s="77"/>
      <c r="T1335" s="73"/>
      <c r="U1335" s="73"/>
      <c r="V1335" s="73"/>
      <c r="W1335" s="73"/>
      <c r="X1335" s="73"/>
      <c r="Y1335" s="73"/>
      <c r="Z1335" s="73"/>
      <c r="AA1335" s="73"/>
    </row>
    <row r="1336" hidden="1">
      <c r="A1336" s="73"/>
      <c r="B1336" s="73"/>
      <c r="C1336" s="77"/>
      <c r="D1336" s="77"/>
      <c r="E1336" s="77"/>
      <c r="F1336" s="79"/>
      <c r="G1336" s="77"/>
      <c r="H1336" s="75"/>
      <c r="I1336" s="75"/>
      <c r="J1336" s="75"/>
      <c r="K1336" s="75"/>
      <c r="L1336" s="77"/>
      <c r="M1336" s="73"/>
      <c r="N1336" s="73"/>
      <c r="O1336" s="79"/>
      <c r="P1336" s="77"/>
      <c r="Q1336" s="77"/>
      <c r="R1336" s="77"/>
      <c r="S1336" s="77"/>
      <c r="T1336" s="73"/>
      <c r="U1336" s="73"/>
      <c r="V1336" s="73"/>
      <c r="W1336" s="73"/>
      <c r="X1336" s="73"/>
      <c r="Y1336" s="73"/>
      <c r="Z1336" s="73"/>
      <c r="AA1336" s="73"/>
    </row>
    <row r="1337" hidden="1">
      <c r="A1337" s="73"/>
      <c r="B1337" s="73"/>
      <c r="C1337" s="77"/>
      <c r="D1337" s="77"/>
      <c r="E1337" s="77"/>
      <c r="F1337" s="79"/>
      <c r="G1337" s="77"/>
      <c r="H1337" s="75"/>
      <c r="I1337" s="75"/>
      <c r="J1337" s="75"/>
      <c r="K1337" s="75"/>
      <c r="L1337" s="77"/>
      <c r="M1337" s="73"/>
      <c r="N1337" s="73"/>
      <c r="O1337" s="79"/>
      <c r="P1337" s="77"/>
      <c r="Q1337" s="77"/>
      <c r="R1337" s="77"/>
      <c r="S1337" s="77"/>
      <c r="T1337" s="73"/>
      <c r="U1337" s="73"/>
      <c r="V1337" s="73"/>
      <c r="W1337" s="73"/>
      <c r="X1337" s="73"/>
      <c r="Y1337" s="73"/>
      <c r="Z1337" s="73"/>
      <c r="AA1337" s="73"/>
    </row>
    <row r="1338" hidden="1">
      <c r="A1338" s="73"/>
      <c r="B1338" s="73"/>
      <c r="C1338" s="77"/>
      <c r="D1338" s="77"/>
      <c r="E1338" s="77"/>
      <c r="F1338" s="79"/>
      <c r="G1338" s="77"/>
      <c r="H1338" s="75"/>
      <c r="I1338" s="75"/>
      <c r="J1338" s="75"/>
      <c r="K1338" s="75"/>
      <c r="L1338" s="77"/>
      <c r="M1338" s="73"/>
      <c r="N1338" s="73"/>
      <c r="O1338" s="79"/>
      <c r="P1338" s="77"/>
      <c r="Q1338" s="77"/>
      <c r="R1338" s="77"/>
      <c r="S1338" s="77"/>
      <c r="T1338" s="73"/>
      <c r="U1338" s="73"/>
      <c r="V1338" s="73"/>
      <c r="W1338" s="73"/>
      <c r="X1338" s="73"/>
      <c r="Y1338" s="73"/>
      <c r="Z1338" s="73"/>
      <c r="AA1338" s="73"/>
    </row>
    <row r="1339" hidden="1">
      <c r="A1339" s="73"/>
      <c r="B1339" s="73"/>
      <c r="C1339" s="77"/>
      <c r="D1339" s="77"/>
      <c r="E1339" s="77"/>
      <c r="F1339" s="79"/>
      <c r="G1339" s="77"/>
      <c r="H1339" s="75"/>
      <c r="I1339" s="75"/>
      <c r="J1339" s="75"/>
      <c r="K1339" s="75"/>
      <c r="L1339" s="77"/>
      <c r="M1339" s="73"/>
      <c r="N1339" s="73"/>
      <c r="O1339" s="79"/>
      <c r="P1339" s="77"/>
      <c r="Q1339" s="77"/>
      <c r="R1339" s="77"/>
      <c r="S1339" s="77"/>
      <c r="T1339" s="73"/>
      <c r="U1339" s="73"/>
      <c r="V1339" s="73"/>
      <c r="W1339" s="73"/>
      <c r="X1339" s="73"/>
      <c r="Y1339" s="73"/>
      <c r="Z1339" s="73"/>
      <c r="AA1339" s="73"/>
    </row>
    <row r="1340" hidden="1">
      <c r="A1340" s="73"/>
      <c r="B1340" s="73"/>
      <c r="C1340" s="77"/>
      <c r="D1340" s="77"/>
      <c r="E1340" s="77"/>
      <c r="F1340" s="79"/>
      <c r="G1340" s="77"/>
      <c r="H1340" s="75"/>
      <c r="I1340" s="75"/>
      <c r="J1340" s="75"/>
      <c r="K1340" s="75"/>
      <c r="L1340" s="77"/>
      <c r="M1340" s="73"/>
      <c r="N1340" s="73"/>
      <c r="O1340" s="79"/>
      <c r="P1340" s="77"/>
      <c r="Q1340" s="77"/>
      <c r="R1340" s="77"/>
      <c r="S1340" s="77"/>
      <c r="T1340" s="73"/>
      <c r="U1340" s="73"/>
      <c r="V1340" s="73"/>
      <c r="W1340" s="73"/>
      <c r="X1340" s="73"/>
      <c r="Y1340" s="73"/>
      <c r="Z1340" s="73"/>
      <c r="AA1340" s="73"/>
    </row>
    <row r="1341" hidden="1">
      <c r="A1341" s="73"/>
      <c r="B1341" s="73"/>
      <c r="C1341" s="77"/>
      <c r="D1341" s="77"/>
      <c r="E1341" s="77"/>
      <c r="F1341" s="79"/>
      <c r="G1341" s="77"/>
      <c r="H1341" s="75"/>
      <c r="I1341" s="75"/>
      <c r="J1341" s="75"/>
      <c r="K1341" s="75"/>
      <c r="L1341" s="77"/>
      <c r="M1341" s="73"/>
      <c r="N1341" s="73"/>
      <c r="O1341" s="79"/>
      <c r="P1341" s="77"/>
      <c r="Q1341" s="77"/>
      <c r="R1341" s="77"/>
      <c r="S1341" s="77"/>
      <c r="T1341" s="73"/>
      <c r="U1341" s="73"/>
      <c r="V1341" s="73"/>
      <c r="W1341" s="73"/>
      <c r="X1341" s="73"/>
      <c r="Y1341" s="73"/>
      <c r="Z1341" s="73"/>
      <c r="AA1341" s="73"/>
    </row>
    <row r="1342" hidden="1">
      <c r="A1342" s="73"/>
      <c r="B1342" s="73"/>
      <c r="C1342" s="77"/>
      <c r="D1342" s="77"/>
      <c r="E1342" s="77"/>
      <c r="F1342" s="79"/>
      <c r="G1342" s="77"/>
      <c r="H1342" s="75"/>
      <c r="I1342" s="75"/>
      <c r="J1342" s="75"/>
      <c r="K1342" s="75"/>
      <c r="L1342" s="77"/>
      <c r="M1342" s="73"/>
      <c r="N1342" s="73"/>
      <c r="O1342" s="79"/>
      <c r="P1342" s="77"/>
      <c r="Q1342" s="77"/>
      <c r="R1342" s="77"/>
      <c r="S1342" s="77"/>
      <c r="T1342" s="73"/>
      <c r="U1342" s="73"/>
      <c r="V1342" s="73"/>
      <c r="W1342" s="73"/>
      <c r="X1342" s="73"/>
      <c r="Y1342" s="73"/>
      <c r="Z1342" s="73"/>
      <c r="AA1342" s="73"/>
    </row>
    <row r="1343" hidden="1">
      <c r="A1343" s="73"/>
      <c r="B1343" s="73"/>
      <c r="C1343" s="77"/>
      <c r="D1343" s="77"/>
      <c r="E1343" s="77"/>
      <c r="F1343" s="79"/>
      <c r="G1343" s="77"/>
      <c r="H1343" s="75"/>
      <c r="I1343" s="75"/>
      <c r="J1343" s="75"/>
      <c r="K1343" s="75"/>
      <c r="L1343" s="77"/>
      <c r="M1343" s="73"/>
      <c r="N1343" s="73"/>
      <c r="O1343" s="79"/>
      <c r="P1343" s="77"/>
      <c r="Q1343" s="77"/>
      <c r="R1343" s="77"/>
      <c r="S1343" s="77"/>
      <c r="T1343" s="73"/>
      <c r="U1343" s="73"/>
      <c r="V1343" s="73"/>
      <c r="W1343" s="73"/>
      <c r="X1343" s="73"/>
      <c r="Y1343" s="73"/>
      <c r="Z1343" s="73"/>
      <c r="AA1343" s="73"/>
    </row>
    <row r="1344" hidden="1">
      <c r="A1344" s="73"/>
      <c r="B1344" s="73"/>
      <c r="C1344" s="77"/>
      <c r="D1344" s="77"/>
      <c r="E1344" s="77"/>
      <c r="F1344" s="79"/>
      <c r="G1344" s="77"/>
      <c r="H1344" s="75"/>
      <c r="I1344" s="75"/>
      <c r="J1344" s="75"/>
      <c r="K1344" s="75"/>
      <c r="L1344" s="77"/>
      <c r="M1344" s="73"/>
      <c r="N1344" s="73"/>
      <c r="O1344" s="79"/>
      <c r="P1344" s="77"/>
      <c r="Q1344" s="77"/>
      <c r="R1344" s="77"/>
      <c r="S1344" s="77"/>
      <c r="T1344" s="73"/>
      <c r="U1344" s="73"/>
      <c r="V1344" s="73"/>
      <c r="W1344" s="73"/>
      <c r="X1344" s="73"/>
      <c r="Y1344" s="73"/>
      <c r="Z1344" s="73"/>
      <c r="AA1344" s="73"/>
    </row>
    <row r="1345" hidden="1">
      <c r="A1345" s="73"/>
      <c r="B1345" s="73"/>
      <c r="C1345" s="77"/>
      <c r="D1345" s="77"/>
      <c r="E1345" s="77"/>
      <c r="F1345" s="79"/>
      <c r="G1345" s="77"/>
      <c r="H1345" s="75"/>
      <c r="I1345" s="75"/>
      <c r="J1345" s="75"/>
      <c r="K1345" s="75"/>
      <c r="L1345" s="77"/>
      <c r="M1345" s="73"/>
      <c r="N1345" s="73"/>
      <c r="O1345" s="79"/>
      <c r="P1345" s="77"/>
      <c r="Q1345" s="77"/>
      <c r="R1345" s="77"/>
      <c r="S1345" s="77"/>
      <c r="T1345" s="73"/>
      <c r="U1345" s="73"/>
      <c r="V1345" s="73"/>
      <c r="W1345" s="73"/>
      <c r="X1345" s="73"/>
      <c r="Y1345" s="73"/>
      <c r="Z1345" s="73"/>
      <c r="AA1345" s="73"/>
    </row>
    <row r="1346" hidden="1">
      <c r="A1346" s="73"/>
      <c r="B1346" s="73"/>
      <c r="C1346" s="77"/>
      <c r="D1346" s="77"/>
      <c r="E1346" s="77"/>
      <c r="F1346" s="79"/>
      <c r="G1346" s="77"/>
      <c r="H1346" s="75"/>
      <c r="I1346" s="75"/>
      <c r="J1346" s="75"/>
      <c r="K1346" s="75"/>
      <c r="L1346" s="77"/>
      <c r="M1346" s="73"/>
      <c r="N1346" s="73"/>
      <c r="O1346" s="79"/>
      <c r="P1346" s="77"/>
      <c r="Q1346" s="77"/>
      <c r="R1346" s="77"/>
      <c r="S1346" s="77"/>
      <c r="T1346" s="73"/>
      <c r="U1346" s="73"/>
      <c r="V1346" s="73"/>
      <c r="W1346" s="73"/>
      <c r="X1346" s="73"/>
      <c r="Y1346" s="73"/>
      <c r="Z1346" s="73"/>
      <c r="AA1346" s="73"/>
    </row>
    <row r="1347" hidden="1">
      <c r="A1347" s="73"/>
      <c r="B1347" s="73"/>
      <c r="C1347" s="77"/>
      <c r="D1347" s="77"/>
      <c r="E1347" s="77"/>
      <c r="F1347" s="79"/>
      <c r="G1347" s="77"/>
      <c r="H1347" s="75"/>
      <c r="I1347" s="75"/>
      <c r="J1347" s="75"/>
      <c r="K1347" s="75"/>
      <c r="L1347" s="77"/>
      <c r="M1347" s="73"/>
      <c r="N1347" s="73"/>
      <c r="O1347" s="79"/>
      <c r="P1347" s="77"/>
      <c r="Q1347" s="77"/>
      <c r="R1347" s="77"/>
      <c r="S1347" s="77"/>
      <c r="T1347" s="73"/>
      <c r="U1347" s="73"/>
      <c r="V1347" s="73"/>
      <c r="W1347" s="73"/>
      <c r="X1347" s="73"/>
      <c r="Y1347" s="73"/>
      <c r="Z1347" s="73"/>
      <c r="AA1347" s="73"/>
    </row>
    <row r="1348" hidden="1">
      <c r="A1348" s="73"/>
      <c r="B1348" s="73"/>
      <c r="C1348" s="77"/>
      <c r="D1348" s="77"/>
      <c r="E1348" s="77"/>
      <c r="F1348" s="79"/>
      <c r="G1348" s="77"/>
      <c r="H1348" s="75"/>
      <c r="I1348" s="75"/>
      <c r="J1348" s="75"/>
      <c r="K1348" s="75"/>
      <c r="L1348" s="77"/>
      <c r="M1348" s="73"/>
      <c r="N1348" s="73"/>
      <c r="O1348" s="79"/>
      <c r="P1348" s="77"/>
      <c r="Q1348" s="77"/>
      <c r="R1348" s="77"/>
      <c r="S1348" s="77"/>
      <c r="T1348" s="73"/>
      <c r="U1348" s="73"/>
      <c r="V1348" s="73"/>
      <c r="W1348" s="73"/>
      <c r="X1348" s="73"/>
      <c r="Y1348" s="73"/>
      <c r="Z1348" s="73"/>
      <c r="AA1348" s="73"/>
    </row>
    <row r="1349" hidden="1">
      <c r="A1349" s="73"/>
      <c r="B1349" s="73"/>
      <c r="C1349" s="77"/>
      <c r="D1349" s="77"/>
      <c r="E1349" s="77"/>
      <c r="F1349" s="79"/>
      <c r="G1349" s="77"/>
      <c r="H1349" s="75"/>
      <c r="I1349" s="75"/>
      <c r="J1349" s="75"/>
      <c r="K1349" s="75"/>
      <c r="L1349" s="77"/>
      <c r="M1349" s="73"/>
      <c r="N1349" s="73"/>
      <c r="O1349" s="79"/>
      <c r="P1349" s="77"/>
      <c r="Q1349" s="77"/>
      <c r="R1349" s="77"/>
      <c r="S1349" s="77"/>
      <c r="T1349" s="73"/>
      <c r="U1349" s="73"/>
      <c r="V1349" s="73"/>
      <c r="W1349" s="73"/>
      <c r="X1349" s="73"/>
      <c r="Y1349" s="73"/>
      <c r="Z1349" s="73"/>
      <c r="AA1349" s="73"/>
    </row>
    <row r="1350" hidden="1">
      <c r="A1350" s="73"/>
      <c r="B1350" s="73"/>
      <c r="C1350" s="77"/>
      <c r="D1350" s="77"/>
      <c r="E1350" s="77"/>
      <c r="F1350" s="79"/>
      <c r="G1350" s="77"/>
      <c r="H1350" s="75"/>
      <c r="I1350" s="75"/>
      <c r="J1350" s="75"/>
      <c r="K1350" s="75"/>
      <c r="L1350" s="77"/>
      <c r="M1350" s="73"/>
      <c r="N1350" s="73"/>
      <c r="O1350" s="79"/>
      <c r="P1350" s="77"/>
      <c r="Q1350" s="77"/>
      <c r="R1350" s="77"/>
      <c r="S1350" s="77"/>
      <c r="T1350" s="73"/>
      <c r="U1350" s="73"/>
      <c r="V1350" s="73"/>
      <c r="W1350" s="73"/>
      <c r="X1350" s="73"/>
      <c r="Y1350" s="73"/>
      <c r="Z1350" s="73"/>
      <c r="AA1350" s="73"/>
    </row>
    <row r="1351" hidden="1">
      <c r="A1351" s="73"/>
      <c r="B1351" s="73"/>
      <c r="C1351" s="77"/>
      <c r="D1351" s="77"/>
      <c r="E1351" s="77"/>
      <c r="F1351" s="79"/>
      <c r="G1351" s="77"/>
      <c r="H1351" s="75"/>
      <c r="I1351" s="75"/>
      <c r="J1351" s="75"/>
      <c r="K1351" s="75"/>
      <c r="L1351" s="77"/>
      <c r="M1351" s="73"/>
      <c r="N1351" s="73"/>
      <c r="O1351" s="79"/>
      <c r="P1351" s="77"/>
      <c r="Q1351" s="77"/>
      <c r="R1351" s="77"/>
      <c r="S1351" s="77"/>
      <c r="T1351" s="73"/>
      <c r="U1351" s="73"/>
      <c r="V1351" s="73"/>
      <c r="W1351" s="73"/>
      <c r="X1351" s="73"/>
      <c r="Y1351" s="73"/>
      <c r="Z1351" s="73"/>
      <c r="AA1351" s="73"/>
    </row>
    <row r="1352" hidden="1">
      <c r="A1352" s="73"/>
      <c r="B1352" s="73"/>
      <c r="C1352" s="77"/>
      <c r="D1352" s="77"/>
      <c r="E1352" s="77"/>
      <c r="F1352" s="79"/>
      <c r="G1352" s="77"/>
      <c r="H1352" s="75"/>
      <c r="I1352" s="75"/>
      <c r="J1352" s="75"/>
      <c r="K1352" s="75"/>
      <c r="L1352" s="77"/>
      <c r="M1352" s="73"/>
      <c r="N1352" s="73"/>
      <c r="O1352" s="79"/>
      <c r="P1352" s="77"/>
      <c r="Q1352" s="77"/>
      <c r="R1352" s="77"/>
      <c r="S1352" s="77"/>
      <c r="T1352" s="73"/>
      <c r="U1352" s="73"/>
      <c r="V1352" s="73"/>
      <c r="W1352" s="73"/>
      <c r="X1352" s="73"/>
      <c r="Y1352" s="73"/>
      <c r="Z1352" s="73"/>
      <c r="AA1352" s="73"/>
    </row>
    <row r="1353" hidden="1">
      <c r="A1353" s="73"/>
      <c r="B1353" s="73"/>
      <c r="C1353" s="77"/>
      <c r="D1353" s="77"/>
      <c r="E1353" s="77"/>
      <c r="F1353" s="79"/>
      <c r="G1353" s="77"/>
      <c r="H1353" s="75"/>
      <c r="I1353" s="75"/>
      <c r="J1353" s="75"/>
      <c r="K1353" s="75"/>
      <c r="L1353" s="77"/>
      <c r="M1353" s="73"/>
      <c r="N1353" s="73"/>
      <c r="O1353" s="79"/>
      <c r="P1353" s="77"/>
      <c r="Q1353" s="77"/>
      <c r="R1353" s="77"/>
      <c r="S1353" s="77"/>
      <c r="T1353" s="73"/>
      <c r="U1353" s="73"/>
      <c r="V1353" s="73"/>
      <c r="W1353" s="73"/>
      <c r="X1353" s="73"/>
      <c r="Y1353" s="73"/>
      <c r="Z1353" s="73"/>
      <c r="AA1353" s="73"/>
    </row>
    <row r="1354" hidden="1">
      <c r="A1354" s="73"/>
      <c r="B1354" s="73"/>
      <c r="C1354" s="77"/>
      <c r="D1354" s="77"/>
      <c r="E1354" s="77"/>
      <c r="F1354" s="79"/>
      <c r="G1354" s="77"/>
      <c r="H1354" s="75"/>
      <c r="I1354" s="75"/>
      <c r="J1354" s="75"/>
      <c r="K1354" s="75"/>
      <c r="L1354" s="77"/>
      <c r="M1354" s="73"/>
      <c r="N1354" s="73"/>
      <c r="O1354" s="79"/>
      <c r="P1354" s="77"/>
      <c r="Q1354" s="77"/>
      <c r="R1354" s="77"/>
      <c r="S1354" s="77"/>
      <c r="T1354" s="73"/>
      <c r="U1354" s="73"/>
      <c r="V1354" s="73"/>
      <c r="W1354" s="73"/>
      <c r="X1354" s="73"/>
      <c r="Y1354" s="73"/>
      <c r="Z1354" s="73"/>
      <c r="AA1354" s="73"/>
    </row>
    <row r="1355" hidden="1">
      <c r="A1355" s="73"/>
      <c r="B1355" s="73"/>
      <c r="C1355" s="77"/>
      <c r="D1355" s="77"/>
      <c r="E1355" s="77"/>
      <c r="F1355" s="79"/>
      <c r="G1355" s="77"/>
      <c r="H1355" s="75"/>
      <c r="I1355" s="75"/>
      <c r="J1355" s="75"/>
      <c r="K1355" s="75"/>
      <c r="L1355" s="77"/>
      <c r="M1355" s="73"/>
      <c r="N1355" s="73"/>
      <c r="O1355" s="79"/>
      <c r="P1355" s="77"/>
      <c r="Q1355" s="77"/>
      <c r="R1355" s="77"/>
      <c r="S1355" s="77"/>
      <c r="T1355" s="73"/>
      <c r="U1355" s="73"/>
      <c r="V1355" s="73"/>
      <c r="W1355" s="73"/>
      <c r="X1355" s="73"/>
      <c r="Y1355" s="73"/>
      <c r="Z1355" s="73"/>
      <c r="AA1355" s="73"/>
    </row>
    <row r="1356" hidden="1">
      <c r="A1356" s="73"/>
      <c r="B1356" s="73"/>
      <c r="C1356" s="77"/>
      <c r="D1356" s="77"/>
      <c r="E1356" s="77"/>
      <c r="F1356" s="79"/>
      <c r="G1356" s="77"/>
      <c r="H1356" s="75"/>
      <c r="I1356" s="75"/>
      <c r="J1356" s="75"/>
      <c r="K1356" s="75"/>
      <c r="L1356" s="77"/>
      <c r="M1356" s="73"/>
      <c r="N1356" s="73"/>
      <c r="O1356" s="79"/>
      <c r="P1356" s="77"/>
      <c r="Q1356" s="77"/>
      <c r="R1356" s="77"/>
      <c r="S1356" s="77"/>
      <c r="T1356" s="73"/>
      <c r="U1356" s="73"/>
      <c r="V1356" s="73"/>
      <c r="W1356" s="73"/>
      <c r="X1356" s="73"/>
      <c r="Y1356" s="73"/>
      <c r="Z1356" s="73"/>
      <c r="AA1356" s="73"/>
    </row>
    <row r="1357" hidden="1">
      <c r="A1357" s="73"/>
      <c r="B1357" s="73"/>
      <c r="C1357" s="77"/>
      <c r="D1357" s="77"/>
      <c r="E1357" s="77"/>
      <c r="F1357" s="79"/>
      <c r="G1357" s="77"/>
      <c r="H1357" s="75"/>
      <c r="I1357" s="75"/>
      <c r="J1357" s="75"/>
      <c r="K1357" s="75"/>
      <c r="L1357" s="77"/>
      <c r="M1357" s="73"/>
      <c r="N1357" s="73"/>
      <c r="O1357" s="79"/>
      <c r="P1357" s="77"/>
      <c r="Q1357" s="77"/>
      <c r="R1357" s="77"/>
      <c r="S1357" s="77"/>
      <c r="T1357" s="73"/>
      <c r="U1357" s="73"/>
      <c r="V1357" s="73"/>
      <c r="W1357" s="73"/>
      <c r="X1357" s="73"/>
      <c r="Y1357" s="73"/>
      <c r="Z1357" s="73"/>
      <c r="AA1357" s="73"/>
    </row>
    <row r="1358" hidden="1">
      <c r="A1358" s="73"/>
      <c r="B1358" s="73"/>
      <c r="C1358" s="77"/>
      <c r="D1358" s="77"/>
      <c r="E1358" s="77"/>
      <c r="F1358" s="79"/>
      <c r="G1358" s="77"/>
      <c r="H1358" s="75"/>
      <c r="I1358" s="75"/>
      <c r="J1358" s="75"/>
      <c r="K1358" s="75"/>
      <c r="L1358" s="77"/>
      <c r="M1358" s="73"/>
      <c r="N1358" s="73"/>
      <c r="O1358" s="79"/>
      <c r="P1358" s="77"/>
      <c r="Q1358" s="77"/>
      <c r="R1358" s="77"/>
      <c r="S1358" s="77"/>
      <c r="T1358" s="73"/>
      <c r="U1358" s="73"/>
      <c r="V1358" s="73"/>
      <c r="W1358" s="73"/>
      <c r="X1358" s="73"/>
      <c r="Y1358" s="73"/>
      <c r="Z1358" s="73"/>
      <c r="AA1358" s="73"/>
    </row>
    <row r="1359" hidden="1">
      <c r="A1359" s="73"/>
      <c r="B1359" s="73"/>
      <c r="C1359" s="77"/>
      <c r="D1359" s="77"/>
      <c r="E1359" s="77"/>
      <c r="F1359" s="79"/>
      <c r="G1359" s="77"/>
      <c r="H1359" s="75"/>
      <c r="I1359" s="75"/>
      <c r="J1359" s="75"/>
      <c r="K1359" s="75"/>
      <c r="L1359" s="77"/>
      <c r="M1359" s="73"/>
      <c r="N1359" s="73"/>
      <c r="O1359" s="79"/>
      <c r="P1359" s="77"/>
      <c r="Q1359" s="77"/>
      <c r="R1359" s="77"/>
      <c r="S1359" s="77"/>
      <c r="T1359" s="73"/>
      <c r="U1359" s="73"/>
      <c r="V1359" s="73"/>
      <c r="W1359" s="73"/>
      <c r="X1359" s="73"/>
      <c r="Y1359" s="73"/>
      <c r="Z1359" s="73"/>
      <c r="AA1359" s="73"/>
    </row>
    <row r="1360" hidden="1">
      <c r="A1360" s="73"/>
      <c r="B1360" s="73"/>
      <c r="C1360" s="77"/>
      <c r="D1360" s="77"/>
      <c r="E1360" s="77"/>
      <c r="F1360" s="79"/>
      <c r="G1360" s="77"/>
      <c r="H1360" s="75"/>
      <c r="I1360" s="75"/>
      <c r="J1360" s="75"/>
      <c r="K1360" s="75"/>
      <c r="L1360" s="77"/>
      <c r="M1360" s="73"/>
      <c r="N1360" s="73"/>
      <c r="O1360" s="79"/>
      <c r="P1360" s="77"/>
      <c r="Q1360" s="77"/>
      <c r="R1360" s="77"/>
      <c r="S1360" s="77"/>
      <c r="T1360" s="73"/>
      <c r="U1360" s="73"/>
      <c r="V1360" s="73"/>
      <c r="W1360" s="73"/>
      <c r="X1360" s="73"/>
      <c r="Y1360" s="73"/>
      <c r="Z1360" s="73"/>
      <c r="AA1360" s="73"/>
    </row>
    <row r="1361" hidden="1">
      <c r="A1361" s="73"/>
      <c r="B1361" s="73"/>
      <c r="C1361" s="77"/>
      <c r="D1361" s="77"/>
      <c r="E1361" s="77"/>
      <c r="F1361" s="79"/>
      <c r="G1361" s="77"/>
      <c r="H1361" s="75"/>
      <c r="I1361" s="75"/>
      <c r="J1361" s="75"/>
      <c r="K1361" s="75"/>
      <c r="L1361" s="77"/>
      <c r="M1361" s="73"/>
      <c r="N1361" s="73"/>
      <c r="O1361" s="79"/>
      <c r="P1361" s="77"/>
      <c r="Q1361" s="77"/>
      <c r="R1361" s="77"/>
      <c r="S1361" s="77"/>
      <c r="T1361" s="73"/>
      <c r="U1361" s="73"/>
      <c r="V1361" s="73"/>
      <c r="W1361" s="73"/>
      <c r="X1361" s="73"/>
      <c r="Y1361" s="73"/>
      <c r="Z1361" s="73"/>
      <c r="AA1361" s="73"/>
    </row>
    <row r="1362" hidden="1">
      <c r="A1362" s="73"/>
      <c r="B1362" s="73"/>
      <c r="C1362" s="77"/>
      <c r="D1362" s="77"/>
      <c r="E1362" s="77"/>
      <c r="F1362" s="79"/>
      <c r="G1362" s="77"/>
      <c r="H1362" s="75"/>
      <c r="I1362" s="75"/>
      <c r="J1362" s="75"/>
      <c r="K1362" s="75"/>
      <c r="L1362" s="77"/>
      <c r="M1362" s="73"/>
      <c r="N1362" s="73"/>
      <c r="O1362" s="79"/>
      <c r="P1362" s="77"/>
      <c r="Q1362" s="77"/>
      <c r="R1362" s="77"/>
      <c r="S1362" s="77"/>
      <c r="T1362" s="73"/>
      <c r="U1362" s="73"/>
      <c r="V1362" s="73"/>
      <c r="W1362" s="73"/>
      <c r="X1362" s="73"/>
      <c r="Y1362" s="73"/>
      <c r="Z1362" s="73"/>
      <c r="AA1362" s="73"/>
    </row>
    <row r="1363" hidden="1">
      <c r="A1363" s="73"/>
      <c r="B1363" s="73"/>
      <c r="C1363" s="77"/>
      <c r="D1363" s="77"/>
      <c r="E1363" s="77"/>
      <c r="F1363" s="79"/>
      <c r="G1363" s="77"/>
      <c r="H1363" s="75"/>
      <c r="I1363" s="75"/>
      <c r="J1363" s="75"/>
      <c r="K1363" s="75"/>
      <c r="L1363" s="77"/>
      <c r="M1363" s="73"/>
      <c r="N1363" s="73"/>
      <c r="O1363" s="79"/>
      <c r="P1363" s="77"/>
      <c r="Q1363" s="77"/>
      <c r="R1363" s="77"/>
      <c r="S1363" s="77"/>
      <c r="T1363" s="73"/>
      <c r="U1363" s="73"/>
      <c r="V1363" s="73"/>
      <c r="W1363" s="73"/>
      <c r="X1363" s="73"/>
      <c r="Y1363" s="73"/>
      <c r="Z1363" s="73"/>
      <c r="AA1363" s="73"/>
    </row>
    <row r="1364" hidden="1">
      <c r="A1364" s="73"/>
      <c r="B1364" s="73"/>
      <c r="C1364" s="77"/>
      <c r="D1364" s="77"/>
      <c r="E1364" s="77"/>
      <c r="F1364" s="79"/>
      <c r="G1364" s="77"/>
      <c r="H1364" s="75"/>
      <c r="I1364" s="75"/>
      <c r="J1364" s="75"/>
      <c r="K1364" s="75"/>
      <c r="L1364" s="77"/>
      <c r="M1364" s="73"/>
      <c r="N1364" s="73"/>
      <c r="O1364" s="79"/>
      <c r="P1364" s="77"/>
      <c r="Q1364" s="77"/>
      <c r="R1364" s="77"/>
      <c r="S1364" s="77"/>
      <c r="T1364" s="73"/>
      <c r="U1364" s="73"/>
      <c r="V1364" s="73"/>
      <c r="W1364" s="73"/>
      <c r="X1364" s="73"/>
      <c r="Y1364" s="73"/>
      <c r="Z1364" s="73"/>
      <c r="AA1364" s="73"/>
    </row>
    <row r="1365" hidden="1">
      <c r="A1365" s="73"/>
      <c r="B1365" s="73"/>
      <c r="C1365" s="77"/>
      <c r="D1365" s="77"/>
      <c r="E1365" s="77"/>
      <c r="F1365" s="79"/>
      <c r="G1365" s="77"/>
      <c r="H1365" s="75"/>
      <c r="I1365" s="75"/>
      <c r="J1365" s="75"/>
      <c r="K1365" s="75"/>
      <c r="L1365" s="77"/>
      <c r="M1365" s="73"/>
      <c r="N1365" s="73"/>
      <c r="O1365" s="79"/>
      <c r="P1365" s="77"/>
      <c r="Q1365" s="77"/>
      <c r="R1365" s="77"/>
      <c r="S1365" s="77"/>
      <c r="T1365" s="73"/>
      <c r="U1365" s="73"/>
      <c r="V1365" s="73"/>
      <c r="W1365" s="73"/>
      <c r="X1365" s="73"/>
      <c r="Y1365" s="73"/>
      <c r="Z1365" s="73"/>
      <c r="AA1365" s="73"/>
    </row>
    <row r="1366" hidden="1">
      <c r="A1366" s="73"/>
      <c r="B1366" s="73"/>
      <c r="C1366" s="77"/>
      <c r="D1366" s="77"/>
      <c r="E1366" s="77"/>
      <c r="F1366" s="79"/>
      <c r="G1366" s="77"/>
      <c r="H1366" s="75"/>
      <c r="I1366" s="75"/>
      <c r="J1366" s="75"/>
      <c r="K1366" s="75"/>
      <c r="L1366" s="77"/>
      <c r="M1366" s="73"/>
      <c r="N1366" s="73"/>
      <c r="O1366" s="79"/>
      <c r="P1366" s="77"/>
      <c r="Q1366" s="77"/>
      <c r="R1366" s="77"/>
      <c r="S1366" s="77"/>
      <c r="T1366" s="73"/>
      <c r="U1366" s="73"/>
      <c r="V1366" s="73"/>
      <c r="W1366" s="73"/>
      <c r="X1366" s="73"/>
      <c r="Y1366" s="73"/>
      <c r="Z1366" s="73"/>
      <c r="AA1366" s="73"/>
    </row>
    <row r="1367" hidden="1">
      <c r="A1367" s="73"/>
      <c r="B1367" s="73"/>
      <c r="C1367" s="77"/>
      <c r="D1367" s="77"/>
      <c r="E1367" s="77"/>
      <c r="F1367" s="79"/>
      <c r="G1367" s="77"/>
      <c r="H1367" s="75"/>
      <c r="I1367" s="75"/>
      <c r="J1367" s="75"/>
      <c r="K1367" s="75"/>
      <c r="L1367" s="77"/>
      <c r="M1367" s="73"/>
      <c r="N1367" s="73"/>
      <c r="O1367" s="79"/>
      <c r="P1367" s="77"/>
      <c r="Q1367" s="77"/>
      <c r="R1367" s="77"/>
      <c r="S1367" s="77"/>
      <c r="T1367" s="73"/>
      <c r="U1367" s="73"/>
      <c r="V1367" s="73"/>
      <c r="W1367" s="73"/>
      <c r="X1367" s="73"/>
      <c r="Y1367" s="73"/>
      <c r="Z1367" s="73"/>
      <c r="AA1367" s="73"/>
    </row>
    <row r="1368" hidden="1">
      <c r="A1368" s="73"/>
      <c r="B1368" s="73"/>
      <c r="C1368" s="77"/>
      <c r="D1368" s="77"/>
      <c r="E1368" s="77"/>
      <c r="F1368" s="79"/>
      <c r="G1368" s="77"/>
      <c r="H1368" s="75"/>
      <c r="I1368" s="75"/>
      <c r="J1368" s="75"/>
      <c r="K1368" s="75"/>
      <c r="L1368" s="77"/>
      <c r="M1368" s="73"/>
      <c r="N1368" s="73"/>
      <c r="O1368" s="79"/>
      <c r="P1368" s="77"/>
      <c r="Q1368" s="77"/>
      <c r="R1368" s="77"/>
      <c r="S1368" s="77"/>
      <c r="T1368" s="73"/>
      <c r="U1368" s="73"/>
      <c r="V1368" s="73"/>
      <c r="W1368" s="73"/>
      <c r="X1368" s="73"/>
      <c r="Y1368" s="73"/>
      <c r="Z1368" s="73"/>
      <c r="AA1368" s="73"/>
    </row>
    <row r="1369" hidden="1">
      <c r="A1369" s="73"/>
      <c r="B1369" s="73"/>
      <c r="C1369" s="77"/>
      <c r="D1369" s="77"/>
      <c r="E1369" s="77"/>
      <c r="F1369" s="79"/>
      <c r="G1369" s="77"/>
      <c r="H1369" s="75"/>
      <c r="I1369" s="75"/>
      <c r="J1369" s="75"/>
      <c r="K1369" s="75"/>
      <c r="L1369" s="77"/>
      <c r="M1369" s="73"/>
      <c r="N1369" s="73"/>
      <c r="O1369" s="79"/>
      <c r="P1369" s="77"/>
      <c r="Q1369" s="77"/>
      <c r="R1369" s="77"/>
      <c r="S1369" s="77"/>
      <c r="T1369" s="73"/>
      <c r="U1369" s="73"/>
      <c r="V1369" s="73"/>
      <c r="W1369" s="73"/>
      <c r="X1369" s="73"/>
      <c r="Y1369" s="73"/>
      <c r="Z1369" s="73"/>
      <c r="AA1369" s="73"/>
    </row>
    <row r="1370" hidden="1">
      <c r="A1370" s="73"/>
      <c r="B1370" s="73"/>
      <c r="C1370" s="77"/>
      <c r="D1370" s="77"/>
      <c r="E1370" s="77"/>
      <c r="F1370" s="79"/>
      <c r="G1370" s="77"/>
      <c r="H1370" s="75"/>
      <c r="I1370" s="75"/>
      <c r="J1370" s="75"/>
      <c r="K1370" s="75"/>
      <c r="L1370" s="77"/>
      <c r="M1370" s="73"/>
      <c r="N1370" s="73"/>
      <c r="O1370" s="79"/>
      <c r="P1370" s="77"/>
      <c r="Q1370" s="77"/>
      <c r="R1370" s="77"/>
      <c r="S1370" s="77"/>
      <c r="T1370" s="73"/>
      <c r="U1370" s="73"/>
      <c r="V1370" s="73"/>
      <c r="W1370" s="73"/>
      <c r="X1370" s="73"/>
      <c r="Y1370" s="73"/>
      <c r="Z1370" s="73"/>
      <c r="AA1370" s="73"/>
    </row>
    <row r="1371" hidden="1">
      <c r="A1371" s="73"/>
      <c r="B1371" s="73"/>
      <c r="C1371" s="77"/>
      <c r="D1371" s="77"/>
      <c r="E1371" s="77"/>
      <c r="F1371" s="79"/>
      <c r="G1371" s="77"/>
      <c r="H1371" s="75"/>
      <c r="I1371" s="75"/>
      <c r="J1371" s="75"/>
      <c r="K1371" s="75"/>
      <c r="L1371" s="77"/>
      <c r="M1371" s="73"/>
      <c r="N1371" s="73"/>
      <c r="O1371" s="79"/>
      <c r="P1371" s="77"/>
      <c r="Q1371" s="77"/>
      <c r="R1371" s="77"/>
      <c r="S1371" s="77"/>
      <c r="T1371" s="73"/>
      <c r="U1371" s="73"/>
      <c r="V1371" s="73"/>
      <c r="W1371" s="73"/>
      <c r="X1371" s="73"/>
      <c r="Y1371" s="73"/>
      <c r="Z1371" s="73"/>
      <c r="AA1371" s="73"/>
    </row>
    <row r="1372" hidden="1">
      <c r="A1372" s="73"/>
      <c r="B1372" s="73"/>
      <c r="C1372" s="77"/>
      <c r="D1372" s="77"/>
      <c r="E1372" s="77"/>
      <c r="F1372" s="79"/>
      <c r="G1372" s="77"/>
      <c r="H1372" s="75"/>
      <c r="I1372" s="75"/>
      <c r="J1372" s="75"/>
      <c r="K1372" s="75"/>
      <c r="L1372" s="77"/>
      <c r="M1372" s="73"/>
      <c r="N1372" s="73"/>
      <c r="O1372" s="79"/>
      <c r="P1372" s="77"/>
      <c r="Q1372" s="77"/>
      <c r="R1372" s="77"/>
      <c r="S1372" s="77"/>
      <c r="T1372" s="73"/>
      <c r="U1372" s="73"/>
      <c r="V1372" s="73"/>
      <c r="W1372" s="73"/>
      <c r="X1372" s="73"/>
      <c r="Y1372" s="73"/>
      <c r="Z1372" s="73"/>
      <c r="AA1372" s="73"/>
    </row>
    <row r="1373" hidden="1">
      <c r="A1373" s="73"/>
      <c r="B1373" s="73"/>
      <c r="C1373" s="77"/>
      <c r="D1373" s="77"/>
      <c r="E1373" s="77"/>
      <c r="F1373" s="79"/>
      <c r="G1373" s="77"/>
      <c r="H1373" s="75"/>
      <c r="I1373" s="75"/>
      <c r="J1373" s="75"/>
      <c r="K1373" s="75"/>
      <c r="L1373" s="77"/>
      <c r="M1373" s="73"/>
      <c r="N1373" s="73"/>
      <c r="O1373" s="79"/>
      <c r="P1373" s="77"/>
      <c r="Q1373" s="77"/>
      <c r="R1373" s="77"/>
      <c r="S1373" s="77"/>
      <c r="T1373" s="73"/>
      <c r="U1373" s="73"/>
      <c r="V1373" s="73"/>
      <c r="W1373" s="73"/>
      <c r="X1373" s="73"/>
      <c r="Y1373" s="73"/>
      <c r="Z1373" s="73"/>
      <c r="AA1373" s="73"/>
    </row>
    <row r="1374" hidden="1">
      <c r="A1374" s="73"/>
      <c r="B1374" s="73"/>
      <c r="C1374" s="77"/>
      <c r="D1374" s="77"/>
      <c r="E1374" s="77"/>
      <c r="F1374" s="79"/>
      <c r="G1374" s="77"/>
      <c r="H1374" s="75"/>
      <c r="I1374" s="75"/>
      <c r="J1374" s="75"/>
      <c r="K1374" s="75"/>
      <c r="L1374" s="77"/>
      <c r="M1374" s="73"/>
      <c r="N1374" s="73"/>
      <c r="O1374" s="79"/>
      <c r="P1374" s="77"/>
      <c r="Q1374" s="77"/>
      <c r="R1374" s="77"/>
      <c r="S1374" s="77"/>
      <c r="T1374" s="73"/>
      <c r="U1374" s="73"/>
      <c r="V1374" s="73"/>
      <c r="W1374" s="73"/>
      <c r="X1374" s="73"/>
      <c r="Y1374" s="73"/>
      <c r="Z1374" s="73"/>
      <c r="AA1374" s="73"/>
    </row>
    <row r="1375" hidden="1">
      <c r="A1375" s="73"/>
      <c r="B1375" s="73"/>
      <c r="C1375" s="77"/>
      <c r="D1375" s="77"/>
      <c r="E1375" s="77"/>
      <c r="F1375" s="79"/>
      <c r="G1375" s="77"/>
      <c r="H1375" s="75"/>
      <c r="I1375" s="75"/>
      <c r="J1375" s="75"/>
      <c r="K1375" s="75"/>
      <c r="L1375" s="77"/>
      <c r="M1375" s="73"/>
      <c r="N1375" s="73"/>
      <c r="O1375" s="79"/>
      <c r="P1375" s="77"/>
      <c r="Q1375" s="77"/>
      <c r="R1375" s="77"/>
      <c r="S1375" s="77"/>
      <c r="T1375" s="73"/>
      <c r="U1375" s="73"/>
      <c r="V1375" s="73"/>
      <c r="W1375" s="73"/>
      <c r="X1375" s="73"/>
      <c r="Y1375" s="73"/>
      <c r="Z1375" s="73"/>
      <c r="AA1375" s="73"/>
    </row>
    <row r="1376" hidden="1">
      <c r="A1376" s="73"/>
      <c r="B1376" s="73"/>
      <c r="C1376" s="77"/>
      <c r="D1376" s="77"/>
      <c r="E1376" s="77"/>
      <c r="F1376" s="79"/>
      <c r="G1376" s="77"/>
      <c r="H1376" s="75"/>
      <c r="I1376" s="75"/>
      <c r="J1376" s="75"/>
      <c r="K1376" s="75"/>
      <c r="L1376" s="77"/>
      <c r="M1376" s="73"/>
      <c r="N1376" s="73"/>
      <c r="O1376" s="79"/>
      <c r="P1376" s="77"/>
      <c r="Q1376" s="77"/>
      <c r="R1376" s="77"/>
      <c r="S1376" s="77"/>
      <c r="T1376" s="73"/>
      <c r="U1376" s="73"/>
      <c r="V1376" s="73"/>
      <c r="W1376" s="73"/>
      <c r="X1376" s="73"/>
      <c r="Y1376" s="73"/>
      <c r="Z1376" s="73"/>
      <c r="AA1376" s="73"/>
    </row>
    <row r="1377" hidden="1">
      <c r="A1377" s="73"/>
      <c r="B1377" s="73"/>
      <c r="C1377" s="77"/>
      <c r="D1377" s="77"/>
      <c r="E1377" s="77"/>
      <c r="F1377" s="79"/>
      <c r="G1377" s="77"/>
      <c r="H1377" s="75"/>
      <c r="I1377" s="75"/>
      <c r="J1377" s="75"/>
      <c r="K1377" s="75"/>
      <c r="L1377" s="77"/>
      <c r="M1377" s="73"/>
      <c r="N1377" s="73"/>
      <c r="O1377" s="79"/>
      <c r="P1377" s="77"/>
      <c r="Q1377" s="77"/>
      <c r="R1377" s="77"/>
      <c r="S1377" s="77"/>
      <c r="T1377" s="73"/>
      <c r="U1377" s="73"/>
      <c r="V1377" s="73"/>
      <c r="W1377" s="73"/>
      <c r="X1377" s="73"/>
      <c r="Y1377" s="73"/>
      <c r="Z1377" s="73"/>
      <c r="AA1377" s="73"/>
    </row>
    <row r="1378" hidden="1">
      <c r="A1378" s="73"/>
      <c r="B1378" s="73"/>
      <c r="C1378" s="77"/>
      <c r="D1378" s="77"/>
      <c r="E1378" s="77"/>
      <c r="F1378" s="79"/>
      <c r="G1378" s="77"/>
      <c r="H1378" s="75"/>
      <c r="I1378" s="75"/>
      <c r="J1378" s="75"/>
      <c r="K1378" s="75"/>
      <c r="L1378" s="77"/>
      <c r="M1378" s="73"/>
      <c r="N1378" s="73"/>
      <c r="O1378" s="79"/>
      <c r="P1378" s="77"/>
      <c r="Q1378" s="77"/>
      <c r="R1378" s="77"/>
      <c r="S1378" s="77"/>
      <c r="T1378" s="73"/>
      <c r="U1378" s="73"/>
      <c r="V1378" s="73"/>
      <c r="W1378" s="73"/>
      <c r="X1378" s="73"/>
      <c r="Y1378" s="73"/>
      <c r="Z1378" s="73"/>
      <c r="AA1378" s="73"/>
    </row>
    <row r="1379" hidden="1">
      <c r="A1379" s="73"/>
      <c r="B1379" s="73"/>
      <c r="C1379" s="77"/>
      <c r="D1379" s="77"/>
      <c r="E1379" s="77"/>
      <c r="F1379" s="79"/>
      <c r="G1379" s="77"/>
      <c r="H1379" s="75"/>
      <c r="I1379" s="75"/>
      <c r="J1379" s="75"/>
      <c r="K1379" s="75"/>
      <c r="L1379" s="77"/>
      <c r="M1379" s="73"/>
      <c r="N1379" s="73"/>
      <c r="O1379" s="79"/>
      <c r="P1379" s="77"/>
      <c r="Q1379" s="77"/>
      <c r="R1379" s="77"/>
      <c r="S1379" s="77"/>
      <c r="T1379" s="73"/>
      <c r="U1379" s="73"/>
      <c r="V1379" s="73"/>
      <c r="W1379" s="73"/>
      <c r="X1379" s="73"/>
      <c r="Y1379" s="73"/>
      <c r="Z1379" s="73"/>
      <c r="AA1379" s="73"/>
    </row>
    <row r="1380" hidden="1">
      <c r="A1380" s="73"/>
      <c r="B1380" s="73"/>
      <c r="C1380" s="77"/>
      <c r="D1380" s="77"/>
      <c r="E1380" s="77"/>
      <c r="F1380" s="79"/>
      <c r="G1380" s="77"/>
      <c r="H1380" s="75"/>
      <c r="I1380" s="75"/>
      <c r="J1380" s="75"/>
      <c r="K1380" s="75"/>
      <c r="L1380" s="77"/>
      <c r="M1380" s="73"/>
      <c r="N1380" s="73"/>
      <c r="O1380" s="79"/>
      <c r="P1380" s="77"/>
      <c r="Q1380" s="77"/>
      <c r="R1380" s="77"/>
      <c r="S1380" s="77"/>
      <c r="T1380" s="73"/>
      <c r="U1380" s="73"/>
      <c r="V1380" s="73"/>
      <c r="W1380" s="73"/>
      <c r="X1380" s="73"/>
      <c r="Y1380" s="73"/>
      <c r="Z1380" s="73"/>
      <c r="AA1380" s="73"/>
    </row>
    <row r="1381" hidden="1">
      <c r="A1381" s="73"/>
      <c r="B1381" s="73"/>
      <c r="C1381" s="77"/>
      <c r="D1381" s="77"/>
      <c r="E1381" s="77"/>
      <c r="F1381" s="79"/>
      <c r="G1381" s="77"/>
      <c r="H1381" s="75"/>
      <c r="I1381" s="75"/>
      <c r="J1381" s="75"/>
      <c r="K1381" s="75"/>
      <c r="L1381" s="77"/>
      <c r="M1381" s="73"/>
      <c r="N1381" s="73"/>
      <c r="O1381" s="79"/>
      <c r="P1381" s="77"/>
      <c r="Q1381" s="77"/>
      <c r="R1381" s="77"/>
      <c r="S1381" s="77"/>
      <c r="T1381" s="73"/>
      <c r="U1381" s="73"/>
      <c r="V1381" s="73"/>
      <c r="W1381" s="73"/>
      <c r="X1381" s="73"/>
      <c r="Y1381" s="73"/>
      <c r="Z1381" s="73"/>
      <c r="AA1381" s="73"/>
    </row>
    <row r="1382" hidden="1">
      <c r="A1382" s="73"/>
      <c r="B1382" s="73"/>
      <c r="C1382" s="77"/>
      <c r="D1382" s="77"/>
      <c r="E1382" s="77"/>
      <c r="F1382" s="79"/>
      <c r="G1382" s="77"/>
      <c r="H1382" s="75"/>
      <c r="I1382" s="75"/>
      <c r="J1382" s="75"/>
      <c r="K1382" s="75"/>
      <c r="L1382" s="77"/>
      <c r="M1382" s="73"/>
      <c r="N1382" s="73"/>
      <c r="O1382" s="79"/>
      <c r="P1382" s="77"/>
      <c r="Q1382" s="77"/>
      <c r="R1382" s="77"/>
      <c r="S1382" s="77"/>
      <c r="T1382" s="73"/>
      <c r="U1382" s="73"/>
      <c r="V1382" s="73"/>
      <c r="W1382" s="73"/>
      <c r="X1382" s="73"/>
      <c r="Y1382" s="73"/>
      <c r="Z1382" s="73"/>
      <c r="AA1382" s="73"/>
    </row>
    <row r="1383" hidden="1">
      <c r="A1383" s="73"/>
      <c r="B1383" s="73"/>
      <c r="C1383" s="77"/>
      <c r="D1383" s="77"/>
      <c r="E1383" s="77"/>
      <c r="F1383" s="79"/>
      <c r="G1383" s="77"/>
      <c r="H1383" s="75"/>
      <c r="I1383" s="75"/>
      <c r="J1383" s="75"/>
      <c r="K1383" s="75"/>
      <c r="L1383" s="77"/>
      <c r="M1383" s="73"/>
      <c r="N1383" s="73"/>
      <c r="O1383" s="79"/>
      <c r="P1383" s="77"/>
      <c r="Q1383" s="77"/>
      <c r="R1383" s="77"/>
      <c r="S1383" s="77"/>
      <c r="T1383" s="73"/>
      <c r="U1383" s="73"/>
      <c r="V1383" s="73"/>
      <c r="W1383" s="73"/>
      <c r="X1383" s="73"/>
      <c r="Y1383" s="73"/>
      <c r="Z1383" s="73"/>
      <c r="AA1383" s="73"/>
    </row>
    <row r="1384" hidden="1">
      <c r="A1384" s="73"/>
      <c r="B1384" s="73"/>
      <c r="C1384" s="77"/>
      <c r="D1384" s="77"/>
      <c r="E1384" s="77"/>
      <c r="F1384" s="79"/>
      <c r="G1384" s="77"/>
      <c r="H1384" s="75"/>
      <c r="I1384" s="75"/>
      <c r="J1384" s="75"/>
      <c r="K1384" s="75"/>
      <c r="L1384" s="77"/>
      <c r="M1384" s="73"/>
      <c r="N1384" s="73"/>
      <c r="O1384" s="79"/>
      <c r="P1384" s="77"/>
      <c r="Q1384" s="77"/>
      <c r="R1384" s="77"/>
      <c r="S1384" s="77"/>
      <c r="T1384" s="73"/>
      <c r="U1384" s="73"/>
      <c r="V1384" s="73"/>
      <c r="W1384" s="73"/>
      <c r="X1384" s="73"/>
      <c r="Y1384" s="73"/>
      <c r="Z1384" s="73"/>
      <c r="AA1384" s="73"/>
    </row>
    <row r="1385" hidden="1">
      <c r="A1385" s="73"/>
      <c r="B1385" s="73"/>
      <c r="C1385" s="77"/>
      <c r="D1385" s="77"/>
      <c r="E1385" s="77"/>
      <c r="F1385" s="79"/>
      <c r="G1385" s="77"/>
      <c r="H1385" s="75"/>
      <c r="I1385" s="75"/>
      <c r="J1385" s="75"/>
      <c r="K1385" s="75"/>
      <c r="L1385" s="77"/>
      <c r="M1385" s="73"/>
      <c r="N1385" s="73"/>
      <c r="O1385" s="79"/>
      <c r="P1385" s="77"/>
      <c r="Q1385" s="77"/>
      <c r="R1385" s="77"/>
      <c r="S1385" s="77"/>
      <c r="T1385" s="73"/>
      <c r="U1385" s="73"/>
      <c r="V1385" s="73"/>
      <c r="W1385" s="73"/>
      <c r="X1385" s="73"/>
      <c r="Y1385" s="73"/>
      <c r="Z1385" s="73"/>
      <c r="AA1385" s="73"/>
    </row>
    <row r="1386" hidden="1">
      <c r="A1386" s="73"/>
      <c r="B1386" s="73"/>
      <c r="C1386" s="77"/>
      <c r="D1386" s="77"/>
      <c r="E1386" s="77"/>
      <c r="F1386" s="79"/>
      <c r="G1386" s="77"/>
      <c r="H1386" s="75"/>
      <c r="I1386" s="75"/>
      <c r="J1386" s="75"/>
      <c r="K1386" s="75"/>
      <c r="L1386" s="77"/>
      <c r="M1386" s="73"/>
      <c r="N1386" s="73"/>
      <c r="O1386" s="79"/>
      <c r="P1386" s="77"/>
      <c r="Q1386" s="77"/>
      <c r="R1386" s="77"/>
      <c r="S1386" s="77"/>
      <c r="T1386" s="73"/>
      <c r="U1386" s="73"/>
      <c r="V1386" s="73"/>
      <c r="W1386" s="73"/>
      <c r="X1386" s="73"/>
      <c r="Y1386" s="73"/>
      <c r="Z1386" s="73"/>
      <c r="AA1386" s="73"/>
    </row>
    <row r="1387" hidden="1">
      <c r="A1387" s="73"/>
      <c r="B1387" s="73"/>
      <c r="C1387" s="77"/>
      <c r="D1387" s="77"/>
      <c r="E1387" s="77"/>
      <c r="F1387" s="79"/>
      <c r="G1387" s="77"/>
      <c r="H1387" s="75"/>
      <c r="I1387" s="75"/>
      <c r="J1387" s="75"/>
      <c r="K1387" s="75"/>
      <c r="L1387" s="77"/>
      <c r="M1387" s="73"/>
      <c r="N1387" s="73"/>
      <c r="O1387" s="79"/>
      <c r="P1387" s="77"/>
      <c r="Q1387" s="77"/>
      <c r="R1387" s="77"/>
      <c r="S1387" s="77"/>
      <c r="T1387" s="73"/>
      <c r="U1387" s="73"/>
      <c r="V1387" s="73"/>
      <c r="W1387" s="73"/>
      <c r="X1387" s="73"/>
      <c r="Y1387" s="73"/>
      <c r="Z1387" s="73"/>
      <c r="AA1387" s="73"/>
    </row>
    <row r="1388" hidden="1">
      <c r="A1388" s="73"/>
      <c r="B1388" s="73"/>
      <c r="C1388" s="77"/>
      <c r="D1388" s="77"/>
      <c r="E1388" s="77"/>
      <c r="F1388" s="79"/>
      <c r="G1388" s="77"/>
      <c r="H1388" s="75"/>
      <c r="I1388" s="75"/>
      <c r="J1388" s="75"/>
      <c r="K1388" s="75"/>
      <c r="L1388" s="77"/>
      <c r="M1388" s="73"/>
      <c r="N1388" s="73"/>
      <c r="O1388" s="79"/>
      <c r="P1388" s="77"/>
      <c r="Q1388" s="77"/>
      <c r="R1388" s="77"/>
      <c r="S1388" s="77"/>
      <c r="T1388" s="73"/>
      <c r="U1388" s="73"/>
      <c r="V1388" s="73"/>
      <c r="W1388" s="73"/>
      <c r="X1388" s="73"/>
      <c r="Y1388" s="73"/>
      <c r="Z1388" s="73"/>
      <c r="AA1388" s="73"/>
    </row>
    <row r="1389" hidden="1">
      <c r="A1389" s="73"/>
      <c r="B1389" s="73"/>
      <c r="C1389" s="77"/>
      <c r="D1389" s="77"/>
      <c r="E1389" s="77"/>
      <c r="F1389" s="79"/>
      <c r="G1389" s="77"/>
      <c r="H1389" s="75"/>
      <c r="I1389" s="75"/>
      <c r="J1389" s="75"/>
      <c r="K1389" s="75"/>
      <c r="L1389" s="77"/>
      <c r="M1389" s="73"/>
      <c r="N1389" s="73"/>
      <c r="O1389" s="79"/>
      <c r="P1389" s="77"/>
      <c r="Q1389" s="77"/>
      <c r="R1389" s="77"/>
      <c r="S1389" s="77"/>
      <c r="T1389" s="73"/>
      <c r="U1389" s="73"/>
      <c r="V1389" s="73"/>
      <c r="W1389" s="73"/>
      <c r="X1389" s="73"/>
      <c r="Y1389" s="73"/>
      <c r="Z1389" s="73"/>
      <c r="AA1389" s="73"/>
    </row>
    <row r="1390" hidden="1">
      <c r="A1390" s="73"/>
      <c r="B1390" s="73"/>
      <c r="C1390" s="77"/>
      <c r="D1390" s="77"/>
      <c r="E1390" s="77"/>
      <c r="F1390" s="79"/>
      <c r="G1390" s="77"/>
      <c r="H1390" s="75"/>
      <c r="I1390" s="75"/>
      <c r="J1390" s="75"/>
      <c r="K1390" s="75"/>
      <c r="L1390" s="77"/>
      <c r="M1390" s="73"/>
      <c r="N1390" s="73"/>
      <c r="O1390" s="79"/>
      <c r="P1390" s="77"/>
      <c r="Q1390" s="77"/>
      <c r="R1390" s="77"/>
      <c r="S1390" s="77"/>
      <c r="T1390" s="73"/>
      <c r="U1390" s="73"/>
      <c r="V1390" s="73"/>
      <c r="W1390" s="73"/>
      <c r="X1390" s="73"/>
      <c r="Y1390" s="73"/>
      <c r="Z1390" s="73"/>
      <c r="AA1390" s="73"/>
    </row>
    <row r="1391" hidden="1">
      <c r="A1391" s="73"/>
      <c r="B1391" s="73"/>
      <c r="C1391" s="77"/>
      <c r="D1391" s="77"/>
      <c r="E1391" s="77"/>
      <c r="F1391" s="79"/>
      <c r="G1391" s="77"/>
      <c r="H1391" s="75"/>
      <c r="I1391" s="75"/>
      <c r="J1391" s="75"/>
      <c r="K1391" s="75"/>
      <c r="L1391" s="77"/>
      <c r="M1391" s="73"/>
      <c r="N1391" s="73"/>
      <c r="O1391" s="79"/>
      <c r="P1391" s="77"/>
      <c r="Q1391" s="77"/>
      <c r="R1391" s="77"/>
      <c r="S1391" s="77"/>
      <c r="T1391" s="73"/>
      <c r="U1391" s="73"/>
      <c r="V1391" s="73"/>
      <c r="W1391" s="73"/>
      <c r="X1391" s="73"/>
      <c r="Y1391" s="73"/>
      <c r="Z1391" s="73"/>
      <c r="AA1391" s="73"/>
    </row>
    <row r="1392" hidden="1">
      <c r="A1392" s="73"/>
      <c r="B1392" s="73"/>
      <c r="C1392" s="77"/>
      <c r="D1392" s="77"/>
      <c r="E1392" s="77"/>
      <c r="F1392" s="79"/>
      <c r="G1392" s="77"/>
      <c r="H1392" s="75"/>
      <c r="I1392" s="75"/>
      <c r="J1392" s="75"/>
      <c r="K1392" s="75"/>
      <c r="L1392" s="77"/>
      <c r="M1392" s="73"/>
      <c r="N1392" s="73"/>
      <c r="O1392" s="79"/>
      <c r="P1392" s="77"/>
      <c r="Q1392" s="77"/>
      <c r="R1392" s="77"/>
      <c r="S1392" s="77"/>
      <c r="T1392" s="73"/>
      <c r="U1392" s="73"/>
      <c r="V1392" s="73"/>
      <c r="W1392" s="73"/>
      <c r="X1392" s="73"/>
      <c r="Y1392" s="73"/>
      <c r="Z1392" s="73"/>
      <c r="AA1392" s="73"/>
    </row>
    <row r="1393" hidden="1">
      <c r="A1393" s="73"/>
      <c r="B1393" s="73"/>
      <c r="C1393" s="77"/>
      <c r="D1393" s="77"/>
      <c r="E1393" s="77"/>
      <c r="F1393" s="79"/>
      <c r="G1393" s="77"/>
      <c r="H1393" s="75"/>
      <c r="I1393" s="75"/>
      <c r="J1393" s="75"/>
      <c r="K1393" s="75"/>
      <c r="L1393" s="77"/>
      <c r="M1393" s="73"/>
      <c r="N1393" s="73"/>
      <c r="O1393" s="79"/>
      <c r="P1393" s="77"/>
      <c r="Q1393" s="77"/>
      <c r="R1393" s="77"/>
      <c r="S1393" s="77"/>
      <c r="T1393" s="73"/>
      <c r="U1393" s="73"/>
      <c r="V1393" s="73"/>
      <c r="W1393" s="73"/>
      <c r="X1393" s="73"/>
      <c r="Y1393" s="73"/>
      <c r="Z1393" s="73"/>
      <c r="AA1393" s="73"/>
    </row>
    <row r="1394" hidden="1">
      <c r="A1394" s="73"/>
      <c r="B1394" s="73"/>
      <c r="C1394" s="77"/>
      <c r="D1394" s="77"/>
      <c r="E1394" s="77"/>
      <c r="F1394" s="79"/>
      <c r="G1394" s="77"/>
      <c r="H1394" s="75"/>
      <c r="I1394" s="75"/>
      <c r="J1394" s="75"/>
      <c r="K1394" s="75"/>
      <c r="L1394" s="77"/>
      <c r="M1394" s="73"/>
      <c r="N1394" s="73"/>
      <c r="O1394" s="79"/>
      <c r="P1394" s="77"/>
      <c r="Q1394" s="77"/>
      <c r="R1394" s="77"/>
      <c r="S1394" s="77"/>
      <c r="T1394" s="73"/>
      <c r="U1394" s="73"/>
      <c r="V1394" s="73"/>
      <c r="W1394" s="73"/>
      <c r="X1394" s="73"/>
      <c r="Y1394" s="73"/>
      <c r="Z1394" s="73"/>
      <c r="AA1394" s="73"/>
    </row>
    <row r="1395" hidden="1">
      <c r="A1395" s="73"/>
      <c r="B1395" s="73"/>
      <c r="C1395" s="77"/>
      <c r="D1395" s="77"/>
      <c r="E1395" s="77"/>
      <c r="F1395" s="79"/>
      <c r="G1395" s="77"/>
      <c r="H1395" s="75"/>
      <c r="I1395" s="75"/>
      <c r="J1395" s="75"/>
      <c r="K1395" s="75"/>
      <c r="L1395" s="77"/>
      <c r="M1395" s="73"/>
      <c r="N1395" s="73"/>
      <c r="O1395" s="79"/>
      <c r="P1395" s="77"/>
      <c r="Q1395" s="77"/>
      <c r="R1395" s="77"/>
      <c r="S1395" s="77"/>
      <c r="T1395" s="73"/>
      <c r="U1395" s="73"/>
      <c r="V1395" s="73"/>
      <c r="W1395" s="73"/>
      <c r="X1395" s="73"/>
      <c r="Y1395" s="73"/>
      <c r="Z1395" s="73"/>
      <c r="AA1395" s="73"/>
    </row>
    <row r="1396" hidden="1">
      <c r="A1396" s="73"/>
      <c r="B1396" s="73"/>
      <c r="C1396" s="77"/>
      <c r="D1396" s="77"/>
      <c r="E1396" s="77"/>
      <c r="F1396" s="79"/>
      <c r="G1396" s="77"/>
      <c r="H1396" s="75"/>
      <c r="I1396" s="75"/>
      <c r="J1396" s="75"/>
      <c r="K1396" s="75"/>
      <c r="L1396" s="77"/>
      <c r="M1396" s="73"/>
      <c r="N1396" s="73"/>
      <c r="O1396" s="79"/>
      <c r="P1396" s="77"/>
      <c r="Q1396" s="77"/>
      <c r="R1396" s="77"/>
      <c r="S1396" s="77"/>
      <c r="T1396" s="73"/>
      <c r="U1396" s="73"/>
      <c r="V1396" s="73"/>
      <c r="W1396" s="73"/>
      <c r="X1396" s="73"/>
      <c r="Y1396" s="73"/>
      <c r="Z1396" s="73"/>
      <c r="AA1396" s="73"/>
    </row>
    <row r="1397" hidden="1">
      <c r="A1397" s="73"/>
      <c r="B1397" s="73"/>
      <c r="C1397" s="77"/>
      <c r="D1397" s="77"/>
      <c r="E1397" s="77"/>
      <c r="F1397" s="79"/>
      <c r="G1397" s="77"/>
      <c r="H1397" s="75"/>
      <c r="I1397" s="75"/>
      <c r="J1397" s="75"/>
      <c r="K1397" s="75"/>
      <c r="L1397" s="77"/>
      <c r="M1397" s="73"/>
      <c r="N1397" s="73"/>
      <c r="O1397" s="79"/>
      <c r="P1397" s="77"/>
      <c r="Q1397" s="77"/>
      <c r="R1397" s="77"/>
      <c r="S1397" s="77"/>
      <c r="T1397" s="73"/>
      <c r="U1397" s="73"/>
      <c r="V1397" s="73"/>
      <c r="W1397" s="73"/>
      <c r="X1397" s="73"/>
      <c r="Y1397" s="73"/>
      <c r="Z1397" s="73"/>
      <c r="AA1397" s="73"/>
    </row>
    <row r="1398" hidden="1">
      <c r="A1398" s="73"/>
      <c r="B1398" s="73"/>
      <c r="C1398" s="77"/>
      <c r="D1398" s="77"/>
      <c r="E1398" s="77"/>
      <c r="F1398" s="79"/>
      <c r="G1398" s="77"/>
      <c r="H1398" s="75"/>
      <c r="I1398" s="75"/>
      <c r="J1398" s="75"/>
      <c r="K1398" s="75"/>
      <c r="L1398" s="77"/>
      <c r="M1398" s="73"/>
      <c r="N1398" s="73"/>
      <c r="O1398" s="79"/>
      <c r="P1398" s="77"/>
      <c r="Q1398" s="77"/>
      <c r="R1398" s="77"/>
      <c r="S1398" s="77"/>
      <c r="T1398" s="73"/>
      <c r="U1398" s="73"/>
      <c r="V1398" s="73"/>
      <c r="W1398" s="73"/>
      <c r="X1398" s="73"/>
      <c r="Y1398" s="73"/>
      <c r="Z1398" s="73"/>
      <c r="AA1398" s="73"/>
    </row>
    <row r="1399" hidden="1">
      <c r="A1399" s="73"/>
      <c r="B1399" s="73"/>
      <c r="C1399" s="77"/>
      <c r="D1399" s="77"/>
      <c r="E1399" s="77"/>
      <c r="F1399" s="79"/>
      <c r="G1399" s="77"/>
      <c r="H1399" s="75"/>
      <c r="I1399" s="75"/>
      <c r="J1399" s="75"/>
      <c r="K1399" s="75"/>
      <c r="L1399" s="77"/>
      <c r="M1399" s="73"/>
      <c r="N1399" s="73"/>
      <c r="O1399" s="79"/>
      <c r="P1399" s="77"/>
      <c r="Q1399" s="77"/>
      <c r="R1399" s="77"/>
      <c r="S1399" s="77"/>
      <c r="T1399" s="73"/>
      <c r="U1399" s="73"/>
      <c r="V1399" s="73"/>
      <c r="W1399" s="73"/>
      <c r="X1399" s="73"/>
      <c r="Y1399" s="73"/>
      <c r="Z1399" s="73"/>
      <c r="AA1399" s="73"/>
    </row>
    <row r="1400" hidden="1">
      <c r="A1400" s="73"/>
      <c r="B1400" s="73"/>
      <c r="C1400" s="77"/>
      <c r="D1400" s="77"/>
      <c r="E1400" s="77"/>
      <c r="F1400" s="79"/>
      <c r="G1400" s="77"/>
      <c r="H1400" s="75"/>
      <c r="I1400" s="75"/>
      <c r="J1400" s="75"/>
      <c r="K1400" s="75"/>
      <c r="L1400" s="77"/>
      <c r="M1400" s="73"/>
      <c r="N1400" s="73"/>
      <c r="O1400" s="79"/>
      <c r="P1400" s="77"/>
      <c r="Q1400" s="77"/>
      <c r="R1400" s="77"/>
      <c r="S1400" s="77"/>
      <c r="T1400" s="73"/>
      <c r="U1400" s="73"/>
      <c r="V1400" s="73"/>
      <c r="W1400" s="73"/>
      <c r="X1400" s="73"/>
      <c r="Y1400" s="73"/>
      <c r="Z1400" s="73"/>
      <c r="AA1400" s="73"/>
    </row>
    <row r="1401" hidden="1">
      <c r="A1401" s="73"/>
      <c r="B1401" s="73"/>
      <c r="C1401" s="77"/>
      <c r="D1401" s="77"/>
      <c r="E1401" s="77"/>
      <c r="F1401" s="79"/>
      <c r="G1401" s="77"/>
      <c r="H1401" s="75"/>
      <c r="I1401" s="75"/>
      <c r="J1401" s="75"/>
      <c r="K1401" s="75"/>
      <c r="L1401" s="77"/>
      <c r="M1401" s="73"/>
      <c r="N1401" s="73"/>
      <c r="O1401" s="79"/>
      <c r="P1401" s="77"/>
      <c r="Q1401" s="77"/>
      <c r="R1401" s="77"/>
      <c r="S1401" s="77"/>
      <c r="T1401" s="73"/>
      <c r="U1401" s="73"/>
      <c r="V1401" s="73"/>
      <c r="W1401" s="73"/>
      <c r="X1401" s="73"/>
      <c r="Y1401" s="73"/>
      <c r="Z1401" s="73"/>
      <c r="AA1401" s="73"/>
    </row>
    <row r="1402" hidden="1">
      <c r="A1402" s="73"/>
      <c r="B1402" s="73"/>
      <c r="C1402" s="77"/>
      <c r="D1402" s="77"/>
      <c r="E1402" s="77"/>
      <c r="F1402" s="79"/>
      <c r="G1402" s="77"/>
      <c r="H1402" s="75"/>
      <c r="I1402" s="75"/>
      <c r="J1402" s="75"/>
      <c r="K1402" s="75"/>
      <c r="L1402" s="77"/>
      <c r="M1402" s="73"/>
      <c r="N1402" s="73"/>
      <c r="O1402" s="79"/>
      <c r="P1402" s="77"/>
      <c r="Q1402" s="77"/>
      <c r="R1402" s="77"/>
      <c r="S1402" s="77"/>
      <c r="T1402" s="73"/>
      <c r="U1402" s="73"/>
      <c r="V1402" s="73"/>
      <c r="W1402" s="73"/>
      <c r="X1402" s="73"/>
      <c r="Y1402" s="73"/>
      <c r="Z1402" s="73"/>
      <c r="AA1402" s="73"/>
    </row>
    <row r="1403" hidden="1">
      <c r="A1403" s="73"/>
      <c r="B1403" s="73"/>
      <c r="C1403" s="77"/>
      <c r="D1403" s="77"/>
      <c r="E1403" s="77"/>
      <c r="F1403" s="79"/>
      <c r="G1403" s="77"/>
      <c r="H1403" s="75"/>
      <c r="I1403" s="75"/>
      <c r="J1403" s="75"/>
      <c r="K1403" s="75"/>
      <c r="L1403" s="77"/>
      <c r="M1403" s="73"/>
      <c r="N1403" s="73"/>
      <c r="O1403" s="79"/>
      <c r="P1403" s="77"/>
      <c r="Q1403" s="77"/>
      <c r="R1403" s="77"/>
      <c r="S1403" s="77"/>
      <c r="T1403" s="73"/>
      <c r="U1403" s="73"/>
      <c r="V1403" s="73"/>
      <c r="W1403" s="73"/>
      <c r="X1403" s="73"/>
      <c r="Y1403" s="73"/>
      <c r="Z1403" s="73"/>
      <c r="AA1403" s="73"/>
    </row>
    <row r="1404" hidden="1">
      <c r="A1404" s="73"/>
      <c r="B1404" s="73"/>
      <c r="C1404" s="77"/>
      <c r="D1404" s="77"/>
      <c r="E1404" s="77"/>
      <c r="F1404" s="79"/>
      <c r="G1404" s="77"/>
      <c r="H1404" s="75"/>
      <c r="I1404" s="75"/>
      <c r="J1404" s="75"/>
      <c r="K1404" s="75"/>
      <c r="L1404" s="77"/>
      <c r="M1404" s="73"/>
      <c r="N1404" s="73"/>
      <c r="O1404" s="79"/>
      <c r="P1404" s="77"/>
      <c r="Q1404" s="77"/>
      <c r="R1404" s="77"/>
      <c r="S1404" s="77"/>
      <c r="T1404" s="73"/>
      <c r="U1404" s="73"/>
      <c r="V1404" s="73"/>
      <c r="W1404" s="73"/>
      <c r="X1404" s="73"/>
      <c r="Y1404" s="73"/>
      <c r="Z1404" s="73"/>
      <c r="AA1404" s="73"/>
    </row>
    <row r="1405" hidden="1">
      <c r="A1405" s="73"/>
      <c r="B1405" s="73"/>
      <c r="C1405" s="77"/>
      <c r="D1405" s="77"/>
      <c r="E1405" s="77"/>
      <c r="F1405" s="79"/>
      <c r="G1405" s="77"/>
      <c r="H1405" s="75"/>
      <c r="I1405" s="75"/>
      <c r="J1405" s="75"/>
      <c r="K1405" s="75"/>
      <c r="L1405" s="77"/>
      <c r="M1405" s="73"/>
      <c r="N1405" s="73"/>
      <c r="O1405" s="79"/>
      <c r="P1405" s="77"/>
      <c r="Q1405" s="77"/>
      <c r="R1405" s="77"/>
      <c r="S1405" s="77"/>
      <c r="T1405" s="73"/>
      <c r="U1405" s="73"/>
      <c r="V1405" s="73"/>
      <c r="W1405" s="73"/>
      <c r="X1405" s="73"/>
      <c r="Y1405" s="73"/>
      <c r="Z1405" s="73"/>
      <c r="AA1405" s="73"/>
    </row>
    <row r="1406" hidden="1">
      <c r="A1406" s="73"/>
      <c r="B1406" s="73"/>
      <c r="C1406" s="77"/>
      <c r="D1406" s="77"/>
      <c r="E1406" s="77"/>
      <c r="F1406" s="79"/>
      <c r="G1406" s="77"/>
      <c r="H1406" s="75"/>
      <c r="I1406" s="75"/>
      <c r="J1406" s="75"/>
      <c r="K1406" s="75"/>
      <c r="L1406" s="77"/>
      <c r="M1406" s="73"/>
      <c r="N1406" s="73"/>
      <c r="O1406" s="79"/>
      <c r="P1406" s="77"/>
      <c r="Q1406" s="77"/>
      <c r="R1406" s="77"/>
      <c r="S1406" s="77"/>
      <c r="T1406" s="73"/>
      <c r="U1406" s="73"/>
      <c r="V1406" s="73"/>
      <c r="W1406" s="73"/>
      <c r="X1406" s="73"/>
      <c r="Y1406" s="73"/>
      <c r="Z1406" s="73"/>
      <c r="AA1406" s="73"/>
    </row>
    <row r="1407" hidden="1">
      <c r="A1407" s="73"/>
      <c r="B1407" s="73"/>
      <c r="C1407" s="77"/>
      <c r="D1407" s="77"/>
      <c r="E1407" s="77"/>
      <c r="F1407" s="79"/>
      <c r="G1407" s="77"/>
      <c r="H1407" s="75"/>
      <c r="I1407" s="75"/>
      <c r="J1407" s="75"/>
      <c r="K1407" s="75"/>
      <c r="L1407" s="77"/>
      <c r="M1407" s="73"/>
      <c r="N1407" s="73"/>
      <c r="O1407" s="79"/>
      <c r="P1407" s="77"/>
      <c r="Q1407" s="77"/>
      <c r="R1407" s="77"/>
      <c r="S1407" s="77"/>
      <c r="T1407" s="73"/>
      <c r="U1407" s="73"/>
      <c r="V1407" s="73"/>
      <c r="W1407" s="73"/>
      <c r="X1407" s="73"/>
      <c r="Y1407" s="73"/>
      <c r="Z1407" s="73"/>
      <c r="AA1407" s="73"/>
    </row>
    <row r="1408" hidden="1">
      <c r="A1408" s="73"/>
      <c r="B1408" s="73"/>
      <c r="C1408" s="77"/>
      <c r="D1408" s="77"/>
      <c r="E1408" s="77"/>
      <c r="F1408" s="79"/>
      <c r="G1408" s="77"/>
      <c r="H1408" s="75"/>
      <c r="I1408" s="75"/>
      <c r="J1408" s="75"/>
      <c r="K1408" s="75"/>
      <c r="L1408" s="77"/>
      <c r="M1408" s="73"/>
      <c r="N1408" s="73"/>
      <c r="O1408" s="79"/>
      <c r="P1408" s="77"/>
      <c r="Q1408" s="77"/>
      <c r="R1408" s="77"/>
      <c r="S1408" s="77"/>
      <c r="T1408" s="73"/>
      <c r="U1408" s="73"/>
      <c r="V1408" s="73"/>
      <c r="W1408" s="73"/>
      <c r="X1408" s="73"/>
      <c r="Y1408" s="73"/>
      <c r="Z1408" s="73"/>
      <c r="AA1408" s="73"/>
    </row>
    <row r="1409" hidden="1">
      <c r="A1409" s="73"/>
      <c r="B1409" s="73"/>
      <c r="C1409" s="77"/>
      <c r="D1409" s="77"/>
      <c r="E1409" s="77"/>
      <c r="F1409" s="79"/>
      <c r="G1409" s="77"/>
      <c r="H1409" s="75"/>
      <c r="I1409" s="75"/>
      <c r="J1409" s="75"/>
      <c r="K1409" s="75"/>
      <c r="L1409" s="77"/>
      <c r="M1409" s="73"/>
      <c r="N1409" s="73"/>
      <c r="O1409" s="79"/>
      <c r="P1409" s="77"/>
      <c r="Q1409" s="77"/>
      <c r="R1409" s="77"/>
      <c r="S1409" s="77"/>
      <c r="T1409" s="73"/>
      <c r="U1409" s="73"/>
      <c r="V1409" s="73"/>
      <c r="W1409" s="73"/>
      <c r="X1409" s="73"/>
      <c r="Y1409" s="73"/>
      <c r="Z1409" s="73"/>
      <c r="AA1409" s="73"/>
    </row>
    <row r="1410" hidden="1">
      <c r="A1410" s="73"/>
      <c r="B1410" s="73"/>
      <c r="C1410" s="77"/>
      <c r="D1410" s="77"/>
      <c r="E1410" s="77"/>
      <c r="F1410" s="79"/>
      <c r="G1410" s="77"/>
      <c r="H1410" s="75"/>
      <c r="I1410" s="75"/>
      <c r="J1410" s="75"/>
      <c r="K1410" s="75"/>
      <c r="L1410" s="77"/>
      <c r="M1410" s="73"/>
      <c r="N1410" s="73"/>
      <c r="O1410" s="79"/>
      <c r="P1410" s="77"/>
      <c r="Q1410" s="77"/>
      <c r="R1410" s="77"/>
      <c r="S1410" s="77"/>
      <c r="T1410" s="73"/>
      <c r="U1410" s="73"/>
      <c r="V1410" s="73"/>
      <c r="W1410" s="73"/>
      <c r="X1410" s="73"/>
      <c r="Y1410" s="73"/>
      <c r="Z1410" s="73"/>
      <c r="AA1410" s="73"/>
    </row>
    <row r="1411" hidden="1">
      <c r="A1411" s="73"/>
      <c r="B1411" s="73"/>
      <c r="C1411" s="77"/>
      <c r="D1411" s="77"/>
      <c r="E1411" s="77"/>
      <c r="F1411" s="79"/>
      <c r="G1411" s="77"/>
      <c r="H1411" s="75"/>
      <c r="I1411" s="75"/>
      <c r="J1411" s="75"/>
      <c r="K1411" s="75"/>
      <c r="L1411" s="77"/>
      <c r="M1411" s="73"/>
      <c r="N1411" s="73"/>
      <c r="O1411" s="79"/>
      <c r="P1411" s="77"/>
      <c r="Q1411" s="77"/>
      <c r="R1411" s="77"/>
      <c r="S1411" s="77"/>
      <c r="T1411" s="73"/>
      <c r="U1411" s="73"/>
      <c r="V1411" s="73"/>
      <c r="W1411" s="73"/>
      <c r="X1411" s="73"/>
      <c r="Y1411" s="73"/>
      <c r="Z1411" s="73"/>
      <c r="AA1411" s="73"/>
    </row>
    <row r="1412" hidden="1">
      <c r="A1412" s="73"/>
      <c r="B1412" s="73"/>
      <c r="C1412" s="77"/>
      <c r="D1412" s="77"/>
      <c r="E1412" s="77"/>
      <c r="F1412" s="79"/>
      <c r="G1412" s="77"/>
      <c r="H1412" s="75"/>
      <c r="I1412" s="75"/>
      <c r="J1412" s="75"/>
      <c r="K1412" s="75"/>
      <c r="L1412" s="77"/>
      <c r="M1412" s="73"/>
      <c r="N1412" s="73"/>
      <c r="O1412" s="79"/>
      <c r="P1412" s="77"/>
      <c r="Q1412" s="77"/>
      <c r="R1412" s="77"/>
      <c r="S1412" s="77"/>
      <c r="T1412" s="73"/>
      <c r="U1412" s="73"/>
      <c r="V1412" s="73"/>
      <c r="W1412" s="73"/>
      <c r="X1412" s="73"/>
      <c r="Y1412" s="73"/>
      <c r="Z1412" s="73"/>
      <c r="AA1412" s="73"/>
    </row>
    <row r="1413" hidden="1">
      <c r="A1413" s="73"/>
      <c r="B1413" s="73"/>
      <c r="C1413" s="77"/>
      <c r="D1413" s="77"/>
      <c r="E1413" s="77"/>
      <c r="F1413" s="79"/>
      <c r="G1413" s="77"/>
      <c r="H1413" s="75"/>
      <c r="I1413" s="75"/>
      <c r="J1413" s="75"/>
      <c r="K1413" s="75"/>
      <c r="L1413" s="77"/>
      <c r="M1413" s="73"/>
      <c r="N1413" s="73"/>
      <c r="O1413" s="79"/>
      <c r="P1413" s="77"/>
      <c r="Q1413" s="77"/>
      <c r="R1413" s="77"/>
      <c r="S1413" s="77"/>
      <c r="T1413" s="73"/>
      <c r="U1413" s="73"/>
      <c r="V1413" s="73"/>
      <c r="W1413" s="73"/>
      <c r="X1413" s="73"/>
      <c r="Y1413" s="73"/>
      <c r="Z1413" s="73"/>
      <c r="AA1413" s="73"/>
    </row>
    <row r="1414" hidden="1">
      <c r="A1414" s="73"/>
      <c r="B1414" s="73"/>
      <c r="C1414" s="77"/>
      <c r="D1414" s="77"/>
      <c r="E1414" s="77"/>
      <c r="F1414" s="79"/>
      <c r="G1414" s="77"/>
      <c r="H1414" s="75"/>
      <c r="I1414" s="75"/>
      <c r="J1414" s="75"/>
      <c r="K1414" s="75"/>
      <c r="L1414" s="77"/>
      <c r="M1414" s="73"/>
      <c r="N1414" s="73"/>
      <c r="O1414" s="79"/>
      <c r="P1414" s="77"/>
      <c r="Q1414" s="77"/>
      <c r="R1414" s="77"/>
      <c r="S1414" s="77"/>
      <c r="T1414" s="73"/>
      <c r="U1414" s="73"/>
      <c r="V1414" s="73"/>
      <c r="W1414" s="73"/>
      <c r="X1414" s="73"/>
      <c r="Y1414" s="73"/>
      <c r="Z1414" s="73"/>
      <c r="AA1414" s="73"/>
    </row>
    <row r="1415" hidden="1">
      <c r="A1415" s="73"/>
      <c r="B1415" s="73"/>
      <c r="C1415" s="77"/>
      <c r="D1415" s="77"/>
      <c r="E1415" s="77"/>
      <c r="F1415" s="79"/>
      <c r="G1415" s="77"/>
      <c r="H1415" s="75"/>
      <c r="I1415" s="75"/>
      <c r="J1415" s="75"/>
      <c r="K1415" s="75"/>
      <c r="L1415" s="77"/>
      <c r="M1415" s="73"/>
      <c r="N1415" s="73"/>
      <c r="O1415" s="79"/>
      <c r="P1415" s="77"/>
      <c r="Q1415" s="77"/>
      <c r="R1415" s="77"/>
      <c r="S1415" s="77"/>
      <c r="T1415" s="73"/>
      <c r="U1415" s="73"/>
      <c r="V1415" s="73"/>
      <c r="W1415" s="73"/>
      <c r="X1415" s="73"/>
      <c r="Y1415" s="73"/>
      <c r="Z1415" s="73"/>
      <c r="AA1415" s="73"/>
    </row>
    <row r="1416" hidden="1">
      <c r="A1416" s="73"/>
      <c r="B1416" s="73"/>
      <c r="C1416" s="77"/>
      <c r="D1416" s="77"/>
      <c r="E1416" s="77"/>
      <c r="F1416" s="79"/>
      <c r="G1416" s="77"/>
      <c r="H1416" s="75"/>
      <c r="I1416" s="75"/>
      <c r="J1416" s="75"/>
      <c r="K1416" s="75"/>
      <c r="L1416" s="77"/>
      <c r="M1416" s="73"/>
      <c r="N1416" s="73"/>
      <c r="O1416" s="79"/>
      <c r="P1416" s="77"/>
      <c r="Q1416" s="77"/>
      <c r="R1416" s="77"/>
      <c r="S1416" s="77"/>
      <c r="T1416" s="73"/>
      <c r="U1416" s="73"/>
      <c r="V1416" s="73"/>
      <c r="W1416" s="73"/>
      <c r="X1416" s="73"/>
      <c r="Y1416" s="73"/>
      <c r="Z1416" s="73"/>
      <c r="AA1416" s="73"/>
    </row>
    <row r="1417" hidden="1">
      <c r="A1417" s="73"/>
      <c r="B1417" s="73"/>
      <c r="C1417" s="77"/>
      <c r="D1417" s="77"/>
      <c r="E1417" s="77"/>
      <c r="F1417" s="79"/>
      <c r="G1417" s="77"/>
      <c r="H1417" s="75"/>
      <c r="I1417" s="75"/>
      <c r="J1417" s="75"/>
      <c r="K1417" s="75"/>
      <c r="L1417" s="77"/>
      <c r="M1417" s="73"/>
      <c r="N1417" s="73"/>
      <c r="O1417" s="79"/>
      <c r="P1417" s="77"/>
      <c r="Q1417" s="77"/>
      <c r="R1417" s="77"/>
      <c r="S1417" s="77"/>
      <c r="T1417" s="73"/>
      <c r="U1417" s="73"/>
      <c r="V1417" s="73"/>
      <c r="W1417" s="73"/>
      <c r="X1417" s="73"/>
      <c r="Y1417" s="73"/>
      <c r="Z1417" s="73"/>
      <c r="AA1417" s="73"/>
    </row>
    <row r="1418" hidden="1">
      <c r="A1418" s="73"/>
      <c r="B1418" s="73"/>
      <c r="C1418" s="77"/>
      <c r="D1418" s="77"/>
      <c r="E1418" s="77"/>
      <c r="F1418" s="79"/>
      <c r="G1418" s="77"/>
      <c r="H1418" s="75"/>
      <c r="I1418" s="75"/>
      <c r="J1418" s="75"/>
      <c r="K1418" s="75"/>
      <c r="L1418" s="77"/>
      <c r="M1418" s="73"/>
      <c r="N1418" s="73"/>
      <c r="O1418" s="79"/>
      <c r="P1418" s="77"/>
      <c r="Q1418" s="77"/>
      <c r="R1418" s="77"/>
      <c r="S1418" s="77"/>
      <c r="T1418" s="73"/>
      <c r="U1418" s="73"/>
      <c r="V1418" s="73"/>
      <c r="W1418" s="73"/>
      <c r="X1418" s="73"/>
      <c r="Y1418" s="73"/>
      <c r="Z1418" s="73"/>
      <c r="AA1418" s="73"/>
    </row>
    <row r="1419" hidden="1">
      <c r="A1419" s="73"/>
      <c r="B1419" s="73"/>
      <c r="C1419" s="77"/>
      <c r="D1419" s="77"/>
      <c r="E1419" s="77"/>
      <c r="F1419" s="79"/>
      <c r="G1419" s="77"/>
      <c r="H1419" s="75"/>
      <c r="I1419" s="75"/>
      <c r="J1419" s="75"/>
      <c r="K1419" s="75"/>
      <c r="L1419" s="77"/>
      <c r="M1419" s="73"/>
      <c r="N1419" s="73"/>
      <c r="O1419" s="79"/>
      <c r="P1419" s="77"/>
      <c r="Q1419" s="77"/>
      <c r="R1419" s="77"/>
      <c r="S1419" s="77"/>
      <c r="T1419" s="73"/>
      <c r="U1419" s="73"/>
      <c r="V1419" s="73"/>
      <c r="W1419" s="73"/>
      <c r="X1419" s="73"/>
      <c r="Y1419" s="73"/>
      <c r="Z1419" s="73"/>
      <c r="AA1419" s="73"/>
    </row>
    <row r="1420" hidden="1">
      <c r="A1420" s="73"/>
      <c r="B1420" s="73"/>
      <c r="C1420" s="77"/>
      <c r="D1420" s="77"/>
      <c r="E1420" s="77"/>
      <c r="F1420" s="79"/>
      <c r="G1420" s="77"/>
      <c r="H1420" s="75"/>
      <c r="I1420" s="75"/>
      <c r="J1420" s="75"/>
      <c r="K1420" s="75"/>
      <c r="L1420" s="77"/>
      <c r="M1420" s="73"/>
      <c r="N1420" s="73"/>
      <c r="O1420" s="79"/>
      <c r="P1420" s="77"/>
      <c r="Q1420" s="77"/>
      <c r="R1420" s="77"/>
      <c r="S1420" s="77"/>
      <c r="T1420" s="73"/>
      <c r="U1420" s="73"/>
      <c r="V1420" s="73"/>
      <c r="W1420" s="73"/>
      <c r="X1420" s="73"/>
      <c r="Y1420" s="73"/>
      <c r="Z1420" s="73"/>
      <c r="AA1420" s="73"/>
    </row>
    <row r="1421" hidden="1">
      <c r="A1421" s="73"/>
      <c r="B1421" s="73"/>
      <c r="C1421" s="77"/>
      <c r="D1421" s="77"/>
      <c r="E1421" s="77"/>
      <c r="F1421" s="79"/>
      <c r="G1421" s="77"/>
      <c r="H1421" s="75"/>
      <c r="I1421" s="75"/>
      <c r="J1421" s="75"/>
      <c r="K1421" s="75"/>
      <c r="L1421" s="77"/>
      <c r="M1421" s="73"/>
      <c r="N1421" s="73"/>
      <c r="O1421" s="79"/>
      <c r="P1421" s="77"/>
      <c r="Q1421" s="77"/>
      <c r="R1421" s="77"/>
      <c r="S1421" s="77"/>
      <c r="T1421" s="73"/>
      <c r="U1421" s="73"/>
      <c r="V1421" s="73"/>
      <c r="W1421" s="73"/>
      <c r="X1421" s="73"/>
      <c r="Y1421" s="73"/>
      <c r="Z1421" s="73"/>
      <c r="AA1421" s="73"/>
    </row>
    <row r="1422" hidden="1">
      <c r="A1422" s="73"/>
      <c r="B1422" s="73"/>
      <c r="C1422" s="77"/>
      <c r="D1422" s="77"/>
      <c r="E1422" s="77"/>
      <c r="F1422" s="79"/>
      <c r="G1422" s="77"/>
      <c r="H1422" s="75"/>
      <c r="I1422" s="75"/>
      <c r="J1422" s="75"/>
      <c r="K1422" s="75"/>
      <c r="L1422" s="77"/>
      <c r="M1422" s="73"/>
      <c r="N1422" s="73"/>
      <c r="O1422" s="79"/>
      <c r="P1422" s="77"/>
      <c r="Q1422" s="77"/>
      <c r="R1422" s="77"/>
      <c r="S1422" s="77"/>
      <c r="T1422" s="73"/>
      <c r="U1422" s="73"/>
      <c r="V1422" s="73"/>
      <c r="W1422" s="73"/>
      <c r="X1422" s="73"/>
      <c r="Y1422" s="73"/>
      <c r="Z1422" s="73"/>
      <c r="AA1422" s="73"/>
    </row>
    <row r="1423" hidden="1">
      <c r="A1423" s="73"/>
      <c r="B1423" s="73"/>
      <c r="C1423" s="77"/>
      <c r="D1423" s="77"/>
      <c r="E1423" s="77"/>
      <c r="F1423" s="79"/>
      <c r="G1423" s="77"/>
      <c r="H1423" s="75"/>
      <c r="I1423" s="75"/>
      <c r="J1423" s="75"/>
      <c r="K1423" s="75"/>
      <c r="L1423" s="77"/>
      <c r="M1423" s="73"/>
      <c r="N1423" s="73"/>
      <c r="O1423" s="79"/>
      <c r="P1423" s="77"/>
      <c r="Q1423" s="77"/>
      <c r="R1423" s="77"/>
      <c r="S1423" s="77"/>
      <c r="T1423" s="73"/>
      <c r="U1423" s="73"/>
      <c r="V1423" s="73"/>
      <c r="W1423" s="73"/>
      <c r="X1423" s="73"/>
      <c r="Y1423" s="73"/>
      <c r="Z1423" s="73"/>
      <c r="AA1423" s="73"/>
    </row>
    <row r="1424" hidden="1">
      <c r="A1424" s="73"/>
      <c r="B1424" s="73"/>
      <c r="C1424" s="77"/>
      <c r="D1424" s="77"/>
      <c r="E1424" s="77"/>
      <c r="F1424" s="79"/>
      <c r="G1424" s="77"/>
      <c r="H1424" s="75"/>
      <c r="I1424" s="75"/>
      <c r="J1424" s="75"/>
      <c r="K1424" s="75"/>
      <c r="L1424" s="77"/>
      <c r="M1424" s="73"/>
      <c r="N1424" s="73"/>
      <c r="O1424" s="79"/>
      <c r="P1424" s="77"/>
      <c r="Q1424" s="77"/>
      <c r="R1424" s="77"/>
      <c r="S1424" s="77"/>
      <c r="T1424" s="73"/>
      <c r="U1424" s="73"/>
      <c r="V1424" s="73"/>
      <c r="W1424" s="73"/>
      <c r="X1424" s="73"/>
      <c r="Y1424" s="73"/>
      <c r="Z1424" s="73"/>
      <c r="AA1424" s="73"/>
    </row>
    <row r="1425" hidden="1">
      <c r="A1425" s="73"/>
      <c r="B1425" s="73"/>
      <c r="C1425" s="77"/>
      <c r="D1425" s="77"/>
      <c r="E1425" s="77"/>
      <c r="F1425" s="79"/>
      <c r="G1425" s="77"/>
      <c r="H1425" s="75"/>
      <c r="I1425" s="75"/>
      <c r="J1425" s="75"/>
      <c r="K1425" s="75"/>
      <c r="L1425" s="77"/>
      <c r="M1425" s="73"/>
      <c r="N1425" s="73"/>
      <c r="O1425" s="79"/>
      <c r="P1425" s="77"/>
      <c r="Q1425" s="77"/>
      <c r="R1425" s="77"/>
      <c r="S1425" s="77"/>
      <c r="T1425" s="73"/>
      <c r="U1425" s="73"/>
      <c r="V1425" s="73"/>
      <c r="W1425" s="73"/>
      <c r="X1425" s="73"/>
      <c r="Y1425" s="73"/>
      <c r="Z1425" s="73"/>
      <c r="AA1425" s="73"/>
    </row>
    <row r="1426" hidden="1">
      <c r="A1426" s="73"/>
      <c r="B1426" s="73"/>
      <c r="C1426" s="77"/>
      <c r="D1426" s="77"/>
      <c r="E1426" s="77"/>
      <c r="F1426" s="79"/>
      <c r="G1426" s="77"/>
      <c r="H1426" s="75"/>
      <c r="I1426" s="75"/>
      <c r="J1426" s="75"/>
      <c r="K1426" s="75"/>
      <c r="L1426" s="77"/>
      <c r="M1426" s="73"/>
      <c r="N1426" s="73"/>
      <c r="O1426" s="79"/>
      <c r="P1426" s="77"/>
      <c r="Q1426" s="77"/>
      <c r="R1426" s="77"/>
      <c r="S1426" s="77"/>
      <c r="T1426" s="73"/>
      <c r="U1426" s="73"/>
      <c r="V1426" s="73"/>
      <c r="W1426" s="73"/>
      <c r="X1426" s="73"/>
      <c r="Y1426" s="73"/>
      <c r="Z1426" s="73"/>
      <c r="AA1426" s="73"/>
    </row>
    <row r="1427" hidden="1">
      <c r="A1427" s="73"/>
      <c r="B1427" s="73"/>
      <c r="C1427" s="77"/>
      <c r="D1427" s="77"/>
      <c r="E1427" s="77"/>
      <c r="F1427" s="79"/>
      <c r="G1427" s="77"/>
      <c r="H1427" s="75"/>
      <c r="I1427" s="75"/>
      <c r="J1427" s="75"/>
      <c r="K1427" s="75"/>
      <c r="L1427" s="77"/>
      <c r="M1427" s="73"/>
      <c r="N1427" s="73"/>
      <c r="O1427" s="79"/>
      <c r="P1427" s="77"/>
      <c r="Q1427" s="77"/>
      <c r="R1427" s="77"/>
      <c r="S1427" s="77"/>
      <c r="T1427" s="73"/>
      <c r="U1427" s="73"/>
      <c r="V1427" s="73"/>
      <c r="W1427" s="73"/>
      <c r="X1427" s="73"/>
      <c r="Y1427" s="73"/>
      <c r="Z1427" s="73"/>
      <c r="AA1427" s="73"/>
    </row>
    <row r="1428" hidden="1">
      <c r="A1428" s="73"/>
      <c r="B1428" s="73"/>
      <c r="C1428" s="77"/>
      <c r="D1428" s="77"/>
      <c r="E1428" s="77"/>
      <c r="F1428" s="79"/>
      <c r="G1428" s="77"/>
      <c r="H1428" s="75"/>
      <c r="I1428" s="75"/>
      <c r="J1428" s="75"/>
      <c r="K1428" s="75"/>
      <c r="L1428" s="77"/>
      <c r="M1428" s="73"/>
      <c r="N1428" s="73"/>
      <c r="O1428" s="79"/>
      <c r="P1428" s="77"/>
      <c r="Q1428" s="77"/>
      <c r="R1428" s="77"/>
      <c r="S1428" s="77"/>
      <c r="T1428" s="73"/>
      <c r="U1428" s="73"/>
      <c r="V1428" s="73"/>
      <c r="W1428" s="73"/>
      <c r="X1428" s="73"/>
      <c r="Y1428" s="73"/>
      <c r="Z1428" s="73"/>
      <c r="AA1428" s="73"/>
    </row>
    <row r="1429" hidden="1">
      <c r="A1429" s="73"/>
      <c r="B1429" s="73"/>
      <c r="C1429" s="77"/>
      <c r="D1429" s="77"/>
      <c r="E1429" s="77"/>
      <c r="F1429" s="79"/>
      <c r="G1429" s="77"/>
      <c r="H1429" s="75"/>
      <c r="I1429" s="75"/>
      <c r="J1429" s="75"/>
      <c r="K1429" s="75"/>
      <c r="L1429" s="77"/>
      <c r="M1429" s="73"/>
      <c r="N1429" s="73"/>
      <c r="O1429" s="79"/>
      <c r="P1429" s="77"/>
      <c r="Q1429" s="77"/>
      <c r="R1429" s="77"/>
      <c r="S1429" s="77"/>
      <c r="T1429" s="73"/>
      <c r="U1429" s="73"/>
      <c r="V1429" s="73"/>
      <c r="W1429" s="73"/>
      <c r="X1429" s="73"/>
      <c r="Y1429" s="73"/>
      <c r="Z1429" s="73"/>
      <c r="AA1429" s="73"/>
    </row>
    <row r="1430" hidden="1">
      <c r="A1430" s="73"/>
      <c r="B1430" s="73"/>
      <c r="C1430" s="77"/>
      <c r="D1430" s="77"/>
      <c r="E1430" s="77"/>
      <c r="F1430" s="79"/>
      <c r="G1430" s="77"/>
      <c r="H1430" s="75"/>
      <c r="I1430" s="75"/>
      <c r="J1430" s="75"/>
      <c r="K1430" s="75"/>
      <c r="L1430" s="77"/>
      <c r="M1430" s="73"/>
      <c r="N1430" s="73"/>
      <c r="O1430" s="79"/>
      <c r="P1430" s="77"/>
      <c r="Q1430" s="77"/>
      <c r="R1430" s="77"/>
      <c r="S1430" s="77"/>
      <c r="T1430" s="73"/>
      <c r="U1430" s="73"/>
      <c r="V1430" s="73"/>
      <c r="W1430" s="73"/>
      <c r="X1430" s="73"/>
      <c r="Y1430" s="73"/>
      <c r="Z1430" s="73"/>
      <c r="AA1430" s="73"/>
    </row>
    <row r="1431" hidden="1">
      <c r="A1431" s="73"/>
      <c r="B1431" s="73"/>
      <c r="C1431" s="77"/>
      <c r="D1431" s="77"/>
      <c r="E1431" s="77"/>
      <c r="F1431" s="79"/>
      <c r="G1431" s="77"/>
      <c r="H1431" s="75"/>
      <c r="I1431" s="75"/>
      <c r="J1431" s="75"/>
      <c r="K1431" s="75"/>
      <c r="L1431" s="77"/>
      <c r="M1431" s="73"/>
      <c r="N1431" s="73"/>
      <c r="O1431" s="79"/>
      <c r="P1431" s="77"/>
      <c r="Q1431" s="77"/>
      <c r="R1431" s="77"/>
      <c r="S1431" s="77"/>
      <c r="T1431" s="73"/>
      <c r="U1431" s="73"/>
      <c r="V1431" s="73"/>
      <c r="W1431" s="73"/>
      <c r="X1431" s="73"/>
      <c r="Y1431" s="73"/>
      <c r="Z1431" s="73"/>
      <c r="AA1431" s="73"/>
    </row>
    <row r="1432" hidden="1">
      <c r="A1432" s="73"/>
      <c r="B1432" s="73"/>
      <c r="C1432" s="77"/>
      <c r="D1432" s="77"/>
      <c r="E1432" s="77"/>
      <c r="F1432" s="79"/>
      <c r="G1432" s="77"/>
      <c r="H1432" s="75"/>
      <c r="I1432" s="75"/>
      <c r="J1432" s="75"/>
      <c r="K1432" s="75"/>
      <c r="L1432" s="77"/>
      <c r="M1432" s="73"/>
      <c r="N1432" s="73"/>
      <c r="O1432" s="79"/>
      <c r="P1432" s="77"/>
      <c r="Q1432" s="77"/>
      <c r="R1432" s="77"/>
      <c r="S1432" s="77"/>
      <c r="T1432" s="73"/>
      <c r="U1432" s="73"/>
      <c r="V1432" s="73"/>
      <c r="W1432" s="73"/>
      <c r="X1432" s="73"/>
      <c r="Y1432" s="73"/>
      <c r="Z1432" s="73"/>
      <c r="AA1432" s="73"/>
    </row>
    <row r="1433" hidden="1">
      <c r="A1433" s="73"/>
      <c r="B1433" s="73"/>
      <c r="C1433" s="77"/>
      <c r="D1433" s="77"/>
      <c r="E1433" s="77"/>
      <c r="F1433" s="79"/>
      <c r="G1433" s="77"/>
      <c r="H1433" s="75"/>
      <c r="I1433" s="75"/>
      <c r="J1433" s="75"/>
      <c r="K1433" s="75"/>
      <c r="L1433" s="77"/>
      <c r="M1433" s="73"/>
      <c r="N1433" s="73"/>
      <c r="O1433" s="79"/>
      <c r="P1433" s="77"/>
      <c r="Q1433" s="77"/>
      <c r="R1433" s="77"/>
      <c r="S1433" s="77"/>
      <c r="T1433" s="73"/>
      <c r="U1433" s="73"/>
      <c r="V1433" s="73"/>
      <c r="W1433" s="73"/>
      <c r="X1433" s="73"/>
      <c r="Y1433" s="73"/>
      <c r="Z1433" s="73"/>
      <c r="AA1433" s="73"/>
    </row>
    <row r="1434" hidden="1">
      <c r="A1434" s="73"/>
      <c r="B1434" s="73"/>
      <c r="C1434" s="77"/>
      <c r="D1434" s="77"/>
      <c r="E1434" s="77"/>
      <c r="F1434" s="79"/>
      <c r="G1434" s="77"/>
      <c r="H1434" s="75"/>
      <c r="I1434" s="75"/>
      <c r="J1434" s="75"/>
      <c r="K1434" s="75"/>
      <c r="L1434" s="77"/>
      <c r="M1434" s="73"/>
      <c r="N1434" s="73"/>
      <c r="O1434" s="79"/>
      <c r="P1434" s="77"/>
      <c r="Q1434" s="77"/>
      <c r="R1434" s="77"/>
      <c r="S1434" s="77"/>
      <c r="T1434" s="73"/>
      <c r="U1434" s="73"/>
      <c r="V1434" s="73"/>
      <c r="W1434" s="73"/>
      <c r="X1434" s="73"/>
      <c r="Y1434" s="73"/>
      <c r="Z1434" s="73"/>
      <c r="AA1434" s="73"/>
    </row>
    <row r="1435" hidden="1">
      <c r="A1435" s="73"/>
      <c r="B1435" s="73"/>
      <c r="C1435" s="77"/>
      <c r="D1435" s="77"/>
      <c r="E1435" s="77"/>
      <c r="F1435" s="79"/>
      <c r="G1435" s="77"/>
      <c r="H1435" s="75"/>
      <c r="I1435" s="75"/>
      <c r="J1435" s="75"/>
      <c r="K1435" s="75"/>
      <c r="L1435" s="77"/>
      <c r="M1435" s="73"/>
      <c r="N1435" s="73"/>
      <c r="O1435" s="79"/>
      <c r="P1435" s="77"/>
      <c r="Q1435" s="77"/>
      <c r="R1435" s="77"/>
      <c r="S1435" s="77"/>
      <c r="T1435" s="73"/>
      <c r="U1435" s="73"/>
      <c r="V1435" s="73"/>
      <c r="W1435" s="73"/>
      <c r="X1435" s="73"/>
      <c r="Y1435" s="73"/>
      <c r="Z1435" s="73"/>
      <c r="AA1435" s="73"/>
    </row>
    <row r="1436" hidden="1">
      <c r="A1436" s="73"/>
      <c r="B1436" s="73"/>
      <c r="C1436" s="77"/>
      <c r="D1436" s="77"/>
      <c r="E1436" s="77"/>
      <c r="F1436" s="79"/>
      <c r="G1436" s="77"/>
      <c r="H1436" s="75"/>
      <c r="I1436" s="75"/>
      <c r="J1436" s="75"/>
      <c r="K1436" s="75"/>
      <c r="L1436" s="77"/>
      <c r="M1436" s="73"/>
      <c r="N1436" s="73"/>
      <c r="O1436" s="79"/>
      <c r="P1436" s="77"/>
      <c r="Q1436" s="77"/>
      <c r="R1436" s="77"/>
      <c r="S1436" s="77"/>
      <c r="T1436" s="73"/>
      <c r="U1436" s="73"/>
      <c r="V1436" s="73"/>
      <c r="W1436" s="73"/>
      <c r="X1436" s="73"/>
      <c r="Y1436" s="73"/>
      <c r="Z1436" s="73"/>
      <c r="AA1436" s="73"/>
    </row>
    <row r="1437" hidden="1">
      <c r="A1437" s="73"/>
      <c r="B1437" s="73"/>
      <c r="C1437" s="77"/>
      <c r="D1437" s="77"/>
      <c r="E1437" s="77"/>
      <c r="F1437" s="79"/>
      <c r="G1437" s="77"/>
      <c r="H1437" s="75"/>
      <c r="I1437" s="75"/>
      <c r="J1437" s="75"/>
      <c r="K1437" s="75"/>
      <c r="L1437" s="77"/>
      <c r="M1437" s="73"/>
      <c r="N1437" s="73"/>
      <c r="O1437" s="79"/>
      <c r="P1437" s="77"/>
      <c r="Q1437" s="77"/>
      <c r="R1437" s="77"/>
      <c r="S1437" s="77"/>
      <c r="T1437" s="73"/>
      <c r="U1437" s="73"/>
      <c r="V1437" s="73"/>
      <c r="W1437" s="73"/>
      <c r="X1437" s="73"/>
      <c r="Y1437" s="73"/>
      <c r="Z1437" s="73"/>
      <c r="AA1437" s="73"/>
    </row>
    <row r="1438" hidden="1">
      <c r="A1438" s="73"/>
      <c r="B1438" s="73"/>
      <c r="C1438" s="77"/>
      <c r="D1438" s="77"/>
      <c r="E1438" s="77"/>
      <c r="F1438" s="79"/>
      <c r="G1438" s="77"/>
      <c r="H1438" s="75"/>
      <c r="I1438" s="75"/>
      <c r="J1438" s="75"/>
      <c r="K1438" s="75"/>
      <c r="L1438" s="77"/>
      <c r="M1438" s="73"/>
      <c r="N1438" s="73"/>
      <c r="O1438" s="79"/>
      <c r="P1438" s="77"/>
      <c r="Q1438" s="77"/>
      <c r="R1438" s="77"/>
      <c r="S1438" s="77"/>
      <c r="T1438" s="73"/>
      <c r="U1438" s="73"/>
      <c r="V1438" s="73"/>
      <c r="W1438" s="73"/>
      <c r="X1438" s="73"/>
      <c r="Y1438" s="73"/>
      <c r="Z1438" s="73"/>
      <c r="AA1438" s="73"/>
    </row>
    <row r="1439" hidden="1">
      <c r="A1439" s="73"/>
      <c r="B1439" s="73"/>
      <c r="C1439" s="77"/>
      <c r="D1439" s="77"/>
      <c r="E1439" s="77"/>
      <c r="F1439" s="79"/>
      <c r="G1439" s="77"/>
      <c r="H1439" s="75"/>
      <c r="I1439" s="75"/>
      <c r="J1439" s="75"/>
      <c r="K1439" s="75"/>
      <c r="L1439" s="77"/>
      <c r="M1439" s="73"/>
      <c r="N1439" s="73"/>
      <c r="O1439" s="79"/>
      <c r="P1439" s="77"/>
      <c r="Q1439" s="77"/>
      <c r="R1439" s="77"/>
      <c r="S1439" s="77"/>
      <c r="T1439" s="73"/>
      <c r="U1439" s="73"/>
      <c r="V1439" s="73"/>
      <c r="W1439" s="73"/>
      <c r="X1439" s="73"/>
      <c r="Y1439" s="73"/>
      <c r="Z1439" s="73"/>
      <c r="AA1439" s="73"/>
    </row>
    <row r="1440" hidden="1">
      <c r="A1440" s="73"/>
      <c r="B1440" s="73"/>
      <c r="C1440" s="77"/>
      <c r="D1440" s="77"/>
      <c r="E1440" s="77"/>
      <c r="F1440" s="79"/>
      <c r="G1440" s="77"/>
      <c r="H1440" s="75"/>
      <c r="I1440" s="75"/>
      <c r="J1440" s="75"/>
      <c r="K1440" s="75"/>
      <c r="L1440" s="77"/>
      <c r="M1440" s="73"/>
      <c r="N1440" s="73"/>
      <c r="O1440" s="79"/>
      <c r="P1440" s="77"/>
      <c r="Q1440" s="77"/>
      <c r="R1440" s="77"/>
      <c r="S1440" s="77"/>
      <c r="T1440" s="73"/>
      <c r="U1440" s="73"/>
      <c r="V1440" s="73"/>
      <c r="W1440" s="73"/>
      <c r="X1440" s="73"/>
      <c r="Y1440" s="73"/>
      <c r="Z1440" s="73"/>
      <c r="AA1440" s="73"/>
    </row>
    <row r="1441" hidden="1">
      <c r="A1441" s="73"/>
      <c r="B1441" s="73"/>
      <c r="C1441" s="77"/>
      <c r="D1441" s="77"/>
      <c r="E1441" s="77"/>
      <c r="F1441" s="79"/>
      <c r="G1441" s="77"/>
      <c r="H1441" s="75"/>
      <c r="I1441" s="75"/>
      <c r="J1441" s="75"/>
      <c r="K1441" s="75"/>
      <c r="L1441" s="77"/>
      <c r="M1441" s="73"/>
      <c r="N1441" s="73"/>
      <c r="O1441" s="79"/>
      <c r="P1441" s="77"/>
      <c r="Q1441" s="77"/>
      <c r="R1441" s="77"/>
      <c r="S1441" s="77"/>
      <c r="T1441" s="73"/>
      <c r="U1441" s="73"/>
      <c r="V1441" s="73"/>
      <c r="W1441" s="73"/>
      <c r="X1441" s="73"/>
      <c r="Y1441" s="73"/>
      <c r="Z1441" s="73"/>
      <c r="AA1441" s="73"/>
    </row>
    <row r="1442" hidden="1">
      <c r="A1442" s="73"/>
      <c r="B1442" s="73"/>
      <c r="C1442" s="77"/>
      <c r="D1442" s="77"/>
      <c r="E1442" s="77"/>
      <c r="F1442" s="79"/>
      <c r="G1442" s="77"/>
      <c r="H1442" s="75"/>
      <c r="I1442" s="75"/>
      <c r="J1442" s="75"/>
      <c r="K1442" s="75"/>
      <c r="L1442" s="77"/>
      <c r="M1442" s="73"/>
      <c r="N1442" s="73"/>
      <c r="O1442" s="79"/>
      <c r="P1442" s="77"/>
      <c r="Q1442" s="77"/>
      <c r="R1442" s="77"/>
      <c r="S1442" s="77"/>
      <c r="T1442" s="73"/>
      <c r="U1442" s="73"/>
      <c r="V1442" s="73"/>
      <c r="W1442" s="73"/>
      <c r="X1442" s="73"/>
      <c r="Y1442" s="73"/>
      <c r="Z1442" s="73"/>
      <c r="AA1442" s="73"/>
    </row>
    <row r="1443" hidden="1">
      <c r="A1443" s="73"/>
      <c r="B1443" s="73"/>
      <c r="C1443" s="77"/>
      <c r="D1443" s="77"/>
      <c r="E1443" s="77"/>
      <c r="F1443" s="79"/>
      <c r="G1443" s="77"/>
      <c r="H1443" s="75"/>
      <c r="I1443" s="75"/>
      <c r="J1443" s="75"/>
      <c r="K1443" s="75"/>
      <c r="L1443" s="77"/>
      <c r="M1443" s="73"/>
      <c r="N1443" s="73"/>
      <c r="O1443" s="79"/>
      <c r="P1443" s="77"/>
      <c r="Q1443" s="77"/>
      <c r="R1443" s="77"/>
      <c r="S1443" s="77"/>
      <c r="T1443" s="73"/>
      <c r="U1443" s="73"/>
      <c r="V1443" s="73"/>
      <c r="W1443" s="73"/>
      <c r="X1443" s="73"/>
      <c r="Y1443" s="73"/>
      <c r="Z1443" s="73"/>
      <c r="AA1443" s="73"/>
    </row>
    <row r="1444" hidden="1">
      <c r="A1444" s="73"/>
      <c r="B1444" s="73"/>
      <c r="C1444" s="77"/>
      <c r="D1444" s="77"/>
      <c r="E1444" s="77"/>
      <c r="F1444" s="79"/>
      <c r="G1444" s="77"/>
      <c r="H1444" s="75"/>
      <c r="I1444" s="75"/>
      <c r="J1444" s="75"/>
      <c r="K1444" s="75"/>
      <c r="L1444" s="77"/>
      <c r="M1444" s="73"/>
      <c r="N1444" s="73"/>
      <c r="O1444" s="79"/>
      <c r="P1444" s="77"/>
      <c r="Q1444" s="77"/>
      <c r="R1444" s="77"/>
      <c r="S1444" s="77"/>
      <c r="T1444" s="73"/>
      <c r="U1444" s="73"/>
      <c r="V1444" s="73"/>
      <c r="W1444" s="73"/>
      <c r="X1444" s="73"/>
      <c r="Y1444" s="73"/>
      <c r="Z1444" s="73"/>
      <c r="AA1444" s="73"/>
    </row>
    <row r="1445" hidden="1">
      <c r="A1445" s="73"/>
      <c r="B1445" s="73"/>
      <c r="C1445" s="77"/>
      <c r="D1445" s="77"/>
      <c r="E1445" s="77"/>
      <c r="F1445" s="79"/>
      <c r="G1445" s="77"/>
      <c r="H1445" s="75"/>
      <c r="I1445" s="75"/>
      <c r="J1445" s="75"/>
      <c r="K1445" s="75"/>
      <c r="L1445" s="77"/>
      <c r="M1445" s="73"/>
      <c r="N1445" s="73"/>
      <c r="O1445" s="79"/>
      <c r="P1445" s="77"/>
      <c r="Q1445" s="77"/>
      <c r="R1445" s="77"/>
      <c r="S1445" s="77"/>
      <c r="T1445" s="73"/>
      <c r="U1445" s="73"/>
      <c r="V1445" s="73"/>
      <c r="W1445" s="73"/>
      <c r="X1445" s="73"/>
      <c r="Y1445" s="73"/>
      <c r="Z1445" s="73"/>
      <c r="AA1445" s="73"/>
    </row>
    <row r="1446" hidden="1">
      <c r="A1446" s="73"/>
      <c r="B1446" s="73"/>
      <c r="C1446" s="77"/>
      <c r="D1446" s="77"/>
      <c r="E1446" s="77"/>
      <c r="F1446" s="79"/>
      <c r="G1446" s="77"/>
      <c r="H1446" s="75"/>
      <c r="I1446" s="75"/>
      <c r="J1446" s="75"/>
      <c r="K1446" s="75"/>
      <c r="L1446" s="77"/>
      <c r="M1446" s="73"/>
      <c r="N1446" s="73"/>
      <c r="O1446" s="79"/>
      <c r="P1446" s="77"/>
      <c r="Q1446" s="77"/>
      <c r="R1446" s="77"/>
      <c r="S1446" s="77"/>
      <c r="T1446" s="73"/>
      <c r="U1446" s="73"/>
      <c r="V1446" s="73"/>
      <c r="W1446" s="73"/>
      <c r="X1446" s="73"/>
      <c r="Y1446" s="73"/>
      <c r="Z1446" s="73"/>
      <c r="AA1446" s="73"/>
    </row>
    <row r="1447" hidden="1">
      <c r="A1447" s="73"/>
      <c r="B1447" s="73"/>
      <c r="C1447" s="77"/>
      <c r="D1447" s="77"/>
      <c r="E1447" s="77"/>
      <c r="F1447" s="79"/>
      <c r="G1447" s="77"/>
      <c r="H1447" s="75"/>
      <c r="I1447" s="75"/>
      <c r="J1447" s="75"/>
      <c r="K1447" s="75"/>
      <c r="L1447" s="77"/>
      <c r="M1447" s="73"/>
      <c r="N1447" s="73"/>
      <c r="O1447" s="79"/>
      <c r="P1447" s="77"/>
      <c r="Q1447" s="77"/>
      <c r="R1447" s="77"/>
      <c r="S1447" s="77"/>
      <c r="T1447" s="73"/>
      <c r="U1447" s="73"/>
      <c r="V1447" s="73"/>
      <c r="W1447" s="73"/>
      <c r="X1447" s="73"/>
      <c r="Y1447" s="73"/>
      <c r="Z1447" s="73"/>
      <c r="AA1447" s="73"/>
    </row>
    <row r="1448" hidden="1">
      <c r="A1448" s="73"/>
      <c r="B1448" s="73"/>
      <c r="C1448" s="77"/>
      <c r="D1448" s="77"/>
      <c r="E1448" s="77"/>
      <c r="F1448" s="79"/>
      <c r="G1448" s="77"/>
      <c r="H1448" s="75"/>
      <c r="I1448" s="75"/>
      <c r="J1448" s="75"/>
      <c r="K1448" s="75"/>
      <c r="L1448" s="77"/>
      <c r="M1448" s="73"/>
      <c r="N1448" s="73"/>
      <c r="O1448" s="79"/>
      <c r="P1448" s="77"/>
      <c r="Q1448" s="77"/>
      <c r="R1448" s="77"/>
      <c r="S1448" s="77"/>
      <c r="T1448" s="73"/>
      <c r="U1448" s="73"/>
      <c r="V1448" s="73"/>
      <c r="W1448" s="73"/>
      <c r="X1448" s="73"/>
      <c r="Y1448" s="73"/>
      <c r="Z1448" s="73"/>
      <c r="AA1448" s="73"/>
    </row>
    <row r="1449" hidden="1">
      <c r="A1449" s="73"/>
      <c r="B1449" s="73"/>
      <c r="C1449" s="77"/>
      <c r="D1449" s="77"/>
      <c r="E1449" s="77"/>
      <c r="F1449" s="79"/>
      <c r="G1449" s="77"/>
      <c r="H1449" s="75"/>
      <c r="I1449" s="75"/>
      <c r="J1449" s="75"/>
      <c r="K1449" s="75"/>
      <c r="L1449" s="77"/>
      <c r="M1449" s="73"/>
      <c r="N1449" s="73"/>
      <c r="O1449" s="79"/>
      <c r="P1449" s="77"/>
      <c r="Q1449" s="77"/>
      <c r="R1449" s="77"/>
      <c r="S1449" s="77"/>
      <c r="T1449" s="73"/>
      <c r="U1449" s="73"/>
      <c r="V1449" s="73"/>
      <c r="W1449" s="73"/>
      <c r="X1449" s="73"/>
      <c r="Y1449" s="73"/>
      <c r="Z1449" s="73"/>
      <c r="AA1449" s="73"/>
    </row>
    <row r="1450" hidden="1">
      <c r="A1450" s="73"/>
      <c r="B1450" s="73"/>
      <c r="C1450" s="77"/>
      <c r="D1450" s="77"/>
      <c r="E1450" s="77"/>
      <c r="F1450" s="79"/>
      <c r="G1450" s="77"/>
      <c r="H1450" s="75"/>
      <c r="I1450" s="75"/>
      <c r="J1450" s="75"/>
      <c r="K1450" s="75"/>
      <c r="L1450" s="77"/>
      <c r="M1450" s="73"/>
      <c r="N1450" s="73"/>
      <c r="O1450" s="79"/>
      <c r="P1450" s="77"/>
      <c r="Q1450" s="77"/>
      <c r="R1450" s="77"/>
      <c r="S1450" s="77"/>
      <c r="T1450" s="73"/>
      <c r="U1450" s="73"/>
      <c r="V1450" s="73"/>
      <c r="W1450" s="73"/>
      <c r="X1450" s="73"/>
      <c r="Y1450" s="73"/>
      <c r="Z1450" s="73"/>
      <c r="AA1450" s="73"/>
    </row>
    <row r="1451" hidden="1">
      <c r="A1451" s="73"/>
      <c r="B1451" s="73"/>
      <c r="C1451" s="77"/>
      <c r="D1451" s="77"/>
      <c r="E1451" s="77"/>
      <c r="F1451" s="79"/>
      <c r="G1451" s="77"/>
      <c r="H1451" s="75"/>
      <c r="I1451" s="75"/>
      <c r="J1451" s="75"/>
      <c r="K1451" s="75"/>
      <c r="L1451" s="77"/>
      <c r="M1451" s="73"/>
      <c r="N1451" s="73"/>
      <c r="O1451" s="79"/>
      <c r="P1451" s="77"/>
      <c r="Q1451" s="77"/>
      <c r="R1451" s="77"/>
      <c r="S1451" s="77"/>
      <c r="T1451" s="73"/>
      <c r="U1451" s="73"/>
      <c r="V1451" s="73"/>
      <c r="W1451" s="73"/>
      <c r="X1451" s="73"/>
      <c r="Y1451" s="73"/>
      <c r="Z1451" s="73"/>
      <c r="AA1451" s="73"/>
    </row>
    <row r="1452" hidden="1">
      <c r="A1452" s="73"/>
      <c r="B1452" s="73"/>
      <c r="C1452" s="77"/>
      <c r="D1452" s="77"/>
      <c r="E1452" s="77"/>
      <c r="F1452" s="79"/>
      <c r="G1452" s="77"/>
      <c r="H1452" s="75"/>
      <c r="I1452" s="75"/>
      <c r="J1452" s="75"/>
      <c r="K1452" s="75"/>
      <c r="L1452" s="77"/>
      <c r="M1452" s="73"/>
      <c r="N1452" s="73"/>
      <c r="O1452" s="79"/>
      <c r="P1452" s="77"/>
      <c r="Q1452" s="77"/>
      <c r="R1452" s="77"/>
      <c r="S1452" s="77"/>
      <c r="T1452" s="73"/>
      <c r="U1452" s="73"/>
      <c r="V1452" s="73"/>
      <c r="W1452" s="73"/>
      <c r="X1452" s="73"/>
      <c r="Y1452" s="73"/>
      <c r="Z1452" s="73"/>
      <c r="AA1452" s="73"/>
    </row>
    <row r="1453" hidden="1">
      <c r="A1453" s="73"/>
      <c r="B1453" s="73"/>
      <c r="C1453" s="77"/>
      <c r="D1453" s="77"/>
      <c r="E1453" s="77"/>
      <c r="F1453" s="79"/>
      <c r="G1453" s="77"/>
      <c r="H1453" s="75"/>
      <c r="I1453" s="75"/>
      <c r="J1453" s="75"/>
      <c r="K1453" s="75"/>
      <c r="L1453" s="77"/>
      <c r="M1453" s="73"/>
      <c r="N1453" s="73"/>
      <c r="O1453" s="79"/>
      <c r="P1453" s="77"/>
      <c r="Q1453" s="77"/>
      <c r="R1453" s="77"/>
      <c r="S1453" s="77"/>
      <c r="T1453" s="73"/>
      <c r="U1453" s="73"/>
      <c r="V1453" s="73"/>
      <c r="W1453" s="73"/>
      <c r="X1453" s="73"/>
      <c r="Y1453" s="73"/>
      <c r="Z1453" s="73"/>
      <c r="AA1453" s="73"/>
    </row>
    <row r="1454" hidden="1">
      <c r="A1454" s="73"/>
      <c r="B1454" s="73"/>
      <c r="C1454" s="77"/>
      <c r="D1454" s="77"/>
      <c r="E1454" s="77"/>
      <c r="F1454" s="79"/>
      <c r="G1454" s="77"/>
      <c r="H1454" s="75"/>
      <c r="I1454" s="75"/>
      <c r="J1454" s="75"/>
      <c r="K1454" s="75"/>
      <c r="L1454" s="77"/>
      <c r="M1454" s="73"/>
      <c r="N1454" s="73"/>
      <c r="O1454" s="79"/>
      <c r="P1454" s="77"/>
      <c r="Q1454" s="77"/>
      <c r="R1454" s="77"/>
      <c r="S1454" s="77"/>
      <c r="T1454" s="73"/>
      <c r="U1454" s="73"/>
      <c r="V1454" s="73"/>
      <c r="W1454" s="73"/>
      <c r="X1454" s="73"/>
      <c r="Y1454" s="73"/>
      <c r="Z1454" s="73"/>
      <c r="AA1454" s="73"/>
    </row>
    <row r="1455" hidden="1">
      <c r="A1455" s="73"/>
      <c r="B1455" s="73"/>
      <c r="C1455" s="77"/>
      <c r="D1455" s="77"/>
      <c r="E1455" s="77"/>
      <c r="F1455" s="79"/>
      <c r="G1455" s="77"/>
      <c r="H1455" s="75"/>
      <c r="I1455" s="75"/>
      <c r="J1455" s="75"/>
      <c r="K1455" s="75"/>
      <c r="L1455" s="77"/>
      <c r="M1455" s="73"/>
      <c r="N1455" s="73"/>
      <c r="O1455" s="79"/>
      <c r="P1455" s="77"/>
      <c r="Q1455" s="77"/>
      <c r="R1455" s="77"/>
      <c r="S1455" s="77"/>
      <c r="T1455" s="73"/>
      <c r="U1455" s="73"/>
      <c r="V1455" s="73"/>
      <c r="W1455" s="73"/>
      <c r="X1455" s="73"/>
      <c r="Y1455" s="73"/>
      <c r="Z1455" s="73"/>
      <c r="AA1455" s="73"/>
    </row>
    <row r="1456" hidden="1">
      <c r="A1456" s="73"/>
      <c r="B1456" s="73"/>
      <c r="C1456" s="77"/>
      <c r="D1456" s="77"/>
      <c r="E1456" s="77"/>
      <c r="F1456" s="79"/>
      <c r="G1456" s="77"/>
      <c r="H1456" s="75"/>
      <c r="I1456" s="75"/>
      <c r="J1456" s="75"/>
      <c r="K1456" s="75"/>
      <c r="L1456" s="77"/>
      <c r="M1456" s="73"/>
      <c r="N1456" s="73"/>
      <c r="O1456" s="79"/>
      <c r="P1456" s="77"/>
      <c r="Q1456" s="77"/>
      <c r="R1456" s="77"/>
      <c r="S1456" s="77"/>
      <c r="T1456" s="73"/>
      <c r="U1456" s="73"/>
      <c r="V1456" s="73"/>
      <c r="W1456" s="73"/>
      <c r="X1456" s="73"/>
      <c r="Y1456" s="73"/>
      <c r="Z1456" s="73"/>
      <c r="AA1456" s="73"/>
    </row>
    <row r="1457" hidden="1">
      <c r="A1457" s="73"/>
      <c r="B1457" s="73"/>
      <c r="C1457" s="77"/>
      <c r="D1457" s="77"/>
      <c r="E1457" s="77"/>
      <c r="F1457" s="79"/>
      <c r="G1457" s="77"/>
      <c r="H1457" s="75"/>
      <c r="I1457" s="75"/>
      <c r="J1457" s="75"/>
      <c r="K1457" s="75"/>
      <c r="L1457" s="77"/>
      <c r="M1457" s="73"/>
      <c r="N1457" s="73"/>
      <c r="O1457" s="79"/>
      <c r="P1457" s="77"/>
      <c r="Q1457" s="77"/>
      <c r="R1457" s="77"/>
      <c r="S1457" s="77"/>
      <c r="T1457" s="73"/>
      <c r="U1457" s="73"/>
      <c r="V1457" s="73"/>
      <c r="W1457" s="73"/>
      <c r="X1457" s="73"/>
      <c r="Y1457" s="73"/>
      <c r="Z1457" s="73"/>
      <c r="AA1457" s="73"/>
    </row>
    <row r="1458" hidden="1">
      <c r="A1458" s="73"/>
      <c r="B1458" s="73"/>
      <c r="C1458" s="77"/>
      <c r="D1458" s="77"/>
      <c r="E1458" s="77"/>
      <c r="F1458" s="79"/>
      <c r="G1458" s="77"/>
      <c r="H1458" s="75"/>
      <c r="I1458" s="75"/>
      <c r="J1458" s="75"/>
      <c r="K1458" s="75"/>
      <c r="L1458" s="77"/>
      <c r="M1458" s="73"/>
      <c r="N1458" s="73"/>
      <c r="O1458" s="79"/>
      <c r="P1458" s="77"/>
      <c r="Q1458" s="77"/>
      <c r="R1458" s="77"/>
      <c r="S1458" s="77"/>
      <c r="T1458" s="73"/>
      <c r="U1458" s="73"/>
      <c r="V1458" s="73"/>
      <c r="W1458" s="73"/>
      <c r="X1458" s="73"/>
      <c r="Y1458" s="73"/>
      <c r="Z1458" s="73"/>
      <c r="AA1458" s="73"/>
    </row>
    <row r="1459" hidden="1">
      <c r="A1459" s="73"/>
      <c r="B1459" s="73"/>
      <c r="C1459" s="77"/>
      <c r="D1459" s="77"/>
      <c r="E1459" s="77"/>
      <c r="F1459" s="79"/>
      <c r="G1459" s="77"/>
      <c r="H1459" s="75"/>
      <c r="I1459" s="75"/>
      <c r="J1459" s="75"/>
      <c r="K1459" s="75"/>
      <c r="L1459" s="77"/>
      <c r="M1459" s="73"/>
      <c r="N1459" s="73"/>
      <c r="O1459" s="79"/>
      <c r="P1459" s="77"/>
      <c r="Q1459" s="77"/>
      <c r="R1459" s="77"/>
      <c r="S1459" s="77"/>
      <c r="T1459" s="73"/>
      <c r="U1459" s="73"/>
      <c r="V1459" s="73"/>
      <c r="W1459" s="73"/>
      <c r="X1459" s="73"/>
      <c r="Y1459" s="73"/>
      <c r="Z1459" s="73"/>
      <c r="AA1459" s="73"/>
    </row>
    <row r="1460" hidden="1">
      <c r="A1460" s="73"/>
      <c r="B1460" s="73"/>
      <c r="C1460" s="77"/>
      <c r="D1460" s="77"/>
      <c r="E1460" s="77"/>
      <c r="F1460" s="79"/>
      <c r="G1460" s="77"/>
      <c r="H1460" s="75"/>
      <c r="I1460" s="75"/>
      <c r="J1460" s="75"/>
      <c r="K1460" s="75"/>
      <c r="L1460" s="77"/>
      <c r="M1460" s="73"/>
      <c r="N1460" s="73"/>
      <c r="O1460" s="79"/>
      <c r="P1460" s="77"/>
      <c r="Q1460" s="77"/>
      <c r="R1460" s="77"/>
      <c r="S1460" s="77"/>
      <c r="T1460" s="73"/>
      <c r="U1460" s="73"/>
      <c r="V1460" s="73"/>
      <c r="W1460" s="73"/>
      <c r="X1460" s="73"/>
      <c r="Y1460" s="73"/>
      <c r="Z1460" s="73"/>
      <c r="AA1460" s="73"/>
    </row>
    <row r="1461" hidden="1">
      <c r="A1461" s="73"/>
      <c r="B1461" s="73"/>
      <c r="C1461" s="77"/>
      <c r="D1461" s="77"/>
      <c r="E1461" s="77"/>
      <c r="F1461" s="79"/>
      <c r="G1461" s="77"/>
      <c r="H1461" s="75"/>
      <c r="I1461" s="75"/>
      <c r="J1461" s="75"/>
      <c r="K1461" s="75"/>
      <c r="L1461" s="77"/>
      <c r="M1461" s="73"/>
      <c r="N1461" s="73"/>
      <c r="O1461" s="79"/>
      <c r="P1461" s="77"/>
      <c r="Q1461" s="77"/>
      <c r="R1461" s="77"/>
      <c r="S1461" s="77"/>
      <c r="T1461" s="73"/>
      <c r="U1461" s="73"/>
      <c r="V1461" s="73"/>
      <c r="W1461" s="73"/>
      <c r="X1461" s="73"/>
      <c r="Y1461" s="73"/>
      <c r="Z1461" s="73"/>
      <c r="AA1461" s="73"/>
    </row>
    <row r="1462" hidden="1">
      <c r="A1462" s="73"/>
      <c r="B1462" s="73"/>
      <c r="C1462" s="77"/>
      <c r="D1462" s="77"/>
      <c r="E1462" s="77"/>
      <c r="F1462" s="79"/>
      <c r="G1462" s="77"/>
      <c r="H1462" s="75"/>
      <c r="I1462" s="75"/>
      <c r="J1462" s="75"/>
      <c r="K1462" s="75"/>
      <c r="L1462" s="77"/>
      <c r="M1462" s="73"/>
      <c r="N1462" s="73"/>
      <c r="O1462" s="79"/>
      <c r="P1462" s="77"/>
      <c r="Q1462" s="77"/>
      <c r="R1462" s="77"/>
      <c r="S1462" s="77"/>
      <c r="T1462" s="73"/>
      <c r="U1462" s="73"/>
      <c r="V1462" s="73"/>
      <c r="W1462" s="73"/>
      <c r="X1462" s="73"/>
      <c r="Y1462" s="73"/>
      <c r="Z1462" s="73"/>
      <c r="AA1462" s="73"/>
    </row>
    <row r="1463" hidden="1">
      <c r="A1463" s="73"/>
      <c r="B1463" s="73"/>
      <c r="C1463" s="77"/>
      <c r="D1463" s="77"/>
      <c r="E1463" s="77"/>
      <c r="F1463" s="79"/>
      <c r="G1463" s="77"/>
      <c r="H1463" s="75"/>
      <c r="I1463" s="75"/>
      <c r="J1463" s="75"/>
      <c r="K1463" s="75"/>
      <c r="L1463" s="77"/>
      <c r="M1463" s="73"/>
      <c r="N1463" s="73"/>
      <c r="O1463" s="79"/>
      <c r="P1463" s="77"/>
      <c r="Q1463" s="77"/>
      <c r="R1463" s="77"/>
      <c r="S1463" s="77"/>
      <c r="T1463" s="73"/>
      <c r="U1463" s="73"/>
      <c r="V1463" s="73"/>
      <c r="W1463" s="73"/>
      <c r="X1463" s="73"/>
      <c r="Y1463" s="73"/>
      <c r="Z1463" s="73"/>
      <c r="AA1463" s="73"/>
    </row>
    <row r="1464" hidden="1">
      <c r="A1464" s="73"/>
      <c r="B1464" s="73"/>
      <c r="C1464" s="77"/>
      <c r="D1464" s="77"/>
      <c r="E1464" s="77"/>
      <c r="F1464" s="79"/>
      <c r="G1464" s="77"/>
      <c r="H1464" s="75"/>
      <c r="I1464" s="75"/>
      <c r="J1464" s="75"/>
      <c r="K1464" s="75"/>
      <c r="L1464" s="77"/>
      <c r="M1464" s="73"/>
      <c r="N1464" s="73"/>
      <c r="O1464" s="79"/>
      <c r="P1464" s="77"/>
      <c r="Q1464" s="77"/>
      <c r="R1464" s="77"/>
      <c r="S1464" s="77"/>
      <c r="T1464" s="73"/>
      <c r="U1464" s="73"/>
      <c r="V1464" s="73"/>
      <c r="W1464" s="73"/>
      <c r="X1464" s="73"/>
      <c r="Y1464" s="73"/>
      <c r="Z1464" s="73"/>
      <c r="AA1464" s="73"/>
    </row>
    <row r="1465" hidden="1">
      <c r="A1465" s="73"/>
      <c r="B1465" s="73"/>
      <c r="C1465" s="77"/>
      <c r="D1465" s="77"/>
      <c r="E1465" s="77"/>
      <c r="F1465" s="79"/>
      <c r="G1465" s="77"/>
      <c r="H1465" s="75"/>
      <c r="I1465" s="75"/>
      <c r="J1465" s="75"/>
      <c r="K1465" s="75"/>
      <c r="L1465" s="77"/>
      <c r="M1465" s="73"/>
      <c r="N1465" s="73"/>
      <c r="O1465" s="79"/>
      <c r="P1465" s="77"/>
      <c r="Q1465" s="77"/>
      <c r="R1465" s="77"/>
      <c r="S1465" s="77"/>
      <c r="T1465" s="73"/>
      <c r="U1465" s="73"/>
      <c r="V1465" s="73"/>
      <c r="W1465" s="73"/>
      <c r="X1465" s="73"/>
      <c r="Y1465" s="73"/>
      <c r="Z1465" s="73"/>
      <c r="AA1465" s="73"/>
    </row>
    <row r="1466" hidden="1">
      <c r="A1466" s="73"/>
      <c r="B1466" s="73"/>
      <c r="C1466" s="77"/>
      <c r="D1466" s="77"/>
      <c r="E1466" s="77"/>
      <c r="F1466" s="79"/>
      <c r="G1466" s="77"/>
      <c r="H1466" s="75"/>
      <c r="I1466" s="75"/>
      <c r="J1466" s="75"/>
      <c r="K1466" s="75"/>
      <c r="L1466" s="77"/>
      <c r="M1466" s="73"/>
      <c r="N1466" s="73"/>
      <c r="O1466" s="79"/>
      <c r="P1466" s="77"/>
      <c r="Q1466" s="77"/>
      <c r="R1466" s="77"/>
      <c r="S1466" s="77"/>
      <c r="T1466" s="73"/>
      <c r="U1466" s="73"/>
      <c r="V1466" s="73"/>
      <c r="W1466" s="73"/>
      <c r="X1466" s="73"/>
      <c r="Y1466" s="73"/>
      <c r="Z1466" s="73"/>
      <c r="AA1466" s="73"/>
    </row>
    <row r="1467" hidden="1">
      <c r="A1467" s="73"/>
      <c r="B1467" s="73"/>
      <c r="C1467" s="77"/>
      <c r="D1467" s="77"/>
      <c r="E1467" s="77"/>
      <c r="F1467" s="79"/>
      <c r="G1467" s="77"/>
      <c r="H1467" s="75"/>
      <c r="I1467" s="75"/>
      <c r="J1467" s="75"/>
      <c r="K1467" s="75"/>
      <c r="L1467" s="77"/>
      <c r="M1467" s="73"/>
      <c r="N1467" s="73"/>
      <c r="O1467" s="79"/>
      <c r="P1467" s="77"/>
      <c r="Q1467" s="77"/>
      <c r="R1467" s="77"/>
      <c r="S1467" s="77"/>
      <c r="T1467" s="73"/>
      <c r="U1467" s="73"/>
      <c r="V1467" s="73"/>
      <c r="W1467" s="73"/>
      <c r="X1467" s="73"/>
      <c r="Y1467" s="73"/>
      <c r="Z1467" s="73"/>
      <c r="AA1467" s="73"/>
    </row>
    <row r="1468" hidden="1">
      <c r="A1468" s="73"/>
      <c r="B1468" s="73"/>
      <c r="C1468" s="77"/>
      <c r="D1468" s="77"/>
      <c r="E1468" s="77"/>
      <c r="F1468" s="79"/>
      <c r="G1468" s="77"/>
      <c r="H1468" s="75"/>
      <c r="I1468" s="75"/>
      <c r="J1468" s="75"/>
      <c r="K1468" s="75"/>
      <c r="L1468" s="77"/>
      <c r="M1468" s="73"/>
      <c r="N1468" s="73"/>
      <c r="O1468" s="79"/>
      <c r="P1468" s="77"/>
      <c r="Q1468" s="77"/>
      <c r="R1468" s="77"/>
      <c r="S1468" s="77"/>
      <c r="T1468" s="73"/>
      <c r="U1468" s="73"/>
      <c r="V1468" s="73"/>
      <c r="W1468" s="73"/>
      <c r="X1468" s="73"/>
      <c r="Y1468" s="73"/>
      <c r="Z1468" s="73"/>
      <c r="AA1468" s="73"/>
    </row>
    <row r="1469" hidden="1">
      <c r="A1469" s="73"/>
      <c r="B1469" s="73"/>
      <c r="C1469" s="77"/>
      <c r="D1469" s="77"/>
      <c r="E1469" s="77"/>
      <c r="F1469" s="79"/>
      <c r="G1469" s="77"/>
      <c r="H1469" s="75"/>
      <c r="I1469" s="75"/>
      <c r="J1469" s="75"/>
      <c r="K1469" s="75"/>
      <c r="L1469" s="77"/>
      <c r="M1469" s="73"/>
      <c r="N1469" s="73"/>
      <c r="O1469" s="79"/>
      <c r="P1469" s="77"/>
      <c r="Q1469" s="77"/>
      <c r="R1469" s="77"/>
      <c r="S1469" s="77"/>
      <c r="T1469" s="73"/>
      <c r="U1469" s="73"/>
      <c r="V1469" s="73"/>
      <c r="W1469" s="73"/>
      <c r="X1469" s="73"/>
      <c r="Y1469" s="73"/>
      <c r="Z1469" s="73"/>
      <c r="AA1469" s="73"/>
    </row>
    <row r="1470" hidden="1">
      <c r="A1470" s="73"/>
      <c r="B1470" s="73"/>
      <c r="C1470" s="77"/>
      <c r="D1470" s="77"/>
      <c r="E1470" s="77"/>
      <c r="F1470" s="79"/>
      <c r="G1470" s="77"/>
      <c r="H1470" s="75"/>
      <c r="I1470" s="75"/>
      <c r="J1470" s="75"/>
      <c r="K1470" s="75"/>
      <c r="L1470" s="77"/>
      <c r="M1470" s="73"/>
      <c r="N1470" s="73"/>
      <c r="O1470" s="79"/>
      <c r="P1470" s="77"/>
      <c r="Q1470" s="77"/>
      <c r="R1470" s="77"/>
      <c r="S1470" s="77"/>
      <c r="T1470" s="73"/>
      <c r="U1470" s="73"/>
      <c r="V1470" s="73"/>
      <c r="W1470" s="73"/>
      <c r="X1470" s="73"/>
      <c r="Y1470" s="73"/>
      <c r="Z1470" s="73"/>
      <c r="AA1470" s="73"/>
    </row>
    <row r="1471" hidden="1">
      <c r="A1471" s="73"/>
      <c r="B1471" s="73"/>
      <c r="C1471" s="77"/>
      <c r="D1471" s="77"/>
      <c r="E1471" s="77"/>
      <c r="F1471" s="79"/>
      <c r="G1471" s="77"/>
      <c r="H1471" s="75"/>
      <c r="I1471" s="75"/>
      <c r="J1471" s="75"/>
      <c r="K1471" s="75"/>
      <c r="L1471" s="77"/>
      <c r="M1471" s="73"/>
      <c r="N1471" s="73"/>
      <c r="O1471" s="79"/>
      <c r="P1471" s="77"/>
      <c r="Q1471" s="77"/>
      <c r="R1471" s="77"/>
      <c r="S1471" s="77"/>
      <c r="T1471" s="73"/>
      <c r="U1471" s="73"/>
      <c r="V1471" s="73"/>
      <c r="W1471" s="73"/>
      <c r="X1471" s="73"/>
      <c r="Y1471" s="73"/>
      <c r="Z1471" s="73"/>
      <c r="AA1471" s="73"/>
    </row>
    <row r="1472" hidden="1">
      <c r="A1472" s="73"/>
      <c r="B1472" s="73"/>
      <c r="C1472" s="77"/>
      <c r="D1472" s="77"/>
      <c r="E1472" s="77"/>
      <c r="F1472" s="79"/>
      <c r="G1472" s="77"/>
      <c r="H1472" s="75"/>
      <c r="I1472" s="75"/>
      <c r="J1472" s="75"/>
      <c r="K1472" s="75"/>
      <c r="L1472" s="77"/>
      <c r="M1472" s="73"/>
      <c r="N1472" s="73"/>
      <c r="O1472" s="79"/>
      <c r="P1472" s="77"/>
      <c r="Q1472" s="77"/>
      <c r="R1472" s="77"/>
      <c r="S1472" s="77"/>
      <c r="T1472" s="73"/>
      <c r="U1472" s="73"/>
      <c r="V1472" s="73"/>
      <c r="W1472" s="73"/>
      <c r="X1472" s="73"/>
      <c r="Y1472" s="73"/>
      <c r="Z1472" s="73"/>
      <c r="AA1472" s="73"/>
    </row>
    <row r="1473" hidden="1">
      <c r="A1473" s="73"/>
      <c r="B1473" s="73"/>
      <c r="C1473" s="77"/>
      <c r="D1473" s="77"/>
      <c r="E1473" s="77"/>
      <c r="F1473" s="79"/>
      <c r="G1473" s="77"/>
      <c r="H1473" s="75"/>
      <c r="I1473" s="75"/>
      <c r="J1473" s="75"/>
      <c r="K1473" s="75"/>
      <c r="L1473" s="77"/>
      <c r="M1473" s="73"/>
      <c r="N1473" s="73"/>
      <c r="O1473" s="79"/>
      <c r="P1473" s="77"/>
      <c r="Q1473" s="77"/>
      <c r="R1473" s="77"/>
      <c r="S1473" s="77"/>
      <c r="T1473" s="73"/>
      <c r="U1473" s="73"/>
      <c r="V1473" s="73"/>
      <c r="W1473" s="73"/>
      <c r="X1473" s="73"/>
      <c r="Y1473" s="73"/>
      <c r="Z1473" s="73"/>
      <c r="AA1473" s="73"/>
    </row>
    <row r="1474" hidden="1">
      <c r="A1474" s="73"/>
      <c r="B1474" s="73"/>
      <c r="C1474" s="77"/>
      <c r="D1474" s="77"/>
      <c r="E1474" s="77"/>
      <c r="F1474" s="79"/>
      <c r="G1474" s="77"/>
      <c r="H1474" s="75"/>
      <c r="I1474" s="75"/>
      <c r="J1474" s="75"/>
      <c r="K1474" s="75"/>
      <c r="L1474" s="77"/>
      <c r="M1474" s="73"/>
      <c r="N1474" s="73"/>
      <c r="O1474" s="79"/>
      <c r="P1474" s="77"/>
      <c r="Q1474" s="77"/>
      <c r="R1474" s="77"/>
      <c r="S1474" s="77"/>
      <c r="T1474" s="73"/>
      <c r="U1474" s="73"/>
      <c r="V1474" s="73"/>
      <c r="W1474" s="73"/>
      <c r="X1474" s="73"/>
      <c r="Y1474" s="73"/>
      <c r="Z1474" s="73"/>
      <c r="AA1474" s="73"/>
    </row>
    <row r="1475" hidden="1">
      <c r="A1475" s="73"/>
      <c r="B1475" s="73"/>
      <c r="C1475" s="77"/>
      <c r="D1475" s="77"/>
      <c r="E1475" s="77"/>
      <c r="F1475" s="79"/>
      <c r="G1475" s="77"/>
      <c r="H1475" s="75"/>
      <c r="I1475" s="75"/>
      <c r="J1475" s="75"/>
      <c r="K1475" s="75"/>
      <c r="L1475" s="77"/>
      <c r="M1475" s="73"/>
      <c r="N1475" s="73"/>
      <c r="O1475" s="79"/>
      <c r="P1475" s="77"/>
      <c r="Q1475" s="77"/>
      <c r="R1475" s="77"/>
      <c r="S1475" s="77"/>
      <c r="T1475" s="73"/>
      <c r="U1475" s="73"/>
      <c r="V1475" s="73"/>
      <c r="W1475" s="73"/>
      <c r="X1475" s="73"/>
      <c r="Y1475" s="73"/>
      <c r="Z1475" s="73"/>
      <c r="AA1475" s="73"/>
    </row>
    <row r="1476" hidden="1">
      <c r="A1476" s="73"/>
      <c r="B1476" s="73"/>
      <c r="C1476" s="77"/>
      <c r="D1476" s="77"/>
      <c r="E1476" s="77"/>
      <c r="F1476" s="79"/>
      <c r="G1476" s="77"/>
      <c r="H1476" s="75"/>
      <c r="I1476" s="75"/>
      <c r="J1476" s="75"/>
      <c r="K1476" s="75"/>
      <c r="L1476" s="77"/>
      <c r="M1476" s="73"/>
      <c r="N1476" s="73"/>
      <c r="O1476" s="79"/>
      <c r="P1476" s="77"/>
      <c r="Q1476" s="77"/>
      <c r="R1476" s="77"/>
      <c r="S1476" s="77"/>
      <c r="T1476" s="73"/>
      <c r="U1476" s="73"/>
      <c r="V1476" s="73"/>
      <c r="W1476" s="73"/>
      <c r="X1476" s="73"/>
      <c r="Y1476" s="73"/>
      <c r="Z1476" s="73"/>
      <c r="AA1476" s="73"/>
    </row>
    <row r="1477" hidden="1">
      <c r="A1477" s="73"/>
      <c r="B1477" s="73"/>
      <c r="C1477" s="77"/>
      <c r="D1477" s="77"/>
      <c r="E1477" s="77"/>
      <c r="F1477" s="79"/>
      <c r="G1477" s="77"/>
      <c r="H1477" s="75"/>
      <c r="I1477" s="75"/>
      <c r="J1477" s="75"/>
      <c r="K1477" s="75"/>
      <c r="L1477" s="77"/>
      <c r="M1477" s="73"/>
      <c r="N1477" s="73"/>
      <c r="O1477" s="79"/>
      <c r="P1477" s="77"/>
      <c r="Q1477" s="77"/>
      <c r="R1477" s="77"/>
      <c r="S1477" s="77"/>
      <c r="T1477" s="73"/>
      <c r="U1477" s="73"/>
      <c r="V1477" s="73"/>
      <c r="W1477" s="73"/>
      <c r="X1477" s="73"/>
      <c r="Y1477" s="73"/>
      <c r="Z1477" s="73"/>
      <c r="AA1477" s="73"/>
    </row>
    <row r="1478" hidden="1">
      <c r="A1478" s="73"/>
      <c r="B1478" s="73"/>
      <c r="C1478" s="77"/>
      <c r="D1478" s="77"/>
      <c r="E1478" s="77"/>
      <c r="F1478" s="79"/>
      <c r="G1478" s="77"/>
      <c r="H1478" s="75"/>
      <c r="I1478" s="75"/>
      <c r="J1478" s="75"/>
      <c r="K1478" s="75"/>
      <c r="L1478" s="77"/>
      <c r="M1478" s="73"/>
      <c r="N1478" s="73"/>
      <c r="O1478" s="79"/>
      <c r="P1478" s="77"/>
      <c r="Q1478" s="77"/>
      <c r="R1478" s="77"/>
      <c r="S1478" s="77"/>
      <c r="T1478" s="73"/>
      <c r="U1478" s="73"/>
      <c r="V1478" s="73"/>
      <c r="W1478" s="73"/>
      <c r="X1478" s="73"/>
      <c r="Y1478" s="73"/>
      <c r="Z1478" s="73"/>
      <c r="AA1478" s="73"/>
    </row>
    <row r="1479" hidden="1">
      <c r="A1479" s="73"/>
      <c r="B1479" s="73"/>
      <c r="C1479" s="77"/>
      <c r="D1479" s="77"/>
      <c r="E1479" s="77"/>
      <c r="F1479" s="79"/>
      <c r="G1479" s="77"/>
      <c r="H1479" s="75"/>
      <c r="I1479" s="75"/>
      <c r="J1479" s="75"/>
      <c r="K1479" s="75"/>
      <c r="L1479" s="77"/>
      <c r="M1479" s="73"/>
      <c r="N1479" s="73"/>
      <c r="O1479" s="79"/>
      <c r="P1479" s="77"/>
      <c r="Q1479" s="77"/>
      <c r="R1479" s="77"/>
      <c r="S1479" s="77"/>
      <c r="T1479" s="73"/>
      <c r="U1479" s="73"/>
      <c r="V1479" s="73"/>
      <c r="W1479" s="73"/>
      <c r="X1479" s="73"/>
      <c r="Y1479" s="73"/>
      <c r="Z1479" s="73"/>
      <c r="AA1479" s="73"/>
    </row>
    <row r="1480" hidden="1">
      <c r="A1480" s="73"/>
      <c r="B1480" s="73"/>
      <c r="C1480" s="77"/>
      <c r="D1480" s="77"/>
      <c r="E1480" s="77"/>
      <c r="F1480" s="79"/>
      <c r="G1480" s="77"/>
      <c r="H1480" s="75"/>
      <c r="I1480" s="75"/>
      <c r="J1480" s="75"/>
      <c r="K1480" s="75"/>
      <c r="L1480" s="77"/>
      <c r="M1480" s="73"/>
      <c r="N1480" s="73"/>
      <c r="O1480" s="79"/>
      <c r="P1480" s="77"/>
      <c r="Q1480" s="77"/>
      <c r="R1480" s="77"/>
      <c r="S1480" s="77"/>
      <c r="T1480" s="73"/>
      <c r="U1480" s="73"/>
      <c r="V1480" s="73"/>
      <c r="W1480" s="73"/>
      <c r="X1480" s="73"/>
      <c r="Y1480" s="73"/>
      <c r="Z1480" s="73"/>
      <c r="AA1480" s="73"/>
    </row>
    <row r="1481" hidden="1">
      <c r="A1481" s="73"/>
      <c r="B1481" s="73"/>
      <c r="C1481" s="77"/>
      <c r="D1481" s="77"/>
      <c r="E1481" s="77"/>
      <c r="F1481" s="79"/>
      <c r="G1481" s="77"/>
      <c r="H1481" s="75"/>
      <c r="I1481" s="75"/>
      <c r="J1481" s="75"/>
      <c r="K1481" s="75"/>
      <c r="L1481" s="77"/>
      <c r="M1481" s="73"/>
      <c r="N1481" s="73"/>
      <c r="O1481" s="79"/>
      <c r="P1481" s="77"/>
      <c r="Q1481" s="77"/>
      <c r="R1481" s="77"/>
      <c r="S1481" s="77"/>
      <c r="T1481" s="73"/>
      <c r="U1481" s="73"/>
      <c r="V1481" s="73"/>
      <c r="W1481" s="73"/>
      <c r="X1481" s="73"/>
      <c r="Y1481" s="73"/>
      <c r="Z1481" s="73"/>
      <c r="AA1481" s="73"/>
    </row>
    <row r="1482" hidden="1">
      <c r="A1482" s="73"/>
      <c r="B1482" s="73"/>
      <c r="C1482" s="77"/>
      <c r="D1482" s="77"/>
      <c r="E1482" s="77"/>
      <c r="F1482" s="79"/>
      <c r="G1482" s="77"/>
      <c r="H1482" s="75"/>
      <c r="I1482" s="75"/>
      <c r="J1482" s="75"/>
      <c r="K1482" s="75"/>
      <c r="L1482" s="77"/>
      <c r="M1482" s="73"/>
      <c r="N1482" s="73"/>
      <c r="O1482" s="79"/>
      <c r="P1482" s="77"/>
      <c r="Q1482" s="77"/>
      <c r="R1482" s="77"/>
      <c r="S1482" s="77"/>
      <c r="T1482" s="73"/>
      <c r="U1482" s="73"/>
      <c r="V1482" s="73"/>
      <c r="W1482" s="73"/>
      <c r="X1482" s="73"/>
      <c r="Y1482" s="73"/>
      <c r="Z1482" s="73"/>
      <c r="AA1482" s="73"/>
    </row>
    <row r="1483" hidden="1">
      <c r="A1483" s="73"/>
      <c r="B1483" s="73"/>
      <c r="C1483" s="77"/>
      <c r="D1483" s="77"/>
      <c r="E1483" s="77"/>
      <c r="F1483" s="79"/>
      <c r="G1483" s="77"/>
      <c r="H1483" s="75"/>
      <c r="I1483" s="75"/>
      <c r="J1483" s="75"/>
      <c r="K1483" s="75"/>
      <c r="L1483" s="77"/>
      <c r="M1483" s="73"/>
      <c r="N1483" s="73"/>
      <c r="O1483" s="79"/>
      <c r="P1483" s="77"/>
      <c r="Q1483" s="77"/>
      <c r="R1483" s="77"/>
      <c r="S1483" s="77"/>
      <c r="T1483" s="73"/>
      <c r="U1483" s="73"/>
      <c r="V1483" s="73"/>
      <c r="W1483" s="73"/>
      <c r="X1483" s="73"/>
      <c r="Y1483" s="73"/>
      <c r="Z1483" s="73"/>
      <c r="AA1483" s="73"/>
    </row>
    <row r="1484" hidden="1">
      <c r="A1484" s="73"/>
      <c r="B1484" s="73"/>
      <c r="C1484" s="77"/>
      <c r="D1484" s="77"/>
      <c r="E1484" s="77"/>
      <c r="F1484" s="79"/>
      <c r="G1484" s="77"/>
      <c r="H1484" s="75"/>
      <c r="I1484" s="75"/>
      <c r="J1484" s="75"/>
      <c r="K1484" s="75"/>
      <c r="L1484" s="77"/>
      <c r="M1484" s="73"/>
      <c r="N1484" s="73"/>
      <c r="O1484" s="79"/>
      <c r="P1484" s="77"/>
      <c r="Q1484" s="77"/>
      <c r="R1484" s="77"/>
      <c r="S1484" s="77"/>
      <c r="T1484" s="73"/>
      <c r="U1484" s="73"/>
      <c r="V1484" s="73"/>
      <c r="W1484" s="73"/>
      <c r="X1484" s="73"/>
      <c r="Y1484" s="73"/>
      <c r="Z1484" s="73"/>
      <c r="AA1484" s="73"/>
    </row>
    <row r="1485" hidden="1">
      <c r="A1485" s="73"/>
      <c r="B1485" s="73"/>
      <c r="C1485" s="77"/>
      <c r="D1485" s="77"/>
      <c r="E1485" s="77"/>
      <c r="F1485" s="79"/>
      <c r="G1485" s="77"/>
      <c r="H1485" s="75"/>
      <c r="I1485" s="75"/>
      <c r="J1485" s="75"/>
      <c r="K1485" s="75"/>
      <c r="L1485" s="77"/>
      <c r="M1485" s="73"/>
      <c r="N1485" s="73"/>
      <c r="O1485" s="79"/>
      <c r="P1485" s="77"/>
      <c r="Q1485" s="77"/>
      <c r="R1485" s="77"/>
      <c r="S1485" s="77"/>
      <c r="T1485" s="73"/>
      <c r="U1485" s="73"/>
      <c r="V1485" s="73"/>
      <c r="W1485" s="73"/>
      <c r="X1485" s="73"/>
      <c r="Y1485" s="73"/>
      <c r="Z1485" s="73"/>
      <c r="AA1485" s="73"/>
    </row>
    <row r="1486" hidden="1">
      <c r="A1486" s="73"/>
      <c r="B1486" s="73"/>
      <c r="C1486" s="77"/>
      <c r="D1486" s="77"/>
      <c r="E1486" s="77"/>
      <c r="F1486" s="79"/>
      <c r="G1486" s="77"/>
      <c r="H1486" s="75"/>
      <c r="I1486" s="75"/>
      <c r="J1486" s="75"/>
      <c r="K1486" s="75"/>
      <c r="L1486" s="77"/>
      <c r="M1486" s="73"/>
      <c r="N1486" s="73"/>
      <c r="O1486" s="79"/>
      <c r="P1486" s="77"/>
      <c r="Q1486" s="77"/>
      <c r="R1486" s="77"/>
      <c r="S1486" s="77"/>
      <c r="T1486" s="73"/>
      <c r="U1486" s="73"/>
      <c r="V1486" s="73"/>
      <c r="W1486" s="73"/>
      <c r="X1486" s="73"/>
      <c r="Y1486" s="73"/>
      <c r="Z1486" s="73"/>
      <c r="AA1486" s="73"/>
    </row>
    <row r="1487" hidden="1">
      <c r="A1487" s="73"/>
      <c r="B1487" s="73"/>
      <c r="C1487" s="77"/>
      <c r="D1487" s="77"/>
      <c r="E1487" s="77"/>
      <c r="F1487" s="79"/>
      <c r="G1487" s="77"/>
      <c r="H1487" s="75"/>
      <c r="I1487" s="75"/>
      <c r="J1487" s="75"/>
      <c r="K1487" s="75"/>
      <c r="L1487" s="77"/>
      <c r="M1487" s="73"/>
      <c r="N1487" s="73"/>
      <c r="O1487" s="79"/>
      <c r="P1487" s="77"/>
      <c r="Q1487" s="77"/>
      <c r="R1487" s="77"/>
      <c r="S1487" s="77"/>
      <c r="T1487" s="73"/>
      <c r="U1487" s="73"/>
      <c r="V1487" s="73"/>
      <c r="W1487" s="73"/>
      <c r="X1487" s="73"/>
      <c r="Y1487" s="73"/>
      <c r="Z1487" s="73"/>
      <c r="AA1487" s="73"/>
    </row>
    <row r="1488" hidden="1">
      <c r="A1488" s="73"/>
      <c r="B1488" s="73"/>
      <c r="C1488" s="77"/>
      <c r="D1488" s="77"/>
      <c r="E1488" s="77"/>
      <c r="F1488" s="79"/>
      <c r="G1488" s="77"/>
      <c r="H1488" s="75"/>
      <c r="I1488" s="75"/>
      <c r="J1488" s="75"/>
      <c r="K1488" s="75"/>
      <c r="L1488" s="77"/>
      <c r="M1488" s="73"/>
      <c r="N1488" s="73"/>
      <c r="O1488" s="79"/>
      <c r="P1488" s="77"/>
      <c r="Q1488" s="77"/>
      <c r="R1488" s="77"/>
      <c r="S1488" s="77"/>
      <c r="T1488" s="73"/>
      <c r="U1488" s="73"/>
      <c r="V1488" s="73"/>
      <c r="W1488" s="73"/>
      <c r="X1488" s="73"/>
      <c r="Y1488" s="73"/>
      <c r="Z1488" s="73"/>
      <c r="AA1488" s="73"/>
    </row>
    <row r="1489" hidden="1">
      <c r="A1489" s="73"/>
      <c r="B1489" s="73"/>
      <c r="C1489" s="77"/>
      <c r="D1489" s="77"/>
      <c r="E1489" s="77"/>
      <c r="F1489" s="79"/>
      <c r="G1489" s="77"/>
      <c r="H1489" s="75"/>
      <c r="I1489" s="75"/>
      <c r="J1489" s="75"/>
      <c r="K1489" s="75"/>
      <c r="L1489" s="77"/>
      <c r="M1489" s="73"/>
      <c r="N1489" s="73"/>
      <c r="O1489" s="79"/>
      <c r="P1489" s="77"/>
      <c r="Q1489" s="77"/>
      <c r="R1489" s="77"/>
      <c r="S1489" s="77"/>
      <c r="T1489" s="73"/>
      <c r="U1489" s="73"/>
      <c r="V1489" s="73"/>
      <c r="W1489" s="73"/>
      <c r="X1489" s="73"/>
      <c r="Y1489" s="73"/>
      <c r="Z1489" s="73"/>
      <c r="AA1489" s="73"/>
    </row>
    <row r="1490" hidden="1">
      <c r="A1490" s="73"/>
      <c r="B1490" s="73"/>
      <c r="C1490" s="77"/>
      <c r="D1490" s="77"/>
      <c r="E1490" s="77"/>
      <c r="F1490" s="79"/>
      <c r="G1490" s="77"/>
      <c r="H1490" s="75"/>
      <c r="I1490" s="75"/>
      <c r="J1490" s="75"/>
      <c r="K1490" s="75"/>
      <c r="L1490" s="77"/>
      <c r="M1490" s="73"/>
      <c r="N1490" s="73"/>
      <c r="O1490" s="79"/>
      <c r="P1490" s="77"/>
      <c r="Q1490" s="77"/>
      <c r="R1490" s="77"/>
      <c r="S1490" s="77"/>
      <c r="T1490" s="73"/>
      <c r="U1490" s="73"/>
      <c r="V1490" s="73"/>
      <c r="W1490" s="73"/>
      <c r="X1490" s="73"/>
      <c r="Y1490" s="73"/>
      <c r="Z1490" s="73"/>
      <c r="AA1490" s="73"/>
    </row>
    <row r="1491" hidden="1">
      <c r="A1491" s="73"/>
      <c r="B1491" s="73"/>
      <c r="C1491" s="77"/>
      <c r="D1491" s="77"/>
      <c r="E1491" s="77"/>
      <c r="F1491" s="79"/>
      <c r="G1491" s="77"/>
      <c r="H1491" s="75"/>
      <c r="I1491" s="75"/>
      <c r="J1491" s="75"/>
      <c r="K1491" s="75"/>
      <c r="L1491" s="77"/>
      <c r="M1491" s="73"/>
      <c r="N1491" s="73"/>
      <c r="O1491" s="79"/>
      <c r="P1491" s="77"/>
      <c r="Q1491" s="77"/>
      <c r="R1491" s="77"/>
      <c r="S1491" s="77"/>
      <c r="T1491" s="73"/>
      <c r="U1491" s="73"/>
      <c r="V1491" s="73"/>
      <c r="W1491" s="73"/>
      <c r="X1491" s="73"/>
      <c r="Y1491" s="73"/>
      <c r="Z1491" s="73"/>
      <c r="AA1491" s="73"/>
    </row>
    <row r="1492" hidden="1">
      <c r="A1492" s="73"/>
      <c r="B1492" s="73"/>
      <c r="C1492" s="77"/>
      <c r="D1492" s="77"/>
      <c r="E1492" s="77"/>
      <c r="F1492" s="79"/>
      <c r="G1492" s="77"/>
      <c r="H1492" s="75"/>
      <c r="I1492" s="75"/>
      <c r="J1492" s="75"/>
      <c r="K1492" s="75"/>
      <c r="L1492" s="77"/>
      <c r="M1492" s="73"/>
      <c r="N1492" s="73"/>
      <c r="O1492" s="79"/>
      <c r="P1492" s="77"/>
      <c r="Q1492" s="77"/>
      <c r="R1492" s="77"/>
      <c r="S1492" s="77"/>
      <c r="T1492" s="73"/>
      <c r="U1492" s="73"/>
      <c r="V1492" s="73"/>
      <c r="W1492" s="73"/>
      <c r="X1492" s="73"/>
      <c r="Y1492" s="73"/>
      <c r="Z1492" s="73"/>
      <c r="AA1492" s="73"/>
    </row>
    <row r="1493" hidden="1">
      <c r="A1493" s="73"/>
      <c r="B1493" s="73"/>
      <c r="C1493" s="77"/>
      <c r="D1493" s="77"/>
      <c r="E1493" s="77"/>
      <c r="F1493" s="79"/>
      <c r="G1493" s="77"/>
      <c r="H1493" s="75"/>
      <c r="I1493" s="75"/>
      <c r="J1493" s="75"/>
      <c r="K1493" s="75"/>
      <c r="L1493" s="77"/>
      <c r="M1493" s="73"/>
      <c r="N1493" s="73"/>
      <c r="O1493" s="79"/>
      <c r="P1493" s="77"/>
      <c r="Q1493" s="77"/>
      <c r="R1493" s="77"/>
      <c r="S1493" s="77"/>
      <c r="T1493" s="73"/>
      <c r="U1493" s="73"/>
      <c r="V1493" s="73"/>
      <c r="W1493" s="73"/>
      <c r="X1493" s="73"/>
      <c r="Y1493" s="73"/>
      <c r="Z1493" s="73"/>
      <c r="AA1493" s="73"/>
    </row>
    <row r="1494" hidden="1">
      <c r="A1494" s="73"/>
      <c r="B1494" s="73"/>
      <c r="C1494" s="77"/>
      <c r="D1494" s="77"/>
      <c r="E1494" s="77"/>
      <c r="F1494" s="79"/>
      <c r="G1494" s="77"/>
      <c r="H1494" s="75"/>
      <c r="I1494" s="75"/>
      <c r="J1494" s="75"/>
      <c r="K1494" s="75"/>
      <c r="L1494" s="77"/>
      <c r="M1494" s="73"/>
      <c r="N1494" s="73"/>
      <c r="O1494" s="79"/>
      <c r="P1494" s="77"/>
      <c r="Q1494" s="77"/>
      <c r="R1494" s="77"/>
      <c r="S1494" s="77"/>
      <c r="T1494" s="73"/>
      <c r="U1494" s="73"/>
      <c r="V1494" s="73"/>
      <c r="W1494" s="73"/>
      <c r="X1494" s="73"/>
      <c r="Y1494" s="73"/>
      <c r="Z1494" s="73"/>
      <c r="AA1494" s="73"/>
    </row>
    <row r="1495" hidden="1">
      <c r="A1495" s="73"/>
      <c r="B1495" s="73"/>
      <c r="C1495" s="77"/>
      <c r="D1495" s="77"/>
      <c r="E1495" s="77"/>
      <c r="F1495" s="79"/>
      <c r="G1495" s="77"/>
      <c r="H1495" s="75"/>
      <c r="I1495" s="75"/>
      <c r="J1495" s="75"/>
      <c r="K1495" s="75"/>
      <c r="L1495" s="77"/>
      <c r="M1495" s="73"/>
      <c r="N1495" s="73"/>
      <c r="O1495" s="79"/>
      <c r="P1495" s="77"/>
      <c r="Q1495" s="77"/>
      <c r="R1495" s="77"/>
      <c r="S1495" s="77"/>
      <c r="T1495" s="73"/>
      <c r="U1495" s="73"/>
      <c r="V1495" s="73"/>
      <c r="W1495" s="73"/>
      <c r="X1495" s="73"/>
      <c r="Y1495" s="73"/>
      <c r="Z1495" s="73"/>
      <c r="AA1495" s="73"/>
    </row>
    <row r="1496" hidden="1">
      <c r="A1496" s="73"/>
      <c r="B1496" s="73"/>
      <c r="C1496" s="77"/>
      <c r="D1496" s="77"/>
      <c r="E1496" s="77"/>
      <c r="F1496" s="79"/>
      <c r="G1496" s="77"/>
      <c r="H1496" s="75"/>
      <c r="I1496" s="75"/>
      <c r="J1496" s="75"/>
      <c r="K1496" s="75"/>
      <c r="L1496" s="77"/>
      <c r="M1496" s="73"/>
      <c r="N1496" s="73"/>
      <c r="O1496" s="79"/>
      <c r="P1496" s="77"/>
      <c r="Q1496" s="77"/>
      <c r="R1496" s="77"/>
      <c r="S1496" s="77"/>
      <c r="T1496" s="73"/>
      <c r="U1496" s="73"/>
      <c r="V1496" s="73"/>
      <c r="W1496" s="73"/>
      <c r="X1496" s="73"/>
      <c r="Y1496" s="73"/>
      <c r="Z1496" s="73"/>
      <c r="AA1496" s="73"/>
    </row>
    <row r="1497" hidden="1">
      <c r="A1497" s="73"/>
      <c r="B1497" s="73"/>
      <c r="C1497" s="77"/>
      <c r="D1497" s="77"/>
      <c r="E1497" s="77"/>
      <c r="F1497" s="79"/>
      <c r="G1497" s="77"/>
      <c r="H1497" s="75"/>
      <c r="I1497" s="75"/>
      <c r="J1497" s="75"/>
      <c r="K1497" s="75"/>
      <c r="L1497" s="77"/>
      <c r="M1497" s="73"/>
      <c r="N1497" s="73"/>
      <c r="O1497" s="79"/>
      <c r="P1497" s="77"/>
      <c r="Q1497" s="77"/>
      <c r="R1497" s="77"/>
      <c r="S1497" s="77"/>
      <c r="T1497" s="73"/>
      <c r="U1497" s="73"/>
      <c r="V1497" s="73"/>
      <c r="W1497" s="73"/>
      <c r="X1497" s="73"/>
      <c r="Y1497" s="73"/>
      <c r="Z1497" s="73"/>
      <c r="AA1497" s="73"/>
    </row>
    <row r="1498" hidden="1">
      <c r="A1498" s="73"/>
      <c r="B1498" s="73"/>
      <c r="C1498" s="77"/>
      <c r="D1498" s="77"/>
      <c r="E1498" s="77"/>
      <c r="F1498" s="79"/>
      <c r="G1498" s="77"/>
      <c r="H1498" s="75"/>
      <c r="I1498" s="75"/>
      <c r="J1498" s="75"/>
      <c r="K1498" s="75"/>
      <c r="L1498" s="77"/>
      <c r="M1498" s="73"/>
      <c r="N1498" s="73"/>
      <c r="O1498" s="79"/>
      <c r="P1498" s="77"/>
      <c r="Q1498" s="77"/>
      <c r="R1498" s="77"/>
      <c r="S1498" s="77"/>
      <c r="T1498" s="73"/>
      <c r="U1498" s="73"/>
      <c r="V1498" s="73"/>
      <c r="W1498" s="73"/>
      <c r="X1498" s="73"/>
      <c r="Y1498" s="73"/>
      <c r="Z1498" s="73"/>
      <c r="AA1498" s="73"/>
    </row>
    <row r="1499" hidden="1">
      <c r="A1499" s="73"/>
      <c r="B1499" s="73"/>
      <c r="C1499" s="77"/>
      <c r="D1499" s="77"/>
      <c r="E1499" s="77"/>
      <c r="F1499" s="79"/>
      <c r="G1499" s="77"/>
      <c r="H1499" s="75"/>
      <c r="I1499" s="75"/>
      <c r="J1499" s="75"/>
      <c r="K1499" s="75"/>
      <c r="L1499" s="77"/>
      <c r="M1499" s="73"/>
      <c r="N1499" s="73"/>
      <c r="O1499" s="79"/>
      <c r="P1499" s="77"/>
      <c r="Q1499" s="77"/>
      <c r="R1499" s="77"/>
      <c r="S1499" s="77"/>
      <c r="T1499" s="73"/>
      <c r="U1499" s="73"/>
      <c r="V1499" s="73"/>
      <c r="W1499" s="73"/>
      <c r="X1499" s="73"/>
      <c r="Y1499" s="73"/>
      <c r="Z1499" s="73"/>
      <c r="AA1499" s="73"/>
    </row>
    <row r="1500" hidden="1">
      <c r="A1500" s="73"/>
      <c r="B1500" s="73"/>
      <c r="C1500" s="77"/>
      <c r="D1500" s="77"/>
      <c r="E1500" s="77"/>
      <c r="F1500" s="79"/>
      <c r="G1500" s="77"/>
      <c r="H1500" s="75"/>
      <c r="I1500" s="75"/>
      <c r="J1500" s="75"/>
      <c r="K1500" s="75"/>
      <c r="L1500" s="77"/>
      <c r="M1500" s="73"/>
      <c r="N1500" s="73"/>
      <c r="O1500" s="79"/>
      <c r="P1500" s="77"/>
      <c r="Q1500" s="77"/>
      <c r="R1500" s="77"/>
      <c r="S1500" s="77"/>
      <c r="T1500" s="73"/>
      <c r="U1500" s="73"/>
      <c r="V1500" s="73"/>
      <c r="W1500" s="73"/>
      <c r="X1500" s="73"/>
      <c r="Y1500" s="73"/>
      <c r="Z1500" s="73"/>
      <c r="AA1500" s="73"/>
    </row>
    <row r="1501" hidden="1">
      <c r="A1501" s="73"/>
      <c r="B1501" s="73"/>
      <c r="C1501" s="77"/>
      <c r="D1501" s="77"/>
      <c r="E1501" s="77"/>
      <c r="F1501" s="79"/>
      <c r="G1501" s="77"/>
      <c r="H1501" s="75"/>
      <c r="I1501" s="75"/>
      <c r="J1501" s="75"/>
      <c r="K1501" s="75"/>
      <c r="L1501" s="77"/>
      <c r="M1501" s="73"/>
      <c r="N1501" s="73"/>
      <c r="O1501" s="79"/>
      <c r="P1501" s="77"/>
      <c r="Q1501" s="77"/>
      <c r="R1501" s="77"/>
      <c r="S1501" s="77"/>
      <c r="T1501" s="73"/>
      <c r="U1501" s="73"/>
      <c r="V1501" s="73"/>
      <c r="W1501" s="73"/>
      <c r="X1501" s="73"/>
      <c r="Y1501" s="73"/>
      <c r="Z1501" s="73"/>
      <c r="AA1501" s="73"/>
    </row>
    <row r="1502" hidden="1">
      <c r="A1502" s="73"/>
      <c r="B1502" s="73"/>
      <c r="C1502" s="77"/>
      <c r="D1502" s="77"/>
      <c r="E1502" s="77"/>
      <c r="F1502" s="79"/>
      <c r="G1502" s="77"/>
      <c r="H1502" s="75"/>
      <c r="I1502" s="75"/>
      <c r="J1502" s="75"/>
      <c r="K1502" s="75"/>
      <c r="L1502" s="77"/>
      <c r="M1502" s="73"/>
      <c r="N1502" s="73"/>
      <c r="O1502" s="79"/>
      <c r="P1502" s="77"/>
      <c r="Q1502" s="77"/>
      <c r="R1502" s="77"/>
      <c r="S1502" s="77"/>
      <c r="T1502" s="73"/>
      <c r="U1502" s="73"/>
      <c r="V1502" s="73"/>
      <c r="W1502" s="73"/>
      <c r="X1502" s="73"/>
      <c r="Y1502" s="73"/>
      <c r="Z1502" s="73"/>
      <c r="AA1502" s="73"/>
    </row>
    <row r="1503" hidden="1">
      <c r="A1503" s="73"/>
      <c r="B1503" s="73"/>
      <c r="C1503" s="77"/>
      <c r="D1503" s="77"/>
      <c r="E1503" s="77"/>
      <c r="F1503" s="79"/>
      <c r="G1503" s="77"/>
      <c r="H1503" s="75"/>
      <c r="I1503" s="75"/>
      <c r="J1503" s="75"/>
      <c r="K1503" s="75"/>
      <c r="L1503" s="77"/>
      <c r="M1503" s="73"/>
      <c r="N1503" s="73"/>
      <c r="O1503" s="79"/>
      <c r="P1503" s="77"/>
      <c r="Q1503" s="77"/>
      <c r="R1503" s="77"/>
      <c r="S1503" s="77"/>
      <c r="T1503" s="73"/>
      <c r="U1503" s="73"/>
      <c r="V1503" s="73"/>
      <c r="W1503" s="73"/>
      <c r="X1503" s="73"/>
      <c r="Y1503" s="73"/>
      <c r="Z1503" s="73"/>
      <c r="AA1503" s="73"/>
    </row>
    <row r="1504" hidden="1">
      <c r="A1504" s="73"/>
      <c r="B1504" s="73"/>
      <c r="C1504" s="77"/>
      <c r="D1504" s="77"/>
      <c r="E1504" s="77"/>
      <c r="F1504" s="79"/>
      <c r="G1504" s="77"/>
      <c r="H1504" s="75"/>
      <c r="I1504" s="75"/>
      <c r="J1504" s="75"/>
      <c r="K1504" s="75"/>
      <c r="L1504" s="77"/>
      <c r="M1504" s="73"/>
      <c r="N1504" s="73"/>
      <c r="O1504" s="79"/>
      <c r="P1504" s="77"/>
      <c r="Q1504" s="77"/>
      <c r="R1504" s="77"/>
      <c r="S1504" s="77"/>
      <c r="T1504" s="73"/>
      <c r="U1504" s="73"/>
      <c r="V1504" s="73"/>
      <c r="W1504" s="73"/>
      <c r="X1504" s="73"/>
      <c r="Y1504" s="73"/>
      <c r="Z1504" s="73"/>
      <c r="AA1504" s="73"/>
    </row>
    <row r="1505" hidden="1">
      <c r="A1505" s="73"/>
      <c r="B1505" s="73"/>
      <c r="C1505" s="77"/>
      <c r="D1505" s="77"/>
      <c r="E1505" s="77"/>
      <c r="F1505" s="79"/>
      <c r="G1505" s="77"/>
      <c r="H1505" s="75"/>
      <c r="I1505" s="75"/>
      <c r="J1505" s="75"/>
      <c r="K1505" s="75"/>
      <c r="L1505" s="77"/>
      <c r="M1505" s="73"/>
      <c r="N1505" s="73"/>
      <c r="O1505" s="79"/>
      <c r="P1505" s="77"/>
      <c r="Q1505" s="77"/>
      <c r="R1505" s="77"/>
      <c r="S1505" s="77"/>
      <c r="T1505" s="73"/>
      <c r="U1505" s="73"/>
      <c r="V1505" s="73"/>
      <c r="W1505" s="73"/>
      <c r="X1505" s="73"/>
      <c r="Y1505" s="73"/>
      <c r="Z1505" s="73"/>
      <c r="AA1505" s="73"/>
    </row>
    <row r="1506" hidden="1">
      <c r="A1506" s="73"/>
      <c r="B1506" s="73"/>
      <c r="C1506" s="77"/>
      <c r="D1506" s="77"/>
      <c r="E1506" s="77"/>
      <c r="F1506" s="79"/>
      <c r="G1506" s="77"/>
      <c r="H1506" s="75"/>
      <c r="I1506" s="75"/>
      <c r="J1506" s="75"/>
      <c r="K1506" s="75"/>
      <c r="L1506" s="77"/>
      <c r="M1506" s="73"/>
      <c r="N1506" s="73"/>
      <c r="O1506" s="79"/>
      <c r="P1506" s="77"/>
      <c r="Q1506" s="77"/>
      <c r="R1506" s="77"/>
      <c r="S1506" s="77"/>
      <c r="T1506" s="73"/>
      <c r="U1506" s="73"/>
      <c r="V1506" s="73"/>
      <c r="W1506" s="73"/>
      <c r="X1506" s="73"/>
      <c r="Y1506" s="73"/>
      <c r="Z1506" s="73"/>
      <c r="AA1506" s="73"/>
    </row>
    <row r="1507" hidden="1">
      <c r="A1507" s="73"/>
      <c r="B1507" s="73"/>
      <c r="C1507" s="77"/>
      <c r="D1507" s="77"/>
      <c r="E1507" s="77"/>
      <c r="F1507" s="79"/>
      <c r="G1507" s="77"/>
      <c r="H1507" s="75"/>
      <c r="I1507" s="75"/>
      <c r="J1507" s="75"/>
      <c r="K1507" s="75"/>
      <c r="L1507" s="77"/>
      <c r="M1507" s="73"/>
      <c r="N1507" s="73"/>
      <c r="O1507" s="79"/>
      <c r="P1507" s="77"/>
      <c r="Q1507" s="77"/>
      <c r="R1507" s="77"/>
      <c r="S1507" s="77"/>
      <c r="T1507" s="73"/>
      <c r="U1507" s="73"/>
      <c r="V1507" s="73"/>
      <c r="W1507" s="73"/>
      <c r="X1507" s="73"/>
      <c r="Y1507" s="73"/>
      <c r="Z1507" s="73"/>
      <c r="AA1507" s="73"/>
    </row>
    <row r="1508" hidden="1">
      <c r="A1508" s="73"/>
      <c r="B1508" s="73"/>
      <c r="C1508" s="77"/>
      <c r="D1508" s="77"/>
      <c r="E1508" s="77"/>
      <c r="F1508" s="79"/>
      <c r="G1508" s="77"/>
      <c r="H1508" s="75"/>
      <c r="I1508" s="75"/>
      <c r="J1508" s="75"/>
      <c r="K1508" s="75"/>
      <c r="L1508" s="77"/>
      <c r="M1508" s="73"/>
      <c r="N1508" s="73"/>
      <c r="O1508" s="79"/>
      <c r="P1508" s="77"/>
      <c r="Q1508" s="77"/>
      <c r="R1508" s="77"/>
      <c r="S1508" s="77"/>
      <c r="T1508" s="73"/>
      <c r="U1508" s="73"/>
      <c r="V1508" s="73"/>
      <c r="W1508" s="73"/>
      <c r="X1508" s="73"/>
      <c r="Y1508" s="73"/>
      <c r="Z1508" s="73"/>
      <c r="AA1508" s="73"/>
    </row>
    <row r="1509" hidden="1">
      <c r="A1509" s="73"/>
      <c r="B1509" s="73"/>
      <c r="C1509" s="77"/>
      <c r="D1509" s="77"/>
      <c r="E1509" s="77"/>
      <c r="F1509" s="79"/>
      <c r="G1509" s="77"/>
      <c r="H1509" s="75"/>
      <c r="I1509" s="75"/>
      <c r="J1509" s="75"/>
      <c r="K1509" s="75"/>
      <c r="L1509" s="77"/>
      <c r="M1509" s="73"/>
      <c r="N1509" s="73"/>
      <c r="O1509" s="79"/>
      <c r="P1509" s="77"/>
      <c r="Q1509" s="77"/>
      <c r="R1509" s="77"/>
      <c r="S1509" s="77"/>
      <c r="T1509" s="73"/>
      <c r="U1509" s="73"/>
      <c r="V1509" s="73"/>
      <c r="W1509" s="73"/>
      <c r="X1509" s="73"/>
      <c r="Y1509" s="73"/>
      <c r="Z1509" s="73"/>
      <c r="AA1509" s="73"/>
    </row>
    <row r="1510" hidden="1">
      <c r="A1510" s="73"/>
      <c r="B1510" s="73"/>
      <c r="C1510" s="77"/>
      <c r="D1510" s="77"/>
      <c r="E1510" s="77"/>
      <c r="F1510" s="79"/>
      <c r="G1510" s="77"/>
      <c r="H1510" s="75"/>
      <c r="I1510" s="75"/>
      <c r="J1510" s="75"/>
      <c r="K1510" s="75"/>
      <c r="L1510" s="77"/>
      <c r="M1510" s="73"/>
      <c r="N1510" s="73"/>
      <c r="O1510" s="79"/>
      <c r="P1510" s="77"/>
      <c r="Q1510" s="77"/>
      <c r="R1510" s="77"/>
      <c r="S1510" s="77"/>
      <c r="T1510" s="73"/>
      <c r="U1510" s="73"/>
      <c r="V1510" s="73"/>
      <c r="W1510" s="73"/>
      <c r="X1510" s="73"/>
      <c r="Y1510" s="73"/>
      <c r="Z1510" s="73"/>
      <c r="AA1510" s="73"/>
    </row>
    <row r="1511" hidden="1">
      <c r="A1511" s="73"/>
      <c r="B1511" s="73"/>
      <c r="C1511" s="77"/>
      <c r="D1511" s="77"/>
      <c r="E1511" s="77"/>
      <c r="F1511" s="79"/>
      <c r="G1511" s="77"/>
      <c r="H1511" s="75"/>
      <c r="I1511" s="75"/>
      <c r="J1511" s="75"/>
      <c r="K1511" s="75"/>
      <c r="L1511" s="77"/>
      <c r="M1511" s="73"/>
      <c r="N1511" s="73"/>
      <c r="O1511" s="79"/>
      <c r="P1511" s="77"/>
      <c r="Q1511" s="77"/>
      <c r="R1511" s="77"/>
      <c r="S1511" s="77"/>
      <c r="T1511" s="73"/>
      <c r="U1511" s="73"/>
      <c r="V1511" s="73"/>
      <c r="W1511" s="73"/>
      <c r="X1511" s="73"/>
      <c r="Y1511" s="73"/>
      <c r="Z1511" s="73"/>
      <c r="AA1511" s="73"/>
    </row>
    <row r="1512" hidden="1">
      <c r="A1512" s="73"/>
      <c r="B1512" s="73"/>
      <c r="C1512" s="77"/>
      <c r="D1512" s="77"/>
      <c r="E1512" s="77"/>
      <c r="F1512" s="79"/>
      <c r="G1512" s="77"/>
      <c r="H1512" s="75"/>
      <c r="I1512" s="75"/>
      <c r="J1512" s="75"/>
      <c r="K1512" s="75"/>
      <c r="L1512" s="77"/>
      <c r="M1512" s="73"/>
      <c r="N1512" s="73"/>
      <c r="O1512" s="79"/>
      <c r="P1512" s="77"/>
      <c r="Q1512" s="77"/>
      <c r="R1512" s="77"/>
      <c r="S1512" s="77"/>
      <c r="T1512" s="73"/>
      <c r="U1512" s="73"/>
      <c r="V1512" s="73"/>
      <c r="W1512" s="73"/>
      <c r="X1512" s="73"/>
      <c r="Y1512" s="73"/>
      <c r="Z1512" s="73"/>
      <c r="AA1512" s="73"/>
    </row>
    <row r="1513" hidden="1">
      <c r="A1513" s="73"/>
      <c r="B1513" s="73"/>
      <c r="C1513" s="77"/>
      <c r="D1513" s="77"/>
      <c r="E1513" s="77"/>
      <c r="F1513" s="79"/>
      <c r="G1513" s="77"/>
      <c r="H1513" s="75"/>
      <c r="I1513" s="75"/>
      <c r="J1513" s="75"/>
      <c r="K1513" s="75"/>
      <c r="L1513" s="77"/>
      <c r="M1513" s="73"/>
      <c r="N1513" s="73"/>
      <c r="O1513" s="79"/>
      <c r="P1513" s="77"/>
      <c r="Q1513" s="77"/>
      <c r="R1513" s="77"/>
      <c r="S1513" s="77"/>
      <c r="T1513" s="73"/>
      <c r="U1513" s="73"/>
      <c r="V1513" s="73"/>
      <c r="W1513" s="73"/>
      <c r="X1513" s="73"/>
      <c r="Y1513" s="73"/>
      <c r="Z1513" s="73"/>
      <c r="AA1513" s="73"/>
    </row>
    <row r="1514" hidden="1">
      <c r="A1514" s="73"/>
      <c r="B1514" s="73"/>
      <c r="C1514" s="77"/>
      <c r="D1514" s="77"/>
      <c r="E1514" s="77"/>
      <c r="F1514" s="79"/>
      <c r="G1514" s="77"/>
      <c r="H1514" s="75"/>
      <c r="I1514" s="75"/>
      <c r="J1514" s="75"/>
      <c r="K1514" s="75"/>
      <c r="L1514" s="77"/>
      <c r="M1514" s="73"/>
      <c r="N1514" s="73"/>
      <c r="O1514" s="79"/>
      <c r="P1514" s="77"/>
      <c r="Q1514" s="77"/>
      <c r="R1514" s="77"/>
      <c r="S1514" s="77"/>
      <c r="T1514" s="73"/>
      <c r="U1514" s="73"/>
      <c r="V1514" s="73"/>
      <c r="W1514" s="73"/>
      <c r="X1514" s="73"/>
      <c r="Y1514" s="73"/>
      <c r="Z1514" s="73"/>
      <c r="AA1514" s="73"/>
    </row>
    <row r="1515" hidden="1">
      <c r="A1515" s="73"/>
      <c r="B1515" s="73"/>
      <c r="C1515" s="77"/>
      <c r="D1515" s="77"/>
      <c r="E1515" s="77"/>
      <c r="F1515" s="79"/>
      <c r="G1515" s="77"/>
      <c r="H1515" s="75"/>
      <c r="I1515" s="75"/>
      <c r="J1515" s="75"/>
      <c r="K1515" s="75"/>
      <c r="L1515" s="77"/>
      <c r="M1515" s="73"/>
      <c r="N1515" s="73"/>
      <c r="O1515" s="79"/>
      <c r="P1515" s="77"/>
      <c r="Q1515" s="77"/>
      <c r="R1515" s="77"/>
      <c r="S1515" s="77"/>
      <c r="T1515" s="73"/>
      <c r="U1515" s="73"/>
      <c r="V1515" s="73"/>
      <c r="W1515" s="73"/>
      <c r="X1515" s="73"/>
      <c r="Y1515" s="73"/>
      <c r="Z1515" s="73"/>
      <c r="AA1515" s="73"/>
    </row>
    <row r="1516" hidden="1">
      <c r="A1516" s="73"/>
      <c r="B1516" s="73"/>
      <c r="C1516" s="77"/>
      <c r="D1516" s="77"/>
      <c r="E1516" s="77"/>
      <c r="F1516" s="79"/>
      <c r="G1516" s="77"/>
      <c r="H1516" s="75"/>
      <c r="I1516" s="75"/>
      <c r="J1516" s="75"/>
      <c r="K1516" s="75"/>
      <c r="L1516" s="77"/>
      <c r="M1516" s="73"/>
      <c r="N1516" s="73"/>
      <c r="O1516" s="79"/>
      <c r="P1516" s="77"/>
      <c r="Q1516" s="77"/>
      <c r="R1516" s="77"/>
      <c r="S1516" s="77"/>
      <c r="T1516" s="73"/>
      <c r="U1516" s="73"/>
      <c r="V1516" s="73"/>
      <c r="W1516" s="73"/>
      <c r="X1516" s="73"/>
      <c r="Y1516" s="73"/>
      <c r="Z1516" s="73"/>
      <c r="AA1516" s="73"/>
    </row>
    <row r="1517" hidden="1">
      <c r="A1517" s="73"/>
      <c r="B1517" s="73"/>
      <c r="C1517" s="77"/>
      <c r="D1517" s="77"/>
      <c r="E1517" s="77"/>
      <c r="F1517" s="79"/>
      <c r="G1517" s="77"/>
      <c r="H1517" s="75"/>
      <c r="I1517" s="75"/>
      <c r="J1517" s="75"/>
      <c r="K1517" s="75"/>
      <c r="L1517" s="77"/>
      <c r="M1517" s="73"/>
      <c r="N1517" s="73"/>
      <c r="O1517" s="79"/>
      <c r="P1517" s="77"/>
      <c r="Q1517" s="77"/>
      <c r="R1517" s="77"/>
      <c r="S1517" s="77"/>
      <c r="T1517" s="73"/>
      <c r="U1517" s="73"/>
      <c r="V1517" s="73"/>
      <c r="W1517" s="73"/>
      <c r="X1517" s="73"/>
      <c r="Y1517" s="73"/>
      <c r="Z1517" s="73"/>
      <c r="AA1517" s="73"/>
    </row>
    <row r="1518" hidden="1">
      <c r="A1518" s="73"/>
      <c r="B1518" s="73"/>
      <c r="C1518" s="77"/>
      <c r="D1518" s="77"/>
      <c r="E1518" s="77"/>
      <c r="F1518" s="79"/>
      <c r="G1518" s="77"/>
      <c r="H1518" s="75"/>
      <c r="I1518" s="75"/>
      <c r="J1518" s="75"/>
      <c r="K1518" s="75"/>
      <c r="L1518" s="77"/>
      <c r="M1518" s="73"/>
      <c r="N1518" s="73"/>
      <c r="O1518" s="79"/>
      <c r="P1518" s="77"/>
      <c r="Q1518" s="77"/>
      <c r="R1518" s="77"/>
      <c r="S1518" s="77"/>
      <c r="T1518" s="73"/>
      <c r="U1518" s="73"/>
      <c r="V1518" s="73"/>
      <c r="W1518" s="73"/>
      <c r="X1518" s="73"/>
      <c r="Y1518" s="73"/>
      <c r="Z1518" s="73"/>
      <c r="AA1518" s="73"/>
    </row>
    <row r="1519" hidden="1">
      <c r="A1519" s="73"/>
      <c r="B1519" s="73"/>
      <c r="C1519" s="77"/>
      <c r="D1519" s="77"/>
      <c r="E1519" s="77"/>
      <c r="F1519" s="79"/>
      <c r="G1519" s="77"/>
      <c r="H1519" s="75"/>
      <c r="I1519" s="75"/>
      <c r="J1519" s="75"/>
      <c r="K1519" s="75"/>
      <c r="L1519" s="77"/>
      <c r="M1519" s="73"/>
      <c r="N1519" s="73"/>
      <c r="O1519" s="79"/>
      <c r="P1519" s="77"/>
      <c r="Q1519" s="77"/>
      <c r="R1519" s="77"/>
      <c r="S1519" s="77"/>
      <c r="T1519" s="73"/>
      <c r="U1519" s="73"/>
      <c r="V1519" s="73"/>
      <c r="W1519" s="73"/>
      <c r="X1519" s="73"/>
      <c r="Y1519" s="73"/>
      <c r="Z1519" s="73"/>
      <c r="AA1519" s="73"/>
    </row>
    <row r="1520" hidden="1">
      <c r="A1520" s="73"/>
      <c r="B1520" s="73"/>
      <c r="C1520" s="77"/>
      <c r="D1520" s="77"/>
      <c r="E1520" s="77"/>
      <c r="F1520" s="79"/>
      <c r="G1520" s="77"/>
      <c r="H1520" s="75"/>
      <c r="I1520" s="75"/>
      <c r="J1520" s="75"/>
      <c r="K1520" s="75"/>
      <c r="L1520" s="77"/>
      <c r="M1520" s="73"/>
      <c r="N1520" s="73"/>
      <c r="O1520" s="79"/>
      <c r="P1520" s="77"/>
      <c r="Q1520" s="77"/>
      <c r="R1520" s="77"/>
      <c r="S1520" s="77"/>
      <c r="T1520" s="73"/>
      <c r="U1520" s="73"/>
      <c r="V1520" s="73"/>
      <c r="W1520" s="73"/>
      <c r="X1520" s="73"/>
      <c r="Y1520" s="73"/>
      <c r="Z1520" s="73"/>
      <c r="AA1520" s="73"/>
    </row>
    <row r="1521" hidden="1">
      <c r="A1521" s="73"/>
      <c r="B1521" s="73"/>
      <c r="C1521" s="77"/>
      <c r="D1521" s="77"/>
      <c r="E1521" s="77"/>
      <c r="F1521" s="79"/>
      <c r="G1521" s="77"/>
      <c r="H1521" s="75"/>
      <c r="I1521" s="75"/>
      <c r="J1521" s="75"/>
      <c r="K1521" s="75"/>
      <c r="L1521" s="77"/>
      <c r="M1521" s="73"/>
      <c r="N1521" s="73"/>
      <c r="O1521" s="79"/>
      <c r="P1521" s="77"/>
      <c r="Q1521" s="77"/>
      <c r="R1521" s="77"/>
      <c r="S1521" s="77"/>
      <c r="T1521" s="73"/>
      <c r="U1521" s="73"/>
      <c r="V1521" s="73"/>
      <c r="W1521" s="73"/>
      <c r="X1521" s="73"/>
      <c r="Y1521" s="73"/>
      <c r="Z1521" s="73"/>
      <c r="AA1521" s="73"/>
    </row>
    <row r="1522" hidden="1">
      <c r="A1522" s="73"/>
      <c r="B1522" s="73"/>
      <c r="C1522" s="77"/>
      <c r="D1522" s="77"/>
      <c r="E1522" s="77"/>
      <c r="F1522" s="79"/>
      <c r="G1522" s="77"/>
      <c r="H1522" s="75"/>
      <c r="I1522" s="75"/>
      <c r="J1522" s="75"/>
      <c r="K1522" s="75"/>
      <c r="L1522" s="77"/>
      <c r="M1522" s="73"/>
      <c r="N1522" s="73"/>
      <c r="O1522" s="79"/>
      <c r="P1522" s="77"/>
      <c r="Q1522" s="77"/>
      <c r="R1522" s="77"/>
      <c r="S1522" s="77"/>
      <c r="T1522" s="73"/>
      <c r="U1522" s="73"/>
      <c r="V1522" s="73"/>
      <c r="W1522" s="73"/>
      <c r="X1522" s="73"/>
      <c r="Y1522" s="73"/>
      <c r="Z1522" s="73"/>
      <c r="AA1522" s="73"/>
    </row>
    <row r="1523" hidden="1">
      <c r="A1523" s="73"/>
      <c r="B1523" s="73"/>
      <c r="C1523" s="77"/>
      <c r="D1523" s="77"/>
      <c r="E1523" s="77"/>
      <c r="F1523" s="79"/>
      <c r="G1523" s="77"/>
      <c r="H1523" s="75"/>
      <c r="I1523" s="75"/>
      <c r="J1523" s="75"/>
      <c r="K1523" s="75"/>
      <c r="L1523" s="77"/>
      <c r="M1523" s="73"/>
      <c r="N1523" s="73"/>
      <c r="O1523" s="79"/>
      <c r="P1523" s="77"/>
      <c r="Q1523" s="77"/>
      <c r="R1523" s="77"/>
      <c r="S1523" s="77"/>
      <c r="T1523" s="73"/>
      <c r="U1523" s="73"/>
      <c r="V1523" s="73"/>
      <c r="W1523" s="73"/>
      <c r="X1523" s="73"/>
      <c r="Y1523" s="73"/>
      <c r="Z1523" s="73"/>
      <c r="AA1523" s="73"/>
    </row>
    <row r="1524" hidden="1">
      <c r="A1524" s="73"/>
      <c r="B1524" s="73"/>
      <c r="C1524" s="77"/>
      <c r="D1524" s="77"/>
      <c r="E1524" s="77"/>
      <c r="F1524" s="79"/>
      <c r="G1524" s="77"/>
      <c r="H1524" s="75"/>
      <c r="I1524" s="75"/>
      <c r="J1524" s="75"/>
      <c r="K1524" s="75"/>
      <c r="L1524" s="77"/>
      <c r="M1524" s="73"/>
      <c r="N1524" s="73"/>
      <c r="O1524" s="79"/>
      <c r="P1524" s="77"/>
      <c r="Q1524" s="77"/>
      <c r="R1524" s="77"/>
      <c r="S1524" s="77"/>
      <c r="T1524" s="73"/>
      <c r="U1524" s="73"/>
      <c r="V1524" s="73"/>
      <c r="W1524" s="73"/>
      <c r="X1524" s="73"/>
      <c r="Y1524" s="73"/>
      <c r="Z1524" s="73"/>
      <c r="AA1524" s="73"/>
    </row>
    <row r="1525" hidden="1">
      <c r="A1525" s="73"/>
      <c r="B1525" s="73"/>
      <c r="C1525" s="77"/>
      <c r="D1525" s="77"/>
      <c r="E1525" s="77"/>
      <c r="F1525" s="79"/>
      <c r="G1525" s="77"/>
      <c r="H1525" s="75"/>
      <c r="I1525" s="75"/>
      <c r="J1525" s="75"/>
      <c r="K1525" s="75"/>
      <c r="L1525" s="77"/>
      <c r="M1525" s="73"/>
      <c r="N1525" s="73"/>
      <c r="O1525" s="79"/>
      <c r="P1525" s="77"/>
      <c r="Q1525" s="77"/>
      <c r="R1525" s="77"/>
      <c r="S1525" s="77"/>
      <c r="T1525" s="73"/>
      <c r="U1525" s="73"/>
      <c r="V1525" s="73"/>
      <c r="W1525" s="73"/>
      <c r="X1525" s="73"/>
      <c r="Y1525" s="73"/>
      <c r="Z1525" s="73"/>
      <c r="AA1525" s="73"/>
    </row>
    <row r="1526" hidden="1">
      <c r="A1526" s="73"/>
      <c r="B1526" s="73"/>
      <c r="C1526" s="77"/>
      <c r="D1526" s="77"/>
      <c r="E1526" s="77"/>
      <c r="F1526" s="79"/>
      <c r="G1526" s="77"/>
      <c r="H1526" s="75"/>
      <c r="I1526" s="75"/>
      <c r="J1526" s="75"/>
      <c r="K1526" s="75"/>
      <c r="L1526" s="77"/>
      <c r="M1526" s="73"/>
      <c r="N1526" s="73"/>
      <c r="O1526" s="79"/>
      <c r="P1526" s="77"/>
      <c r="Q1526" s="77"/>
      <c r="R1526" s="77"/>
      <c r="S1526" s="77"/>
      <c r="T1526" s="73"/>
      <c r="U1526" s="73"/>
      <c r="V1526" s="73"/>
      <c r="W1526" s="73"/>
      <c r="X1526" s="73"/>
      <c r="Y1526" s="73"/>
      <c r="Z1526" s="73"/>
      <c r="AA1526" s="73"/>
    </row>
    <row r="1527" hidden="1">
      <c r="A1527" s="73"/>
      <c r="B1527" s="73"/>
      <c r="C1527" s="77"/>
      <c r="D1527" s="77"/>
      <c r="E1527" s="77"/>
      <c r="F1527" s="79"/>
      <c r="G1527" s="77"/>
      <c r="H1527" s="75"/>
      <c r="I1527" s="75"/>
      <c r="J1527" s="75"/>
      <c r="K1527" s="75"/>
      <c r="L1527" s="77"/>
      <c r="M1527" s="73"/>
      <c r="N1527" s="73"/>
      <c r="O1527" s="79"/>
      <c r="P1527" s="77"/>
      <c r="Q1527" s="77"/>
      <c r="R1527" s="77"/>
      <c r="S1527" s="77"/>
      <c r="T1527" s="73"/>
      <c r="U1527" s="73"/>
      <c r="V1527" s="73"/>
      <c r="W1527" s="73"/>
      <c r="X1527" s="73"/>
      <c r="Y1527" s="73"/>
      <c r="Z1527" s="73"/>
      <c r="AA1527" s="73"/>
    </row>
    <row r="1528" hidden="1">
      <c r="A1528" s="73"/>
      <c r="B1528" s="73"/>
      <c r="C1528" s="77"/>
      <c r="D1528" s="77"/>
      <c r="E1528" s="77"/>
      <c r="F1528" s="79"/>
      <c r="G1528" s="77"/>
      <c r="H1528" s="75"/>
      <c r="I1528" s="75"/>
      <c r="J1528" s="75"/>
      <c r="K1528" s="75"/>
      <c r="L1528" s="77"/>
      <c r="M1528" s="73"/>
      <c r="N1528" s="73"/>
      <c r="O1528" s="79"/>
      <c r="P1528" s="77"/>
      <c r="Q1528" s="77"/>
      <c r="R1528" s="77"/>
      <c r="S1528" s="77"/>
      <c r="T1528" s="73"/>
      <c r="U1528" s="73"/>
      <c r="V1528" s="73"/>
      <c r="W1528" s="73"/>
      <c r="X1528" s="73"/>
      <c r="Y1528" s="73"/>
      <c r="Z1528" s="73"/>
      <c r="AA1528" s="73"/>
    </row>
    <row r="1529" hidden="1">
      <c r="A1529" s="73"/>
      <c r="B1529" s="73"/>
      <c r="C1529" s="77"/>
      <c r="D1529" s="77"/>
      <c r="E1529" s="77"/>
      <c r="F1529" s="79"/>
      <c r="G1529" s="77"/>
      <c r="H1529" s="75"/>
      <c r="I1529" s="75"/>
      <c r="J1529" s="75"/>
      <c r="K1529" s="75"/>
      <c r="L1529" s="77"/>
      <c r="M1529" s="73"/>
      <c r="N1529" s="73"/>
      <c r="O1529" s="79"/>
      <c r="P1529" s="77"/>
      <c r="Q1529" s="77"/>
      <c r="R1529" s="77"/>
      <c r="S1529" s="77"/>
      <c r="T1529" s="73"/>
      <c r="U1529" s="73"/>
      <c r="V1529" s="73"/>
      <c r="W1529" s="73"/>
      <c r="X1529" s="73"/>
      <c r="Y1529" s="73"/>
      <c r="Z1529" s="73"/>
      <c r="AA1529" s="73"/>
    </row>
    <row r="1530" hidden="1">
      <c r="A1530" s="73"/>
      <c r="B1530" s="73"/>
      <c r="C1530" s="77"/>
      <c r="D1530" s="77"/>
      <c r="E1530" s="77"/>
      <c r="F1530" s="79"/>
      <c r="G1530" s="77"/>
      <c r="H1530" s="75"/>
      <c r="I1530" s="75"/>
      <c r="J1530" s="75"/>
      <c r="K1530" s="75"/>
      <c r="L1530" s="77"/>
      <c r="M1530" s="73"/>
      <c r="N1530" s="73"/>
      <c r="O1530" s="79"/>
      <c r="P1530" s="77"/>
      <c r="Q1530" s="77"/>
      <c r="R1530" s="77"/>
      <c r="S1530" s="77"/>
      <c r="T1530" s="73"/>
      <c r="U1530" s="73"/>
      <c r="V1530" s="73"/>
      <c r="W1530" s="73"/>
      <c r="X1530" s="73"/>
      <c r="Y1530" s="73"/>
      <c r="Z1530" s="73"/>
      <c r="AA1530" s="73"/>
    </row>
    <row r="1531" hidden="1">
      <c r="A1531" s="73"/>
      <c r="B1531" s="73"/>
      <c r="C1531" s="77"/>
      <c r="D1531" s="77"/>
      <c r="E1531" s="77"/>
      <c r="F1531" s="79"/>
      <c r="G1531" s="77"/>
      <c r="H1531" s="75"/>
      <c r="I1531" s="75"/>
      <c r="J1531" s="75"/>
      <c r="K1531" s="75"/>
      <c r="L1531" s="77"/>
      <c r="M1531" s="73"/>
      <c r="N1531" s="73"/>
      <c r="O1531" s="79"/>
      <c r="P1531" s="77"/>
      <c r="Q1531" s="77"/>
      <c r="R1531" s="77"/>
      <c r="S1531" s="77"/>
      <c r="T1531" s="73"/>
      <c r="U1531" s="73"/>
      <c r="V1531" s="73"/>
      <c r="W1531" s="73"/>
      <c r="X1531" s="73"/>
      <c r="Y1531" s="73"/>
      <c r="Z1531" s="73"/>
      <c r="AA1531" s="73"/>
    </row>
    <row r="1532" hidden="1">
      <c r="A1532" s="73"/>
      <c r="B1532" s="73"/>
      <c r="C1532" s="77"/>
      <c r="D1532" s="77"/>
      <c r="E1532" s="77"/>
      <c r="F1532" s="79"/>
      <c r="G1532" s="77"/>
      <c r="H1532" s="75"/>
      <c r="I1532" s="75"/>
      <c r="J1532" s="75"/>
      <c r="K1532" s="75"/>
      <c r="L1532" s="77"/>
      <c r="M1532" s="73"/>
      <c r="N1532" s="73"/>
      <c r="O1532" s="79"/>
      <c r="P1532" s="77"/>
      <c r="Q1532" s="77"/>
      <c r="R1532" s="77"/>
      <c r="S1532" s="77"/>
      <c r="T1532" s="73"/>
      <c r="U1532" s="73"/>
      <c r="V1532" s="73"/>
      <c r="W1532" s="73"/>
      <c r="X1532" s="73"/>
      <c r="Y1532" s="73"/>
      <c r="Z1532" s="73"/>
      <c r="AA1532" s="73"/>
    </row>
    <row r="1533" hidden="1">
      <c r="A1533" s="73"/>
      <c r="B1533" s="73"/>
      <c r="C1533" s="77"/>
      <c r="D1533" s="77"/>
      <c r="E1533" s="77"/>
      <c r="F1533" s="79"/>
      <c r="G1533" s="77"/>
      <c r="H1533" s="75"/>
      <c r="I1533" s="75"/>
      <c r="J1533" s="75"/>
      <c r="K1533" s="75"/>
      <c r="L1533" s="77"/>
      <c r="M1533" s="73"/>
      <c r="N1533" s="73"/>
      <c r="O1533" s="79"/>
      <c r="P1533" s="77"/>
      <c r="Q1533" s="77"/>
      <c r="R1533" s="77"/>
      <c r="S1533" s="77"/>
      <c r="T1533" s="73"/>
      <c r="U1533" s="73"/>
      <c r="V1533" s="73"/>
      <c r="W1533" s="73"/>
      <c r="X1533" s="73"/>
      <c r="Y1533" s="73"/>
      <c r="Z1533" s="73"/>
      <c r="AA1533" s="73"/>
    </row>
    <row r="1534" hidden="1">
      <c r="A1534" s="73"/>
      <c r="B1534" s="73"/>
      <c r="C1534" s="77"/>
      <c r="D1534" s="77"/>
      <c r="E1534" s="77"/>
      <c r="F1534" s="79"/>
      <c r="G1534" s="77"/>
      <c r="H1534" s="75"/>
      <c r="I1534" s="75"/>
      <c r="J1534" s="75"/>
      <c r="K1534" s="75"/>
      <c r="L1534" s="77"/>
      <c r="M1534" s="73"/>
      <c r="N1534" s="73"/>
      <c r="O1534" s="79"/>
      <c r="P1534" s="77"/>
      <c r="Q1534" s="77"/>
      <c r="R1534" s="77"/>
      <c r="S1534" s="77"/>
      <c r="T1534" s="73"/>
      <c r="U1534" s="73"/>
      <c r="V1534" s="73"/>
      <c r="W1534" s="73"/>
      <c r="X1534" s="73"/>
      <c r="Y1534" s="73"/>
      <c r="Z1534" s="73"/>
      <c r="AA1534" s="73"/>
    </row>
    <row r="1535" hidden="1">
      <c r="A1535" s="73"/>
      <c r="B1535" s="73"/>
      <c r="C1535" s="77"/>
      <c r="D1535" s="77"/>
      <c r="E1535" s="77"/>
      <c r="F1535" s="79"/>
      <c r="G1535" s="77"/>
      <c r="H1535" s="75"/>
      <c r="I1535" s="75"/>
      <c r="J1535" s="75"/>
      <c r="K1535" s="75"/>
      <c r="L1535" s="77"/>
      <c r="M1535" s="73"/>
      <c r="N1535" s="73"/>
      <c r="O1535" s="79"/>
      <c r="P1535" s="77"/>
      <c r="Q1535" s="77"/>
      <c r="R1535" s="77"/>
      <c r="S1535" s="77"/>
      <c r="T1535" s="73"/>
      <c r="U1535" s="73"/>
      <c r="V1535" s="73"/>
      <c r="W1535" s="73"/>
      <c r="X1535" s="73"/>
      <c r="Y1535" s="73"/>
      <c r="Z1535" s="73"/>
      <c r="AA1535" s="73"/>
    </row>
    <row r="1536" hidden="1">
      <c r="A1536" s="73"/>
      <c r="B1536" s="73"/>
      <c r="C1536" s="77"/>
      <c r="D1536" s="77"/>
      <c r="E1536" s="77"/>
      <c r="F1536" s="79"/>
      <c r="G1536" s="77"/>
      <c r="H1536" s="75"/>
      <c r="I1536" s="75"/>
      <c r="J1536" s="75"/>
      <c r="K1536" s="75"/>
      <c r="L1536" s="77"/>
      <c r="M1536" s="73"/>
      <c r="N1536" s="73"/>
      <c r="O1536" s="79"/>
      <c r="P1536" s="77"/>
      <c r="Q1536" s="77"/>
      <c r="R1536" s="77"/>
      <c r="S1536" s="77"/>
      <c r="T1536" s="73"/>
      <c r="U1536" s="73"/>
      <c r="V1536" s="73"/>
      <c r="W1536" s="73"/>
      <c r="X1536" s="73"/>
      <c r="Y1536" s="73"/>
      <c r="Z1536" s="73"/>
      <c r="AA1536" s="73"/>
    </row>
    <row r="1537" hidden="1">
      <c r="A1537" s="73"/>
      <c r="B1537" s="73"/>
      <c r="C1537" s="77"/>
      <c r="D1537" s="77"/>
      <c r="E1537" s="77"/>
      <c r="F1537" s="79"/>
      <c r="G1537" s="77"/>
      <c r="H1537" s="75"/>
      <c r="I1537" s="75"/>
      <c r="J1537" s="75"/>
      <c r="K1537" s="75"/>
      <c r="L1537" s="77"/>
      <c r="M1537" s="73"/>
      <c r="N1537" s="73"/>
      <c r="O1537" s="79"/>
      <c r="P1537" s="77"/>
      <c r="Q1537" s="77"/>
      <c r="R1537" s="77"/>
      <c r="S1537" s="77"/>
      <c r="T1537" s="73"/>
      <c r="U1537" s="73"/>
      <c r="V1537" s="73"/>
      <c r="W1537" s="73"/>
      <c r="X1537" s="73"/>
      <c r="Y1537" s="73"/>
      <c r="Z1537" s="73"/>
      <c r="AA1537" s="73"/>
    </row>
    <row r="1538" hidden="1">
      <c r="A1538" s="73"/>
      <c r="B1538" s="73"/>
      <c r="C1538" s="77"/>
      <c r="D1538" s="77"/>
      <c r="E1538" s="77"/>
      <c r="F1538" s="79"/>
      <c r="G1538" s="77"/>
      <c r="H1538" s="75"/>
      <c r="I1538" s="75"/>
      <c r="J1538" s="75"/>
      <c r="K1538" s="75"/>
      <c r="L1538" s="77"/>
      <c r="M1538" s="73"/>
      <c r="N1538" s="73"/>
      <c r="O1538" s="79"/>
      <c r="P1538" s="77"/>
      <c r="Q1538" s="77"/>
      <c r="R1538" s="77"/>
      <c r="S1538" s="77"/>
      <c r="T1538" s="73"/>
      <c r="U1538" s="73"/>
      <c r="V1538" s="73"/>
      <c r="W1538" s="73"/>
      <c r="X1538" s="73"/>
      <c r="Y1538" s="73"/>
      <c r="Z1538" s="73"/>
      <c r="AA1538" s="73"/>
    </row>
    <row r="1539" hidden="1">
      <c r="A1539" s="73"/>
      <c r="B1539" s="73"/>
      <c r="C1539" s="77"/>
      <c r="D1539" s="77"/>
      <c r="E1539" s="77"/>
      <c r="F1539" s="79"/>
      <c r="G1539" s="77"/>
      <c r="H1539" s="75"/>
      <c r="I1539" s="75"/>
      <c r="J1539" s="75"/>
      <c r="K1539" s="75"/>
      <c r="L1539" s="77"/>
      <c r="M1539" s="73"/>
      <c r="N1539" s="73"/>
      <c r="O1539" s="79"/>
      <c r="P1539" s="77"/>
      <c r="Q1539" s="77"/>
      <c r="R1539" s="77"/>
      <c r="S1539" s="77"/>
      <c r="T1539" s="73"/>
      <c r="U1539" s="73"/>
      <c r="V1539" s="73"/>
      <c r="W1539" s="73"/>
      <c r="X1539" s="73"/>
      <c r="Y1539" s="73"/>
      <c r="Z1539" s="73"/>
      <c r="AA1539" s="73"/>
    </row>
    <row r="1540" hidden="1">
      <c r="A1540" s="73"/>
      <c r="B1540" s="73"/>
      <c r="C1540" s="77"/>
      <c r="D1540" s="77"/>
      <c r="E1540" s="77"/>
      <c r="F1540" s="79"/>
      <c r="G1540" s="77"/>
      <c r="H1540" s="75"/>
      <c r="I1540" s="75"/>
      <c r="J1540" s="75"/>
      <c r="K1540" s="75"/>
      <c r="L1540" s="77"/>
      <c r="M1540" s="73"/>
      <c r="N1540" s="73"/>
      <c r="O1540" s="79"/>
      <c r="P1540" s="77"/>
      <c r="Q1540" s="77"/>
      <c r="R1540" s="77"/>
      <c r="S1540" s="77"/>
      <c r="T1540" s="73"/>
      <c r="U1540" s="73"/>
      <c r="V1540" s="73"/>
      <c r="W1540" s="73"/>
      <c r="X1540" s="73"/>
      <c r="Y1540" s="73"/>
      <c r="Z1540" s="73"/>
      <c r="AA1540" s="73"/>
    </row>
    <row r="1541" hidden="1">
      <c r="A1541" s="73"/>
      <c r="B1541" s="73"/>
      <c r="C1541" s="77"/>
      <c r="D1541" s="77"/>
      <c r="E1541" s="77"/>
      <c r="F1541" s="79"/>
      <c r="G1541" s="77"/>
      <c r="H1541" s="75"/>
      <c r="I1541" s="75"/>
      <c r="J1541" s="75"/>
      <c r="K1541" s="75"/>
      <c r="L1541" s="77"/>
      <c r="M1541" s="73"/>
      <c r="N1541" s="73"/>
      <c r="O1541" s="79"/>
      <c r="P1541" s="77"/>
      <c r="Q1541" s="77"/>
      <c r="R1541" s="77"/>
      <c r="S1541" s="77"/>
      <c r="T1541" s="73"/>
      <c r="U1541" s="73"/>
      <c r="V1541" s="73"/>
      <c r="W1541" s="73"/>
      <c r="X1541" s="73"/>
      <c r="Y1541" s="73"/>
      <c r="Z1541" s="73"/>
      <c r="AA1541" s="73"/>
    </row>
    <row r="1542" hidden="1">
      <c r="A1542" s="73"/>
      <c r="B1542" s="73"/>
      <c r="C1542" s="77"/>
      <c r="D1542" s="77"/>
      <c r="E1542" s="77"/>
      <c r="F1542" s="79"/>
      <c r="G1542" s="77"/>
      <c r="H1542" s="75"/>
      <c r="I1542" s="75"/>
      <c r="J1542" s="75"/>
      <c r="K1542" s="75"/>
      <c r="L1542" s="77"/>
      <c r="M1542" s="73"/>
      <c r="N1542" s="73"/>
      <c r="O1542" s="79"/>
      <c r="P1542" s="77"/>
      <c r="Q1542" s="77"/>
      <c r="R1542" s="77"/>
      <c r="S1542" s="77"/>
      <c r="T1542" s="73"/>
      <c r="U1542" s="73"/>
      <c r="V1542" s="73"/>
      <c r="W1542" s="73"/>
      <c r="X1542" s="73"/>
      <c r="Y1542" s="73"/>
      <c r="Z1542" s="73"/>
      <c r="AA1542" s="73"/>
    </row>
    <row r="1543" hidden="1">
      <c r="A1543" s="73"/>
      <c r="B1543" s="73"/>
      <c r="C1543" s="77"/>
      <c r="D1543" s="77"/>
      <c r="E1543" s="77"/>
      <c r="F1543" s="79"/>
      <c r="G1543" s="77"/>
      <c r="H1543" s="75"/>
      <c r="I1543" s="75"/>
      <c r="J1543" s="75"/>
      <c r="K1543" s="75"/>
      <c r="L1543" s="77"/>
      <c r="M1543" s="73"/>
      <c r="N1543" s="73"/>
      <c r="O1543" s="79"/>
      <c r="P1543" s="77"/>
      <c r="Q1543" s="77"/>
      <c r="R1543" s="77"/>
      <c r="S1543" s="77"/>
      <c r="T1543" s="73"/>
      <c r="U1543" s="73"/>
      <c r="V1543" s="73"/>
      <c r="W1543" s="73"/>
      <c r="X1543" s="73"/>
      <c r="Y1543" s="73"/>
      <c r="Z1543" s="73"/>
      <c r="AA1543" s="73"/>
    </row>
    <row r="1544" hidden="1">
      <c r="A1544" s="73"/>
      <c r="B1544" s="73"/>
      <c r="C1544" s="77"/>
      <c r="D1544" s="77"/>
      <c r="E1544" s="77"/>
      <c r="F1544" s="79"/>
      <c r="G1544" s="77"/>
      <c r="H1544" s="75"/>
      <c r="I1544" s="75"/>
      <c r="J1544" s="75"/>
      <c r="K1544" s="75"/>
      <c r="L1544" s="77"/>
      <c r="M1544" s="73"/>
      <c r="N1544" s="73"/>
      <c r="O1544" s="79"/>
      <c r="P1544" s="77"/>
      <c r="Q1544" s="77"/>
      <c r="R1544" s="77"/>
      <c r="S1544" s="77"/>
      <c r="T1544" s="73"/>
      <c r="U1544" s="73"/>
      <c r="V1544" s="73"/>
      <c r="W1544" s="73"/>
      <c r="X1544" s="73"/>
      <c r="Y1544" s="73"/>
      <c r="Z1544" s="73"/>
      <c r="AA1544" s="73"/>
    </row>
    <row r="1545" hidden="1">
      <c r="A1545" s="73"/>
      <c r="B1545" s="73"/>
      <c r="C1545" s="77"/>
      <c r="D1545" s="77"/>
      <c r="E1545" s="77"/>
      <c r="F1545" s="79"/>
      <c r="G1545" s="77"/>
      <c r="H1545" s="75"/>
      <c r="I1545" s="75"/>
      <c r="J1545" s="75"/>
      <c r="K1545" s="75"/>
      <c r="L1545" s="77"/>
      <c r="M1545" s="73"/>
      <c r="N1545" s="73"/>
      <c r="O1545" s="79"/>
      <c r="P1545" s="77"/>
      <c r="Q1545" s="77"/>
      <c r="R1545" s="77"/>
      <c r="S1545" s="77"/>
      <c r="T1545" s="73"/>
      <c r="U1545" s="73"/>
      <c r="V1545" s="73"/>
      <c r="W1545" s="73"/>
      <c r="X1545" s="73"/>
      <c r="Y1545" s="73"/>
      <c r="Z1545" s="73"/>
      <c r="AA1545" s="73"/>
    </row>
    <row r="1546" hidden="1">
      <c r="A1546" s="73"/>
      <c r="B1546" s="73"/>
      <c r="C1546" s="77"/>
      <c r="D1546" s="77"/>
      <c r="E1546" s="77"/>
      <c r="F1546" s="79"/>
      <c r="G1546" s="77"/>
      <c r="H1546" s="75"/>
      <c r="I1546" s="75"/>
      <c r="J1546" s="75"/>
      <c r="K1546" s="75"/>
      <c r="L1546" s="77"/>
      <c r="M1546" s="73"/>
      <c r="N1546" s="73"/>
      <c r="O1546" s="79"/>
      <c r="P1546" s="77"/>
      <c r="Q1546" s="77"/>
      <c r="R1546" s="77"/>
      <c r="S1546" s="77"/>
      <c r="T1546" s="73"/>
      <c r="U1546" s="73"/>
      <c r="V1546" s="73"/>
      <c r="W1546" s="73"/>
      <c r="X1546" s="73"/>
      <c r="Y1546" s="73"/>
      <c r="Z1546" s="73"/>
      <c r="AA1546" s="73"/>
    </row>
    <row r="1547" hidden="1">
      <c r="A1547" s="73"/>
      <c r="B1547" s="73"/>
      <c r="C1547" s="77"/>
      <c r="D1547" s="77"/>
      <c r="E1547" s="77"/>
      <c r="F1547" s="79"/>
      <c r="G1547" s="77"/>
      <c r="H1547" s="75"/>
      <c r="I1547" s="75"/>
      <c r="J1547" s="75"/>
      <c r="K1547" s="75"/>
      <c r="L1547" s="77"/>
      <c r="M1547" s="73"/>
      <c r="N1547" s="73"/>
      <c r="O1547" s="79"/>
      <c r="P1547" s="77"/>
      <c r="Q1547" s="77"/>
      <c r="R1547" s="77"/>
      <c r="S1547" s="77"/>
      <c r="T1547" s="73"/>
      <c r="U1547" s="73"/>
      <c r="V1547" s="73"/>
      <c r="W1547" s="73"/>
      <c r="X1547" s="73"/>
      <c r="Y1547" s="73"/>
      <c r="Z1547" s="73"/>
      <c r="AA1547" s="73"/>
    </row>
    <row r="1548" hidden="1">
      <c r="A1548" s="73"/>
      <c r="B1548" s="73"/>
      <c r="C1548" s="77"/>
      <c r="D1548" s="77"/>
      <c r="E1548" s="77"/>
      <c r="F1548" s="79"/>
      <c r="G1548" s="77"/>
      <c r="H1548" s="75"/>
      <c r="I1548" s="75"/>
      <c r="J1548" s="75"/>
      <c r="K1548" s="75"/>
      <c r="L1548" s="77"/>
      <c r="M1548" s="73"/>
      <c r="N1548" s="73"/>
      <c r="O1548" s="79"/>
      <c r="P1548" s="77"/>
      <c r="Q1548" s="77"/>
      <c r="R1548" s="77"/>
      <c r="S1548" s="77"/>
      <c r="T1548" s="73"/>
      <c r="U1548" s="73"/>
      <c r="V1548" s="73"/>
      <c r="W1548" s="73"/>
      <c r="X1548" s="73"/>
      <c r="Y1548" s="73"/>
      <c r="Z1548" s="73"/>
      <c r="AA1548" s="73"/>
    </row>
    <row r="1549" hidden="1">
      <c r="A1549" s="73"/>
      <c r="B1549" s="73"/>
      <c r="C1549" s="77"/>
      <c r="D1549" s="77"/>
      <c r="E1549" s="77"/>
      <c r="F1549" s="79"/>
      <c r="G1549" s="77"/>
      <c r="H1549" s="75"/>
      <c r="I1549" s="75"/>
      <c r="J1549" s="75"/>
      <c r="K1549" s="75"/>
      <c r="L1549" s="77"/>
      <c r="M1549" s="73"/>
      <c r="N1549" s="73"/>
      <c r="O1549" s="79"/>
      <c r="P1549" s="77"/>
      <c r="Q1549" s="77"/>
      <c r="R1549" s="77"/>
      <c r="S1549" s="77"/>
      <c r="T1549" s="73"/>
      <c r="U1549" s="73"/>
      <c r="V1549" s="73"/>
      <c r="W1549" s="73"/>
      <c r="X1549" s="73"/>
      <c r="Y1549" s="73"/>
      <c r="Z1549" s="73"/>
      <c r="AA1549" s="73"/>
    </row>
    <row r="1550" hidden="1">
      <c r="A1550" s="73"/>
      <c r="B1550" s="73"/>
      <c r="C1550" s="77"/>
      <c r="D1550" s="77"/>
      <c r="E1550" s="77"/>
      <c r="F1550" s="79"/>
      <c r="G1550" s="77"/>
      <c r="H1550" s="75"/>
      <c r="I1550" s="75"/>
      <c r="J1550" s="75"/>
      <c r="K1550" s="75"/>
      <c r="L1550" s="77"/>
      <c r="M1550" s="73"/>
      <c r="N1550" s="73"/>
      <c r="O1550" s="79"/>
      <c r="P1550" s="77"/>
      <c r="Q1550" s="77"/>
      <c r="R1550" s="77"/>
      <c r="S1550" s="77"/>
      <c r="T1550" s="73"/>
      <c r="U1550" s="73"/>
      <c r="V1550" s="73"/>
      <c r="W1550" s="73"/>
      <c r="X1550" s="73"/>
      <c r="Y1550" s="73"/>
      <c r="Z1550" s="73"/>
      <c r="AA1550" s="73"/>
    </row>
    <row r="1551" hidden="1">
      <c r="A1551" s="73"/>
      <c r="B1551" s="73"/>
      <c r="C1551" s="77"/>
      <c r="D1551" s="77"/>
      <c r="E1551" s="77"/>
      <c r="F1551" s="79"/>
      <c r="G1551" s="77"/>
      <c r="H1551" s="75"/>
      <c r="I1551" s="75"/>
      <c r="J1551" s="75"/>
      <c r="K1551" s="75"/>
      <c r="L1551" s="77"/>
      <c r="M1551" s="73"/>
      <c r="N1551" s="73"/>
      <c r="O1551" s="79"/>
      <c r="P1551" s="77"/>
      <c r="Q1551" s="77"/>
      <c r="R1551" s="77"/>
      <c r="S1551" s="77"/>
      <c r="T1551" s="73"/>
      <c r="U1551" s="73"/>
      <c r="V1551" s="73"/>
      <c r="W1551" s="73"/>
      <c r="X1551" s="73"/>
      <c r="Y1551" s="73"/>
      <c r="Z1551" s="73"/>
      <c r="AA1551" s="73"/>
    </row>
    <row r="1552" hidden="1">
      <c r="A1552" s="73"/>
      <c r="B1552" s="73"/>
      <c r="C1552" s="77"/>
      <c r="D1552" s="77"/>
      <c r="E1552" s="77"/>
      <c r="F1552" s="79"/>
      <c r="G1552" s="77"/>
      <c r="H1552" s="75"/>
      <c r="I1552" s="75"/>
      <c r="J1552" s="75"/>
      <c r="K1552" s="75"/>
      <c r="L1552" s="77"/>
      <c r="M1552" s="73"/>
      <c r="N1552" s="73"/>
      <c r="O1552" s="79"/>
      <c r="P1552" s="77"/>
      <c r="Q1552" s="77"/>
      <c r="R1552" s="77"/>
      <c r="S1552" s="77"/>
      <c r="T1552" s="73"/>
      <c r="U1552" s="73"/>
      <c r="V1552" s="73"/>
      <c r="W1552" s="73"/>
      <c r="X1552" s="73"/>
      <c r="Y1552" s="73"/>
      <c r="Z1552" s="73"/>
      <c r="AA1552" s="73"/>
    </row>
    <row r="1553" hidden="1">
      <c r="A1553" s="73"/>
      <c r="B1553" s="73"/>
      <c r="C1553" s="77"/>
      <c r="D1553" s="77"/>
      <c r="E1553" s="77"/>
      <c r="F1553" s="79"/>
      <c r="G1553" s="77"/>
      <c r="H1553" s="75"/>
      <c r="I1553" s="75"/>
      <c r="J1553" s="75"/>
      <c r="K1553" s="75"/>
      <c r="L1553" s="77"/>
      <c r="M1553" s="73"/>
      <c r="N1553" s="73"/>
      <c r="O1553" s="79"/>
      <c r="P1553" s="77"/>
      <c r="Q1553" s="77"/>
      <c r="R1553" s="77"/>
      <c r="S1553" s="77"/>
      <c r="T1553" s="73"/>
      <c r="U1553" s="73"/>
      <c r="V1553" s="73"/>
      <c r="W1553" s="73"/>
      <c r="X1553" s="73"/>
      <c r="Y1553" s="73"/>
      <c r="Z1553" s="73"/>
      <c r="AA1553" s="73"/>
    </row>
    <row r="1554" hidden="1">
      <c r="A1554" s="73"/>
      <c r="B1554" s="73"/>
      <c r="C1554" s="77"/>
      <c r="D1554" s="77"/>
      <c r="E1554" s="77"/>
      <c r="F1554" s="79"/>
      <c r="G1554" s="77"/>
      <c r="H1554" s="75"/>
      <c r="I1554" s="75"/>
      <c r="J1554" s="75"/>
      <c r="K1554" s="75"/>
      <c r="L1554" s="77"/>
      <c r="M1554" s="73"/>
      <c r="N1554" s="73"/>
      <c r="O1554" s="79"/>
      <c r="P1554" s="77"/>
      <c r="Q1554" s="77"/>
      <c r="R1554" s="77"/>
      <c r="S1554" s="77"/>
      <c r="T1554" s="73"/>
      <c r="U1554" s="73"/>
      <c r="V1554" s="73"/>
      <c r="W1554" s="73"/>
      <c r="X1554" s="73"/>
      <c r="Y1554" s="73"/>
      <c r="Z1554" s="73"/>
      <c r="AA1554" s="73"/>
    </row>
    <row r="1555" hidden="1">
      <c r="A1555" s="73"/>
      <c r="B1555" s="73"/>
      <c r="C1555" s="77"/>
      <c r="D1555" s="77"/>
      <c r="E1555" s="77"/>
      <c r="F1555" s="79"/>
      <c r="G1555" s="77"/>
      <c r="H1555" s="75"/>
      <c r="I1555" s="75"/>
      <c r="J1555" s="75"/>
      <c r="K1555" s="75"/>
      <c r="L1555" s="77"/>
      <c r="M1555" s="73"/>
      <c r="N1555" s="73"/>
      <c r="O1555" s="79"/>
      <c r="P1555" s="77"/>
      <c r="Q1555" s="77"/>
      <c r="R1555" s="77"/>
      <c r="S1555" s="77"/>
      <c r="T1555" s="73"/>
      <c r="U1555" s="73"/>
      <c r="V1555" s="73"/>
      <c r="W1555" s="73"/>
      <c r="X1555" s="73"/>
      <c r="Y1555" s="73"/>
      <c r="Z1555" s="73"/>
      <c r="AA1555" s="73"/>
    </row>
    <row r="1556" hidden="1">
      <c r="A1556" s="73"/>
      <c r="B1556" s="73"/>
      <c r="C1556" s="77"/>
      <c r="D1556" s="77"/>
      <c r="E1556" s="77"/>
      <c r="F1556" s="79"/>
      <c r="G1556" s="77"/>
      <c r="H1556" s="75"/>
      <c r="I1556" s="75"/>
      <c r="J1556" s="75"/>
      <c r="K1556" s="75"/>
      <c r="L1556" s="77"/>
      <c r="M1556" s="73"/>
      <c r="N1556" s="73"/>
      <c r="O1556" s="79"/>
      <c r="P1556" s="77"/>
      <c r="Q1556" s="77"/>
      <c r="R1556" s="77"/>
      <c r="S1556" s="77"/>
      <c r="T1556" s="73"/>
      <c r="U1556" s="73"/>
      <c r="V1556" s="73"/>
      <c r="W1556" s="73"/>
      <c r="X1556" s="73"/>
      <c r="Y1556" s="73"/>
      <c r="Z1556" s="73"/>
      <c r="AA1556" s="73"/>
    </row>
    <row r="1557" hidden="1">
      <c r="A1557" s="73"/>
      <c r="B1557" s="73"/>
      <c r="C1557" s="77"/>
      <c r="D1557" s="77"/>
      <c r="E1557" s="77"/>
      <c r="F1557" s="79"/>
      <c r="G1557" s="77"/>
      <c r="H1557" s="75"/>
      <c r="I1557" s="75"/>
      <c r="J1557" s="75"/>
      <c r="K1557" s="75"/>
      <c r="L1557" s="77"/>
      <c r="M1557" s="73"/>
      <c r="N1557" s="73"/>
      <c r="O1557" s="79"/>
      <c r="P1557" s="77"/>
      <c r="Q1557" s="77"/>
      <c r="R1557" s="77"/>
      <c r="S1557" s="77"/>
      <c r="T1557" s="73"/>
      <c r="U1557" s="73"/>
      <c r="V1557" s="73"/>
      <c r="W1557" s="73"/>
      <c r="X1557" s="73"/>
      <c r="Y1557" s="73"/>
      <c r="Z1557" s="73"/>
      <c r="AA1557" s="73"/>
    </row>
    <row r="1558" hidden="1">
      <c r="A1558" s="73"/>
      <c r="B1558" s="73"/>
      <c r="C1558" s="77"/>
      <c r="D1558" s="77"/>
      <c r="E1558" s="77"/>
      <c r="F1558" s="79"/>
      <c r="G1558" s="77"/>
      <c r="H1558" s="75"/>
      <c r="I1558" s="75"/>
      <c r="J1558" s="75"/>
      <c r="K1558" s="75"/>
      <c r="L1558" s="77"/>
      <c r="M1558" s="73"/>
      <c r="N1558" s="73"/>
      <c r="O1558" s="79"/>
      <c r="P1558" s="77"/>
      <c r="Q1558" s="77"/>
      <c r="R1558" s="77"/>
      <c r="S1558" s="77"/>
      <c r="T1558" s="73"/>
      <c r="U1558" s="73"/>
      <c r="V1558" s="73"/>
      <c r="W1558" s="73"/>
      <c r="X1558" s="73"/>
      <c r="Y1558" s="73"/>
      <c r="Z1558" s="73"/>
      <c r="AA1558" s="73"/>
    </row>
    <row r="1559" hidden="1">
      <c r="A1559" s="73"/>
      <c r="B1559" s="73"/>
      <c r="C1559" s="77"/>
      <c r="D1559" s="77"/>
      <c r="E1559" s="77"/>
      <c r="F1559" s="79"/>
      <c r="G1559" s="77"/>
      <c r="H1559" s="75"/>
      <c r="I1559" s="75"/>
      <c r="J1559" s="75"/>
      <c r="K1559" s="75"/>
      <c r="L1559" s="77"/>
      <c r="M1559" s="73"/>
      <c r="N1559" s="73"/>
      <c r="O1559" s="79"/>
      <c r="P1559" s="77"/>
      <c r="Q1559" s="77"/>
      <c r="R1559" s="77"/>
      <c r="S1559" s="77"/>
      <c r="T1559" s="73"/>
      <c r="U1559" s="73"/>
      <c r="V1559" s="73"/>
      <c r="W1559" s="73"/>
      <c r="X1559" s="73"/>
      <c r="Y1559" s="73"/>
      <c r="Z1559" s="73"/>
      <c r="AA1559" s="73"/>
    </row>
    <row r="1560" hidden="1">
      <c r="A1560" s="73"/>
      <c r="B1560" s="73"/>
      <c r="C1560" s="77"/>
      <c r="D1560" s="77"/>
      <c r="E1560" s="77"/>
      <c r="F1560" s="79"/>
      <c r="G1560" s="77"/>
      <c r="H1560" s="75"/>
      <c r="I1560" s="75"/>
      <c r="J1560" s="75"/>
      <c r="K1560" s="75"/>
      <c r="L1560" s="77"/>
      <c r="M1560" s="73"/>
      <c r="N1560" s="73"/>
      <c r="O1560" s="79"/>
      <c r="P1560" s="77"/>
      <c r="Q1560" s="77"/>
      <c r="R1560" s="77"/>
      <c r="S1560" s="77"/>
      <c r="T1560" s="73"/>
      <c r="U1560" s="73"/>
      <c r="V1560" s="73"/>
      <c r="W1560" s="73"/>
      <c r="X1560" s="73"/>
      <c r="Y1560" s="73"/>
      <c r="Z1560" s="73"/>
      <c r="AA1560" s="73"/>
    </row>
    <row r="1561" hidden="1">
      <c r="A1561" s="73"/>
      <c r="B1561" s="73"/>
      <c r="C1561" s="77"/>
      <c r="D1561" s="77"/>
      <c r="E1561" s="77"/>
      <c r="F1561" s="79"/>
      <c r="G1561" s="77"/>
      <c r="H1561" s="75"/>
      <c r="I1561" s="75"/>
      <c r="J1561" s="75"/>
      <c r="K1561" s="75"/>
      <c r="L1561" s="77"/>
      <c r="M1561" s="73"/>
      <c r="N1561" s="73"/>
      <c r="O1561" s="79"/>
      <c r="P1561" s="77"/>
      <c r="Q1561" s="77"/>
      <c r="R1561" s="77"/>
      <c r="S1561" s="77"/>
      <c r="T1561" s="73"/>
      <c r="U1561" s="73"/>
      <c r="V1561" s="73"/>
      <c r="W1561" s="73"/>
      <c r="X1561" s="73"/>
      <c r="Y1561" s="73"/>
      <c r="Z1561" s="73"/>
      <c r="AA1561" s="73"/>
    </row>
    <row r="1562" hidden="1">
      <c r="A1562" s="73"/>
      <c r="B1562" s="73"/>
      <c r="C1562" s="77"/>
      <c r="D1562" s="77"/>
      <c r="E1562" s="77"/>
      <c r="F1562" s="79"/>
      <c r="G1562" s="77"/>
      <c r="H1562" s="75"/>
      <c r="I1562" s="75"/>
      <c r="J1562" s="75"/>
      <c r="K1562" s="75"/>
      <c r="L1562" s="77"/>
      <c r="M1562" s="73"/>
      <c r="N1562" s="73"/>
      <c r="O1562" s="79"/>
      <c r="P1562" s="77"/>
      <c r="Q1562" s="77"/>
      <c r="R1562" s="77"/>
      <c r="S1562" s="77"/>
      <c r="T1562" s="73"/>
      <c r="U1562" s="73"/>
      <c r="V1562" s="73"/>
      <c r="W1562" s="73"/>
      <c r="X1562" s="73"/>
      <c r="Y1562" s="73"/>
      <c r="Z1562" s="73"/>
      <c r="AA1562" s="73"/>
    </row>
    <row r="1563" hidden="1">
      <c r="A1563" s="73"/>
      <c r="B1563" s="73"/>
      <c r="C1563" s="77"/>
      <c r="D1563" s="77"/>
      <c r="E1563" s="77"/>
      <c r="F1563" s="79"/>
      <c r="G1563" s="77"/>
      <c r="H1563" s="75"/>
      <c r="I1563" s="75"/>
      <c r="J1563" s="75"/>
      <c r="K1563" s="75"/>
      <c r="L1563" s="77"/>
      <c r="M1563" s="73"/>
      <c r="N1563" s="73"/>
      <c r="O1563" s="79"/>
      <c r="P1563" s="77"/>
      <c r="Q1563" s="77"/>
      <c r="R1563" s="77"/>
      <c r="S1563" s="77"/>
      <c r="T1563" s="73"/>
      <c r="U1563" s="73"/>
      <c r="V1563" s="73"/>
      <c r="W1563" s="73"/>
      <c r="X1563" s="73"/>
      <c r="Y1563" s="73"/>
      <c r="Z1563" s="73"/>
      <c r="AA1563" s="73"/>
    </row>
    <row r="1564" hidden="1">
      <c r="A1564" s="73"/>
      <c r="B1564" s="73"/>
      <c r="C1564" s="77"/>
      <c r="D1564" s="77"/>
      <c r="E1564" s="77"/>
      <c r="F1564" s="79"/>
      <c r="G1564" s="77"/>
      <c r="H1564" s="75"/>
      <c r="I1564" s="75"/>
      <c r="J1564" s="75"/>
      <c r="K1564" s="75"/>
      <c r="L1564" s="77"/>
      <c r="M1564" s="73"/>
      <c r="N1564" s="73"/>
      <c r="O1564" s="79"/>
      <c r="P1564" s="77"/>
      <c r="Q1564" s="77"/>
      <c r="R1564" s="77"/>
      <c r="S1564" s="77"/>
      <c r="T1564" s="73"/>
      <c r="U1564" s="73"/>
      <c r="V1564" s="73"/>
      <c r="W1564" s="73"/>
      <c r="X1564" s="73"/>
      <c r="Y1564" s="73"/>
      <c r="Z1564" s="73"/>
      <c r="AA1564" s="73"/>
    </row>
    <row r="1565" hidden="1">
      <c r="A1565" s="73"/>
      <c r="B1565" s="73"/>
      <c r="C1565" s="77"/>
      <c r="D1565" s="77"/>
      <c r="E1565" s="77"/>
      <c r="F1565" s="79"/>
      <c r="G1565" s="77"/>
      <c r="H1565" s="75"/>
      <c r="I1565" s="75"/>
      <c r="J1565" s="75"/>
      <c r="K1565" s="75"/>
      <c r="L1565" s="77"/>
      <c r="M1565" s="73"/>
      <c r="N1565" s="73"/>
      <c r="O1565" s="79"/>
      <c r="P1565" s="77"/>
      <c r="Q1565" s="77"/>
      <c r="R1565" s="77"/>
      <c r="S1565" s="77"/>
      <c r="T1565" s="73"/>
      <c r="U1565" s="73"/>
      <c r="V1565" s="73"/>
      <c r="W1565" s="73"/>
      <c r="X1565" s="73"/>
      <c r="Y1565" s="73"/>
      <c r="Z1565" s="73"/>
      <c r="AA1565" s="73"/>
    </row>
    <row r="1566" hidden="1">
      <c r="A1566" s="73"/>
      <c r="B1566" s="73"/>
      <c r="C1566" s="77"/>
      <c r="D1566" s="77"/>
      <c r="E1566" s="77"/>
      <c r="F1566" s="79"/>
      <c r="G1566" s="77"/>
      <c r="H1566" s="75"/>
      <c r="I1566" s="75"/>
      <c r="J1566" s="75"/>
      <c r="K1566" s="75"/>
      <c r="L1566" s="77"/>
      <c r="M1566" s="73"/>
      <c r="N1566" s="73"/>
      <c r="O1566" s="79"/>
      <c r="P1566" s="77"/>
      <c r="Q1566" s="77"/>
      <c r="R1566" s="77"/>
      <c r="S1566" s="77"/>
      <c r="T1566" s="73"/>
      <c r="U1566" s="73"/>
      <c r="V1566" s="73"/>
      <c r="W1566" s="73"/>
      <c r="X1566" s="73"/>
      <c r="Y1566" s="73"/>
      <c r="Z1566" s="73"/>
      <c r="AA1566" s="73"/>
    </row>
    <row r="1567" hidden="1">
      <c r="A1567" s="73"/>
      <c r="B1567" s="73"/>
      <c r="C1567" s="77"/>
      <c r="D1567" s="77"/>
      <c r="E1567" s="77"/>
      <c r="F1567" s="79"/>
      <c r="G1567" s="77"/>
      <c r="H1567" s="75"/>
      <c r="I1567" s="75"/>
      <c r="J1567" s="75"/>
      <c r="K1567" s="75"/>
      <c r="L1567" s="77"/>
      <c r="M1567" s="73"/>
      <c r="N1567" s="73"/>
      <c r="O1567" s="79"/>
      <c r="P1567" s="77"/>
      <c r="Q1567" s="77"/>
      <c r="R1567" s="77"/>
      <c r="S1567" s="77"/>
      <c r="T1567" s="73"/>
      <c r="U1567" s="73"/>
      <c r="V1567" s="73"/>
      <c r="W1567" s="73"/>
      <c r="X1567" s="73"/>
      <c r="Y1567" s="73"/>
      <c r="Z1567" s="73"/>
      <c r="AA1567" s="73"/>
    </row>
    <row r="1568" hidden="1">
      <c r="A1568" s="73"/>
      <c r="B1568" s="73"/>
      <c r="C1568" s="77"/>
      <c r="D1568" s="77"/>
      <c r="E1568" s="77"/>
      <c r="F1568" s="79"/>
      <c r="G1568" s="77"/>
      <c r="H1568" s="75"/>
      <c r="I1568" s="75"/>
      <c r="J1568" s="75"/>
      <c r="K1568" s="75"/>
      <c r="L1568" s="77"/>
      <c r="M1568" s="73"/>
      <c r="N1568" s="73"/>
      <c r="O1568" s="79"/>
      <c r="P1568" s="77"/>
      <c r="Q1568" s="77"/>
      <c r="R1568" s="77"/>
      <c r="S1568" s="77"/>
      <c r="T1568" s="73"/>
      <c r="U1568" s="73"/>
      <c r="V1568" s="73"/>
      <c r="W1568" s="73"/>
      <c r="X1568" s="73"/>
      <c r="Y1568" s="73"/>
      <c r="Z1568" s="73"/>
      <c r="AA1568" s="73"/>
    </row>
    <row r="1569" hidden="1">
      <c r="A1569" s="73"/>
      <c r="B1569" s="73"/>
      <c r="C1569" s="77"/>
      <c r="D1569" s="77"/>
      <c r="E1569" s="77"/>
      <c r="F1569" s="79"/>
      <c r="G1569" s="77"/>
      <c r="H1569" s="75"/>
      <c r="I1569" s="75"/>
      <c r="J1569" s="75"/>
      <c r="K1569" s="75"/>
      <c r="L1569" s="77"/>
      <c r="M1569" s="73"/>
      <c r="N1569" s="73"/>
      <c r="O1569" s="79"/>
      <c r="P1569" s="77"/>
      <c r="Q1569" s="77"/>
      <c r="R1569" s="77"/>
      <c r="S1569" s="77"/>
      <c r="T1569" s="73"/>
      <c r="U1569" s="73"/>
      <c r="V1569" s="73"/>
      <c r="W1569" s="73"/>
      <c r="X1569" s="73"/>
      <c r="Y1569" s="73"/>
      <c r="Z1569" s="73"/>
      <c r="AA1569" s="73"/>
    </row>
    <row r="1570" hidden="1">
      <c r="A1570" s="73"/>
      <c r="B1570" s="73"/>
      <c r="C1570" s="77"/>
      <c r="D1570" s="77"/>
      <c r="E1570" s="77"/>
      <c r="F1570" s="79"/>
      <c r="G1570" s="77"/>
      <c r="H1570" s="75"/>
      <c r="I1570" s="75"/>
      <c r="J1570" s="75"/>
      <c r="K1570" s="75"/>
      <c r="L1570" s="77"/>
      <c r="M1570" s="73"/>
      <c r="N1570" s="73"/>
      <c r="O1570" s="79"/>
      <c r="P1570" s="77"/>
      <c r="Q1570" s="77"/>
      <c r="R1570" s="77"/>
      <c r="S1570" s="77"/>
      <c r="T1570" s="73"/>
      <c r="U1570" s="73"/>
      <c r="V1570" s="73"/>
      <c r="W1570" s="73"/>
      <c r="X1570" s="73"/>
      <c r="Y1570" s="73"/>
      <c r="Z1570" s="73"/>
      <c r="AA1570" s="73"/>
    </row>
    <row r="1571" hidden="1">
      <c r="A1571" s="73"/>
      <c r="B1571" s="73"/>
      <c r="C1571" s="77"/>
      <c r="D1571" s="77"/>
      <c r="E1571" s="77"/>
      <c r="F1571" s="79"/>
      <c r="G1571" s="77"/>
      <c r="H1571" s="75"/>
      <c r="I1571" s="75"/>
      <c r="J1571" s="75"/>
      <c r="K1571" s="75"/>
      <c r="L1571" s="77"/>
      <c r="M1571" s="73"/>
      <c r="N1571" s="73"/>
      <c r="O1571" s="79"/>
      <c r="P1571" s="77"/>
      <c r="Q1571" s="77"/>
      <c r="R1571" s="77"/>
      <c r="S1571" s="77"/>
      <c r="T1571" s="73"/>
      <c r="U1571" s="73"/>
      <c r="V1571" s="73"/>
      <c r="W1571" s="73"/>
      <c r="X1571" s="73"/>
      <c r="Y1571" s="73"/>
      <c r="Z1571" s="73"/>
      <c r="AA1571" s="73"/>
    </row>
    <row r="1572" hidden="1">
      <c r="A1572" s="73"/>
      <c r="B1572" s="73"/>
      <c r="C1572" s="77"/>
      <c r="D1572" s="77"/>
      <c r="E1572" s="77"/>
      <c r="F1572" s="79"/>
      <c r="G1572" s="77"/>
      <c r="H1572" s="75"/>
      <c r="I1572" s="75"/>
      <c r="J1572" s="75"/>
      <c r="K1572" s="75"/>
      <c r="L1572" s="77"/>
      <c r="M1572" s="73"/>
      <c r="N1572" s="73"/>
      <c r="O1572" s="79"/>
      <c r="P1572" s="77"/>
      <c r="Q1572" s="77"/>
      <c r="R1572" s="77"/>
      <c r="S1572" s="77"/>
      <c r="T1572" s="73"/>
      <c r="U1572" s="73"/>
      <c r="V1572" s="73"/>
      <c r="W1572" s="73"/>
      <c r="X1572" s="73"/>
      <c r="Y1572" s="73"/>
      <c r="Z1572" s="73"/>
      <c r="AA1572" s="73"/>
    </row>
    <row r="1573" hidden="1">
      <c r="A1573" s="73"/>
      <c r="B1573" s="73"/>
      <c r="C1573" s="77"/>
      <c r="D1573" s="77"/>
      <c r="E1573" s="77"/>
      <c r="F1573" s="79"/>
      <c r="G1573" s="77"/>
      <c r="H1573" s="75"/>
      <c r="I1573" s="75"/>
      <c r="J1573" s="75"/>
      <c r="K1573" s="75"/>
      <c r="L1573" s="77"/>
      <c r="M1573" s="73"/>
      <c r="N1573" s="73"/>
      <c r="O1573" s="79"/>
      <c r="P1573" s="77"/>
      <c r="Q1573" s="77"/>
      <c r="R1573" s="77"/>
      <c r="S1573" s="77"/>
      <c r="T1573" s="73"/>
      <c r="U1573" s="73"/>
      <c r="V1573" s="73"/>
      <c r="W1573" s="73"/>
      <c r="X1573" s="73"/>
      <c r="Y1573" s="73"/>
      <c r="Z1573" s="73"/>
      <c r="AA1573" s="73"/>
    </row>
    <row r="1574" hidden="1">
      <c r="A1574" s="73"/>
      <c r="B1574" s="73"/>
      <c r="C1574" s="77"/>
      <c r="D1574" s="77"/>
      <c r="E1574" s="77"/>
      <c r="F1574" s="79"/>
      <c r="G1574" s="77"/>
      <c r="H1574" s="75"/>
      <c r="I1574" s="75"/>
      <c r="J1574" s="75"/>
      <c r="K1574" s="75"/>
      <c r="L1574" s="77"/>
      <c r="M1574" s="73"/>
      <c r="N1574" s="73"/>
      <c r="O1574" s="79"/>
      <c r="P1574" s="77"/>
      <c r="Q1574" s="77"/>
      <c r="R1574" s="77"/>
      <c r="S1574" s="77"/>
      <c r="T1574" s="73"/>
      <c r="U1574" s="73"/>
      <c r="V1574" s="73"/>
      <c r="W1574" s="73"/>
      <c r="X1574" s="73"/>
      <c r="Y1574" s="73"/>
      <c r="Z1574" s="73"/>
      <c r="AA1574" s="73"/>
    </row>
    <row r="1575" hidden="1">
      <c r="A1575" s="73"/>
      <c r="B1575" s="73"/>
      <c r="C1575" s="77"/>
      <c r="D1575" s="77"/>
      <c r="E1575" s="77"/>
      <c r="F1575" s="79"/>
      <c r="G1575" s="77"/>
      <c r="H1575" s="75"/>
      <c r="I1575" s="75"/>
      <c r="J1575" s="75"/>
      <c r="K1575" s="75"/>
      <c r="L1575" s="77"/>
      <c r="M1575" s="73"/>
      <c r="N1575" s="73"/>
      <c r="O1575" s="79"/>
      <c r="P1575" s="77"/>
      <c r="Q1575" s="77"/>
      <c r="R1575" s="77"/>
      <c r="S1575" s="77"/>
      <c r="T1575" s="73"/>
      <c r="U1575" s="73"/>
      <c r="V1575" s="73"/>
      <c r="W1575" s="73"/>
      <c r="X1575" s="73"/>
      <c r="Y1575" s="73"/>
      <c r="Z1575" s="73"/>
      <c r="AA1575" s="73"/>
    </row>
    <row r="1576" hidden="1">
      <c r="A1576" s="73"/>
      <c r="B1576" s="73"/>
      <c r="C1576" s="77"/>
      <c r="D1576" s="77"/>
      <c r="E1576" s="77"/>
      <c r="F1576" s="79"/>
      <c r="G1576" s="77"/>
      <c r="H1576" s="75"/>
      <c r="I1576" s="75"/>
      <c r="J1576" s="75"/>
      <c r="K1576" s="75"/>
      <c r="L1576" s="77"/>
      <c r="M1576" s="73"/>
      <c r="N1576" s="73"/>
      <c r="O1576" s="79"/>
      <c r="P1576" s="77"/>
      <c r="Q1576" s="77"/>
      <c r="R1576" s="77"/>
      <c r="S1576" s="77"/>
      <c r="T1576" s="73"/>
      <c r="U1576" s="73"/>
      <c r="V1576" s="73"/>
      <c r="W1576" s="73"/>
      <c r="X1576" s="73"/>
      <c r="Y1576" s="73"/>
      <c r="Z1576" s="73"/>
      <c r="AA1576" s="73"/>
    </row>
    <row r="1577" hidden="1">
      <c r="A1577" s="73"/>
      <c r="B1577" s="73"/>
      <c r="C1577" s="77"/>
      <c r="D1577" s="77"/>
      <c r="E1577" s="77"/>
      <c r="F1577" s="79"/>
      <c r="G1577" s="77"/>
      <c r="H1577" s="75"/>
      <c r="I1577" s="75"/>
      <c r="J1577" s="75"/>
      <c r="K1577" s="75"/>
      <c r="L1577" s="77"/>
      <c r="M1577" s="73"/>
      <c r="N1577" s="73"/>
      <c r="O1577" s="79"/>
      <c r="P1577" s="77"/>
      <c r="Q1577" s="77"/>
      <c r="R1577" s="77"/>
      <c r="S1577" s="77"/>
      <c r="T1577" s="73"/>
      <c r="U1577" s="73"/>
      <c r="V1577" s="73"/>
      <c r="W1577" s="73"/>
      <c r="X1577" s="73"/>
      <c r="Y1577" s="73"/>
      <c r="Z1577" s="73"/>
      <c r="AA1577" s="73"/>
    </row>
    <row r="1578" hidden="1">
      <c r="A1578" s="73"/>
      <c r="B1578" s="73"/>
      <c r="C1578" s="77"/>
      <c r="D1578" s="77"/>
      <c r="E1578" s="77"/>
      <c r="F1578" s="79"/>
      <c r="G1578" s="77"/>
      <c r="H1578" s="75"/>
      <c r="I1578" s="75"/>
      <c r="J1578" s="75"/>
      <c r="K1578" s="75"/>
      <c r="L1578" s="77"/>
      <c r="M1578" s="73"/>
      <c r="N1578" s="73"/>
      <c r="O1578" s="79"/>
      <c r="P1578" s="77"/>
      <c r="Q1578" s="77"/>
      <c r="R1578" s="77"/>
      <c r="S1578" s="77"/>
      <c r="T1578" s="73"/>
      <c r="U1578" s="73"/>
      <c r="V1578" s="73"/>
      <c r="W1578" s="73"/>
      <c r="X1578" s="73"/>
      <c r="Y1578" s="73"/>
      <c r="Z1578" s="73"/>
      <c r="AA1578" s="73"/>
    </row>
    <row r="1579" hidden="1">
      <c r="A1579" s="73"/>
      <c r="B1579" s="73"/>
      <c r="C1579" s="77"/>
      <c r="D1579" s="77"/>
      <c r="E1579" s="77"/>
      <c r="F1579" s="79"/>
      <c r="G1579" s="77"/>
      <c r="H1579" s="75"/>
      <c r="I1579" s="75"/>
      <c r="J1579" s="75"/>
      <c r="K1579" s="75"/>
      <c r="L1579" s="77"/>
      <c r="M1579" s="73"/>
      <c r="N1579" s="73"/>
      <c r="O1579" s="79"/>
      <c r="P1579" s="77"/>
      <c r="Q1579" s="77"/>
      <c r="R1579" s="77"/>
      <c r="S1579" s="77"/>
      <c r="T1579" s="73"/>
      <c r="U1579" s="73"/>
      <c r="V1579" s="73"/>
      <c r="W1579" s="73"/>
      <c r="X1579" s="73"/>
      <c r="Y1579" s="73"/>
      <c r="Z1579" s="73"/>
      <c r="AA1579" s="73"/>
    </row>
    <row r="1580" hidden="1">
      <c r="A1580" s="73"/>
      <c r="B1580" s="73"/>
      <c r="C1580" s="77"/>
      <c r="D1580" s="77"/>
      <c r="E1580" s="77"/>
      <c r="F1580" s="79"/>
      <c r="G1580" s="77"/>
      <c r="H1580" s="75"/>
      <c r="I1580" s="75"/>
      <c r="J1580" s="75"/>
      <c r="K1580" s="75"/>
      <c r="L1580" s="77"/>
      <c r="M1580" s="73"/>
      <c r="N1580" s="73"/>
      <c r="O1580" s="79"/>
      <c r="P1580" s="77"/>
      <c r="Q1580" s="77"/>
      <c r="R1580" s="77"/>
      <c r="S1580" s="77"/>
      <c r="T1580" s="73"/>
      <c r="U1580" s="73"/>
      <c r="V1580" s="73"/>
      <c r="W1580" s="73"/>
      <c r="X1580" s="73"/>
      <c r="Y1580" s="73"/>
      <c r="Z1580" s="73"/>
      <c r="AA1580" s="73"/>
    </row>
    <row r="1581" hidden="1">
      <c r="A1581" s="73"/>
      <c r="B1581" s="73"/>
      <c r="C1581" s="77"/>
      <c r="D1581" s="77"/>
      <c r="E1581" s="77"/>
      <c r="F1581" s="79"/>
      <c r="G1581" s="77"/>
      <c r="H1581" s="75"/>
      <c r="I1581" s="75"/>
      <c r="J1581" s="75"/>
      <c r="K1581" s="75"/>
      <c r="L1581" s="77"/>
      <c r="M1581" s="73"/>
      <c r="N1581" s="73"/>
      <c r="O1581" s="79"/>
      <c r="P1581" s="77"/>
      <c r="Q1581" s="77"/>
      <c r="R1581" s="77"/>
      <c r="S1581" s="77"/>
      <c r="T1581" s="73"/>
      <c r="U1581" s="73"/>
      <c r="V1581" s="73"/>
      <c r="W1581" s="73"/>
      <c r="X1581" s="73"/>
      <c r="Y1581" s="73"/>
      <c r="Z1581" s="73"/>
      <c r="AA1581" s="73"/>
    </row>
    <row r="1582" hidden="1">
      <c r="A1582" s="73"/>
      <c r="B1582" s="73"/>
      <c r="C1582" s="77"/>
      <c r="D1582" s="77"/>
      <c r="E1582" s="77"/>
      <c r="F1582" s="79"/>
      <c r="G1582" s="77"/>
      <c r="H1582" s="75"/>
      <c r="I1582" s="75"/>
      <c r="J1582" s="75"/>
      <c r="K1582" s="75"/>
      <c r="L1582" s="77"/>
      <c r="M1582" s="73"/>
      <c r="N1582" s="73"/>
      <c r="O1582" s="79"/>
      <c r="P1582" s="77"/>
      <c r="Q1582" s="77"/>
      <c r="R1582" s="77"/>
      <c r="S1582" s="77"/>
      <c r="T1582" s="73"/>
      <c r="U1582" s="73"/>
      <c r="V1582" s="73"/>
      <c r="W1582" s="73"/>
      <c r="X1582" s="73"/>
      <c r="Y1582" s="73"/>
      <c r="Z1582" s="73"/>
      <c r="AA1582" s="73"/>
    </row>
    <row r="1583" hidden="1">
      <c r="A1583" s="73"/>
      <c r="B1583" s="73"/>
      <c r="C1583" s="77"/>
      <c r="D1583" s="77"/>
      <c r="E1583" s="77"/>
      <c r="F1583" s="79"/>
      <c r="G1583" s="77"/>
      <c r="H1583" s="75"/>
      <c r="I1583" s="75"/>
      <c r="J1583" s="75"/>
      <c r="K1583" s="75"/>
      <c r="L1583" s="77"/>
      <c r="M1583" s="73"/>
      <c r="N1583" s="73"/>
      <c r="O1583" s="79"/>
      <c r="P1583" s="77"/>
      <c r="Q1583" s="77"/>
      <c r="R1583" s="77"/>
      <c r="S1583" s="77"/>
      <c r="T1583" s="73"/>
      <c r="U1583" s="73"/>
      <c r="V1583" s="73"/>
      <c r="W1583" s="73"/>
      <c r="X1583" s="73"/>
      <c r="Y1583" s="73"/>
      <c r="Z1583" s="73"/>
      <c r="AA1583" s="73"/>
    </row>
    <row r="1584" hidden="1">
      <c r="A1584" s="73"/>
      <c r="B1584" s="73"/>
      <c r="C1584" s="77"/>
      <c r="D1584" s="77"/>
      <c r="E1584" s="77"/>
      <c r="F1584" s="79"/>
      <c r="G1584" s="77"/>
      <c r="H1584" s="75"/>
      <c r="I1584" s="75"/>
      <c r="J1584" s="75"/>
      <c r="K1584" s="75"/>
      <c r="L1584" s="77"/>
      <c r="M1584" s="73"/>
      <c r="N1584" s="73"/>
      <c r="O1584" s="79"/>
      <c r="P1584" s="77"/>
      <c r="Q1584" s="77"/>
      <c r="R1584" s="77"/>
      <c r="S1584" s="77"/>
      <c r="T1584" s="73"/>
      <c r="U1584" s="73"/>
      <c r="V1584" s="73"/>
      <c r="W1584" s="73"/>
      <c r="X1584" s="73"/>
      <c r="Y1584" s="73"/>
      <c r="Z1584" s="73"/>
      <c r="AA1584" s="73"/>
    </row>
    <row r="1585" hidden="1">
      <c r="A1585" s="73"/>
      <c r="B1585" s="73"/>
      <c r="C1585" s="77"/>
      <c r="D1585" s="77"/>
      <c r="E1585" s="77"/>
      <c r="F1585" s="79"/>
      <c r="G1585" s="77"/>
      <c r="H1585" s="75"/>
      <c r="I1585" s="75"/>
      <c r="J1585" s="75"/>
      <c r="K1585" s="75"/>
      <c r="L1585" s="77"/>
      <c r="M1585" s="73"/>
      <c r="N1585" s="73"/>
      <c r="O1585" s="79"/>
      <c r="P1585" s="77"/>
      <c r="Q1585" s="77"/>
      <c r="R1585" s="77"/>
      <c r="S1585" s="77"/>
      <c r="T1585" s="73"/>
      <c r="U1585" s="73"/>
      <c r="V1585" s="73"/>
      <c r="W1585" s="73"/>
      <c r="X1585" s="73"/>
      <c r="Y1585" s="73"/>
      <c r="Z1585" s="73"/>
      <c r="AA1585" s="73"/>
    </row>
    <row r="1586" hidden="1">
      <c r="A1586" s="73"/>
      <c r="B1586" s="73"/>
      <c r="C1586" s="77"/>
      <c r="D1586" s="77"/>
      <c r="E1586" s="77"/>
      <c r="F1586" s="79"/>
      <c r="G1586" s="77"/>
      <c r="H1586" s="75"/>
      <c r="I1586" s="75"/>
      <c r="J1586" s="75"/>
      <c r="K1586" s="75"/>
      <c r="L1586" s="77"/>
      <c r="M1586" s="73"/>
      <c r="N1586" s="73"/>
      <c r="O1586" s="79"/>
      <c r="P1586" s="77"/>
      <c r="Q1586" s="77"/>
      <c r="R1586" s="77"/>
      <c r="S1586" s="77"/>
      <c r="T1586" s="73"/>
      <c r="U1586" s="73"/>
      <c r="V1586" s="73"/>
      <c r="W1586" s="73"/>
      <c r="X1586" s="73"/>
      <c r="Y1586" s="73"/>
      <c r="Z1586" s="73"/>
      <c r="AA1586" s="73"/>
    </row>
    <row r="1587" hidden="1">
      <c r="A1587" s="73"/>
      <c r="B1587" s="73"/>
      <c r="C1587" s="77"/>
      <c r="D1587" s="77"/>
      <c r="E1587" s="77"/>
      <c r="F1587" s="79"/>
      <c r="G1587" s="77"/>
      <c r="H1587" s="75"/>
      <c r="I1587" s="75"/>
      <c r="J1587" s="75"/>
      <c r="K1587" s="75"/>
      <c r="L1587" s="77"/>
      <c r="M1587" s="73"/>
      <c r="N1587" s="73"/>
      <c r="O1587" s="79"/>
      <c r="P1587" s="77"/>
      <c r="Q1587" s="77"/>
      <c r="R1587" s="77"/>
      <c r="S1587" s="77"/>
      <c r="T1587" s="73"/>
      <c r="U1587" s="73"/>
      <c r="V1587" s="73"/>
      <c r="W1587" s="73"/>
      <c r="X1587" s="73"/>
      <c r="Y1587" s="73"/>
      <c r="Z1587" s="73"/>
      <c r="AA1587" s="73"/>
    </row>
    <row r="1588" hidden="1">
      <c r="A1588" s="73"/>
      <c r="B1588" s="73"/>
      <c r="C1588" s="77"/>
      <c r="D1588" s="77"/>
      <c r="E1588" s="77"/>
      <c r="F1588" s="79"/>
      <c r="G1588" s="77"/>
      <c r="H1588" s="75"/>
      <c r="I1588" s="75"/>
      <c r="J1588" s="75"/>
      <c r="K1588" s="75"/>
      <c r="L1588" s="77"/>
      <c r="M1588" s="73"/>
      <c r="N1588" s="73"/>
      <c r="O1588" s="79"/>
      <c r="P1588" s="77"/>
      <c r="Q1588" s="77"/>
      <c r="R1588" s="77"/>
      <c r="S1588" s="77"/>
      <c r="T1588" s="73"/>
      <c r="U1588" s="73"/>
      <c r="V1588" s="73"/>
      <c r="W1588" s="73"/>
      <c r="X1588" s="73"/>
      <c r="Y1588" s="73"/>
      <c r="Z1588" s="73"/>
      <c r="AA1588" s="73"/>
    </row>
    <row r="1589" hidden="1">
      <c r="A1589" s="73"/>
      <c r="B1589" s="73"/>
      <c r="C1589" s="77"/>
      <c r="D1589" s="77"/>
      <c r="E1589" s="77"/>
      <c r="F1589" s="79"/>
      <c r="G1589" s="77"/>
      <c r="H1589" s="75"/>
      <c r="I1589" s="75"/>
      <c r="J1589" s="75"/>
      <c r="K1589" s="75"/>
      <c r="L1589" s="77"/>
      <c r="M1589" s="73"/>
      <c r="N1589" s="73"/>
      <c r="O1589" s="79"/>
      <c r="P1589" s="77"/>
      <c r="Q1589" s="77"/>
      <c r="R1589" s="77"/>
      <c r="S1589" s="77"/>
      <c r="T1589" s="73"/>
      <c r="U1589" s="73"/>
      <c r="V1589" s="73"/>
      <c r="W1589" s="73"/>
      <c r="X1589" s="73"/>
      <c r="Y1589" s="73"/>
      <c r="Z1589" s="73"/>
      <c r="AA1589" s="73"/>
    </row>
    <row r="1590" hidden="1">
      <c r="A1590" s="73"/>
      <c r="B1590" s="73"/>
      <c r="C1590" s="77"/>
      <c r="D1590" s="77"/>
      <c r="E1590" s="77"/>
      <c r="F1590" s="79"/>
      <c r="G1590" s="77"/>
      <c r="H1590" s="75"/>
      <c r="I1590" s="75"/>
      <c r="J1590" s="75"/>
      <c r="K1590" s="75"/>
      <c r="L1590" s="77"/>
      <c r="M1590" s="73"/>
      <c r="N1590" s="73"/>
      <c r="O1590" s="79"/>
      <c r="P1590" s="77"/>
      <c r="Q1590" s="77"/>
      <c r="R1590" s="77"/>
      <c r="S1590" s="77"/>
      <c r="T1590" s="73"/>
      <c r="U1590" s="73"/>
      <c r="V1590" s="73"/>
      <c r="W1590" s="73"/>
      <c r="X1590" s="73"/>
      <c r="Y1590" s="73"/>
      <c r="Z1590" s="73"/>
      <c r="AA1590" s="73"/>
    </row>
    <row r="1591" hidden="1">
      <c r="A1591" s="73"/>
      <c r="B1591" s="73"/>
      <c r="C1591" s="77"/>
      <c r="D1591" s="77"/>
      <c r="E1591" s="77"/>
      <c r="F1591" s="79"/>
      <c r="G1591" s="77"/>
      <c r="H1591" s="75"/>
      <c r="I1591" s="75"/>
      <c r="J1591" s="75"/>
      <c r="K1591" s="75"/>
      <c r="L1591" s="77"/>
      <c r="M1591" s="73"/>
      <c r="N1591" s="73"/>
      <c r="O1591" s="79"/>
      <c r="P1591" s="77"/>
      <c r="Q1591" s="77"/>
      <c r="R1591" s="77"/>
      <c r="S1591" s="77"/>
      <c r="T1591" s="73"/>
      <c r="U1591" s="73"/>
      <c r="V1591" s="73"/>
      <c r="W1591" s="73"/>
      <c r="X1591" s="73"/>
      <c r="Y1591" s="73"/>
      <c r="Z1591" s="73"/>
      <c r="AA1591" s="73"/>
    </row>
    <row r="1592" hidden="1">
      <c r="A1592" s="73"/>
      <c r="B1592" s="73"/>
      <c r="C1592" s="77"/>
      <c r="D1592" s="77"/>
      <c r="E1592" s="77"/>
      <c r="F1592" s="79"/>
      <c r="G1592" s="77"/>
      <c r="H1592" s="75"/>
      <c r="I1592" s="75"/>
      <c r="J1592" s="75"/>
      <c r="K1592" s="75"/>
      <c r="L1592" s="77"/>
      <c r="M1592" s="73"/>
      <c r="N1592" s="73"/>
      <c r="O1592" s="79"/>
      <c r="P1592" s="77"/>
      <c r="Q1592" s="77"/>
      <c r="R1592" s="77"/>
      <c r="S1592" s="77"/>
      <c r="T1592" s="73"/>
      <c r="U1592" s="73"/>
      <c r="V1592" s="73"/>
      <c r="W1592" s="73"/>
      <c r="X1592" s="73"/>
      <c r="Y1592" s="73"/>
      <c r="Z1592" s="73"/>
      <c r="AA1592" s="73"/>
    </row>
    <row r="1593" hidden="1">
      <c r="A1593" s="73"/>
      <c r="B1593" s="73"/>
      <c r="C1593" s="77"/>
      <c r="D1593" s="77"/>
      <c r="E1593" s="77"/>
      <c r="F1593" s="79"/>
      <c r="G1593" s="77"/>
      <c r="H1593" s="75"/>
      <c r="I1593" s="75"/>
      <c r="J1593" s="75"/>
      <c r="K1593" s="75"/>
      <c r="L1593" s="77"/>
      <c r="M1593" s="73"/>
      <c r="N1593" s="73"/>
      <c r="O1593" s="79"/>
      <c r="P1593" s="77"/>
      <c r="Q1593" s="77"/>
      <c r="R1593" s="77"/>
      <c r="S1593" s="77"/>
      <c r="T1593" s="73"/>
      <c r="U1593" s="73"/>
      <c r="V1593" s="73"/>
      <c r="W1593" s="73"/>
      <c r="X1593" s="73"/>
      <c r="Y1593" s="73"/>
      <c r="Z1593" s="73"/>
      <c r="AA1593" s="73"/>
    </row>
    <row r="1594" hidden="1">
      <c r="A1594" s="73"/>
      <c r="B1594" s="73"/>
      <c r="C1594" s="77"/>
      <c r="D1594" s="77"/>
      <c r="E1594" s="77"/>
      <c r="F1594" s="79"/>
      <c r="G1594" s="77"/>
      <c r="H1594" s="75"/>
      <c r="I1594" s="75"/>
      <c r="J1594" s="75"/>
      <c r="K1594" s="75"/>
      <c r="L1594" s="77"/>
      <c r="M1594" s="73"/>
      <c r="N1594" s="73"/>
      <c r="O1594" s="79"/>
      <c r="P1594" s="77"/>
      <c r="Q1594" s="77"/>
      <c r="R1594" s="77"/>
      <c r="S1594" s="77"/>
      <c r="T1594" s="73"/>
      <c r="U1594" s="73"/>
      <c r="V1594" s="73"/>
      <c r="W1594" s="73"/>
      <c r="X1594" s="73"/>
      <c r="Y1594" s="73"/>
      <c r="Z1594" s="73"/>
      <c r="AA1594" s="73"/>
    </row>
    <row r="1595" hidden="1">
      <c r="A1595" s="73"/>
      <c r="B1595" s="73"/>
      <c r="C1595" s="77"/>
      <c r="D1595" s="77"/>
      <c r="E1595" s="77"/>
      <c r="F1595" s="79"/>
      <c r="G1595" s="77"/>
      <c r="H1595" s="75"/>
      <c r="I1595" s="75"/>
      <c r="J1595" s="75"/>
      <c r="K1595" s="75"/>
      <c r="L1595" s="77"/>
      <c r="M1595" s="73"/>
      <c r="N1595" s="73"/>
      <c r="O1595" s="79"/>
      <c r="P1595" s="77"/>
      <c r="Q1595" s="77"/>
      <c r="R1595" s="77"/>
      <c r="S1595" s="77"/>
      <c r="T1595" s="73"/>
      <c r="U1595" s="73"/>
      <c r="V1595" s="73"/>
      <c r="W1595" s="73"/>
      <c r="X1595" s="73"/>
      <c r="Y1595" s="73"/>
      <c r="Z1595" s="73"/>
      <c r="AA1595" s="73"/>
    </row>
    <row r="1596" hidden="1">
      <c r="A1596" s="73"/>
      <c r="B1596" s="73"/>
      <c r="C1596" s="77"/>
      <c r="D1596" s="77"/>
      <c r="E1596" s="77"/>
      <c r="F1596" s="79"/>
      <c r="G1596" s="77"/>
      <c r="H1596" s="75"/>
      <c r="I1596" s="75"/>
      <c r="J1596" s="75"/>
      <c r="K1596" s="75"/>
      <c r="L1596" s="77"/>
      <c r="M1596" s="73"/>
      <c r="N1596" s="73"/>
      <c r="O1596" s="79"/>
      <c r="P1596" s="77"/>
      <c r="Q1596" s="77"/>
      <c r="R1596" s="77"/>
      <c r="S1596" s="77"/>
      <c r="T1596" s="73"/>
      <c r="U1596" s="73"/>
      <c r="V1596" s="73"/>
      <c r="W1596" s="73"/>
      <c r="X1596" s="73"/>
      <c r="Y1596" s="73"/>
      <c r="Z1596" s="73"/>
      <c r="AA1596" s="73"/>
    </row>
    <row r="1597" hidden="1">
      <c r="A1597" s="73"/>
      <c r="B1597" s="73"/>
      <c r="C1597" s="77"/>
      <c r="D1597" s="77"/>
      <c r="E1597" s="77"/>
      <c r="F1597" s="79"/>
      <c r="G1597" s="77"/>
      <c r="H1597" s="75"/>
      <c r="I1597" s="75"/>
      <c r="J1597" s="75"/>
      <c r="K1597" s="75"/>
      <c r="L1597" s="77"/>
      <c r="M1597" s="73"/>
      <c r="N1597" s="73"/>
      <c r="O1597" s="79"/>
      <c r="P1597" s="77"/>
      <c r="Q1597" s="77"/>
      <c r="R1597" s="77"/>
      <c r="S1597" s="77"/>
      <c r="T1597" s="73"/>
      <c r="U1597" s="73"/>
      <c r="V1597" s="73"/>
      <c r="W1597" s="73"/>
      <c r="X1597" s="73"/>
      <c r="Y1597" s="73"/>
      <c r="Z1597" s="73"/>
      <c r="AA1597" s="73"/>
    </row>
    <row r="1598" hidden="1">
      <c r="A1598" s="73"/>
      <c r="B1598" s="73"/>
      <c r="C1598" s="77"/>
      <c r="D1598" s="77"/>
      <c r="E1598" s="77"/>
      <c r="F1598" s="79"/>
      <c r="G1598" s="77"/>
      <c r="H1598" s="75"/>
      <c r="I1598" s="75"/>
      <c r="J1598" s="75"/>
      <c r="K1598" s="75"/>
      <c r="L1598" s="77"/>
      <c r="M1598" s="73"/>
      <c r="N1598" s="73"/>
      <c r="O1598" s="79"/>
      <c r="P1598" s="77"/>
      <c r="Q1598" s="77"/>
      <c r="R1598" s="77"/>
      <c r="S1598" s="77"/>
      <c r="T1598" s="73"/>
      <c r="U1598" s="73"/>
      <c r="V1598" s="73"/>
      <c r="W1598" s="73"/>
      <c r="X1598" s="73"/>
      <c r="Y1598" s="73"/>
      <c r="Z1598" s="73"/>
      <c r="AA1598" s="73"/>
    </row>
    <row r="1599" hidden="1">
      <c r="A1599" s="73"/>
      <c r="B1599" s="73"/>
      <c r="C1599" s="77"/>
      <c r="D1599" s="77"/>
      <c r="E1599" s="77"/>
      <c r="F1599" s="79"/>
      <c r="G1599" s="77"/>
      <c r="H1599" s="75"/>
      <c r="I1599" s="75"/>
      <c r="J1599" s="75"/>
      <c r="K1599" s="75"/>
      <c r="L1599" s="77"/>
      <c r="M1599" s="73"/>
      <c r="N1599" s="73"/>
      <c r="O1599" s="79"/>
      <c r="P1599" s="77"/>
      <c r="Q1599" s="77"/>
      <c r="R1599" s="77"/>
      <c r="S1599" s="77"/>
      <c r="T1599" s="73"/>
      <c r="U1599" s="73"/>
      <c r="V1599" s="73"/>
      <c r="W1599" s="73"/>
      <c r="X1599" s="73"/>
      <c r="Y1599" s="73"/>
      <c r="Z1599" s="73"/>
      <c r="AA1599" s="73"/>
    </row>
    <row r="1600" hidden="1">
      <c r="A1600" s="73"/>
      <c r="B1600" s="73"/>
      <c r="C1600" s="77"/>
      <c r="D1600" s="77"/>
      <c r="E1600" s="77"/>
      <c r="F1600" s="79"/>
      <c r="G1600" s="77"/>
      <c r="H1600" s="75"/>
      <c r="I1600" s="75"/>
      <c r="J1600" s="75"/>
      <c r="K1600" s="75"/>
      <c r="L1600" s="77"/>
      <c r="M1600" s="73"/>
      <c r="N1600" s="73"/>
      <c r="O1600" s="79"/>
      <c r="P1600" s="77"/>
      <c r="Q1600" s="77"/>
      <c r="R1600" s="77"/>
      <c r="S1600" s="77"/>
      <c r="T1600" s="73"/>
      <c r="U1600" s="73"/>
      <c r="V1600" s="73"/>
      <c r="W1600" s="73"/>
      <c r="X1600" s="73"/>
      <c r="Y1600" s="73"/>
      <c r="Z1600" s="73"/>
      <c r="AA1600" s="73"/>
    </row>
    <row r="1601" hidden="1">
      <c r="A1601" s="73"/>
      <c r="B1601" s="73"/>
      <c r="C1601" s="77"/>
      <c r="D1601" s="77"/>
      <c r="E1601" s="77"/>
      <c r="F1601" s="79"/>
      <c r="G1601" s="77"/>
      <c r="H1601" s="75"/>
      <c r="I1601" s="75"/>
      <c r="J1601" s="75"/>
      <c r="K1601" s="75"/>
      <c r="L1601" s="77"/>
      <c r="M1601" s="73"/>
      <c r="N1601" s="73"/>
      <c r="O1601" s="79"/>
      <c r="P1601" s="77"/>
      <c r="Q1601" s="77"/>
      <c r="R1601" s="77"/>
      <c r="S1601" s="77"/>
      <c r="T1601" s="73"/>
      <c r="U1601" s="73"/>
      <c r="V1601" s="73"/>
      <c r="W1601" s="73"/>
      <c r="X1601" s="73"/>
      <c r="Y1601" s="73"/>
      <c r="Z1601" s="73"/>
      <c r="AA1601" s="73"/>
    </row>
    <row r="1602" hidden="1">
      <c r="A1602" s="73"/>
      <c r="B1602" s="73"/>
      <c r="C1602" s="77"/>
      <c r="D1602" s="77"/>
      <c r="E1602" s="77"/>
      <c r="F1602" s="79"/>
      <c r="G1602" s="77"/>
      <c r="H1602" s="75"/>
      <c r="I1602" s="75"/>
      <c r="J1602" s="75"/>
      <c r="K1602" s="75"/>
      <c r="L1602" s="77"/>
      <c r="M1602" s="73"/>
      <c r="N1602" s="73"/>
      <c r="O1602" s="79"/>
      <c r="P1602" s="77"/>
      <c r="Q1602" s="77"/>
      <c r="R1602" s="77"/>
      <c r="S1602" s="77"/>
      <c r="T1602" s="73"/>
      <c r="U1602" s="73"/>
      <c r="V1602" s="73"/>
      <c r="W1602" s="73"/>
      <c r="X1602" s="73"/>
      <c r="Y1602" s="73"/>
      <c r="Z1602" s="73"/>
      <c r="AA1602" s="73"/>
    </row>
    <row r="1603" hidden="1">
      <c r="A1603" s="73"/>
      <c r="B1603" s="73"/>
      <c r="C1603" s="77"/>
      <c r="D1603" s="77"/>
      <c r="E1603" s="77"/>
      <c r="F1603" s="79"/>
      <c r="G1603" s="77"/>
      <c r="H1603" s="75"/>
      <c r="I1603" s="75"/>
      <c r="J1603" s="75"/>
      <c r="K1603" s="75"/>
      <c r="L1603" s="77"/>
      <c r="M1603" s="73"/>
      <c r="N1603" s="73"/>
      <c r="O1603" s="79"/>
      <c r="P1603" s="77"/>
      <c r="Q1603" s="77"/>
      <c r="R1603" s="77"/>
      <c r="S1603" s="77"/>
      <c r="T1603" s="73"/>
      <c r="U1603" s="73"/>
      <c r="V1603" s="73"/>
      <c r="W1603" s="73"/>
      <c r="X1603" s="73"/>
      <c r="Y1603" s="73"/>
      <c r="Z1603" s="73"/>
      <c r="AA1603" s="73"/>
    </row>
    <row r="1604" hidden="1">
      <c r="A1604" s="73"/>
      <c r="B1604" s="73"/>
      <c r="C1604" s="77"/>
      <c r="D1604" s="77"/>
      <c r="E1604" s="77"/>
      <c r="F1604" s="79"/>
      <c r="G1604" s="77"/>
      <c r="H1604" s="75"/>
      <c r="I1604" s="75"/>
      <c r="J1604" s="75"/>
      <c r="K1604" s="75"/>
      <c r="L1604" s="77"/>
      <c r="M1604" s="73"/>
      <c r="N1604" s="73"/>
      <c r="O1604" s="79"/>
      <c r="P1604" s="77"/>
      <c r="Q1604" s="77"/>
      <c r="R1604" s="77"/>
      <c r="S1604" s="77"/>
      <c r="T1604" s="73"/>
      <c r="U1604" s="73"/>
      <c r="V1604" s="73"/>
      <c r="W1604" s="73"/>
      <c r="X1604" s="73"/>
      <c r="Y1604" s="73"/>
      <c r="Z1604" s="73"/>
      <c r="AA1604" s="73"/>
    </row>
    <row r="1605" hidden="1">
      <c r="A1605" s="73"/>
      <c r="B1605" s="73"/>
      <c r="C1605" s="77"/>
      <c r="D1605" s="77"/>
      <c r="E1605" s="77"/>
      <c r="F1605" s="79"/>
      <c r="G1605" s="77"/>
      <c r="H1605" s="75"/>
      <c r="I1605" s="75"/>
      <c r="J1605" s="75"/>
      <c r="K1605" s="75"/>
      <c r="L1605" s="77"/>
      <c r="M1605" s="73"/>
      <c r="N1605" s="73"/>
      <c r="O1605" s="79"/>
      <c r="P1605" s="77"/>
      <c r="Q1605" s="77"/>
      <c r="R1605" s="77"/>
      <c r="S1605" s="77"/>
      <c r="T1605" s="73"/>
      <c r="U1605" s="73"/>
      <c r="V1605" s="73"/>
      <c r="W1605" s="73"/>
      <c r="X1605" s="73"/>
      <c r="Y1605" s="73"/>
      <c r="Z1605" s="73"/>
      <c r="AA1605" s="73"/>
    </row>
    <row r="1606" hidden="1">
      <c r="A1606" s="73"/>
      <c r="B1606" s="73"/>
      <c r="C1606" s="77"/>
      <c r="D1606" s="77"/>
      <c r="E1606" s="77"/>
      <c r="F1606" s="79"/>
      <c r="G1606" s="77"/>
      <c r="H1606" s="75"/>
      <c r="I1606" s="75"/>
      <c r="J1606" s="75"/>
      <c r="K1606" s="75"/>
      <c r="L1606" s="77"/>
      <c r="M1606" s="73"/>
      <c r="N1606" s="73"/>
      <c r="O1606" s="79"/>
      <c r="P1606" s="77"/>
      <c r="Q1606" s="77"/>
      <c r="R1606" s="77"/>
      <c r="S1606" s="77"/>
      <c r="T1606" s="73"/>
      <c r="U1606" s="73"/>
      <c r="V1606" s="73"/>
      <c r="W1606" s="73"/>
      <c r="X1606" s="73"/>
      <c r="Y1606" s="73"/>
      <c r="Z1606" s="73"/>
      <c r="AA1606" s="73"/>
    </row>
    <row r="1607" hidden="1">
      <c r="A1607" s="73"/>
      <c r="B1607" s="73"/>
      <c r="C1607" s="77"/>
      <c r="D1607" s="77"/>
      <c r="E1607" s="77"/>
      <c r="F1607" s="79"/>
      <c r="G1607" s="77"/>
      <c r="H1607" s="75"/>
      <c r="I1607" s="75"/>
      <c r="J1607" s="75"/>
      <c r="K1607" s="75"/>
      <c r="L1607" s="77"/>
      <c r="M1607" s="73"/>
      <c r="N1607" s="73"/>
      <c r="O1607" s="79"/>
      <c r="P1607" s="77"/>
      <c r="Q1607" s="77"/>
      <c r="R1607" s="77"/>
      <c r="S1607" s="77"/>
      <c r="T1607" s="73"/>
      <c r="U1607" s="73"/>
      <c r="V1607" s="73"/>
      <c r="W1607" s="73"/>
      <c r="X1607" s="73"/>
      <c r="Y1607" s="73"/>
      <c r="Z1607" s="73"/>
      <c r="AA1607" s="73"/>
    </row>
    <row r="1608" hidden="1">
      <c r="A1608" s="73"/>
      <c r="B1608" s="73"/>
      <c r="C1608" s="77"/>
      <c r="D1608" s="77"/>
      <c r="E1608" s="77"/>
      <c r="F1608" s="79"/>
      <c r="G1608" s="77"/>
      <c r="H1608" s="75"/>
      <c r="I1608" s="75"/>
      <c r="J1608" s="75"/>
      <c r="K1608" s="75"/>
      <c r="L1608" s="77"/>
      <c r="M1608" s="73"/>
      <c r="N1608" s="73"/>
      <c r="O1608" s="79"/>
      <c r="P1608" s="77"/>
      <c r="Q1608" s="77"/>
      <c r="R1608" s="77"/>
      <c r="S1608" s="77"/>
      <c r="T1608" s="73"/>
      <c r="U1608" s="73"/>
      <c r="V1608" s="73"/>
      <c r="W1608" s="73"/>
      <c r="X1608" s="73"/>
      <c r="Y1608" s="73"/>
      <c r="Z1608" s="73"/>
      <c r="AA1608" s="73"/>
    </row>
    <row r="1609" hidden="1">
      <c r="A1609" s="73"/>
      <c r="B1609" s="73"/>
      <c r="C1609" s="77"/>
      <c r="D1609" s="77"/>
      <c r="E1609" s="77"/>
      <c r="F1609" s="79"/>
      <c r="G1609" s="77"/>
      <c r="H1609" s="75"/>
      <c r="I1609" s="75"/>
      <c r="J1609" s="75"/>
      <c r="K1609" s="75"/>
      <c r="L1609" s="77"/>
      <c r="M1609" s="73"/>
      <c r="N1609" s="73"/>
      <c r="O1609" s="79"/>
      <c r="P1609" s="77"/>
      <c r="Q1609" s="77"/>
      <c r="R1609" s="77"/>
      <c r="S1609" s="77"/>
      <c r="T1609" s="73"/>
      <c r="U1609" s="73"/>
      <c r="V1609" s="73"/>
      <c r="W1609" s="73"/>
      <c r="X1609" s="73"/>
      <c r="Y1609" s="73"/>
      <c r="Z1609" s="73"/>
      <c r="AA1609" s="73"/>
    </row>
    <row r="1610" hidden="1">
      <c r="A1610" s="73"/>
      <c r="B1610" s="73"/>
      <c r="C1610" s="77"/>
      <c r="D1610" s="77"/>
      <c r="E1610" s="77"/>
      <c r="F1610" s="79"/>
      <c r="G1610" s="77"/>
      <c r="H1610" s="75"/>
      <c r="I1610" s="75"/>
      <c r="J1610" s="75"/>
      <c r="K1610" s="75"/>
      <c r="L1610" s="77"/>
      <c r="M1610" s="73"/>
      <c r="N1610" s="73"/>
      <c r="O1610" s="79"/>
      <c r="P1610" s="77"/>
      <c r="Q1610" s="77"/>
      <c r="R1610" s="77"/>
      <c r="S1610" s="77"/>
      <c r="T1610" s="73"/>
      <c r="U1610" s="73"/>
      <c r="V1610" s="73"/>
      <c r="W1610" s="73"/>
      <c r="X1610" s="73"/>
      <c r="Y1610" s="73"/>
      <c r="Z1610" s="73"/>
      <c r="AA1610" s="73"/>
    </row>
    <row r="1611" hidden="1">
      <c r="A1611" s="73"/>
      <c r="B1611" s="73"/>
      <c r="C1611" s="77"/>
      <c r="D1611" s="77"/>
      <c r="E1611" s="77"/>
      <c r="F1611" s="79"/>
      <c r="G1611" s="77"/>
      <c r="H1611" s="75"/>
      <c r="I1611" s="75"/>
      <c r="J1611" s="75"/>
      <c r="K1611" s="75"/>
      <c r="L1611" s="77"/>
      <c r="M1611" s="73"/>
      <c r="N1611" s="73"/>
      <c r="O1611" s="79"/>
      <c r="P1611" s="77"/>
      <c r="Q1611" s="77"/>
      <c r="R1611" s="77"/>
      <c r="S1611" s="77"/>
      <c r="T1611" s="73"/>
      <c r="U1611" s="73"/>
      <c r="V1611" s="73"/>
      <c r="W1611" s="73"/>
      <c r="X1611" s="73"/>
      <c r="Y1611" s="73"/>
      <c r="Z1611" s="73"/>
      <c r="AA1611" s="73"/>
    </row>
    <row r="1612" hidden="1">
      <c r="A1612" s="73"/>
      <c r="B1612" s="73"/>
      <c r="C1612" s="77"/>
      <c r="D1612" s="77"/>
      <c r="E1612" s="77"/>
      <c r="F1612" s="79"/>
      <c r="G1612" s="77"/>
      <c r="H1612" s="75"/>
      <c r="I1612" s="75"/>
      <c r="J1612" s="75"/>
      <c r="K1612" s="75"/>
      <c r="L1612" s="77"/>
      <c r="M1612" s="73"/>
      <c r="N1612" s="73"/>
      <c r="O1612" s="79"/>
      <c r="P1612" s="77"/>
      <c r="Q1612" s="77"/>
      <c r="R1612" s="77"/>
      <c r="S1612" s="77"/>
      <c r="T1612" s="73"/>
      <c r="U1612" s="73"/>
      <c r="V1612" s="73"/>
      <c r="W1612" s="73"/>
      <c r="X1612" s="73"/>
      <c r="Y1612" s="73"/>
      <c r="Z1612" s="73"/>
      <c r="AA1612" s="73"/>
    </row>
    <row r="1613" hidden="1">
      <c r="A1613" s="73"/>
      <c r="B1613" s="73"/>
      <c r="C1613" s="77"/>
      <c r="D1613" s="77"/>
      <c r="E1613" s="77"/>
      <c r="F1613" s="79"/>
      <c r="G1613" s="77"/>
      <c r="H1613" s="75"/>
      <c r="I1613" s="75"/>
      <c r="J1613" s="75"/>
      <c r="K1613" s="75"/>
      <c r="L1613" s="77"/>
      <c r="M1613" s="73"/>
      <c r="N1613" s="73"/>
      <c r="O1613" s="79"/>
      <c r="P1613" s="77"/>
      <c r="Q1613" s="77"/>
      <c r="R1613" s="77"/>
      <c r="S1613" s="77"/>
      <c r="T1613" s="73"/>
      <c r="U1613" s="73"/>
      <c r="V1613" s="73"/>
      <c r="W1613" s="73"/>
      <c r="X1613" s="73"/>
      <c r="Y1613" s="73"/>
      <c r="Z1613" s="73"/>
      <c r="AA1613" s="73"/>
    </row>
    <row r="1614" hidden="1">
      <c r="A1614" s="73"/>
      <c r="B1614" s="73"/>
      <c r="C1614" s="77"/>
      <c r="D1614" s="77"/>
      <c r="E1614" s="77"/>
      <c r="F1614" s="79"/>
      <c r="G1614" s="77"/>
      <c r="H1614" s="75"/>
      <c r="I1614" s="75"/>
      <c r="J1614" s="75"/>
      <c r="K1614" s="75"/>
      <c r="L1614" s="77"/>
      <c r="M1614" s="73"/>
      <c r="N1614" s="73"/>
      <c r="O1614" s="79"/>
      <c r="P1614" s="77"/>
      <c r="Q1614" s="77"/>
      <c r="R1614" s="77"/>
      <c r="S1614" s="77"/>
      <c r="T1614" s="73"/>
      <c r="U1614" s="73"/>
      <c r="V1614" s="73"/>
      <c r="W1614" s="73"/>
      <c r="X1614" s="73"/>
      <c r="Y1614" s="73"/>
      <c r="Z1614" s="73"/>
      <c r="AA1614" s="73"/>
    </row>
    <row r="1615" hidden="1">
      <c r="A1615" s="73"/>
      <c r="B1615" s="73"/>
      <c r="C1615" s="77"/>
      <c r="D1615" s="77"/>
      <c r="E1615" s="77"/>
      <c r="F1615" s="79"/>
      <c r="G1615" s="77"/>
      <c r="H1615" s="75"/>
      <c r="I1615" s="75"/>
      <c r="J1615" s="75"/>
      <c r="K1615" s="75"/>
      <c r="L1615" s="77"/>
      <c r="M1615" s="73"/>
      <c r="N1615" s="73"/>
      <c r="O1615" s="79"/>
      <c r="P1615" s="77"/>
      <c r="Q1615" s="77"/>
      <c r="R1615" s="77"/>
      <c r="S1615" s="77"/>
      <c r="T1615" s="73"/>
      <c r="U1615" s="73"/>
      <c r="V1615" s="73"/>
      <c r="W1615" s="73"/>
      <c r="X1615" s="73"/>
      <c r="Y1615" s="73"/>
      <c r="Z1615" s="73"/>
      <c r="AA1615" s="73"/>
    </row>
    <row r="1616" hidden="1">
      <c r="A1616" s="73"/>
      <c r="B1616" s="73"/>
      <c r="C1616" s="77"/>
      <c r="D1616" s="77"/>
      <c r="E1616" s="77"/>
      <c r="F1616" s="79"/>
      <c r="G1616" s="77"/>
      <c r="H1616" s="75"/>
      <c r="I1616" s="75"/>
      <c r="J1616" s="75"/>
      <c r="K1616" s="75"/>
      <c r="L1616" s="77"/>
      <c r="M1616" s="73"/>
      <c r="N1616" s="73"/>
      <c r="O1616" s="79"/>
      <c r="P1616" s="77"/>
      <c r="Q1616" s="77"/>
      <c r="R1616" s="77"/>
      <c r="S1616" s="77"/>
      <c r="T1616" s="73"/>
      <c r="U1616" s="73"/>
      <c r="V1616" s="73"/>
      <c r="W1616" s="73"/>
      <c r="X1616" s="73"/>
      <c r="Y1616" s="73"/>
      <c r="Z1616" s="73"/>
      <c r="AA1616" s="73"/>
    </row>
    <row r="1617" hidden="1">
      <c r="A1617" s="73"/>
      <c r="B1617" s="73"/>
      <c r="C1617" s="77"/>
      <c r="D1617" s="77"/>
      <c r="E1617" s="77"/>
      <c r="F1617" s="79"/>
      <c r="G1617" s="77"/>
      <c r="H1617" s="75"/>
      <c r="I1617" s="75"/>
      <c r="J1617" s="75"/>
      <c r="K1617" s="75"/>
      <c r="L1617" s="77"/>
      <c r="M1617" s="73"/>
      <c r="N1617" s="73"/>
      <c r="O1617" s="79"/>
      <c r="P1617" s="77"/>
      <c r="Q1617" s="77"/>
      <c r="R1617" s="77"/>
      <c r="S1617" s="77"/>
      <c r="T1617" s="73"/>
      <c r="U1617" s="73"/>
      <c r="V1617" s="73"/>
      <c r="W1617" s="73"/>
      <c r="X1617" s="73"/>
      <c r="Y1617" s="73"/>
      <c r="Z1617" s="73"/>
      <c r="AA1617" s="73"/>
    </row>
    <row r="1618" hidden="1">
      <c r="A1618" s="73"/>
      <c r="B1618" s="73"/>
      <c r="C1618" s="77"/>
      <c r="D1618" s="77"/>
      <c r="E1618" s="77"/>
      <c r="F1618" s="79"/>
      <c r="G1618" s="77"/>
      <c r="H1618" s="75"/>
      <c r="I1618" s="75"/>
      <c r="J1618" s="75"/>
      <c r="K1618" s="75"/>
      <c r="L1618" s="77"/>
      <c r="M1618" s="73"/>
      <c r="N1618" s="73"/>
      <c r="O1618" s="79"/>
      <c r="P1618" s="77"/>
      <c r="Q1618" s="77"/>
      <c r="R1618" s="77"/>
      <c r="S1618" s="77"/>
      <c r="T1618" s="73"/>
      <c r="U1618" s="73"/>
      <c r="V1618" s="73"/>
      <c r="W1618" s="73"/>
      <c r="X1618" s="73"/>
      <c r="Y1618" s="73"/>
      <c r="Z1618" s="73"/>
      <c r="AA1618" s="73"/>
    </row>
    <row r="1619" hidden="1">
      <c r="A1619" s="73"/>
      <c r="B1619" s="73"/>
      <c r="C1619" s="77"/>
      <c r="D1619" s="77"/>
      <c r="E1619" s="77"/>
      <c r="F1619" s="79"/>
      <c r="G1619" s="77"/>
      <c r="H1619" s="75"/>
      <c r="I1619" s="75"/>
      <c r="J1619" s="75"/>
      <c r="K1619" s="75"/>
      <c r="L1619" s="77"/>
      <c r="M1619" s="73"/>
      <c r="N1619" s="73"/>
      <c r="O1619" s="79"/>
      <c r="P1619" s="77"/>
      <c r="Q1619" s="77"/>
      <c r="R1619" s="77"/>
      <c r="S1619" s="77"/>
      <c r="T1619" s="73"/>
      <c r="U1619" s="73"/>
      <c r="V1619" s="73"/>
      <c r="W1619" s="73"/>
      <c r="X1619" s="73"/>
      <c r="Y1619" s="73"/>
      <c r="Z1619" s="73"/>
      <c r="AA1619" s="73"/>
    </row>
    <row r="1620" hidden="1">
      <c r="A1620" s="73"/>
      <c r="B1620" s="73"/>
      <c r="C1620" s="77"/>
      <c r="D1620" s="77"/>
      <c r="E1620" s="77"/>
      <c r="F1620" s="79"/>
      <c r="G1620" s="77"/>
      <c r="H1620" s="75"/>
      <c r="I1620" s="75"/>
      <c r="J1620" s="75"/>
      <c r="K1620" s="75"/>
      <c r="L1620" s="77"/>
      <c r="M1620" s="73"/>
      <c r="N1620" s="73"/>
      <c r="O1620" s="79"/>
      <c r="P1620" s="77"/>
      <c r="Q1620" s="77"/>
      <c r="R1620" s="77"/>
      <c r="S1620" s="77"/>
      <c r="T1620" s="73"/>
      <c r="U1620" s="73"/>
      <c r="V1620" s="73"/>
      <c r="W1620" s="73"/>
      <c r="X1620" s="73"/>
      <c r="Y1620" s="73"/>
      <c r="Z1620" s="73"/>
      <c r="AA1620" s="73"/>
    </row>
    <row r="1621" hidden="1">
      <c r="A1621" s="73"/>
      <c r="B1621" s="73"/>
      <c r="C1621" s="77"/>
      <c r="D1621" s="77"/>
      <c r="E1621" s="77"/>
      <c r="F1621" s="79"/>
      <c r="G1621" s="77"/>
      <c r="H1621" s="75"/>
      <c r="I1621" s="75"/>
      <c r="J1621" s="75"/>
      <c r="K1621" s="75"/>
      <c r="L1621" s="77"/>
      <c r="M1621" s="73"/>
      <c r="N1621" s="73"/>
      <c r="O1621" s="79"/>
      <c r="P1621" s="77"/>
      <c r="Q1621" s="77"/>
      <c r="R1621" s="77"/>
      <c r="S1621" s="77"/>
      <c r="T1621" s="73"/>
      <c r="U1621" s="73"/>
      <c r="V1621" s="73"/>
      <c r="W1621" s="73"/>
      <c r="X1621" s="73"/>
      <c r="Y1621" s="73"/>
      <c r="Z1621" s="73"/>
      <c r="AA1621" s="73"/>
    </row>
    <row r="1622" hidden="1">
      <c r="A1622" s="73"/>
      <c r="B1622" s="73"/>
      <c r="C1622" s="77"/>
      <c r="D1622" s="77"/>
      <c r="E1622" s="77"/>
      <c r="F1622" s="79"/>
      <c r="G1622" s="77"/>
      <c r="H1622" s="75"/>
      <c r="I1622" s="75"/>
      <c r="J1622" s="75"/>
      <c r="K1622" s="75"/>
      <c r="L1622" s="77"/>
      <c r="M1622" s="73"/>
      <c r="N1622" s="73"/>
      <c r="O1622" s="79"/>
      <c r="P1622" s="77"/>
      <c r="Q1622" s="77"/>
      <c r="R1622" s="77"/>
      <c r="S1622" s="77"/>
      <c r="T1622" s="73"/>
      <c r="U1622" s="73"/>
      <c r="V1622" s="73"/>
      <c r="W1622" s="73"/>
      <c r="X1622" s="73"/>
      <c r="Y1622" s="73"/>
      <c r="Z1622" s="73"/>
      <c r="AA1622" s="73"/>
    </row>
    <row r="1623" hidden="1">
      <c r="A1623" s="73"/>
      <c r="B1623" s="73"/>
      <c r="C1623" s="77"/>
      <c r="D1623" s="77"/>
      <c r="E1623" s="77"/>
      <c r="F1623" s="79"/>
      <c r="G1623" s="77"/>
      <c r="H1623" s="75"/>
      <c r="I1623" s="75"/>
      <c r="J1623" s="75"/>
      <c r="K1623" s="75"/>
      <c r="L1623" s="77"/>
      <c r="M1623" s="73"/>
      <c r="N1623" s="73"/>
      <c r="O1623" s="79"/>
      <c r="P1623" s="77"/>
      <c r="Q1623" s="77"/>
      <c r="R1623" s="77"/>
      <c r="S1623" s="77"/>
      <c r="T1623" s="73"/>
      <c r="U1623" s="73"/>
      <c r="V1623" s="73"/>
      <c r="W1623" s="73"/>
      <c r="X1623" s="73"/>
      <c r="Y1623" s="73"/>
      <c r="Z1623" s="73"/>
      <c r="AA1623" s="73"/>
    </row>
    <row r="1624" hidden="1">
      <c r="A1624" s="73"/>
      <c r="B1624" s="73"/>
      <c r="C1624" s="77"/>
      <c r="D1624" s="77"/>
      <c r="E1624" s="77"/>
      <c r="F1624" s="79"/>
      <c r="G1624" s="77"/>
      <c r="H1624" s="75"/>
      <c r="I1624" s="75"/>
      <c r="J1624" s="75"/>
      <c r="K1624" s="75"/>
      <c r="L1624" s="77"/>
      <c r="M1624" s="73"/>
      <c r="N1624" s="73"/>
      <c r="O1624" s="79"/>
      <c r="P1624" s="77"/>
      <c r="Q1624" s="77"/>
      <c r="R1624" s="77"/>
      <c r="S1624" s="77"/>
      <c r="T1624" s="73"/>
      <c r="U1624" s="73"/>
      <c r="V1624" s="73"/>
      <c r="W1624" s="73"/>
      <c r="X1624" s="73"/>
      <c r="Y1624" s="73"/>
      <c r="Z1624" s="73"/>
      <c r="AA1624" s="73"/>
    </row>
    <row r="1625" hidden="1">
      <c r="A1625" s="73"/>
      <c r="B1625" s="73"/>
      <c r="C1625" s="77"/>
      <c r="D1625" s="77"/>
      <c r="E1625" s="77"/>
      <c r="F1625" s="79"/>
      <c r="G1625" s="77"/>
      <c r="H1625" s="75"/>
      <c r="I1625" s="75"/>
      <c r="J1625" s="75"/>
      <c r="K1625" s="75"/>
      <c r="L1625" s="77"/>
      <c r="M1625" s="73"/>
      <c r="N1625" s="73"/>
      <c r="O1625" s="79"/>
      <c r="P1625" s="77"/>
      <c r="Q1625" s="77"/>
      <c r="R1625" s="77"/>
      <c r="S1625" s="77"/>
      <c r="T1625" s="73"/>
      <c r="U1625" s="73"/>
      <c r="V1625" s="73"/>
      <c r="W1625" s="73"/>
      <c r="X1625" s="73"/>
      <c r="Y1625" s="73"/>
      <c r="Z1625" s="73"/>
      <c r="AA1625" s="73"/>
    </row>
    <row r="1626" hidden="1">
      <c r="A1626" s="73"/>
      <c r="B1626" s="73"/>
      <c r="C1626" s="77"/>
      <c r="D1626" s="77"/>
      <c r="E1626" s="77"/>
      <c r="F1626" s="79"/>
      <c r="G1626" s="77"/>
      <c r="H1626" s="75"/>
      <c r="I1626" s="75"/>
      <c r="J1626" s="75"/>
      <c r="K1626" s="75"/>
      <c r="L1626" s="77"/>
      <c r="M1626" s="73"/>
      <c r="N1626" s="73"/>
      <c r="O1626" s="79"/>
      <c r="P1626" s="77"/>
      <c r="Q1626" s="77"/>
      <c r="R1626" s="77"/>
      <c r="S1626" s="77"/>
      <c r="T1626" s="73"/>
      <c r="U1626" s="73"/>
      <c r="V1626" s="73"/>
      <c r="W1626" s="73"/>
      <c r="X1626" s="73"/>
      <c r="Y1626" s="73"/>
      <c r="Z1626" s="73"/>
      <c r="AA1626" s="73"/>
    </row>
    <row r="1627" hidden="1">
      <c r="A1627" s="73"/>
      <c r="B1627" s="73"/>
      <c r="C1627" s="77"/>
      <c r="D1627" s="77"/>
      <c r="E1627" s="77"/>
      <c r="F1627" s="79"/>
      <c r="G1627" s="77"/>
      <c r="H1627" s="75"/>
      <c r="I1627" s="75"/>
      <c r="J1627" s="75"/>
      <c r="K1627" s="75"/>
      <c r="L1627" s="77"/>
      <c r="M1627" s="73"/>
      <c r="N1627" s="73"/>
      <c r="O1627" s="79"/>
      <c r="P1627" s="77"/>
      <c r="Q1627" s="77"/>
      <c r="R1627" s="77"/>
      <c r="S1627" s="77"/>
      <c r="T1627" s="73"/>
      <c r="U1627" s="73"/>
      <c r="V1627" s="73"/>
      <c r="W1627" s="73"/>
      <c r="X1627" s="73"/>
      <c r="Y1627" s="73"/>
      <c r="Z1627" s="73"/>
      <c r="AA1627" s="73"/>
    </row>
    <row r="1628" hidden="1">
      <c r="A1628" s="73"/>
      <c r="B1628" s="73"/>
      <c r="C1628" s="77"/>
      <c r="D1628" s="77"/>
      <c r="E1628" s="77"/>
      <c r="F1628" s="79"/>
      <c r="G1628" s="77"/>
      <c r="H1628" s="75"/>
      <c r="I1628" s="75"/>
      <c r="J1628" s="75"/>
      <c r="K1628" s="75"/>
      <c r="L1628" s="77"/>
      <c r="M1628" s="73"/>
      <c r="N1628" s="73"/>
      <c r="O1628" s="79"/>
      <c r="P1628" s="77"/>
      <c r="Q1628" s="77"/>
      <c r="R1628" s="77"/>
      <c r="S1628" s="77"/>
      <c r="T1628" s="73"/>
      <c r="U1628" s="73"/>
      <c r="V1628" s="73"/>
      <c r="W1628" s="73"/>
      <c r="X1628" s="73"/>
      <c r="Y1628" s="73"/>
      <c r="Z1628" s="73"/>
      <c r="AA1628" s="73"/>
    </row>
    <row r="1629" hidden="1">
      <c r="A1629" s="73"/>
      <c r="B1629" s="73"/>
      <c r="C1629" s="77"/>
      <c r="D1629" s="77"/>
      <c r="E1629" s="77"/>
      <c r="F1629" s="79"/>
      <c r="G1629" s="77"/>
      <c r="H1629" s="75"/>
      <c r="I1629" s="75"/>
      <c r="J1629" s="75"/>
      <c r="K1629" s="75"/>
      <c r="L1629" s="77"/>
      <c r="M1629" s="73"/>
      <c r="N1629" s="73"/>
      <c r="O1629" s="79"/>
      <c r="P1629" s="77"/>
      <c r="Q1629" s="77"/>
      <c r="R1629" s="77"/>
      <c r="S1629" s="77"/>
      <c r="T1629" s="73"/>
      <c r="U1629" s="73"/>
      <c r="V1629" s="73"/>
      <c r="W1629" s="73"/>
      <c r="X1629" s="73"/>
      <c r="Y1629" s="73"/>
      <c r="Z1629" s="73"/>
      <c r="AA1629" s="73"/>
    </row>
    <row r="1630" hidden="1">
      <c r="A1630" s="73"/>
      <c r="B1630" s="73"/>
      <c r="C1630" s="77"/>
      <c r="D1630" s="77"/>
      <c r="E1630" s="77"/>
      <c r="F1630" s="79"/>
      <c r="G1630" s="77"/>
      <c r="H1630" s="75"/>
      <c r="I1630" s="75"/>
      <c r="J1630" s="75"/>
      <c r="K1630" s="75"/>
      <c r="L1630" s="77"/>
      <c r="M1630" s="73"/>
      <c r="N1630" s="73"/>
      <c r="O1630" s="79"/>
      <c r="P1630" s="77"/>
      <c r="Q1630" s="77"/>
      <c r="R1630" s="77"/>
      <c r="S1630" s="77"/>
      <c r="T1630" s="73"/>
      <c r="U1630" s="73"/>
      <c r="V1630" s="73"/>
      <c r="W1630" s="73"/>
      <c r="X1630" s="73"/>
      <c r="Y1630" s="73"/>
      <c r="Z1630" s="73"/>
      <c r="AA1630" s="73"/>
    </row>
    <row r="1631" hidden="1">
      <c r="A1631" s="73"/>
      <c r="B1631" s="73"/>
      <c r="C1631" s="77"/>
      <c r="D1631" s="77"/>
      <c r="E1631" s="77"/>
      <c r="F1631" s="79"/>
      <c r="G1631" s="77"/>
      <c r="H1631" s="75"/>
      <c r="I1631" s="75"/>
      <c r="J1631" s="75"/>
      <c r="K1631" s="75"/>
      <c r="L1631" s="77"/>
      <c r="M1631" s="73"/>
      <c r="N1631" s="73"/>
      <c r="O1631" s="79"/>
      <c r="P1631" s="77"/>
      <c r="Q1631" s="77"/>
      <c r="R1631" s="77"/>
      <c r="S1631" s="77"/>
      <c r="T1631" s="73"/>
      <c r="U1631" s="73"/>
      <c r="V1631" s="73"/>
      <c r="W1631" s="73"/>
      <c r="X1631" s="73"/>
      <c r="Y1631" s="73"/>
      <c r="Z1631" s="73"/>
      <c r="AA1631" s="73"/>
    </row>
    <row r="1632" hidden="1">
      <c r="A1632" s="73"/>
      <c r="B1632" s="73"/>
      <c r="C1632" s="77"/>
      <c r="D1632" s="77"/>
      <c r="E1632" s="77"/>
      <c r="F1632" s="79"/>
      <c r="G1632" s="77"/>
      <c r="H1632" s="75"/>
      <c r="I1632" s="75"/>
      <c r="J1632" s="75"/>
      <c r="K1632" s="75"/>
      <c r="L1632" s="77"/>
      <c r="M1632" s="73"/>
      <c r="N1632" s="73"/>
      <c r="O1632" s="79"/>
      <c r="P1632" s="77"/>
      <c r="Q1632" s="77"/>
      <c r="R1632" s="77"/>
      <c r="S1632" s="77"/>
      <c r="T1632" s="73"/>
      <c r="U1632" s="73"/>
      <c r="V1632" s="73"/>
      <c r="W1632" s="73"/>
      <c r="X1632" s="73"/>
      <c r="Y1632" s="73"/>
      <c r="Z1632" s="73"/>
      <c r="AA1632" s="73"/>
    </row>
    <row r="1633" hidden="1">
      <c r="A1633" s="73"/>
      <c r="B1633" s="73"/>
      <c r="C1633" s="77"/>
      <c r="D1633" s="77"/>
      <c r="E1633" s="77"/>
      <c r="F1633" s="79"/>
      <c r="G1633" s="77"/>
      <c r="H1633" s="75"/>
      <c r="I1633" s="75"/>
      <c r="J1633" s="75"/>
      <c r="K1633" s="75"/>
      <c r="L1633" s="77"/>
      <c r="M1633" s="73"/>
      <c r="N1633" s="73"/>
      <c r="O1633" s="79"/>
      <c r="P1633" s="77"/>
      <c r="Q1633" s="77"/>
      <c r="R1633" s="77"/>
      <c r="S1633" s="77"/>
      <c r="T1633" s="73"/>
      <c r="U1633" s="73"/>
      <c r="V1633" s="73"/>
      <c r="W1633" s="73"/>
      <c r="X1633" s="73"/>
      <c r="Y1633" s="73"/>
      <c r="Z1633" s="73"/>
      <c r="AA1633" s="73"/>
    </row>
    <row r="1634" hidden="1">
      <c r="A1634" s="73"/>
      <c r="B1634" s="73"/>
      <c r="C1634" s="77"/>
      <c r="D1634" s="77"/>
      <c r="E1634" s="77"/>
      <c r="F1634" s="79"/>
      <c r="G1634" s="77"/>
      <c r="H1634" s="75"/>
      <c r="I1634" s="75"/>
      <c r="J1634" s="75"/>
      <c r="K1634" s="75"/>
      <c r="L1634" s="77"/>
      <c r="M1634" s="73"/>
      <c r="N1634" s="73"/>
      <c r="O1634" s="79"/>
      <c r="P1634" s="77"/>
      <c r="Q1634" s="77"/>
      <c r="R1634" s="77"/>
      <c r="S1634" s="77"/>
      <c r="T1634" s="73"/>
      <c r="U1634" s="73"/>
      <c r="V1634" s="73"/>
      <c r="W1634" s="73"/>
      <c r="X1634" s="73"/>
      <c r="Y1634" s="73"/>
      <c r="Z1634" s="73"/>
      <c r="AA1634" s="73"/>
    </row>
    <row r="1635" hidden="1">
      <c r="A1635" s="73"/>
      <c r="B1635" s="73"/>
      <c r="C1635" s="77"/>
      <c r="D1635" s="77"/>
      <c r="E1635" s="77"/>
      <c r="F1635" s="79"/>
      <c r="G1635" s="77"/>
      <c r="H1635" s="75"/>
      <c r="I1635" s="75"/>
      <c r="J1635" s="75"/>
      <c r="K1635" s="75"/>
      <c r="L1635" s="77"/>
      <c r="M1635" s="73"/>
      <c r="N1635" s="73"/>
      <c r="O1635" s="79"/>
      <c r="P1635" s="77"/>
      <c r="Q1635" s="77"/>
      <c r="R1635" s="77"/>
      <c r="S1635" s="77"/>
      <c r="T1635" s="73"/>
      <c r="U1635" s="73"/>
      <c r="V1635" s="73"/>
      <c r="W1635" s="73"/>
      <c r="X1635" s="73"/>
      <c r="Y1635" s="73"/>
      <c r="Z1635" s="73"/>
      <c r="AA1635" s="73"/>
    </row>
    <row r="1636" hidden="1">
      <c r="A1636" s="73"/>
      <c r="B1636" s="73"/>
      <c r="C1636" s="77"/>
      <c r="D1636" s="77"/>
      <c r="E1636" s="77"/>
      <c r="F1636" s="79"/>
      <c r="G1636" s="77"/>
      <c r="H1636" s="75"/>
      <c r="I1636" s="75"/>
      <c r="J1636" s="75"/>
      <c r="K1636" s="75"/>
      <c r="L1636" s="77"/>
      <c r="M1636" s="73"/>
      <c r="N1636" s="73"/>
      <c r="O1636" s="79"/>
      <c r="P1636" s="77"/>
      <c r="Q1636" s="77"/>
      <c r="R1636" s="77"/>
      <c r="S1636" s="77"/>
      <c r="T1636" s="73"/>
      <c r="U1636" s="73"/>
      <c r="V1636" s="73"/>
      <c r="W1636" s="73"/>
      <c r="X1636" s="73"/>
      <c r="Y1636" s="73"/>
      <c r="Z1636" s="73"/>
      <c r="AA1636" s="73"/>
    </row>
    <row r="1637" hidden="1">
      <c r="A1637" s="73"/>
      <c r="B1637" s="73"/>
      <c r="C1637" s="77"/>
      <c r="D1637" s="77"/>
      <c r="E1637" s="77"/>
      <c r="F1637" s="79"/>
      <c r="G1637" s="77"/>
      <c r="H1637" s="75"/>
      <c r="I1637" s="75"/>
      <c r="J1637" s="75"/>
      <c r="K1637" s="75"/>
      <c r="L1637" s="77"/>
      <c r="M1637" s="73"/>
      <c r="N1637" s="73"/>
      <c r="O1637" s="79"/>
      <c r="P1637" s="77"/>
      <c r="Q1637" s="77"/>
      <c r="R1637" s="77"/>
      <c r="S1637" s="77"/>
      <c r="T1637" s="73"/>
      <c r="U1637" s="73"/>
      <c r="V1637" s="73"/>
      <c r="W1637" s="73"/>
      <c r="X1637" s="73"/>
      <c r="Y1637" s="73"/>
      <c r="Z1637" s="73"/>
      <c r="AA1637" s="73"/>
    </row>
    <row r="1638" hidden="1">
      <c r="A1638" s="73"/>
      <c r="B1638" s="73"/>
      <c r="C1638" s="77"/>
      <c r="D1638" s="77"/>
      <c r="E1638" s="77"/>
      <c r="F1638" s="79"/>
      <c r="G1638" s="77"/>
      <c r="H1638" s="75"/>
      <c r="I1638" s="75"/>
      <c r="J1638" s="75"/>
      <c r="K1638" s="75"/>
      <c r="L1638" s="77"/>
      <c r="M1638" s="73"/>
      <c r="N1638" s="73"/>
      <c r="O1638" s="79"/>
      <c r="P1638" s="77"/>
      <c r="Q1638" s="77"/>
      <c r="R1638" s="77"/>
      <c r="S1638" s="77"/>
      <c r="T1638" s="73"/>
      <c r="U1638" s="73"/>
      <c r="V1638" s="73"/>
      <c r="W1638" s="73"/>
      <c r="X1638" s="73"/>
      <c r="Y1638" s="73"/>
      <c r="Z1638" s="73"/>
      <c r="AA1638" s="73"/>
    </row>
    <row r="1639" hidden="1">
      <c r="A1639" s="73"/>
      <c r="B1639" s="73"/>
      <c r="C1639" s="77"/>
      <c r="D1639" s="77"/>
      <c r="E1639" s="77"/>
      <c r="F1639" s="79"/>
      <c r="G1639" s="77"/>
      <c r="H1639" s="75"/>
      <c r="I1639" s="75"/>
      <c r="J1639" s="75"/>
      <c r="K1639" s="75"/>
      <c r="L1639" s="77"/>
      <c r="M1639" s="73"/>
      <c r="N1639" s="73"/>
      <c r="O1639" s="79"/>
      <c r="P1639" s="77"/>
      <c r="Q1639" s="77"/>
      <c r="R1639" s="77"/>
      <c r="S1639" s="77"/>
      <c r="T1639" s="73"/>
      <c r="U1639" s="73"/>
      <c r="V1639" s="73"/>
      <c r="W1639" s="73"/>
      <c r="X1639" s="73"/>
      <c r="Y1639" s="73"/>
      <c r="Z1639" s="73"/>
      <c r="AA1639" s="73"/>
    </row>
    <row r="1640" hidden="1">
      <c r="A1640" s="73"/>
      <c r="B1640" s="73"/>
      <c r="C1640" s="77"/>
      <c r="D1640" s="77"/>
      <c r="E1640" s="77"/>
      <c r="F1640" s="79"/>
      <c r="G1640" s="77"/>
      <c r="H1640" s="75"/>
      <c r="I1640" s="75"/>
      <c r="J1640" s="75"/>
      <c r="K1640" s="75"/>
      <c r="L1640" s="77"/>
      <c r="M1640" s="73"/>
      <c r="N1640" s="73"/>
      <c r="O1640" s="79"/>
      <c r="P1640" s="77"/>
      <c r="Q1640" s="77"/>
      <c r="R1640" s="77"/>
      <c r="S1640" s="77"/>
      <c r="T1640" s="73"/>
      <c r="U1640" s="73"/>
      <c r="V1640" s="73"/>
      <c r="W1640" s="73"/>
      <c r="X1640" s="73"/>
      <c r="Y1640" s="73"/>
      <c r="Z1640" s="73"/>
      <c r="AA1640" s="73"/>
    </row>
    <row r="1641" hidden="1">
      <c r="A1641" s="73"/>
      <c r="B1641" s="73"/>
      <c r="C1641" s="77"/>
      <c r="D1641" s="77"/>
      <c r="E1641" s="77"/>
      <c r="F1641" s="79"/>
      <c r="G1641" s="77"/>
      <c r="H1641" s="75"/>
      <c r="I1641" s="75"/>
      <c r="J1641" s="75"/>
      <c r="K1641" s="75"/>
      <c r="L1641" s="77"/>
      <c r="M1641" s="73"/>
      <c r="N1641" s="73"/>
      <c r="O1641" s="79"/>
      <c r="P1641" s="77"/>
      <c r="Q1641" s="77"/>
      <c r="R1641" s="77"/>
      <c r="S1641" s="77"/>
      <c r="T1641" s="73"/>
      <c r="U1641" s="73"/>
      <c r="V1641" s="73"/>
      <c r="W1641" s="73"/>
      <c r="X1641" s="73"/>
      <c r="Y1641" s="73"/>
      <c r="Z1641" s="73"/>
      <c r="AA1641" s="73"/>
    </row>
    <row r="1642" hidden="1">
      <c r="A1642" s="73"/>
      <c r="B1642" s="73"/>
      <c r="C1642" s="77"/>
      <c r="D1642" s="77"/>
      <c r="E1642" s="77"/>
      <c r="F1642" s="79"/>
      <c r="G1642" s="77"/>
      <c r="H1642" s="75"/>
      <c r="I1642" s="75"/>
      <c r="J1642" s="75"/>
      <c r="K1642" s="75"/>
      <c r="L1642" s="77"/>
      <c r="M1642" s="73"/>
      <c r="N1642" s="73"/>
      <c r="O1642" s="79"/>
      <c r="P1642" s="77"/>
      <c r="Q1642" s="77"/>
      <c r="R1642" s="77"/>
      <c r="S1642" s="77"/>
      <c r="T1642" s="73"/>
      <c r="U1642" s="73"/>
      <c r="V1642" s="73"/>
      <c r="W1642" s="73"/>
      <c r="X1642" s="73"/>
      <c r="Y1642" s="73"/>
      <c r="Z1642" s="73"/>
      <c r="AA1642" s="73"/>
    </row>
    <row r="1643" hidden="1">
      <c r="A1643" s="73"/>
      <c r="B1643" s="73"/>
      <c r="C1643" s="77"/>
      <c r="D1643" s="77"/>
      <c r="E1643" s="77"/>
      <c r="F1643" s="79"/>
      <c r="G1643" s="77"/>
      <c r="H1643" s="75"/>
      <c r="I1643" s="75"/>
      <c r="J1643" s="75"/>
      <c r="K1643" s="75"/>
      <c r="L1643" s="77"/>
      <c r="M1643" s="73"/>
      <c r="N1643" s="73"/>
      <c r="O1643" s="79"/>
      <c r="P1643" s="77"/>
      <c r="Q1643" s="77"/>
      <c r="R1643" s="77"/>
      <c r="S1643" s="77"/>
      <c r="T1643" s="73"/>
      <c r="U1643" s="73"/>
      <c r="V1643" s="73"/>
      <c r="W1643" s="73"/>
      <c r="X1643" s="73"/>
      <c r="Y1643" s="73"/>
      <c r="Z1643" s="73"/>
      <c r="AA1643" s="73"/>
    </row>
    <row r="1644" hidden="1">
      <c r="A1644" s="73"/>
      <c r="B1644" s="73"/>
      <c r="C1644" s="77"/>
      <c r="D1644" s="77"/>
      <c r="E1644" s="77"/>
      <c r="F1644" s="79"/>
      <c r="G1644" s="77"/>
      <c r="H1644" s="75"/>
      <c r="I1644" s="75"/>
      <c r="J1644" s="75"/>
      <c r="K1644" s="75"/>
      <c r="L1644" s="77"/>
      <c r="M1644" s="73"/>
      <c r="N1644" s="73"/>
      <c r="O1644" s="79"/>
      <c r="P1644" s="77"/>
      <c r="Q1644" s="77"/>
      <c r="R1644" s="77"/>
      <c r="S1644" s="77"/>
      <c r="T1644" s="73"/>
      <c r="U1644" s="73"/>
      <c r="V1644" s="73"/>
      <c r="W1644" s="73"/>
      <c r="X1644" s="73"/>
      <c r="Y1644" s="73"/>
      <c r="Z1644" s="73"/>
      <c r="AA1644" s="73"/>
    </row>
    <row r="1645" hidden="1">
      <c r="A1645" s="73"/>
      <c r="B1645" s="73"/>
      <c r="C1645" s="77"/>
      <c r="D1645" s="77"/>
      <c r="E1645" s="77"/>
      <c r="F1645" s="79"/>
      <c r="G1645" s="77"/>
      <c r="H1645" s="75"/>
      <c r="I1645" s="75"/>
      <c r="J1645" s="75"/>
      <c r="K1645" s="75"/>
      <c r="L1645" s="77"/>
      <c r="M1645" s="73"/>
      <c r="N1645" s="73"/>
      <c r="O1645" s="79"/>
      <c r="P1645" s="77"/>
      <c r="Q1645" s="77"/>
      <c r="R1645" s="77"/>
      <c r="S1645" s="77"/>
      <c r="T1645" s="73"/>
      <c r="U1645" s="73"/>
      <c r="V1645" s="73"/>
      <c r="W1645" s="73"/>
      <c r="X1645" s="73"/>
      <c r="Y1645" s="73"/>
      <c r="Z1645" s="73"/>
      <c r="AA1645" s="73"/>
    </row>
    <row r="1646" hidden="1">
      <c r="A1646" s="73"/>
      <c r="B1646" s="73"/>
      <c r="C1646" s="77"/>
      <c r="D1646" s="77"/>
      <c r="E1646" s="77"/>
      <c r="F1646" s="79"/>
      <c r="G1646" s="77"/>
      <c r="H1646" s="75"/>
      <c r="I1646" s="75"/>
      <c r="J1646" s="75"/>
      <c r="K1646" s="75"/>
      <c r="L1646" s="77"/>
      <c r="M1646" s="73"/>
      <c r="N1646" s="73"/>
      <c r="O1646" s="79"/>
      <c r="P1646" s="77"/>
      <c r="Q1646" s="77"/>
      <c r="R1646" s="77"/>
      <c r="S1646" s="77"/>
      <c r="T1646" s="73"/>
      <c r="U1646" s="73"/>
      <c r="V1646" s="73"/>
      <c r="W1646" s="73"/>
      <c r="X1646" s="73"/>
      <c r="Y1646" s="73"/>
      <c r="Z1646" s="73"/>
      <c r="AA1646" s="73"/>
    </row>
    <row r="1647" hidden="1">
      <c r="A1647" s="73"/>
      <c r="B1647" s="73"/>
      <c r="C1647" s="77"/>
      <c r="D1647" s="77"/>
      <c r="E1647" s="77"/>
      <c r="F1647" s="79"/>
      <c r="G1647" s="77"/>
      <c r="H1647" s="75"/>
      <c r="I1647" s="75"/>
      <c r="J1647" s="75"/>
      <c r="K1647" s="75"/>
      <c r="L1647" s="77"/>
      <c r="M1647" s="73"/>
      <c r="N1647" s="73"/>
      <c r="O1647" s="79"/>
      <c r="P1647" s="77"/>
      <c r="Q1647" s="77"/>
      <c r="R1647" s="77"/>
      <c r="S1647" s="77"/>
      <c r="T1647" s="73"/>
      <c r="U1647" s="73"/>
      <c r="V1647" s="73"/>
      <c r="W1647" s="73"/>
      <c r="X1647" s="73"/>
      <c r="Y1647" s="73"/>
      <c r="Z1647" s="73"/>
      <c r="AA1647" s="73"/>
    </row>
    <row r="1648" hidden="1">
      <c r="A1648" s="73"/>
      <c r="B1648" s="73"/>
      <c r="C1648" s="77"/>
      <c r="D1648" s="77"/>
      <c r="E1648" s="77"/>
      <c r="F1648" s="79"/>
      <c r="G1648" s="77"/>
      <c r="H1648" s="75"/>
      <c r="I1648" s="75"/>
      <c r="J1648" s="75"/>
      <c r="K1648" s="75"/>
      <c r="L1648" s="77"/>
      <c r="M1648" s="73"/>
      <c r="N1648" s="73"/>
      <c r="O1648" s="79"/>
      <c r="P1648" s="77"/>
      <c r="Q1648" s="77"/>
      <c r="R1648" s="77"/>
      <c r="S1648" s="77"/>
      <c r="T1648" s="73"/>
      <c r="U1648" s="73"/>
      <c r="V1648" s="73"/>
      <c r="W1648" s="73"/>
      <c r="X1648" s="73"/>
      <c r="Y1648" s="73"/>
      <c r="Z1648" s="73"/>
      <c r="AA1648" s="73"/>
    </row>
    <row r="1649" hidden="1">
      <c r="A1649" s="73"/>
      <c r="B1649" s="73"/>
      <c r="C1649" s="77"/>
      <c r="D1649" s="77"/>
      <c r="E1649" s="77"/>
      <c r="F1649" s="79"/>
      <c r="G1649" s="77"/>
      <c r="H1649" s="75"/>
      <c r="I1649" s="75"/>
      <c r="J1649" s="75"/>
      <c r="K1649" s="75"/>
      <c r="L1649" s="77"/>
      <c r="M1649" s="73"/>
      <c r="N1649" s="73"/>
      <c r="O1649" s="79"/>
      <c r="P1649" s="77"/>
      <c r="Q1649" s="77"/>
      <c r="R1649" s="77"/>
      <c r="S1649" s="77"/>
      <c r="T1649" s="73"/>
      <c r="U1649" s="73"/>
      <c r="V1649" s="73"/>
      <c r="W1649" s="73"/>
      <c r="X1649" s="73"/>
      <c r="Y1649" s="73"/>
      <c r="Z1649" s="73"/>
      <c r="AA1649" s="73"/>
    </row>
    <row r="1650" hidden="1">
      <c r="A1650" s="73"/>
      <c r="B1650" s="73"/>
      <c r="C1650" s="77"/>
      <c r="D1650" s="77"/>
      <c r="E1650" s="77"/>
      <c r="F1650" s="79"/>
      <c r="G1650" s="77"/>
      <c r="H1650" s="75"/>
      <c r="I1650" s="75"/>
      <c r="J1650" s="75"/>
      <c r="K1650" s="75"/>
      <c r="L1650" s="77"/>
      <c r="M1650" s="73"/>
      <c r="N1650" s="73"/>
      <c r="O1650" s="79"/>
      <c r="P1650" s="77"/>
      <c r="Q1650" s="77"/>
      <c r="R1650" s="77"/>
      <c r="S1650" s="77"/>
      <c r="T1650" s="73"/>
      <c r="U1650" s="73"/>
      <c r="V1650" s="73"/>
      <c r="W1650" s="73"/>
      <c r="X1650" s="73"/>
      <c r="Y1650" s="73"/>
      <c r="Z1650" s="73"/>
      <c r="AA1650" s="73"/>
    </row>
    <row r="1651" hidden="1">
      <c r="A1651" s="73"/>
      <c r="B1651" s="73"/>
      <c r="C1651" s="77"/>
      <c r="D1651" s="77"/>
      <c r="E1651" s="77"/>
      <c r="F1651" s="79"/>
      <c r="G1651" s="77"/>
      <c r="H1651" s="75"/>
      <c r="I1651" s="75"/>
      <c r="J1651" s="75"/>
      <c r="K1651" s="75"/>
      <c r="L1651" s="77"/>
      <c r="M1651" s="73"/>
      <c r="N1651" s="73"/>
      <c r="O1651" s="79"/>
      <c r="P1651" s="77"/>
      <c r="Q1651" s="77"/>
      <c r="R1651" s="77"/>
      <c r="S1651" s="77"/>
      <c r="T1651" s="73"/>
      <c r="U1651" s="73"/>
      <c r="V1651" s="73"/>
      <c r="W1651" s="73"/>
      <c r="X1651" s="73"/>
      <c r="Y1651" s="73"/>
      <c r="Z1651" s="73"/>
      <c r="AA1651" s="73"/>
    </row>
    <row r="1652" hidden="1">
      <c r="A1652" s="73"/>
      <c r="B1652" s="73"/>
      <c r="C1652" s="77"/>
      <c r="D1652" s="77"/>
      <c r="E1652" s="77"/>
      <c r="F1652" s="79"/>
      <c r="G1652" s="77"/>
      <c r="H1652" s="75"/>
      <c r="I1652" s="75"/>
      <c r="J1652" s="75"/>
      <c r="K1652" s="75"/>
      <c r="L1652" s="77"/>
      <c r="M1652" s="73"/>
      <c r="N1652" s="73"/>
      <c r="O1652" s="79"/>
      <c r="P1652" s="77"/>
      <c r="Q1652" s="77"/>
      <c r="R1652" s="77"/>
      <c r="S1652" s="77"/>
      <c r="T1652" s="73"/>
      <c r="U1652" s="73"/>
      <c r="V1652" s="73"/>
      <c r="W1652" s="73"/>
      <c r="X1652" s="73"/>
      <c r="Y1652" s="73"/>
      <c r="Z1652" s="73"/>
      <c r="AA1652" s="73"/>
    </row>
    <row r="1653" hidden="1">
      <c r="A1653" s="73"/>
      <c r="B1653" s="73"/>
      <c r="C1653" s="77"/>
      <c r="D1653" s="77"/>
      <c r="E1653" s="77"/>
      <c r="F1653" s="79"/>
      <c r="G1653" s="77"/>
      <c r="H1653" s="75"/>
      <c r="I1653" s="75"/>
      <c r="J1653" s="75"/>
      <c r="K1653" s="75"/>
      <c r="L1653" s="77"/>
      <c r="M1653" s="73"/>
      <c r="N1653" s="73"/>
      <c r="O1653" s="79"/>
      <c r="P1653" s="77"/>
      <c r="Q1653" s="77"/>
      <c r="R1653" s="77"/>
      <c r="S1653" s="77"/>
      <c r="T1653" s="73"/>
      <c r="U1653" s="73"/>
      <c r="V1653" s="73"/>
      <c r="W1653" s="73"/>
      <c r="X1653" s="73"/>
      <c r="Y1653" s="73"/>
      <c r="Z1653" s="73"/>
      <c r="AA1653" s="73"/>
    </row>
    <row r="1654" hidden="1">
      <c r="A1654" s="73"/>
      <c r="B1654" s="73"/>
      <c r="C1654" s="77"/>
      <c r="D1654" s="77"/>
      <c r="E1654" s="77"/>
      <c r="F1654" s="79"/>
      <c r="G1654" s="77"/>
      <c r="H1654" s="75"/>
      <c r="I1654" s="75"/>
      <c r="J1654" s="75"/>
      <c r="K1654" s="75"/>
      <c r="L1654" s="77"/>
      <c r="M1654" s="73"/>
      <c r="N1654" s="73"/>
      <c r="O1654" s="79"/>
      <c r="P1654" s="77"/>
      <c r="Q1654" s="77"/>
      <c r="R1654" s="77"/>
      <c r="S1654" s="77"/>
      <c r="T1654" s="73"/>
      <c r="U1654" s="73"/>
      <c r="V1654" s="73"/>
      <c r="W1654" s="73"/>
      <c r="X1654" s="73"/>
      <c r="Y1654" s="73"/>
      <c r="Z1654" s="73"/>
      <c r="AA1654" s="73"/>
    </row>
    <row r="1655" hidden="1">
      <c r="A1655" s="73"/>
      <c r="B1655" s="73"/>
      <c r="C1655" s="77"/>
      <c r="D1655" s="77"/>
      <c r="E1655" s="77"/>
      <c r="F1655" s="79"/>
      <c r="G1655" s="77"/>
      <c r="H1655" s="75"/>
      <c r="I1655" s="75"/>
      <c r="J1655" s="75"/>
      <c r="K1655" s="75"/>
      <c r="L1655" s="77"/>
      <c r="M1655" s="73"/>
      <c r="N1655" s="73"/>
      <c r="O1655" s="79"/>
      <c r="P1655" s="77"/>
      <c r="Q1655" s="77"/>
      <c r="R1655" s="77"/>
      <c r="S1655" s="77"/>
      <c r="T1655" s="73"/>
      <c r="U1655" s="73"/>
      <c r="V1655" s="73"/>
      <c r="W1655" s="73"/>
      <c r="X1655" s="73"/>
      <c r="Y1655" s="73"/>
      <c r="Z1655" s="73"/>
      <c r="AA1655" s="73"/>
    </row>
    <row r="1656" hidden="1">
      <c r="A1656" s="73"/>
      <c r="B1656" s="73"/>
      <c r="C1656" s="77"/>
      <c r="D1656" s="77"/>
      <c r="E1656" s="77"/>
      <c r="F1656" s="79"/>
      <c r="G1656" s="77"/>
      <c r="H1656" s="75"/>
      <c r="I1656" s="75"/>
      <c r="J1656" s="75"/>
      <c r="K1656" s="75"/>
      <c r="L1656" s="77"/>
      <c r="M1656" s="73"/>
      <c r="N1656" s="73"/>
      <c r="O1656" s="79"/>
      <c r="P1656" s="77"/>
      <c r="Q1656" s="77"/>
      <c r="R1656" s="77"/>
      <c r="S1656" s="77"/>
      <c r="T1656" s="73"/>
      <c r="U1656" s="73"/>
      <c r="V1656" s="73"/>
      <c r="W1656" s="73"/>
      <c r="X1656" s="73"/>
      <c r="Y1656" s="73"/>
      <c r="Z1656" s="73"/>
      <c r="AA1656" s="73"/>
    </row>
    <row r="1657" hidden="1">
      <c r="A1657" s="73"/>
      <c r="B1657" s="73"/>
      <c r="C1657" s="77"/>
      <c r="D1657" s="77"/>
      <c r="E1657" s="77"/>
      <c r="F1657" s="79"/>
      <c r="G1657" s="77"/>
      <c r="H1657" s="75"/>
      <c r="I1657" s="75"/>
      <c r="J1657" s="75"/>
      <c r="K1657" s="75"/>
      <c r="L1657" s="77"/>
      <c r="M1657" s="73"/>
      <c r="N1657" s="73"/>
      <c r="O1657" s="79"/>
      <c r="P1657" s="77"/>
      <c r="Q1657" s="77"/>
      <c r="R1657" s="77"/>
      <c r="S1657" s="77"/>
      <c r="T1657" s="73"/>
      <c r="U1657" s="73"/>
      <c r="V1657" s="73"/>
      <c r="W1657" s="73"/>
      <c r="X1657" s="73"/>
      <c r="Y1657" s="73"/>
      <c r="Z1657" s="73"/>
      <c r="AA1657" s="73"/>
    </row>
    <row r="1658" hidden="1">
      <c r="A1658" s="73"/>
      <c r="B1658" s="73"/>
      <c r="C1658" s="77"/>
      <c r="D1658" s="77"/>
      <c r="E1658" s="77"/>
      <c r="F1658" s="79"/>
      <c r="G1658" s="77"/>
      <c r="H1658" s="75"/>
      <c r="I1658" s="75"/>
      <c r="J1658" s="75"/>
      <c r="K1658" s="75"/>
      <c r="L1658" s="77"/>
      <c r="M1658" s="73"/>
      <c r="N1658" s="73"/>
      <c r="O1658" s="79"/>
      <c r="P1658" s="77"/>
      <c r="Q1658" s="77"/>
      <c r="R1658" s="77"/>
      <c r="S1658" s="77"/>
      <c r="T1658" s="73"/>
      <c r="U1658" s="73"/>
      <c r="V1658" s="73"/>
      <c r="W1658" s="73"/>
      <c r="X1658" s="73"/>
      <c r="Y1658" s="73"/>
      <c r="Z1658" s="73"/>
      <c r="AA1658" s="73"/>
    </row>
    <row r="1659" hidden="1">
      <c r="A1659" s="73"/>
      <c r="B1659" s="73"/>
      <c r="C1659" s="77"/>
      <c r="D1659" s="77"/>
      <c r="E1659" s="77"/>
      <c r="F1659" s="79"/>
      <c r="G1659" s="77"/>
      <c r="H1659" s="75"/>
      <c r="I1659" s="75"/>
      <c r="J1659" s="75"/>
      <c r="K1659" s="75"/>
      <c r="L1659" s="77"/>
      <c r="M1659" s="73"/>
      <c r="N1659" s="73"/>
      <c r="O1659" s="79"/>
      <c r="P1659" s="77"/>
      <c r="Q1659" s="77"/>
      <c r="R1659" s="77"/>
      <c r="S1659" s="77"/>
      <c r="T1659" s="73"/>
      <c r="U1659" s="73"/>
      <c r="V1659" s="73"/>
      <c r="W1659" s="73"/>
      <c r="X1659" s="73"/>
      <c r="Y1659" s="73"/>
      <c r="Z1659" s="73"/>
      <c r="AA1659" s="73"/>
    </row>
    <row r="1660" hidden="1">
      <c r="A1660" s="73"/>
      <c r="B1660" s="73"/>
      <c r="C1660" s="77"/>
      <c r="D1660" s="77"/>
      <c r="E1660" s="77"/>
      <c r="F1660" s="79"/>
      <c r="G1660" s="77"/>
      <c r="H1660" s="75"/>
      <c r="I1660" s="75"/>
      <c r="J1660" s="75"/>
      <c r="K1660" s="75"/>
      <c r="L1660" s="77"/>
      <c r="M1660" s="73"/>
      <c r="N1660" s="73"/>
      <c r="O1660" s="79"/>
      <c r="P1660" s="77"/>
      <c r="Q1660" s="77"/>
      <c r="R1660" s="77"/>
      <c r="S1660" s="77"/>
      <c r="T1660" s="73"/>
      <c r="U1660" s="73"/>
      <c r="V1660" s="73"/>
      <c r="W1660" s="73"/>
      <c r="X1660" s="73"/>
      <c r="Y1660" s="73"/>
      <c r="Z1660" s="73"/>
      <c r="AA1660" s="73"/>
    </row>
    <row r="1661" hidden="1">
      <c r="A1661" s="73"/>
      <c r="B1661" s="73"/>
      <c r="C1661" s="77"/>
      <c r="D1661" s="77"/>
      <c r="E1661" s="77"/>
      <c r="F1661" s="79"/>
      <c r="G1661" s="77"/>
      <c r="H1661" s="75"/>
      <c r="I1661" s="75"/>
      <c r="J1661" s="75"/>
      <c r="K1661" s="75"/>
      <c r="L1661" s="77"/>
      <c r="M1661" s="73"/>
      <c r="N1661" s="73"/>
      <c r="O1661" s="79"/>
      <c r="P1661" s="77"/>
      <c r="Q1661" s="77"/>
      <c r="R1661" s="77"/>
      <c r="S1661" s="77"/>
      <c r="T1661" s="73"/>
      <c r="U1661" s="73"/>
      <c r="V1661" s="73"/>
      <c r="W1661" s="73"/>
      <c r="X1661" s="73"/>
      <c r="Y1661" s="73"/>
      <c r="Z1661" s="73"/>
      <c r="AA1661" s="73"/>
    </row>
    <row r="1662" hidden="1">
      <c r="A1662" s="73"/>
      <c r="B1662" s="73"/>
      <c r="C1662" s="77"/>
      <c r="D1662" s="77"/>
      <c r="E1662" s="77"/>
      <c r="F1662" s="79"/>
      <c r="G1662" s="77"/>
      <c r="H1662" s="75"/>
      <c r="I1662" s="75"/>
      <c r="J1662" s="75"/>
      <c r="K1662" s="75"/>
      <c r="L1662" s="77"/>
      <c r="M1662" s="73"/>
      <c r="N1662" s="73"/>
      <c r="O1662" s="79"/>
      <c r="P1662" s="77"/>
      <c r="Q1662" s="77"/>
      <c r="R1662" s="77"/>
      <c r="S1662" s="77"/>
      <c r="T1662" s="73"/>
      <c r="U1662" s="73"/>
      <c r="V1662" s="73"/>
      <c r="W1662" s="73"/>
      <c r="X1662" s="73"/>
      <c r="Y1662" s="73"/>
      <c r="Z1662" s="73"/>
      <c r="AA1662" s="73"/>
    </row>
    <row r="1663" hidden="1">
      <c r="A1663" s="73"/>
      <c r="B1663" s="73"/>
      <c r="C1663" s="77"/>
      <c r="D1663" s="77"/>
      <c r="E1663" s="77"/>
      <c r="F1663" s="79"/>
      <c r="G1663" s="77"/>
      <c r="H1663" s="75"/>
      <c r="I1663" s="75"/>
      <c r="J1663" s="75"/>
      <c r="K1663" s="75"/>
      <c r="L1663" s="77"/>
      <c r="M1663" s="73"/>
      <c r="N1663" s="73"/>
      <c r="O1663" s="79"/>
      <c r="P1663" s="77"/>
      <c r="Q1663" s="77"/>
      <c r="R1663" s="77"/>
      <c r="S1663" s="77"/>
      <c r="T1663" s="73"/>
      <c r="U1663" s="73"/>
      <c r="V1663" s="73"/>
      <c r="W1663" s="73"/>
      <c r="X1663" s="73"/>
      <c r="Y1663" s="73"/>
      <c r="Z1663" s="73"/>
      <c r="AA1663" s="73"/>
    </row>
    <row r="1664" hidden="1">
      <c r="A1664" s="73"/>
      <c r="B1664" s="73"/>
      <c r="C1664" s="77"/>
      <c r="D1664" s="77"/>
      <c r="E1664" s="77"/>
      <c r="F1664" s="79"/>
      <c r="G1664" s="77"/>
      <c r="H1664" s="75"/>
      <c r="I1664" s="75"/>
      <c r="J1664" s="75"/>
      <c r="K1664" s="75"/>
      <c r="L1664" s="77"/>
      <c r="M1664" s="73"/>
      <c r="N1664" s="73"/>
      <c r="O1664" s="79"/>
      <c r="P1664" s="77"/>
      <c r="Q1664" s="77"/>
      <c r="R1664" s="77"/>
      <c r="S1664" s="77"/>
      <c r="T1664" s="73"/>
      <c r="U1664" s="73"/>
      <c r="V1664" s="73"/>
      <c r="W1664" s="73"/>
      <c r="X1664" s="73"/>
      <c r="Y1664" s="73"/>
      <c r="Z1664" s="73"/>
      <c r="AA1664" s="73"/>
    </row>
    <row r="1665" hidden="1">
      <c r="A1665" s="73"/>
      <c r="B1665" s="73"/>
      <c r="C1665" s="77"/>
      <c r="D1665" s="77"/>
      <c r="E1665" s="77"/>
      <c r="F1665" s="79"/>
      <c r="G1665" s="77"/>
      <c r="H1665" s="75"/>
      <c r="I1665" s="75"/>
      <c r="J1665" s="75"/>
      <c r="K1665" s="75"/>
      <c r="L1665" s="77"/>
      <c r="M1665" s="73"/>
      <c r="N1665" s="73"/>
      <c r="O1665" s="79"/>
      <c r="P1665" s="77"/>
      <c r="Q1665" s="77"/>
      <c r="R1665" s="77"/>
      <c r="S1665" s="77"/>
      <c r="T1665" s="73"/>
      <c r="U1665" s="73"/>
      <c r="V1665" s="73"/>
      <c r="W1665" s="73"/>
      <c r="X1665" s="73"/>
      <c r="Y1665" s="73"/>
      <c r="Z1665" s="73"/>
      <c r="AA1665" s="73"/>
    </row>
    <row r="1666" hidden="1">
      <c r="A1666" s="73"/>
      <c r="B1666" s="73"/>
      <c r="C1666" s="77"/>
      <c r="D1666" s="77"/>
      <c r="E1666" s="77"/>
      <c r="F1666" s="79"/>
      <c r="G1666" s="77"/>
      <c r="H1666" s="75"/>
      <c r="I1666" s="75"/>
      <c r="J1666" s="75"/>
      <c r="K1666" s="75"/>
      <c r="L1666" s="77"/>
      <c r="M1666" s="73"/>
      <c r="N1666" s="73"/>
      <c r="O1666" s="79"/>
      <c r="P1666" s="77"/>
      <c r="Q1666" s="77"/>
      <c r="R1666" s="77"/>
      <c r="S1666" s="77"/>
      <c r="T1666" s="73"/>
      <c r="U1666" s="73"/>
      <c r="V1666" s="73"/>
      <c r="W1666" s="73"/>
      <c r="X1666" s="73"/>
      <c r="Y1666" s="73"/>
      <c r="Z1666" s="73"/>
      <c r="AA1666" s="73"/>
    </row>
    <row r="1667" hidden="1">
      <c r="A1667" s="73"/>
      <c r="B1667" s="73"/>
      <c r="C1667" s="77"/>
      <c r="D1667" s="77"/>
      <c r="E1667" s="77"/>
      <c r="F1667" s="79"/>
      <c r="G1667" s="77"/>
      <c r="H1667" s="75"/>
      <c r="I1667" s="75"/>
      <c r="J1667" s="75"/>
      <c r="K1667" s="75"/>
      <c r="L1667" s="77"/>
      <c r="M1667" s="73"/>
      <c r="N1667" s="73"/>
      <c r="O1667" s="79"/>
      <c r="P1667" s="77"/>
      <c r="Q1667" s="77"/>
      <c r="R1667" s="77"/>
      <c r="S1667" s="77"/>
      <c r="T1667" s="73"/>
      <c r="U1667" s="73"/>
      <c r="V1667" s="73"/>
      <c r="W1667" s="73"/>
      <c r="X1667" s="73"/>
      <c r="Y1667" s="73"/>
      <c r="Z1667" s="73"/>
      <c r="AA1667" s="73"/>
    </row>
    <row r="1668" hidden="1">
      <c r="A1668" s="73"/>
      <c r="B1668" s="73"/>
      <c r="C1668" s="77"/>
      <c r="D1668" s="77"/>
      <c r="E1668" s="77"/>
      <c r="F1668" s="79"/>
      <c r="G1668" s="77"/>
      <c r="H1668" s="75"/>
      <c r="I1668" s="75"/>
      <c r="J1668" s="75"/>
      <c r="K1668" s="75"/>
      <c r="L1668" s="77"/>
      <c r="M1668" s="73"/>
      <c r="N1668" s="73"/>
      <c r="O1668" s="79"/>
      <c r="P1668" s="77"/>
      <c r="Q1668" s="77"/>
      <c r="R1668" s="77"/>
      <c r="S1668" s="77"/>
      <c r="T1668" s="73"/>
      <c r="U1668" s="73"/>
      <c r="V1668" s="73"/>
      <c r="W1668" s="73"/>
      <c r="X1668" s="73"/>
      <c r="Y1668" s="73"/>
      <c r="Z1668" s="73"/>
      <c r="AA1668" s="73"/>
    </row>
    <row r="1669" hidden="1">
      <c r="A1669" s="73"/>
      <c r="B1669" s="73"/>
      <c r="C1669" s="77"/>
      <c r="D1669" s="77"/>
      <c r="E1669" s="77"/>
      <c r="F1669" s="79"/>
      <c r="G1669" s="77"/>
      <c r="H1669" s="75"/>
      <c r="I1669" s="75"/>
      <c r="J1669" s="75"/>
      <c r="K1669" s="75"/>
      <c r="L1669" s="77"/>
      <c r="M1669" s="73"/>
      <c r="N1669" s="73"/>
      <c r="O1669" s="79"/>
      <c r="P1669" s="77"/>
      <c r="Q1669" s="77"/>
      <c r="R1669" s="77"/>
      <c r="S1669" s="77"/>
      <c r="T1669" s="73"/>
      <c r="U1669" s="73"/>
      <c r="V1669" s="73"/>
      <c r="W1669" s="73"/>
      <c r="X1669" s="73"/>
      <c r="Y1669" s="73"/>
      <c r="Z1669" s="73"/>
      <c r="AA1669" s="73"/>
    </row>
    <row r="1670" hidden="1">
      <c r="A1670" s="73"/>
      <c r="B1670" s="73"/>
      <c r="C1670" s="77"/>
      <c r="D1670" s="77"/>
      <c r="E1670" s="77"/>
      <c r="F1670" s="79"/>
      <c r="G1670" s="77"/>
      <c r="H1670" s="75"/>
      <c r="I1670" s="75"/>
      <c r="J1670" s="75"/>
      <c r="K1670" s="75"/>
      <c r="L1670" s="77"/>
      <c r="M1670" s="73"/>
      <c r="N1670" s="73"/>
      <c r="O1670" s="79"/>
      <c r="P1670" s="77"/>
      <c r="Q1670" s="77"/>
      <c r="R1670" s="77"/>
      <c r="S1670" s="77"/>
      <c r="T1670" s="73"/>
      <c r="U1670" s="73"/>
      <c r="V1670" s="73"/>
      <c r="W1670" s="73"/>
      <c r="X1670" s="73"/>
      <c r="Y1670" s="73"/>
      <c r="Z1670" s="73"/>
      <c r="AA1670" s="73"/>
    </row>
    <row r="1671" hidden="1">
      <c r="A1671" s="73"/>
      <c r="B1671" s="73"/>
      <c r="C1671" s="77"/>
      <c r="D1671" s="77"/>
      <c r="E1671" s="77"/>
      <c r="F1671" s="79"/>
      <c r="G1671" s="77"/>
      <c r="H1671" s="75"/>
      <c r="I1671" s="75"/>
      <c r="J1671" s="75"/>
      <c r="K1671" s="75"/>
      <c r="L1671" s="77"/>
      <c r="M1671" s="73"/>
      <c r="N1671" s="73"/>
      <c r="O1671" s="79"/>
      <c r="P1671" s="77"/>
      <c r="Q1671" s="77"/>
      <c r="R1671" s="77"/>
      <c r="S1671" s="77"/>
      <c r="T1671" s="73"/>
      <c r="U1671" s="73"/>
      <c r="V1671" s="73"/>
      <c r="W1671" s="73"/>
      <c r="X1671" s="73"/>
      <c r="Y1671" s="73"/>
      <c r="Z1671" s="73"/>
      <c r="AA1671" s="73"/>
    </row>
    <row r="1672" hidden="1">
      <c r="A1672" s="73"/>
      <c r="B1672" s="73"/>
      <c r="C1672" s="77"/>
      <c r="D1672" s="77"/>
      <c r="E1672" s="77"/>
      <c r="F1672" s="79"/>
      <c r="G1672" s="77"/>
      <c r="H1672" s="75"/>
      <c r="I1672" s="75"/>
      <c r="J1672" s="75"/>
      <c r="K1672" s="75"/>
      <c r="L1672" s="77"/>
      <c r="M1672" s="73"/>
      <c r="N1672" s="73"/>
      <c r="O1672" s="79"/>
      <c r="P1672" s="77"/>
      <c r="Q1672" s="77"/>
      <c r="R1672" s="77"/>
      <c r="S1672" s="77"/>
      <c r="T1672" s="73"/>
      <c r="U1672" s="73"/>
      <c r="V1672" s="73"/>
      <c r="W1672" s="73"/>
      <c r="X1672" s="73"/>
      <c r="Y1672" s="73"/>
      <c r="Z1672" s="73"/>
      <c r="AA1672" s="73"/>
    </row>
    <row r="1673" hidden="1">
      <c r="A1673" s="73"/>
      <c r="B1673" s="73"/>
      <c r="C1673" s="77"/>
      <c r="D1673" s="77"/>
      <c r="E1673" s="77"/>
      <c r="F1673" s="79"/>
      <c r="G1673" s="77"/>
      <c r="H1673" s="75"/>
      <c r="I1673" s="75"/>
      <c r="J1673" s="75"/>
      <c r="K1673" s="75"/>
      <c r="L1673" s="77"/>
      <c r="M1673" s="73"/>
      <c r="N1673" s="73"/>
      <c r="O1673" s="79"/>
      <c r="P1673" s="77"/>
      <c r="Q1673" s="77"/>
      <c r="R1673" s="77"/>
      <c r="S1673" s="77"/>
      <c r="T1673" s="73"/>
      <c r="U1673" s="73"/>
      <c r="V1673" s="73"/>
      <c r="W1673" s="73"/>
      <c r="X1673" s="73"/>
      <c r="Y1673" s="73"/>
      <c r="Z1673" s="73"/>
      <c r="AA1673" s="73"/>
    </row>
    <row r="1674" hidden="1">
      <c r="A1674" s="73"/>
      <c r="B1674" s="73"/>
      <c r="C1674" s="77"/>
      <c r="D1674" s="77"/>
      <c r="E1674" s="77"/>
      <c r="F1674" s="79"/>
      <c r="G1674" s="77"/>
      <c r="H1674" s="75"/>
      <c r="I1674" s="75"/>
      <c r="J1674" s="75"/>
      <c r="K1674" s="75"/>
      <c r="L1674" s="77"/>
      <c r="M1674" s="73"/>
      <c r="N1674" s="73"/>
      <c r="O1674" s="79"/>
      <c r="P1674" s="77"/>
      <c r="Q1674" s="77"/>
      <c r="R1674" s="77"/>
      <c r="S1674" s="77"/>
      <c r="T1674" s="73"/>
      <c r="U1674" s="73"/>
      <c r="V1674" s="73"/>
      <c r="W1674" s="73"/>
      <c r="X1674" s="73"/>
      <c r="Y1674" s="73"/>
      <c r="Z1674" s="73"/>
      <c r="AA1674" s="73"/>
    </row>
    <row r="1675" hidden="1">
      <c r="A1675" s="73"/>
      <c r="B1675" s="73"/>
      <c r="C1675" s="77"/>
      <c r="D1675" s="77"/>
      <c r="E1675" s="77"/>
      <c r="F1675" s="79"/>
      <c r="G1675" s="77"/>
      <c r="H1675" s="75"/>
      <c r="I1675" s="75"/>
      <c r="J1675" s="75"/>
      <c r="K1675" s="75"/>
      <c r="L1675" s="77"/>
      <c r="M1675" s="73"/>
      <c r="N1675" s="73"/>
      <c r="O1675" s="79"/>
      <c r="P1675" s="77"/>
      <c r="Q1675" s="77"/>
      <c r="R1675" s="77"/>
      <c r="S1675" s="77"/>
      <c r="T1675" s="73"/>
      <c r="U1675" s="73"/>
      <c r="V1675" s="73"/>
      <c r="W1675" s="73"/>
      <c r="X1675" s="73"/>
      <c r="Y1675" s="73"/>
      <c r="Z1675" s="73"/>
      <c r="AA1675" s="73"/>
    </row>
    <row r="1676" hidden="1">
      <c r="A1676" s="73"/>
      <c r="B1676" s="73"/>
      <c r="C1676" s="77"/>
      <c r="D1676" s="77"/>
      <c r="E1676" s="77"/>
      <c r="F1676" s="79"/>
      <c r="G1676" s="77"/>
      <c r="H1676" s="75"/>
      <c r="I1676" s="75"/>
      <c r="J1676" s="75"/>
      <c r="K1676" s="75"/>
      <c r="L1676" s="77"/>
      <c r="M1676" s="73"/>
      <c r="N1676" s="73"/>
      <c r="O1676" s="79"/>
      <c r="P1676" s="77"/>
      <c r="Q1676" s="77"/>
      <c r="R1676" s="77"/>
      <c r="S1676" s="77"/>
      <c r="T1676" s="73"/>
      <c r="U1676" s="73"/>
      <c r="V1676" s="73"/>
      <c r="W1676" s="73"/>
      <c r="X1676" s="73"/>
      <c r="Y1676" s="73"/>
      <c r="Z1676" s="73"/>
      <c r="AA1676" s="73"/>
    </row>
    <row r="1677" hidden="1">
      <c r="A1677" s="73"/>
      <c r="B1677" s="73"/>
      <c r="C1677" s="77"/>
      <c r="D1677" s="77"/>
      <c r="E1677" s="77"/>
      <c r="F1677" s="79"/>
      <c r="G1677" s="77"/>
      <c r="H1677" s="75"/>
      <c r="I1677" s="75"/>
      <c r="J1677" s="75"/>
      <c r="K1677" s="75"/>
      <c r="L1677" s="77"/>
      <c r="M1677" s="73"/>
      <c r="N1677" s="73"/>
      <c r="O1677" s="79"/>
      <c r="P1677" s="77"/>
      <c r="Q1677" s="77"/>
      <c r="R1677" s="77"/>
      <c r="S1677" s="77"/>
      <c r="T1677" s="73"/>
      <c r="U1677" s="73"/>
      <c r="V1677" s="73"/>
      <c r="W1677" s="73"/>
      <c r="X1677" s="73"/>
      <c r="Y1677" s="73"/>
      <c r="Z1677" s="73"/>
      <c r="AA1677" s="73"/>
    </row>
    <row r="1678" hidden="1">
      <c r="A1678" s="73"/>
      <c r="B1678" s="73"/>
      <c r="C1678" s="77"/>
      <c r="D1678" s="77"/>
      <c r="E1678" s="77"/>
      <c r="F1678" s="79"/>
      <c r="G1678" s="77"/>
      <c r="H1678" s="75"/>
      <c r="I1678" s="75"/>
      <c r="J1678" s="75"/>
      <c r="K1678" s="75"/>
      <c r="L1678" s="77"/>
      <c r="M1678" s="73"/>
      <c r="N1678" s="73"/>
      <c r="O1678" s="79"/>
      <c r="P1678" s="77"/>
      <c r="Q1678" s="77"/>
      <c r="R1678" s="77"/>
      <c r="S1678" s="77"/>
      <c r="T1678" s="73"/>
      <c r="U1678" s="73"/>
      <c r="V1678" s="73"/>
      <c r="W1678" s="73"/>
      <c r="X1678" s="73"/>
      <c r="Y1678" s="73"/>
      <c r="Z1678" s="73"/>
      <c r="AA1678" s="73"/>
    </row>
    <row r="1679" hidden="1">
      <c r="A1679" s="73"/>
      <c r="B1679" s="73"/>
      <c r="C1679" s="77"/>
      <c r="D1679" s="77"/>
      <c r="E1679" s="77"/>
      <c r="F1679" s="79"/>
      <c r="G1679" s="77"/>
      <c r="H1679" s="75"/>
      <c r="I1679" s="75"/>
      <c r="J1679" s="75"/>
      <c r="K1679" s="75"/>
      <c r="L1679" s="77"/>
      <c r="M1679" s="73"/>
      <c r="N1679" s="73"/>
      <c r="O1679" s="79"/>
      <c r="P1679" s="77"/>
      <c r="Q1679" s="77"/>
      <c r="R1679" s="77"/>
      <c r="S1679" s="77"/>
      <c r="T1679" s="73"/>
      <c r="U1679" s="73"/>
      <c r="V1679" s="73"/>
      <c r="W1679" s="73"/>
      <c r="X1679" s="73"/>
      <c r="Y1679" s="73"/>
      <c r="Z1679" s="73"/>
      <c r="AA1679" s="73"/>
    </row>
    <row r="1680" hidden="1">
      <c r="A1680" s="73"/>
      <c r="B1680" s="73"/>
      <c r="C1680" s="77"/>
      <c r="D1680" s="77"/>
      <c r="E1680" s="77"/>
      <c r="F1680" s="79"/>
      <c r="G1680" s="77"/>
      <c r="H1680" s="75"/>
      <c r="I1680" s="75"/>
      <c r="J1680" s="75"/>
      <c r="K1680" s="75"/>
      <c r="L1680" s="77"/>
      <c r="M1680" s="73"/>
      <c r="N1680" s="73"/>
      <c r="O1680" s="79"/>
      <c r="P1680" s="77"/>
      <c r="Q1680" s="77"/>
      <c r="R1680" s="77"/>
      <c r="S1680" s="77"/>
      <c r="T1680" s="73"/>
      <c r="U1680" s="73"/>
      <c r="V1680" s="73"/>
      <c r="W1680" s="73"/>
      <c r="X1680" s="73"/>
      <c r="Y1680" s="73"/>
      <c r="Z1680" s="73"/>
      <c r="AA1680" s="73"/>
    </row>
    <row r="1681" hidden="1">
      <c r="A1681" s="73"/>
      <c r="B1681" s="73"/>
      <c r="C1681" s="77"/>
      <c r="D1681" s="77"/>
      <c r="E1681" s="77"/>
      <c r="F1681" s="79"/>
      <c r="G1681" s="77"/>
      <c r="H1681" s="75"/>
      <c r="I1681" s="75"/>
      <c r="J1681" s="75"/>
      <c r="K1681" s="75"/>
      <c r="L1681" s="77"/>
      <c r="M1681" s="73"/>
      <c r="N1681" s="73"/>
      <c r="O1681" s="79"/>
      <c r="P1681" s="77"/>
      <c r="Q1681" s="77"/>
      <c r="R1681" s="77"/>
      <c r="S1681" s="77"/>
      <c r="T1681" s="73"/>
      <c r="U1681" s="73"/>
      <c r="V1681" s="73"/>
      <c r="W1681" s="73"/>
      <c r="X1681" s="73"/>
      <c r="Y1681" s="73"/>
      <c r="Z1681" s="73"/>
      <c r="AA1681" s="73"/>
    </row>
    <row r="1682" hidden="1">
      <c r="A1682" s="73"/>
      <c r="B1682" s="73"/>
      <c r="C1682" s="77"/>
      <c r="D1682" s="77"/>
      <c r="E1682" s="77"/>
      <c r="F1682" s="79"/>
      <c r="G1682" s="77"/>
      <c r="H1682" s="75"/>
      <c r="I1682" s="75"/>
      <c r="J1682" s="75"/>
      <c r="K1682" s="75"/>
      <c r="L1682" s="77"/>
      <c r="M1682" s="73"/>
      <c r="N1682" s="73"/>
      <c r="O1682" s="79"/>
      <c r="P1682" s="77"/>
      <c r="Q1682" s="77"/>
      <c r="R1682" s="77"/>
      <c r="S1682" s="77"/>
      <c r="T1682" s="73"/>
      <c r="U1682" s="73"/>
      <c r="V1682" s="73"/>
      <c r="W1682" s="73"/>
      <c r="X1682" s="73"/>
      <c r="Y1682" s="73"/>
      <c r="Z1682" s="73"/>
      <c r="AA1682" s="73"/>
    </row>
    <row r="1683" hidden="1">
      <c r="A1683" s="73"/>
      <c r="B1683" s="73"/>
      <c r="C1683" s="77"/>
      <c r="D1683" s="77"/>
      <c r="E1683" s="77"/>
      <c r="F1683" s="79"/>
      <c r="G1683" s="77"/>
      <c r="H1683" s="75"/>
      <c r="I1683" s="75"/>
      <c r="J1683" s="75"/>
      <c r="K1683" s="75"/>
      <c r="L1683" s="77"/>
      <c r="M1683" s="73"/>
      <c r="N1683" s="73"/>
      <c r="O1683" s="79"/>
      <c r="P1683" s="77"/>
      <c r="Q1683" s="77"/>
      <c r="R1683" s="77"/>
      <c r="S1683" s="77"/>
      <c r="T1683" s="73"/>
      <c r="U1683" s="73"/>
      <c r="V1683" s="73"/>
      <c r="W1683" s="73"/>
      <c r="X1683" s="73"/>
      <c r="Y1683" s="73"/>
      <c r="Z1683" s="73"/>
      <c r="AA1683" s="73"/>
    </row>
    <row r="1684" hidden="1">
      <c r="A1684" s="73"/>
      <c r="B1684" s="73"/>
      <c r="C1684" s="77"/>
      <c r="D1684" s="77"/>
      <c r="E1684" s="77"/>
      <c r="F1684" s="79"/>
      <c r="G1684" s="77"/>
      <c r="H1684" s="75"/>
      <c r="I1684" s="75"/>
      <c r="J1684" s="75"/>
      <c r="K1684" s="75"/>
      <c r="L1684" s="77"/>
      <c r="M1684" s="73"/>
      <c r="N1684" s="73"/>
      <c r="O1684" s="79"/>
      <c r="P1684" s="77"/>
      <c r="Q1684" s="77"/>
      <c r="R1684" s="77"/>
      <c r="S1684" s="77"/>
      <c r="T1684" s="73"/>
      <c r="U1684" s="73"/>
      <c r="V1684" s="73"/>
      <c r="W1684" s="73"/>
      <c r="X1684" s="73"/>
      <c r="Y1684" s="73"/>
      <c r="Z1684" s="73"/>
      <c r="AA1684" s="73"/>
    </row>
    <row r="1685" hidden="1">
      <c r="A1685" s="73"/>
      <c r="B1685" s="73"/>
      <c r="C1685" s="77"/>
      <c r="D1685" s="77"/>
      <c r="E1685" s="77"/>
      <c r="F1685" s="79"/>
      <c r="G1685" s="77"/>
      <c r="H1685" s="75"/>
      <c r="I1685" s="75"/>
      <c r="J1685" s="75"/>
      <c r="K1685" s="75"/>
      <c r="L1685" s="77"/>
      <c r="M1685" s="73"/>
      <c r="N1685" s="73"/>
      <c r="O1685" s="79"/>
      <c r="P1685" s="77"/>
      <c r="Q1685" s="77"/>
      <c r="R1685" s="77"/>
      <c r="S1685" s="77"/>
      <c r="T1685" s="73"/>
      <c r="U1685" s="73"/>
      <c r="V1685" s="73"/>
      <c r="W1685" s="73"/>
      <c r="X1685" s="73"/>
      <c r="Y1685" s="73"/>
      <c r="Z1685" s="73"/>
      <c r="AA1685" s="73"/>
    </row>
    <row r="1686" hidden="1">
      <c r="A1686" s="73"/>
      <c r="B1686" s="73"/>
      <c r="C1686" s="77"/>
      <c r="D1686" s="77"/>
      <c r="E1686" s="77"/>
      <c r="F1686" s="79"/>
      <c r="G1686" s="77"/>
      <c r="H1686" s="75"/>
      <c r="I1686" s="75"/>
      <c r="J1686" s="75"/>
      <c r="K1686" s="75"/>
      <c r="L1686" s="77"/>
      <c r="M1686" s="73"/>
      <c r="N1686" s="73"/>
      <c r="O1686" s="79"/>
      <c r="P1686" s="77"/>
      <c r="Q1686" s="77"/>
      <c r="R1686" s="77"/>
      <c r="S1686" s="77"/>
      <c r="T1686" s="73"/>
      <c r="U1686" s="73"/>
      <c r="V1686" s="73"/>
      <c r="W1686" s="73"/>
      <c r="X1686" s="73"/>
      <c r="Y1686" s="73"/>
      <c r="Z1686" s="73"/>
      <c r="AA1686" s="73"/>
    </row>
    <row r="1687" hidden="1">
      <c r="A1687" s="73"/>
      <c r="B1687" s="73"/>
      <c r="C1687" s="77"/>
      <c r="D1687" s="77"/>
      <c r="E1687" s="77"/>
      <c r="F1687" s="79"/>
      <c r="G1687" s="77"/>
      <c r="H1687" s="75"/>
      <c r="I1687" s="75"/>
      <c r="J1687" s="75"/>
      <c r="K1687" s="75"/>
      <c r="L1687" s="77"/>
      <c r="M1687" s="73"/>
      <c r="N1687" s="73"/>
      <c r="O1687" s="79"/>
      <c r="P1687" s="77"/>
      <c r="Q1687" s="77"/>
      <c r="R1687" s="77"/>
      <c r="S1687" s="77"/>
      <c r="T1687" s="73"/>
      <c r="U1687" s="73"/>
      <c r="V1687" s="73"/>
      <c r="W1687" s="73"/>
      <c r="X1687" s="73"/>
      <c r="Y1687" s="73"/>
      <c r="Z1687" s="73"/>
      <c r="AA1687" s="73"/>
    </row>
    <row r="1688" hidden="1">
      <c r="A1688" s="73"/>
      <c r="B1688" s="73"/>
      <c r="C1688" s="77"/>
      <c r="D1688" s="77"/>
      <c r="E1688" s="77"/>
      <c r="F1688" s="79"/>
      <c r="G1688" s="77"/>
      <c r="H1688" s="75"/>
      <c r="I1688" s="75"/>
      <c r="J1688" s="75"/>
      <c r="K1688" s="75"/>
      <c r="L1688" s="77"/>
      <c r="M1688" s="73"/>
      <c r="N1688" s="73"/>
      <c r="O1688" s="79"/>
      <c r="P1688" s="77"/>
      <c r="Q1688" s="77"/>
      <c r="R1688" s="77"/>
      <c r="S1688" s="77"/>
      <c r="T1688" s="73"/>
      <c r="U1688" s="73"/>
      <c r="V1688" s="73"/>
      <c r="W1688" s="73"/>
      <c r="X1688" s="73"/>
      <c r="Y1688" s="73"/>
      <c r="Z1688" s="73"/>
      <c r="AA1688" s="73"/>
    </row>
    <row r="1689" hidden="1">
      <c r="A1689" s="73"/>
      <c r="B1689" s="73"/>
      <c r="C1689" s="77"/>
      <c r="D1689" s="77"/>
      <c r="E1689" s="77"/>
      <c r="F1689" s="79"/>
      <c r="G1689" s="77"/>
      <c r="H1689" s="75"/>
      <c r="I1689" s="75"/>
      <c r="J1689" s="75"/>
      <c r="K1689" s="75"/>
      <c r="L1689" s="77"/>
      <c r="M1689" s="73"/>
      <c r="N1689" s="73"/>
      <c r="O1689" s="79"/>
      <c r="P1689" s="77"/>
      <c r="Q1689" s="77"/>
      <c r="R1689" s="77"/>
      <c r="S1689" s="77"/>
      <c r="T1689" s="73"/>
      <c r="U1689" s="73"/>
      <c r="V1689" s="73"/>
      <c r="W1689" s="73"/>
      <c r="X1689" s="73"/>
      <c r="Y1689" s="73"/>
      <c r="Z1689" s="73"/>
      <c r="AA1689" s="73"/>
    </row>
    <row r="1690" hidden="1">
      <c r="A1690" s="73"/>
      <c r="B1690" s="73"/>
      <c r="C1690" s="77"/>
      <c r="D1690" s="77"/>
      <c r="E1690" s="77"/>
      <c r="F1690" s="79"/>
      <c r="G1690" s="77"/>
      <c r="H1690" s="75"/>
      <c r="I1690" s="75"/>
      <c r="J1690" s="75"/>
      <c r="K1690" s="75"/>
      <c r="L1690" s="77"/>
      <c r="M1690" s="73"/>
      <c r="N1690" s="73"/>
      <c r="O1690" s="79"/>
      <c r="P1690" s="77"/>
      <c r="Q1690" s="77"/>
      <c r="R1690" s="77"/>
      <c r="S1690" s="77"/>
      <c r="T1690" s="73"/>
      <c r="U1690" s="73"/>
      <c r="V1690" s="73"/>
      <c r="W1690" s="73"/>
      <c r="X1690" s="73"/>
      <c r="Y1690" s="73"/>
      <c r="Z1690" s="73"/>
      <c r="AA1690" s="73"/>
    </row>
    <row r="1691" hidden="1">
      <c r="A1691" s="73"/>
      <c r="B1691" s="73"/>
      <c r="C1691" s="77"/>
      <c r="D1691" s="77"/>
      <c r="E1691" s="77"/>
      <c r="F1691" s="79"/>
      <c r="G1691" s="77"/>
      <c r="H1691" s="75"/>
      <c r="I1691" s="75"/>
      <c r="J1691" s="75"/>
      <c r="K1691" s="75"/>
      <c r="L1691" s="77"/>
      <c r="M1691" s="73"/>
      <c r="N1691" s="73"/>
      <c r="O1691" s="79"/>
      <c r="P1691" s="77"/>
      <c r="Q1691" s="77"/>
      <c r="R1691" s="77"/>
      <c r="S1691" s="77"/>
      <c r="T1691" s="73"/>
      <c r="U1691" s="73"/>
      <c r="V1691" s="73"/>
      <c r="W1691" s="73"/>
      <c r="X1691" s="73"/>
      <c r="Y1691" s="73"/>
      <c r="Z1691" s="73"/>
      <c r="AA1691" s="73"/>
    </row>
    <row r="1692" hidden="1">
      <c r="A1692" s="73"/>
      <c r="B1692" s="73"/>
      <c r="C1692" s="77"/>
      <c r="D1692" s="77"/>
      <c r="E1692" s="77"/>
      <c r="F1692" s="79"/>
      <c r="G1692" s="77"/>
      <c r="H1692" s="75"/>
      <c r="I1692" s="75"/>
      <c r="J1692" s="75"/>
      <c r="K1692" s="75"/>
      <c r="L1692" s="77"/>
      <c r="M1692" s="73"/>
      <c r="N1692" s="73"/>
      <c r="O1692" s="79"/>
      <c r="P1692" s="77"/>
      <c r="Q1692" s="77"/>
      <c r="R1692" s="77"/>
      <c r="S1692" s="77"/>
      <c r="T1692" s="73"/>
      <c r="U1692" s="73"/>
      <c r="V1692" s="73"/>
      <c r="W1692" s="73"/>
      <c r="X1692" s="73"/>
      <c r="Y1692" s="73"/>
      <c r="Z1692" s="73"/>
      <c r="AA1692" s="73"/>
    </row>
    <row r="1693" hidden="1">
      <c r="A1693" s="73"/>
      <c r="B1693" s="73"/>
      <c r="C1693" s="77"/>
      <c r="D1693" s="77"/>
      <c r="E1693" s="77"/>
      <c r="F1693" s="79"/>
      <c r="G1693" s="77"/>
      <c r="H1693" s="75"/>
      <c r="I1693" s="75"/>
      <c r="J1693" s="75"/>
      <c r="K1693" s="75"/>
      <c r="L1693" s="77"/>
      <c r="M1693" s="73"/>
      <c r="N1693" s="73"/>
      <c r="O1693" s="79"/>
      <c r="P1693" s="77"/>
      <c r="Q1693" s="77"/>
      <c r="R1693" s="77"/>
      <c r="S1693" s="77"/>
      <c r="T1693" s="73"/>
      <c r="U1693" s="73"/>
      <c r="V1693" s="73"/>
      <c r="W1693" s="73"/>
      <c r="X1693" s="73"/>
      <c r="Y1693" s="73"/>
      <c r="Z1693" s="73"/>
      <c r="AA1693" s="73"/>
    </row>
    <row r="1694" hidden="1">
      <c r="A1694" s="73"/>
      <c r="B1694" s="73"/>
      <c r="C1694" s="77"/>
      <c r="D1694" s="77"/>
      <c r="E1694" s="77"/>
      <c r="F1694" s="79"/>
      <c r="G1694" s="77"/>
      <c r="H1694" s="75"/>
      <c r="I1694" s="75"/>
      <c r="J1694" s="75"/>
      <c r="K1694" s="75"/>
      <c r="L1694" s="77"/>
      <c r="M1694" s="73"/>
      <c r="N1694" s="73"/>
      <c r="O1694" s="79"/>
      <c r="P1694" s="77"/>
      <c r="Q1694" s="77"/>
      <c r="R1694" s="77"/>
      <c r="S1694" s="77"/>
      <c r="T1694" s="73"/>
      <c r="U1694" s="73"/>
      <c r="V1694" s="73"/>
      <c r="W1694" s="73"/>
      <c r="X1694" s="73"/>
      <c r="Y1694" s="73"/>
      <c r="Z1694" s="73"/>
      <c r="AA1694" s="73"/>
    </row>
    <row r="1695" hidden="1">
      <c r="A1695" s="73"/>
      <c r="B1695" s="73"/>
      <c r="C1695" s="77"/>
      <c r="D1695" s="77"/>
      <c r="E1695" s="77"/>
      <c r="F1695" s="79"/>
      <c r="G1695" s="77"/>
      <c r="H1695" s="75"/>
      <c r="I1695" s="75"/>
      <c r="J1695" s="75"/>
      <c r="K1695" s="75"/>
      <c r="L1695" s="77"/>
      <c r="M1695" s="73"/>
      <c r="N1695" s="73"/>
      <c r="O1695" s="79"/>
      <c r="P1695" s="77"/>
      <c r="Q1695" s="77"/>
      <c r="R1695" s="77"/>
      <c r="S1695" s="77"/>
      <c r="T1695" s="73"/>
      <c r="U1695" s="73"/>
      <c r="V1695" s="73"/>
      <c r="W1695" s="73"/>
      <c r="X1695" s="73"/>
      <c r="Y1695" s="73"/>
      <c r="Z1695" s="73"/>
      <c r="AA1695" s="73"/>
    </row>
    <row r="1696" hidden="1">
      <c r="A1696" s="73"/>
      <c r="B1696" s="73"/>
      <c r="C1696" s="77"/>
      <c r="D1696" s="77"/>
      <c r="E1696" s="77"/>
      <c r="F1696" s="79"/>
      <c r="G1696" s="77"/>
      <c r="H1696" s="75"/>
      <c r="I1696" s="75"/>
      <c r="J1696" s="75"/>
      <c r="K1696" s="75"/>
      <c r="L1696" s="77"/>
      <c r="M1696" s="73"/>
      <c r="N1696" s="73"/>
      <c r="O1696" s="79"/>
      <c r="P1696" s="77"/>
      <c r="Q1696" s="77"/>
      <c r="R1696" s="77"/>
      <c r="S1696" s="77"/>
      <c r="T1696" s="73"/>
      <c r="U1696" s="73"/>
      <c r="V1696" s="73"/>
      <c r="W1696" s="73"/>
      <c r="X1696" s="73"/>
      <c r="Y1696" s="73"/>
      <c r="Z1696" s="73"/>
      <c r="AA1696" s="73"/>
    </row>
    <row r="1697" hidden="1">
      <c r="A1697" s="73"/>
      <c r="B1697" s="73"/>
      <c r="C1697" s="77"/>
      <c r="D1697" s="77"/>
      <c r="E1697" s="77"/>
      <c r="F1697" s="79"/>
      <c r="G1697" s="77"/>
      <c r="H1697" s="75"/>
      <c r="I1697" s="75"/>
      <c r="J1697" s="75"/>
      <c r="K1697" s="75"/>
      <c r="L1697" s="77"/>
      <c r="M1697" s="73"/>
      <c r="N1697" s="73"/>
      <c r="O1697" s="79"/>
      <c r="P1697" s="77"/>
      <c r="Q1697" s="77"/>
      <c r="R1697" s="77"/>
      <c r="S1697" s="77"/>
      <c r="T1697" s="73"/>
      <c r="U1697" s="73"/>
      <c r="V1697" s="73"/>
      <c r="W1697" s="73"/>
      <c r="X1697" s="73"/>
      <c r="Y1697" s="73"/>
      <c r="Z1697" s="73"/>
      <c r="AA1697" s="73"/>
    </row>
    <row r="1698" hidden="1">
      <c r="A1698" s="73"/>
      <c r="B1698" s="73"/>
      <c r="C1698" s="77"/>
      <c r="D1698" s="77"/>
      <c r="E1698" s="77"/>
      <c r="F1698" s="79"/>
      <c r="G1698" s="77"/>
      <c r="H1698" s="75"/>
      <c r="I1698" s="75"/>
      <c r="J1698" s="75"/>
      <c r="K1698" s="75"/>
      <c r="L1698" s="77"/>
      <c r="M1698" s="73"/>
      <c r="N1698" s="73"/>
      <c r="O1698" s="79"/>
      <c r="P1698" s="77"/>
      <c r="Q1698" s="77"/>
      <c r="R1698" s="77"/>
      <c r="S1698" s="77"/>
      <c r="T1698" s="73"/>
      <c r="U1698" s="73"/>
      <c r="V1698" s="73"/>
      <c r="W1698" s="73"/>
      <c r="X1698" s="73"/>
      <c r="Y1698" s="73"/>
      <c r="Z1698" s="73"/>
      <c r="AA1698" s="73"/>
    </row>
    <row r="1699" hidden="1">
      <c r="A1699" s="73"/>
      <c r="B1699" s="73"/>
      <c r="C1699" s="77"/>
      <c r="D1699" s="77"/>
      <c r="E1699" s="77"/>
      <c r="F1699" s="79"/>
      <c r="G1699" s="77"/>
      <c r="H1699" s="75"/>
      <c r="I1699" s="75"/>
      <c r="J1699" s="75"/>
      <c r="K1699" s="75"/>
      <c r="L1699" s="77"/>
      <c r="M1699" s="73"/>
      <c r="N1699" s="73"/>
      <c r="O1699" s="79"/>
      <c r="P1699" s="77"/>
      <c r="Q1699" s="77"/>
      <c r="R1699" s="77"/>
      <c r="S1699" s="77"/>
      <c r="T1699" s="73"/>
      <c r="U1699" s="73"/>
      <c r="V1699" s="73"/>
      <c r="W1699" s="73"/>
      <c r="X1699" s="73"/>
      <c r="Y1699" s="73"/>
      <c r="Z1699" s="73"/>
      <c r="AA1699" s="73"/>
    </row>
    <row r="1700" hidden="1">
      <c r="A1700" s="73"/>
      <c r="B1700" s="73"/>
      <c r="C1700" s="77"/>
      <c r="D1700" s="77"/>
      <c r="E1700" s="77"/>
      <c r="F1700" s="79"/>
      <c r="G1700" s="77"/>
      <c r="H1700" s="75"/>
      <c r="I1700" s="75"/>
      <c r="J1700" s="75"/>
      <c r="K1700" s="75"/>
      <c r="L1700" s="77"/>
      <c r="M1700" s="73"/>
      <c r="N1700" s="73"/>
      <c r="O1700" s="79"/>
      <c r="P1700" s="77"/>
      <c r="Q1700" s="77"/>
      <c r="R1700" s="77"/>
      <c r="S1700" s="77"/>
      <c r="T1700" s="73"/>
      <c r="U1700" s="73"/>
      <c r="V1700" s="73"/>
      <c r="W1700" s="73"/>
      <c r="X1700" s="73"/>
      <c r="Y1700" s="73"/>
      <c r="Z1700" s="73"/>
      <c r="AA1700" s="73"/>
    </row>
    <row r="1701" hidden="1">
      <c r="A1701" s="73"/>
      <c r="B1701" s="73"/>
      <c r="C1701" s="77"/>
      <c r="D1701" s="77"/>
      <c r="E1701" s="77"/>
      <c r="F1701" s="79"/>
      <c r="G1701" s="77"/>
      <c r="H1701" s="75"/>
      <c r="I1701" s="75"/>
      <c r="J1701" s="75"/>
      <c r="K1701" s="75"/>
      <c r="L1701" s="77"/>
      <c r="M1701" s="73"/>
      <c r="N1701" s="73"/>
      <c r="O1701" s="79"/>
      <c r="P1701" s="77"/>
      <c r="Q1701" s="77"/>
      <c r="R1701" s="77"/>
      <c r="S1701" s="77"/>
      <c r="T1701" s="73"/>
      <c r="U1701" s="73"/>
      <c r="V1701" s="73"/>
      <c r="W1701" s="73"/>
      <c r="X1701" s="73"/>
      <c r="Y1701" s="73"/>
      <c r="Z1701" s="73"/>
      <c r="AA1701" s="73"/>
    </row>
    <row r="1702" hidden="1">
      <c r="A1702" s="73"/>
      <c r="B1702" s="73"/>
      <c r="C1702" s="77"/>
      <c r="D1702" s="77"/>
      <c r="E1702" s="77"/>
      <c r="F1702" s="79"/>
      <c r="G1702" s="77"/>
      <c r="H1702" s="75"/>
      <c r="I1702" s="75"/>
      <c r="J1702" s="75"/>
      <c r="K1702" s="75"/>
      <c r="L1702" s="77"/>
      <c r="M1702" s="73"/>
      <c r="N1702" s="73"/>
      <c r="O1702" s="79"/>
      <c r="P1702" s="77"/>
      <c r="Q1702" s="77"/>
      <c r="R1702" s="77"/>
      <c r="S1702" s="77"/>
      <c r="T1702" s="73"/>
      <c r="U1702" s="73"/>
      <c r="V1702" s="73"/>
      <c r="W1702" s="73"/>
      <c r="X1702" s="73"/>
      <c r="Y1702" s="73"/>
      <c r="Z1702" s="73"/>
      <c r="AA1702" s="73"/>
    </row>
    <row r="1703" hidden="1">
      <c r="A1703" s="73"/>
      <c r="B1703" s="73"/>
      <c r="C1703" s="77"/>
      <c r="D1703" s="77"/>
      <c r="E1703" s="77"/>
      <c r="F1703" s="79"/>
      <c r="G1703" s="77"/>
      <c r="H1703" s="75"/>
      <c r="I1703" s="75"/>
      <c r="J1703" s="75"/>
      <c r="K1703" s="75"/>
      <c r="L1703" s="77"/>
      <c r="M1703" s="73"/>
      <c r="N1703" s="73"/>
      <c r="O1703" s="79"/>
      <c r="P1703" s="77"/>
      <c r="Q1703" s="77"/>
      <c r="R1703" s="77"/>
      <c r="S1703" s="77"/>
      <c r="T1703" s="73"/>
      <c r="U1703" s="73"/>
      <c r="V1703" s="73"/>
      <c r="W1703" s="73"/>
      <c r="X1703" s="73"/>
      <c r="Y1703" s="73"/>
      <c r="Z1703" s="73"/>
      <c r="AA1703" s="73"/>
    </row>
    <row r="1704" hidden="1">
      <c r="A1704" s="73"/>
      <c r="B1704" s="73"/>
      <c r="C1704" s="77"/>
      <c r="D1704" s="77"/>
      <c r="E1704" s="77"/>
      <c r="F1704" s="79"/>
      <c r="G1704" s="77"/>
      <c r="H1704" s="75"/>
      <c r="I1704" s="75"/>
      <c r="J1704" s="75"/>
      <c r="K1704" s="75"/>
      <c r="L1704" s="77"/>
      <c r="M1704" s="73"/>
      <c r="N1704" s="73"/>
      <c r="O1704" s="79"/>
      <c r="P1704" s="77"/>
      <c r="Q1704" s="77"/>
      <c r="R1704" s="77"/>
      <c r="S1704" s="77"/>
      <c r="T1704" s="73"/>
      <c r="U1704" s="73"/>
      <c r="V1704" s="73"/>
      <c r="W1704" s="73"/>
      <c r="X1704" s="73"/>
      <c r="Y1704" s="73"/>
      <c r="Z1704" s="73"/>
      <c r="AA1704" s="73"/>
    </row>
    <row r="1705" hidden="1">
      <c r="A1705" s="73"/>
      <c r="B1705" s="73"/>
      <c r="C1705" s="77"/>
      <c r="D1705" s="77"/>
      <c r="E1705" s="77"/>
      <c r="F1705" s="79"/>
      <c r="G1705" s="77"/>
      <c r="H1705" s="75"/>
      <c r="I1705" s="75"/>
      <c r="J1705" s="75"/>
      <c r="K1705" s="75"/>
      <c r="L1705" s="77"/>
      <c r="M1705" s="73"/>
      <c r="N1705" s="73"/>
      <c r="O1705" s="79"/>
      <c r="P1705" s="77"/>
      <c r="Q1705" s="77"/>
      <c r="R1705" s="77"/>
      <c r="S1705" s="77"/>
      <c r="T1705" s="73"/>
      <c r="U1705" s="73"/>
      <c r="V1705" s="73"/>
      <c r="W1705" s="73"/>
      <c r="X1705" s="73"/>
      <c r="Y1705" s="73"/>
      <c r="Z1705" s="73"/>
      <c r="AA1705" s="73"/>
    </row>
    <row r="1706" hidden="1">
      <c r="A1706" s="73"/>
      <c r="B1706" s="73"/>
      <c r="C1706" s="77"/>
      <c r="D1706" s="77"/>
      <c r="E1706" s="77"/>
      <c r="F1706" s="79"/>
      <c r="G1706" s="77"/>
      <c r="H1706" s="75"/>
      <c r="I1706" s="75"/>
      <c r="J1706" s="75"/>
      <c r="K1706" s="75"/>
      <c r="L1706" s="77"/>
      <c r="M1706" s="73"/>
      <c r="N1706" s="73"/>
      <c r="O1706" s="79"/>
      <c r="P1706" s="77"/>
      <c r="Q1706" s="77"/>
      <c r="R1706" s="77"/>
      <c r="S1706" s="77"/>
      <c r="T1706" s="73"/>
      <c r="U1706" s="73"/>
      <c r="V1706" s="73"/>
      <c r="W1706" s="73"/>
      <c r="X1706" s="73"/>
      <c r="Y1706" s="73"/>
      <c r="Z1706" s="73"/>
      <c r="AA1706" s="73"/>
    </row>
    <row r="1707" hidden="1">
      <c r="A1707" s="73"/>
      <c r="B1707" s="73"/>
      <c r="C1707" s="77"/>
      <c r="D1707" s="77"/>
      <c r="E1707" s="77"/>
      <c r="F1707" s="79"/>
      <c r="G1707" s="77"/>
      <c r="H1707" s="75"/>
      <c r="I1707" s="75"/>
      <c r="J1707" s="75"/>
      <c r="K1707" s="75"/>
      <c r="L1707" s="77"/>
      <c r="M1707" s="73"/>
      <c r="N1707" s="73"/>
      <c r="O1707" s="79"/>
      <c r="P1707" s="77"/>
      <c r="Q1707" s="77"/>
      <c r="R1707" s="77"/>
      <c r="S1707" s="77"/>
      <c r="T1707" s="73"/>
      <c r="U1707" s="73"/>
      <c r="V1707" s="73"/>
      <c r="W1707" s="73"/>
      <c r="X1707" s="73"/>
      <c r="Y1707" s="73"/>
      <c r="Z1707" s="73"/>
      <c r="AA1707" s="73"/>
    </row>
    <row r="1708" hidden="1">
      <c r="A1708" s="73"/>
      <c r="B1708" s="73"/>
      <c r="C1708" s="77"/>
      <c r="D1708" s="77"/>
      <c r="E1708" s="77"/>
      <c r="F1708" s="79"/>
      <c r="G1708" s="77"/>
      <c r="H1708" s="75"/>
      <c r="I1708" s="75"/>
      <c r="J1708" s="75"/>
      <c r="K1708" s="75"/>
      <c r="L1708" s="77"/>
      <c r="M1708" s="73"/>
      <c r="N1708" s="73"/>
      <c r="O1708" s="79"/>
      <c r="P1708" s="77"/>
      <c r="Q1708" s="77"/>
      <c r="R1708" s="77"/>
      <c r="S1708" s="77"/>
      <c r="T1708" s="73"/>
      <c r="U1708" s="73"/>
      <c r="V1708" s="73"/>
      <c r="W1708" s="73"/>
      <c r="X1708" s="73"/>
      <c r="Y1708" s="73"/>
      <c r="Z1708" s="73"/>
      <c r="AA1708" s="73"/>
    </row>
    <row r="1709" hidden="1">
      <c r="A1709" s="73"/>
      <c r="B1709" s="73"/>
      <c r="C1709" s="77"/>
      <c r="D1709" s="77"/>
      <c r="E1709" s="77"/>
      <c r="F1709" s="79"/>
      <c r="G1709" s="77"/>
      <c r="H1709" s="75"/>
      <c r="I1709" s="75"/>
      <c r="J1709" s="75"/>
      <c r="K1709" s="75"/>
      <c r="L1709" s="77"/>
      <c r="M1709" s="73"/>
      <c r="N1709" s="73"/>
      <c r="O1709" s="79"/>
      <c r="P1709" s="77"/>
      <c r="Q1709" s="77"/>
      <c r="R1709" s="77"/>
      <c r="S1709" s="77"/>
      <c r="T1709" s="73"/>
      <c r="U1709" s="73"/>
      <c r="V1709" s="73"/>
      <c r="W1709" s="73"/>
      <c r="X1709" s="73"/>
      <c r="Y1709" s="73"/>
      <c r="Z1709" s="73"/>
      <c r="AA1709" s="73"/>
    </row>
    <row r="1710" hidden="1">
      <c r="A1710" s="73"/>
      <c r="B1710" s="73"/>
      <c r="C1710" s="77"/>
      <c r="D1710" s="77"/>
      <c r="E1710" s="77"/>
      <c r="F1710" s="79"/>
      <c r="G1710" s="77"/>
      <c r="H1710" s="75"/>
      <c r="I1710" s="75"/>
      <c r="J1710" s="75"/>
      <c r="K1710" s="75"/>
      <c r="L1710" s="77"/>
      <c r="M1710" s="73"/>
      <c r="N1710" s="73"/>
      <c r="O1710" s="79"/>
      <c r="P1710" s="77"/>
      <c r="Q1710" s="77"/>
      <c r="R1710" s="77"/>
      <c r="S1710" s="77"/>
      <c r="T1710" s="73"/>
      <c r="U1710" s="73"/>
      <c r="V1710" s="73"/>
      <c r="W1710" s="73"/>
      <c r="X1710" s="73"/>
      <c r="Y1710" s="73"/>
      <c r="Z1710" s="73"/>
      <c r="AA1710" s="73"/>
    </row>
    <row r="1711" hidden="1">
      <c r="A1711" s="73"/>
      <c r="B1711" s="73"/>
      <c r="C1711" s="77"/>
      <c r="D1711" s="77"/>
      <c r="E1711" s="77"/>
      <c r="F1711" s="79"/>
      <c r="G1711" s="77"/>
      <c r="H1711" s="75"/>
      <c r="I1711" s="75"/>
      <c r="J1711" s="75"/>
      <c r="K1711" s="75"/>
      <c r="L1711" s="77"/>
      <c r="M1711" s="73"/>
      <c r="N1711" s="73"/>
      <c r="O1711" s="79"/>
      <c r="P1711" s="77"/>
      <c r="Q1711" s="77"/>
      <c r="R1711" s="77"/>
      <c r="S1711" s="77"/>
      <c r="T1711" s="73"/>
      <c r="U1711" s="73"/>
      <c r="V1711" s="73"/>
      <c r="W1711" s="73"/>
      <c r="X1711" s="73"/>
      <c r="Y1711" s="73"/>
      <c r="Z1711" s="73"/>
      <c r="AA1711" s="73"/>
    </row>
    <row r="1712" hidden="1">
      <c r="A1712" s="73"/>
      <c r="B1712" s="73"/>
      <c r="C1712" s="77"/>
      <c r="D1712" s="77"/>
      <c r="E1712" s="77"/>
      <c r="F1712" s="79"/>
      <c r="G1712" s="77"/>
      <c r="H1712" s="75"/>
      <c r="I1712" s="75"/>
      <c r="J1712" s="75"/>
      <c r="K1712" s="75"/>
      <c r="L1712" s="77"/>
      <c r="M1712" s="73"/>
      <c r="N1712" s="73"/>
      <c r="O1712" s="79"/>
      <c r="P1712" s="77"/>
      <c r="Q1712" s="77"/>
      <c r="R1712" s="77"/>
      <c r="S1712" s="77"/>
      <c r="T1712" s="73"/>
      <c r="U1712" s="73"/>
      <c r="V1712" s="73"/>
      <c r="W1712" s="73"/>
      <c r="X1712" s="73"/>
      <c r="Y1712" s="73"/>
      <c r="Z1712" s="73"/>
      <c r="AA1712" s="73"/>
    </row>
    <row r="1713" hidden="1">
      <c r="A1713" s="73"/>
      <c r="B1713" s="73"/>
      <c r="C1713" s="77"/>
      <c r="D1713" s="77"/>
      <c r="E1713" s="77"/>
      <c r="F1713" s="79"/>
      <c r="G1713" s="77"/>
      <c r="H1713" s="75"/>
      <c r="I1713" s="75"/>
      <c r="J1713" s="75"/>
      <c r="K1713" s="75"/>
      <c r="L1713" s="77"/>
      <c r="M1713" s="73"/>
      <c r="N1713" s="73"/>
      <c r="O1713" s="79"/>
      <c r="P1713" s="77"/>
      <c r="Q1713" s="77"/>
      <c r="R1713" s="77"/>
      <c r="S1713" s="77"/>
      <c r="T1713" s="73"/>
      <c r="U1713" s="73"/>
      <c r="V1713" s="73"/>
      <c r="W1713" s="73"/>
      <c r="X1713" s="73"/>
      <c r="Y1713" s="73"/>
      <c r="Z1713" s="73"/>
      <c r="AA1713" s="73"/>
    </row>
    <row r="1714" hidden="1">
      <c r="A1714" s="73"/>
      <c r="B1714" s="73"/>
      <c r="C1714" s="77"/>
      <c r="D1714" s="77"/>
      <c r="E1714" s="77"/>
      <c r="F1714" s="79"/>
      <c r="G1714" s="77"/>
      <c r="H1714" s="75"/>
      <c r="I1714" s="75"/>
      <c r="J1714" s="75"/>
      <c r="K1714" s="75"/>
      <c r="L1714" s="77"/>
      <c r="M1714" s="73"/>
      <c r="N1714" s="73"/>
      <c r="O1714" s="79"/>
      <c r="P1714" s="77"/>
      <c r="Q1714" s="77"/>
      <c r="R1714" s="77"/>
      <c r="S1714" s="77"/>
      <c r="T1714" s="73"/>
      <c r="U1714" s="73"/>
      <c r="V1714" s="73"/>
      <c r="W1714" s="73"/>
      <c r="X1714" s="73"/>
      <c r="Y1714" s="73"/>
      <c r="Z1714" s="73"/>
      <c r="AA1714" s="73"/>
    </row>
    <row r="1715" hidden="1">
      <c r="A1715" s="73"/>
      <c r="B1715" s="73"/>
      <c r="C1715" s="77"/>
      <c r="D1715" s="77"/>
      <c r="E1715" s="77"/>
      <c r="F1715" s="79"/>
      <c r="G1715" s="77"/>
      <c r="H1715" s="75"/>
      <c r="I1715" s="75"/>
      <c r="J1715" s="75"/>
      <c r="K1715" s="75"/>
      <c r="L1715" s="77"/>
      <c r="M1715" s="73"/>
      <c r="N1715" s="73"/>
      <c r="O1715" s="79"/>
      <c r="P1715" s="77"/>
      <c r="Q1715" s="77"/>
      <c r="R1715" s="77"/>
      <c r="S1715" s="77"/>
      <c r="T1715" s="73"/>
      <c r="U1715" s="73"/>
      <c r="V1715" s="73"/>
      <c r="W1715" s="73"/>
      <c r="X1715" s="73"/>
      <c r="Y1715" s="73"/>
      <c r="Z1715" s="73"/>
      <c r="AA1715" s="73"/>
    </row>
    <row r="1716" hidden="1">
      <c r="A1716" s="73"/>
      <c r="B1716" s="73"/>
      <c r="C1716" s="77"/>
      <c r="D1716" s="77"/>
      <c r="E1716" s="77"/>
      <c r="F1716" s="79"/>
      <c r="G1716" s="77"/>
      <c r="H1716" s="75"/>
      <c r="I1716" s="75"/>
      <c r="J1716" s="75"/>
      <c r="K1716" s="75"/>
      <c r="L1716" s="77"/>
      <c r="M1716" s="73"/>
      <c r="N1716" s="73"/>
      <c r="O1716" s="79"/>
      <c r="P1716" s="77"/>
      <c r="Q1716" s="77"/>
      <c r="R1716" s="77"/>
      <c r="S1716" s="77"/>
      <c r="T1716" s="73"/>
      <c r="U1716" s="73"/>
      <c r="V1716" s="73"/>
      <c r="W1716" s="73"/>
      <c r="X1716" s="73"/>
      <c r="Y1716" s="73"/>
      <c r="Z1716" s="73"/>
      <c r="AA1716" s="73"/>
    </row>
    <row r="1717" hidden="1">
      <c r="A1717" s="73"/>
      <c r="B1717" s="73"/>
      <c r="C1717" s="77"/>
      <c r="D1717" s="77"/>
      <c r="E1717" s="77"/>
      <c r="F1717" s="79"/>
      <c r="G1717" s="77"/>
      <c r="H1717" s="75"/>
      <c r="I1717" s="75"/>
      <c r="J1717" s="75"/>
      <c r="K1717" s="75"/>
      <c r="L1717" s="77"/>
      <c r="M1717" s="73"/>
      <c r="N1717" s="73"/>
      <c r="O1717" s="79"/>
      <c r="P1717" s="77"/>
      <c r="Q1717" s="77"/>
      <c r="R1717" s="77"/>
      <c r="S1717" s="77"/>
      <c r="T1717" s="73"/>
      <c r="U1717" s="73"/>
      <c r="V1717" s="73"/>
      <c r="W1717" s="73"/>
      <c r="X1717" s="73"/>
      <c r="Y1717" s="73"/>
      <c r="Z1717" s="73"/>
      <c r="AA1717" s="73"/>
    </row>
    <row r="1718" hidden="1">
      <c r="A1718" s="73"/>
      <c r="B1718" s="73"/>
      <c r="C1718" s="77"/>
      <c r="D1718" s="77"/>
      <c r="E1718" s="77"/>
      <c r="F1718" s="79"/>
      <c r="G1718" s="77"/>
      <c r="H1718" s="75"/>
      <c r="I1718" s="75"/>
      <c r="J1718" s="75"/>
      <c r="K1718" s="75"/>
      <c r="L1718" s="77"/>
      <c r="M1718" s="73"/>
      <c r="N1718" s="73"/>
      <c r="O1718" s="79"/>
      <c r="P1718" s="77"/>
      <c r="Q1718" s="77"/>
      <c r="R1718" s="77"/>
      <c r="S1718" s="77"/>
      <c r="T1718" s="73"/>
      <c r="U1718" s="73"/>
      <c r="V1718" s="73"/>
      <c r="W1718" s="73"/>
      <c r="X1718" s="73"/>
      <c r="Y1718" s="73"/>
      <c r="Z1718" s="73"/>
      <c r="AA1718" s="73"/>
    </row>
    <row r="1719" hidden="1">
      <c r="A1719" s="73"/>
      <c r="B1719" s="73"/>
      <c r="C1719" s="77"/>
      <c r="D1719" s="77"/>
      <c r="E1719" s="77"/>
      <c r="F1719" s="79"/>
      <c r="G1719" s="77"/>
      <c r="H1719" s="75"/>
      <c r="I1719" s="75"/>
      <c r="J1719" s="75"/>
      <c r="K1719" s="75"/>
      <c r="L1719" s="77"/>
      <c r="M1719" s="73"/>
      <c r="N1719" s="73"/>
      <c r="O1719" s="79"/>
      <c r="P1719" s="77"/>
      <c r="Q1719" s="77"/>
      <c r="R1719" s="77"/>
      <c r="S1719" s="77"/>
      <c r="T1719" s="73"/>
      <c r="U1719" s="73"/>
      <c r="V1719" s="73"/>
      <c r="W1719" s="73"/>
      <c r="X1719" s="73"/>
      <c r="Y1719" s="73"/>
      <c r="Z1719" s="73"/>
      <c r="AA1719" s="73"/>
    </row>
    <row r="1720" hidden="1">
      <c r="A1720" s="73"/>
      <c r="B1720" s="73"/>
      <c r="C1720" s="77"/>
      <c r="D1720" s="77"/>
      <c r="E1720" s="77"/>
      <c r="F1720" s="79"/>
      <c r="G1720" s="77"/>
      <c r="H1720" s="75"/>
      <c r="I1720" s="75"/>
      <c r="J1720" s="75"/>
      <c r="K1720" s="75"/>
      <c r="L1720" s="77"/>
      <c r="M1720" s="73"/>
      <c r="N1720" s="73"/>
      <c r="O1720" s="79"/>
      <c r="P1720" s="77"/>
      <c r="Q1720" s="77"/>
      <c r="R1720" s="77"/>
      <c r="S1720" s="77"/>
      <c r="T1720" s="73"/>
      <c r="U1720" s="73"/>
      <c r="V1720" s="73"/>
      <c r="W1720" s="73"/>
      <c r="X1720" s="73"/>
      <c r="Y1720" s="73"/>
      <c r="Z1720" s="73"/>
      <c r="AA1720" s="73"/>
    </row>
    <row r="1721" hidden="1">
      <c r="A1721" s="73"/>
      <c r="B1721" s="73"/>
      <c r="C1721" s="77"/>
      <c r="D1721" s="77"/>
      <c r="E1721" s="77"/>
      <c r="F1721" s="79"/>
      <c r="G1721" s="77"/>
      <c r="H1721" s="75"/>
      <c r="I1721" s="75"/>
      <c r="J1721" s="75"/>
      <c r="K1721" s="75"/>
      <c r="L1721" s="77"/>
      <c r="M1721" s="73"/>
      <c r="N1721" s="73"/>
      <c r="O1721" s="79"/>
      <c r="P1721" s="77"/>
      <c r="Q1721" s="77"/>
      <c r="R1721" s="77"/>
      <c r="S1721" s="77"/>
      <c r="T1721" s="73"/>
      <c r="U1721" s="73"/>
      <c r="V1721" s="73"/>
      <c r="W1721" s="73"/>
      <c r="X1721" s="73"/>
      <c r="Y1721" s="73"/>
      <c r="Z1721" s="73"/>
      <c r="AA1721" s="73"/>
    </row>
    <row r="1722" hidden="1">
      <c r="A1722" s="73"/>
      <c r="B1722" s="73"/>
      <c r="C1722" s="77"/>
      <c r="D1722" s="77"/>
      <c r="E1722" s="77"/>
      <c r="F1722" s="79"/>
      <c r="G1722" s="77"/>
      <c r="H1722" s="75"/>
      <c r="I1722" s="75"/>
      <c r="J1722" s="75"/>
      <c r="K1722" s="75"/>
      <c r="L1722" s="77"/>
      <c r="M1722" s="73"/>
      <c r="N1722" s="73"/>
      <c r="O1722" s="79"/>
      <c r="P1722" s="77"/>
      <c r="Q1722" s="77"/>
      <c r="R1722" s="77"/>
      <c r="S1722" s="77"/>
      <c r="T1722" s="73"/>
      <c r="U1722" s="73"/>
      <c r="V1722" s="73"/>
      <c r="W1722" s="73"/>
      <c r="X1722" s="73"/>
      <c r="Y1722" s="73"/>
      <c r="Z1722" s="73"/>
      <c r="AA1722" s="73"/>
    </row>
    <row r="1723" hidden="1">
      <c r="A1723" s="73"/>
      <c r="B1723" s="73"/>
      <c r="C1723" s="77"/>
      <c r="D1723" s="77"/>
      <c r="E1723" s="77"/>
      <c r="F1723" s="79"/>
      <c r="G1723" s="77"/>
      <c r="H1723" s="75"/>
      <c r="I1723" s="75"/>
      <c r="J1723" s="75"/>
      <c r="K1723" s="75"/>
      <c r="L1723" s="77"/>
      <c r="M1723" s="73"/>
      <c r="N1723" s="73"/>
      <c r="O1723" s="79"/>
      <c r="P1723" s="77"/>
      <c r="Q1723" s="77"/>
      <c r="R1723" s="77"/>
      <c r="S1723" s="77"/>
      <c r="T1723" s="73"/>
      <c r="U1723" s="73"/>
      <c r="V1723" s="73"/>
      <c r="W1723" s="73"/>
      <c r="X1723" s="73"/>
      <c r="Y1723" s="73"/>
      <c r="Z1723" s="73"/>
      <c r="AA1723" s="73"/>
    </row>
    <row r="1724" hidden="1">
      <c r="A1724" s="73"/>
      <c r="B1724" s="73"/>
      <c r="C1724" s="77"/>
      <c r="D1724" s="77"/>
      <c r="E1724" s="77"/>
      <c r="F1724" s="79"/>
      <c r="G1724" s="77"/>
      <c r="H1724" s="75"/>
      <c r="I1724" s="75"/>
      <c r="J1724" s="75"/>
      <c r="K1724" s="75"/>
      <c r="L1724" s="77"/>
      <c r="M1724" s="73"/>
      <c r="N1724" s="73"/>
      <c r="O1724" s="79"/>
      <c r="P1724" s="77"/>
      <c r="Q1724" s="77"/>
      <c r="R1724" s="77"/>
      <c r="S1724" s="77"/>
      <c r="T1724" s="73"/>
      <c r="U1724" s="73"/>
      <c r="V1724" s="73"/>
      <c r="W1724" s="73"/>
      <c r="X1724" s="73"/>
      <c r="Y1724" s="73"/>
      <c r="Z1724" s="73"/>
      <c r="AA1724" s="73"/>
    </row>
    <row r="1725" hidden="1">
      <c r="A1725" s="73"/>
      <c r="B1725" s="73"/>
      <c r="C1725" s="77"/>
      <c r="D1725" s="77"/>
      <c r="E1725" s="77"/>
      <c r="F1725" s="79"/>
      <c r="G1725" s="77"/>
      <c r="H1725" s="75"/>
      <c r="I1725" s="75"/>
      <c r="J1725" s="75"/>
      <c r="K1725" s="75"/>
      <c r="L1725" s="77"/>
      <c r="M1725" s="73"/>
      <c r="N1725" s="73"/>
      <c r="O1725" s="79"/>
      <c r="P1725" s="77"/>
      <c r="Q1725" s="77"/>
      <c r="R1725" s="77"/>
      <c r="S1725" s="77"/>
      <c r="T1725" s="73"/>
      <c r="U1725" s="73"/>
      <c r="V1725" s="73"/>
      <c r="W1725" s="73"/>
      <c r="X1725" s="73"/>
      <c r="Y1725" s="73"/>
      <c r="Z1725" s="73"/>
      <c r="AA1725" s="73"/>
    </row>
    <row r="1726" hidden="1">
      <c r="A1726" s="73"/>
      <c r="B1726" s="73"/>
      <c r="C1726" s="77"/>
      <c r="D1726" s="77"/>
      <c r="E1726" s="77"/>
      <c r="F1726" s="79"/>
      <c r="G1726" s="77"/>
      <c r="H1726" s="75"/>
      <c r="I1726" s="75"/>
      <c r="J1726" s="75"/>
      <c r="K1726" s="75"/>
      <c r="L1726" s="77"/>
      <c r="M1726" s="73"/>
      <c r="N1726" s="73"/>
      <c r="O1726" s="79"/>
      <c r="P1726" s="77"/>
      <c r="Q1726" s="77"/>
      <c r="R1726" s="77"/>
      <c r="S1726" s="77"/>
      <c r="T1726" s="73"/>
      <c r="U1726" s="73"/>
      <c r="V1726" s="73"/>
      <c r="W1726" s="73"/>
      <c r="X1726" s="73"/>
      <c r="Y1726" s="73"/>
      <c r="Z1726" s="73"/>
      <c r="AA1726" s="73"/>
    </row>
    <row r="1727" hidden="1">
      <c r="A1727" s="73"/>
      <c r="B1727" s="73"/>
      <c r="C1727" s="77"/>
      <c r="D1727" s="77"/>
      <c r="E1727" s="77"/>
      <c r="F1727" s="79"/>
      <c r="G1727" s="77"/>
      <c r="H1727" s="75"/>
      <c r="I1727" s="75"/>
      <c r="J1727" s="75"/>
      <c r="K1727" s="75"/>
      <c r="L1727" s="77"/>
      <c r="M1727" s="73"/>
      <c r="N1727" s="73"/>
      <c r="O1727" s="79"/>
      <c r="P1727" s="77"/>
      <c r="Q1727" s="77"/>
      <c r="R1727" s="77"/>
      <c r="S1727" s="77"/>
      <c r="T1727" s="73"/>
      <c r="U1727" s="73"/>
      <c r="V1727" s="73"/>
      <c r="W1727" s="73"/>
      <c r="X1727" s="73"/>
      <c r="Y1727" s="73"/>
      <c r="Z1727" s="73"/>
      <c r="AA1727" s="73"/>
    </row>
    <row r="1728" hidden="1">
      <c r="A1728" s="73"/>
      <c r="B1728" s="73"/>
      <c r="C1728" s="77"/>
      <c r="D1728" s="77"/>
      <c r="E1728" s="77"/>
      <c r="F1728" s="79"/>
      <c r="G1728" s="77"/>
      <c r="H1728" s="75"/>
      <c r="I1728" s="75"/>
      <c r="J1728" s="75"/>
      <c r="K1728" s="75"/>
      <c r="L1728" s="77"/>
      <c r="M1728" s="73"/>
      <c r="N1728" s="73"/>
      <c r="O1728" s="79"/>
      <c r="P1728" s="77"/>
      <c r="Q1728" s="77"/>
      <c r="R1728" s="77"/>
      <c r="S1728" s="77"/>
      <c r="T1728" s="73"/>
      <c r="U1728" s="73"/>
      <c r="V1728" s="73"/>
      <c r="W1728" s="73"/>
      <c r="X1728" s="73"/>
      <c r="Y1728" s="73"/>
      <c r="Z1728" s="73"/>
      <c r="AA1728" s="73"/>
    </row>
    <row r="1729" hidden="1">
      <c r="A1729" s="73"/>
      <c r="B1729" s="73"/>
      <c r="C1729" s="77"/>
      <c r="D1729" s="77"/>
      <c r="E1729" s="77"/>
      <c r="F1729" s="79"/>
      <c r="G1729" s="77"/>
      <c r="H1729" s="75"/>
      <c r="I1729" s="75"/>
      <c r="J1729" s="75"/>
      <c r="K1729" s="75"/>
      <c r="L1729" s="77"/>
      <c r="M1729" s="73"/>
      <c r="N1729" s="73"/>
      <c r="O1729" s="79"/>
      <c r="P1729" s="77"/>
      <c r="Q1729" s="77"/>
      <c r="R1729" s="77"/>
      <c r="S1729" s="77"/>
      <c r="T1729" s="73"/>
      <c r="U1729" s="73"/>
      <c r="V1729" s="73"/>
      <c r="W1729" s="73"/>
      <c r="X1729" s="73"/>
      <c r="Y1729" s="73"/>
      <c r="Z1729" s="73"/>
      <c r="AA1729" s="73"/>
    </row>
    <row r="1730" hidden="1">
      <c r="A1730" s="73"/>
      <c r="B1730" s="73"/>
      <c r="C1730" s="77"/>
      <c r="D1730" s="77"/>
      <c r="E1730" s="77"/>
      <c r="F1730" s="79"/>
      <c r="G1730" s="77"/>
      <c r="H1730" s="75"/>
      <c r="I1730" s="75"/>
      <c r="J1730" s="75"/>
      <c r="K1730" s="75"/>
      <c r="L1730" s="77"/>
      <c r="M1730" s="73"/>
      <c r="N1730" s="73"/>
      <c r="O1730" s="79"/>
      <c r="P1730" s="77"/>
      <c r="Q1730" s="77"/>
      <c r="R1730" s="77"/>
      <c r="S1730" s="77"/>
      <c r="T1730" s="73"/>
      <c r="U1730" s="73"/>
      <c r="V1730" s="73"/>
      <c r="W1730" s="73"/>
      <c r="X1730" s="73"/>
      <c r="Y1730" s="73"/>
      <c r="Z1730" s="73"/>
      <c r="AA1730" s="73"/>
    </row>
    <row r="1731" hidden="1">
      <c r="A1731" s="73"/>
      <c r="B1731" s="73"/>
      <c r="C1731" s="77"/>
      <c r="D1731" s="77"/>
      <c r="E1731" s="77"/>
      <c r="F1731" s="79"/>
      <c r="G1731" s="77"/>
      <c r="H1731" s="75"/>
      <c r="I1731" s="75"/>
      <c r="J1731" s="75"/>
      <c r="K1731" s="75"/>
      <c r="L1731" s="77"/>
      <c r="M1731" s="73"/>
      <c r="N1731" s="73"/>
      <c r="O1731" s="79"/>
      <c r="P1731" s="77"/>
      <c r="Q1731" s="77"/>
      <c r="R1731" s="77"/>
      <c r="S1731" s="77"/>
      <c r="T1731" s="73"/>
      <c r="U1731" s="73"/>
      <c r="V1731" s="73"/>
      <c r="W1731" s="73"/>
      <c r="X1731" s="73"/>
      <c r="Y1731" s="73"/>
      <c r="Z1731" s="73"/>
      <c r="AA1731" s="73"/>
    </row>
    <row r="1732" hidden="1">
      <c r="A1732" s="73"/>
      <c r="B1732" s="73"/>
      <c r="C1732" s="77"/>
      <c r="D1732" s="77"/>
      <c r="E1732" s="77"/>
      <c r="F1732" s="79"/>
      <c r="G1732" s="77"/>
      <c r="H1732" s="75"/>
      <c r="I1732" s="75"/>
      <c r="J1732" s="75"/>
      <c r="K1732" s="75"/>
      <c r="L1732" s="77"/>
      <c r="M1732" s="73"/>
      <c r="N1732" s="73"/>
      <c r="O1732" s="79"/>
      <c r="P1732" s="77"/>
      <c r="Q1732" s="77"/>
      <c r="R1732" s="77"/>
      <c r="S1732" s="77"/>
      <c r="T1732" s="73"/>
      <c r="U1732" s="73"/>
      <c r="V1732" s="73"/>
      <c r="W1732" s="73"/>
      <c r="X1732" s="73"/>
      <c r="Y1732" s="73"/>
      <c r="Z1732" s="73"/>
      <c r="AA1732" s="73"/>
    </row>
    <row r="1733" hidden="1">
      <c r="A1733" s="73"/>
      <c r="B1733" s="73"/>
      <c r="C1733" s="77"/>
      <c r="D1733" s="77"/>
      <c r="E1733" s="77"/>
      <c r="F1733" s="79"/>
      <c r="G1733" s="77"/>
      <c r="H1733" s="75"/>
      <c r="I1733" s="75"/>
      <c r="J1733" s="75"/>
      <c r="K1733" s="75"/>
      <c r="L1733" s="77"/>
      <c r="M1733" s="73"/>
      <c r="N1733" s="73"/>
      <c r="O1733" s="79"/>
      <c r="P1733" s="77"/>
      <c r="Q1733" s="77"/>
      <c r="R1733" s="77"/>
      <c r="S1733" s="77"/>
      <c r="T1733" s="73"/>
      <c r="U1733" s="73"/>
      <c r="V1733" s="73"/>
      <c r="W1733" s="73"/>
      <c r="X1733" s="73"/>
      <c r="Y1733" s="73"/>
      <c r="Z1733" s="73"/>
      <c r="AA1733" s="73"/>
    </row>
    <row r="1734" hidden="1">
      <c r="A1734" s="73"/>
      <c r="B1734" s="73"/>
      <c r="C1734" s="77"/>
      <c r="D1734" s="77"/>
      <c r="E1734" s="77"/>
      <c r="F1734" s="79"/>
      <c r="G1734" s="77"/>
      <c r="H1734" s="75"/>
      <c r="I1734" s="75"/>
      <c r="J1734" s="75"/>
      <c r="K1734" s="75"/>
      <c r="L1734" s="77"/>
      <c r="M1734" s="73"/>
      <c r="N1734" s="73"/>
      <c r="O1734" s="79"/>
      <c r="P1734" s="77"/>
      <c r="Q1734" s="77"/>
      <c r="R1734" s="77"/>
      <c r="S1734" s="77"/>
      <c r="T1734" s="73"/>
      <c r="U1734" s="73"/>
      <c r="V1734" s="73"/>
      <c r="W1734" s="73"/>
      <c r="X1734" s="73"/>
      <c r="Y1734" s="73"/>
      <c r="Z1734" s="73"/>
      <c r="AA1734" s="73"/>
    </row>
    <row r="1735" hidden="1">
      <c r="A1735" s="73"/>
      <c r="B1735" s="73"/>
      <c r="C1735" s="77"/>
      <c r="D1735" s="77"/>
      <c r="E1735" s="77"/>
      <c r="F1735" s="79"/>
      <c r="G1735" s="77"/>
      <c r="H1735" s="75"/>
      <c r="I1735" s="75"/>
      <c r="J1735" s="75"/>
      <c r="K1735" s="75"/>
      <c r="L1735" s="77"/>
      <c r="M1735" s="73"/>
      <c r="N1735" s="73"/>
      <c r="O1735" s="79"/>
      <c r="P1735" s="77"/>
      <c r="Q1735" s="77"/>
      <c r="R1735" s="77"/>
      <c r="S1735" s="77"/>
      <c r="T1735" s="73"/>
      <c r="U1735" s="73"/>
      <c r="V1735" s="73"/>
      <c r="W1735" s="73"/>
      <c r="X1735" s="73"/>
      <c r="Y1735" s="73"/>
      <c r="Z1735" s="73"/>
      <c r="AA1735" s="73"/>
    </row>
    <row r="1736" hidden="1">
      <c r="A1736" s="73"/>
      <c r="B1736" s="73"/>
      <c r="C1736" s="77"/>
      <c r="D1736" s="77"/>
      <c r="E1736" s="77"/>
      <c r="F1736" s="79"/>
      <c r="G1736" s="77"/>
      <c r="H1736" s="75"/>
      <c r="I1736" s="75"/>
      <c r="J1736" s="75"/>
      <c r="K1736" s="75"/>
      <c r="L1736" s="77"/>
      <c r="M1736" s="73"/>
      <c r="N1736" s="73"/>
      <c r="O1736" s="79"/>
      <c r="P1736" s="77"/>
      <c r="Q1736" s="77"/>
      <c r="R1736" s="77"/>
      <c r="S1736" s="77"/>
      <c r="T1736" s="73"/>
      <c r="U1736" s="73"/>
      <c r="V1736" s="73"/>
      <c r="W1736" s="73"/>
      <c r="X1736" s="73"/>
      <c r="Y1736" s="73"/>
      <c r="Z1736" s="73"/>
      <c r="AA1736" s="73"/>
    </row>
    <row r="1737" hidden="1">
      <c r="A1737" s="73"/>
      <c r="B1737" s="73"/>
      <c r="C1737" s="77"/>
      <c r="D1737" s="77"/>
      <c r="E1737" s="77"/>
      <c r="F1737" s="79"/>
      <c r="G1737" s="77"/>
      <c r="H1737" s="75"/>
      <c r="I1737" s="75"/>
      <c r="J1737" s="75"/>
      <c r="K1737" s="75"/>
      <c r="L1737" s="77"/>
      <c r="M1737" s="73"/>
      <c r="N1737" s="73"/>
      <c r="O1737" s="79"/>
      <c r="P1737" s="77"/>
      <c r="Q1737" s="77"/>
      <c r="R1737" s="77"/>
      <c r="S1737" s="77"/>
      <c r="T1737" s="73"/>
      <c r="U1737" s="73"/>
      <c r="V1737" s="73"/>
      <c r="W1737" s="73"/>
      <c r="X1737" s="73"/>
      <c r="Y1737" s="73"/>
      <c r="Z1737" s="73"/>
      <c r="AA1737" s="73"/>
    </row>
  </sheetData>
  <autoFilter ref="$A$1:$AA$1737">
    <filterColumn colId="0">
      <customFilters>
        <customFilter val="*ly*"/>
      </customFilters>
    </filterColumn>
  </autoFilter>
  <customSheetViews>
    <customSheetView guid="{59DCAAA2-0598-43BB-93F3-0761B94F88F2}" filter="1" showAutoFilter="1">
      <autoFilter ref="$A$1:$AA$1737">
        <filterColumn colId="0">
          <customFilters>
            <customFilter val="*ly*"/>
          </customFilters>
        </filterColumn>
      </autoFilter>
      <extLst>
        <ext uri="GoogleSheetsCustomDataVersion1">
          <go:sheetsCustomData xmlns:go="http://customooxmlschemas.google.com/" filterViewId="1328354366"/>
        </ext>
      </extLst>
    </customSheetView>
  </customSheetViews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2022-02-16T12:04:05Z</dcterms:created>
  <dc:creator>DUCNHO</dc:creator>
</cp:coreProperties>
</file>