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uongHuyThong\funix\Funix\"/>
    </mc:Choice>
  </mc:AlternateContent>
  <xr:revisionPtr revIDLastSave="0" documentId="13_ncr:1_{CE44B325-C5B6-4494-881E-FB722AF88C58}" xr6:coauthVersionLast="47" xr6:coauthVersionMax="47" xr10:uidLastSave="{00000000-0000-0000-0000-000000000000}"/>
  <bookViews>
    <workbookView xWindow="-120" yWindow="-120" windowWidth="29040" windowHeight="15720" activeTab="2" xr2:uid="{CA12F09E-21D8-4910-9D86-5BDED8238752}"/>
  </bookViews>
  <sheets>
    <sheet name="2026-2027" sheetId="1" r:id="rId1"/>
    <sheet name="2028-2029" sheetId="2" r:id="rId2"/>
    <sheet name="203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8" i="3" l="1"/>
  <c r="O19" i="3"/>
  <c r="N21" i="3"/>
  <c r="N20" i="3"/>
  <c r="N17" i="3"/>
  <c r="M18" i="2"/>
  <c r="M18" i="1"/>
  <c r="M19" i="3"/>
  <c r="M17" i="2"/>
  <c r="M17" i="1"/>
  <c r="K8" i="3"/>
  <c r="K6" i="3" s="1"/>
  <c r="L13" i="3"/>
  <c r="M13" i="3" s="1"/>
  <c r="M12" i="3"/>
  <c r="R11" i="3"/>
  <c r="Q11" i="3"/>
  <c r="P11" i="3"/>
  <c r="O11" i="3"/>
  <c r="O12" i="3" s="1"/>
  <c r="R10" i="3"/>
  <c r="R12" i="3" s="1"/>
  <c r="Q10" i="3"/>
  <c r="Q12" i="3" s="1"/>
  <c r="P10" i="3"/>
  <c r="P12" i="3" s="1"/>
  <c r="O10" i="3"/>
  <c r="S9" i="3"/>
  <c r="S11" i="3" s="1"/>
  <c r="J7" i="3"/>
  <c r="J6" i="3"/>
  <c r="J5" i="3"/>
  <c r="J4" i="3"/>
  <c r="J8" i="3" s="1"/>
  <c r="K9" i="2"/>
  <c r="M13" i="2"/>
  <c r="L13" i="2"/>
  <c r="Q12" i="2"/>
  <c r="M12" i="2"/>
  <c r="R11" i="2"/>
  <c r="Q11" i="2"/>
  <c r="P11" i="2"/>
  <c r="O11" i="2"/>
  <c r="O12" i="2" s="1"/>
  <c r="R10" i="2"/>
  <c r="R12" i="2" s="1"/>
  <c r="Q10" i="2"/>
  <c r="P10" i="2"/>
  <c r="P12" i="2" s="1"/>
  <c r="O10" i="2"/>
  <c r="S9" i="2"/>
  <c r="S11" i="2" s="1"/>
  <c r="J7" i="2"/>
  <c r="J6" i="2"/>
  <c r="J5" i="2"/>
  <c r="J4" i="2"/>
  <c r="S9" i="1"/>
  <c r="O12" i="1"/>
  <c r="O11" i="1"/>
  <c r="O10" i="1"/>
  <c r="Q11" i="1"/>
  <c r="R11" i="1"/>
  <c r="P11" i="1"/>
  <c r="M12" i="1"/>
  <c r="L13" i="1"/>
  <c r="M13" i="1" s="1"/>
  <c r="R10" i="1"/>
  <c r="R12" i="1" s="1"/>
  <c r="Q10" i="1"/>
  <c r="Q12" i="1" s="1"/>
  <c r="P10" i="1"/>
  <c r="P12" i="1" s="1"/>
  <c r="J5" i="1"/>
  <c r="K5" i="1" s="1"/>
  <c r="J6" i="1"/>
  <c r="K6" i="1" s="1"/>
  <c r="J7" i="1"/>
  <c r="K7" i="1" s="1"/>
  <c r="J4" i="1"/>
  <c r="J8" i="1" s="1"/>
  <c r="L8" i="3" l="1"/>
  <c r="K7" i="3"/>
  <c r="K5" i="3"/>
  <c r="M8" i="3"/>
  <c r="L10" i="3"/>
  <c r="L9" i="3"/>
  <c r="M9" i="3" s="1"/>
  <c r="K4" i="3"/>
  <c r="S10" i="3"/>
  <c r="S12" i="3" s="1"/>
  <c r="K6" i="2"/>
  <c r="K5" i="2"/>
  <c r="K7" i="2"/>
  <c r="J8" i="2"/>
  <c r="L8" i="2" s="1"/>
  <c r="L10" i="2" s="1"/>
  <c r="K4" i="2"/>
  <c r="S10" i="2"/>
  <c r="S12" i="2" s="1"/>
  <c r="K4" i="1"/>
  <c r="L8" i="1"/>
  <c r="M8" i="1" s="1"/>
  <c r="L11" i="3" l="1"/>
  <c r="M11" i="3" s="1"/>
  <c r="M10" i="3"/>
  <c r="L14" i="3"/>
  <c r="M8" i="2"/>
  <c r="L9" i="2"/>
  <c r="M9" i="2" s="1"/>
  <c r="L11" i="2"/>
  <c r="M11" i="2" s="1"/>
  <c r="M10" i="2"/>
  <c r="L14" i="2"/>
  <c r="L9" i="1"/>
  <c r="M9" i="1" s="1"/>
  <c r="L10" i="1"/>
  <c r="L11" i="1" s="1"/>
  <c r="M11" i="1" s="1"/>
  <c r="S11" i="1"/>
  <c r="S10" i="1"/>
  <c r="S12" i="1" s="1"/>
  <c r="M14" i="3" l="1"/>
  <c r="M17" i="3" s="1"/>
  <c r="L15" i="3"/>
  <c r="M15" i="3" s="1"/>
  <c r="L15" i="2"/>
  <c r="M15" i="2" s="1"/>
  <c r="M14" i="2"/>
  <c r="L14" i="1"/>
  <c r="L15" i="1" s="1"/>
  <c r="M15" i="1" s="1"/>
  <c r="M14" i="1"/>
  <c r="M10" i="1"/>
  <c r="M20" i="3" l="1"/>
  <c r="O17" i="3"/>
  <c r="O20" i="3" l="1"/>
  <c r="M21" i="3"/>
  <c r="O21" i="3" s="1"/>
</calcChain>
</file>

<file path=xl/sharedStrings.xml><?xml version="1.0" encoding="utf-8"?>
<sst xmlns="http://schemas.openxmlformats.org/spreadsheetml/2006/main" count="42" uniqueCount="14">
  <si>
    <t>Monday</t>
  </si>
  <si>
    <t>Tuesday</t>
  </si>
  <si>
    <t>Wednesday</t>
  </si>
  <si>
    <t>Thursday</t>
  </si>
  <si>
    <t>Friday</t>
  </si>
  <si>
    <t>Saturday</t>
  </si>
  <si>
    <t>Sunday</t>
  </si>
  <si>
    <t>rent house</t>
  </si>
  <si>
    <t>tuition</t>
  </si>
  <si>
    <t xml:space="preserve">food+personal </t>
  </si>
  <si>
    <t>deposit</t>
  </si>
  <si>
    <t>deposit vn</t>
  </si>
  <si>
    <t>total</t>
  </si>
  <si>
    <t>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</si>
</sst>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3709-74DD-4CEC-AD19-ACEAFE61DAA0}">
  <dimension ref="B3:S18"/>
  <sheetViews>
    <sheetView topLeftCell="E1" workbookViewId="0">
      <selection activeCell="M18" sqref="M18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H4">
        <v>10</v>
      </c>
      <c r="I4">
        <v>0</v>
      </c>
      <c r="J4">
        <f>SUM(C4:I4)</f>
        <v>50</v>
      </c>
      <c r="K4">
        <f>J4*K8</f>
        <v>2500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H5">
        <v>10</v>
      </c>
      <c r="I5">
        <v>0</v>
      </c>
      <c r="J5">
        <f t="shared" ref="J5:J7" si="0">SUM(C5:I5)</f>
        <v>50</v>
      </c>
      <c r="K5">
        <f>J5*K8</f>
        <v>2500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H6">
        <v>10</v>
      </c>
      <c r="I6">
        <v>0</v>
      </c>
      <c r="J6">
        <f t="shared" si="0"/>
        <v>50</v>
      </c>
      <c r="K6">
        <f>J6*K8</f>
        <v>2500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H7">
        <v>10</v>
      </c>
      <c r="I7">
        <v>0</v>
      </c>
      <c r="J7">
        <f t="shared" si="0"/>
        <v>50</v>
      </c>
      <c r="K7">
        <f>J7*K8</f>
        <v>2500</v>
      </c>
    </row>
    <row r="8" spans="2:19" x14ac:dyDescent="0.25">
      <c r="J8">
        <f>SUM(J4:J7)</f>
        <v>200</v>
      </c>
      <c r="K8">
        <v>50</v>
      </c>
      <c r="L8" s="1">
        <f>J8*K8</f>
        <v>10000</v>
      </c>
      <c r="M8" s="1">
        <f>L8*12</f>
        <v>120000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L9" s="1">
        <f>L6*L8</f>
        <v>250000000</v>
      </c>
      <c r="M9" s="1">
        <f t="shared" ref="M9:M11" si="1">L9*12</f>
        <v>3000000000</v>
      </c>
      <c r="N9" s="1"/>
      <c r="O9" s="1"/>
      <c r="P9" s="1">
        <v>1800</v>
      </c>
      <c r="Q9" s="1">
        <v>2500</v>
      </c>
      <c r="R9" s="1">
        <v>1000</v>
      </c>
      <c r="S9" s="1">
        <f>SUM(O9:R9)</f>
        <v>5300</v>
      </c>
    </row>
    <row r="10" spans="2:19" x14ac:dyDescent="0.25">
      <c r="L10" s="1">
        <f>L8-S9</f>
        <v>4700</v>
      </c>
      <c r="M10" s="1">
        <f t="shared" si="1"/>
        <v>56400</v>
      </c>
      <c r="N10" s="1"/>
      <c r="O10" s="1">
        <f>O9*L6</f>
        <v>0</v>
      </c>
      <c r="P10" s="1">
        <f>P9*L6</f>
        <v>45000000</v>
      </c>
      <c r="Q10" s="1">
        <f>Q9*L6</f>
        <v>62500000</v>
      </c>
      <c r="R10" s="1">
        <f>R9*L6</f>
        <v>25000000</v>
      </c>
      <c r="S10" s="1">
        <f>S9*L6</f>
        <v>132500000</v>
      </c>
    </row>
    <row r="11" spans="2:19" x14ac:dyDescent="0.25">
      <c r="L11" s="1">
        <f>L10*L6</f>
        <v>117500000</v>
      </c>
      <c r="M11" s="1">
        <f t="shared" si="1"/>
        <v>1410000000</v>
      </c>
      <c r="N11" s="1"/>
      <c r="O11" s="1">
        <f>O9*12</f>
        <v>0</v>
      </c>
      <c r="P11" s="1">
        <f>P9*12</f>
        <v>21600</v>
      </c>
      <c r="Q11" s="1">
        <f t="shared" ref="Q11:S11" si="2">Q9*12</f>
        <v>30000</v>
      </c>
      <c r="R11" s="1">
        <f t="shared" si="2"/>
        <v>12000</v>
      </c>
      <c r="S11" s="1">
        <f t="shared" si="2"/>
        <v>63600</v>
      </c>
    </row>
    <row r="12" spans="2:19" x14ac:dyDescent="0.25">
      <c r="K12" t="s">
        <v>11</v>
      </c>
      <c r="L12" s="1">
        <v>2000</v>
      </c>
      <c r="M12" s="1">
        <f>L12*12</f>
        <v>24000</v>
      </c>
      <c r="N12" s="1"/>
      <c r="O12" s="1">
        <f>O11*L6</f>
        <v>0</v>
      </c>
      <c r="P12" s="1">
        <f>P10*12</f>
        <v>540000000</v>
      </c>
      <c r="Q12" s="1">
        <f t="shared" ref="Q12:S12" si="3">Q10*12</f>
        <v>750000000</v>
      </c>
      <c r="R12" s="1">
        <f t="shared" si="3"/>
        <v>300000000</v>
      </c>
      <c r="S12" s="1">
        <f t="shared" si="3"/>
        <v>1590000000</v>
      </c>
    </row>
    <row r="13" spans="2:19" x14ac:dyDescent="0.25">
      <c r="L13" s="1">
        <f>L12*L6</f>
        <v>50000000</v>
      </c>
      <c r="M13" s="1">
        <f>L13*12</f>
        <v>600000000</v>
      </c>
      <c r="N13" s="1"/>
      <c r="O13" s="1"/>
    </row>
    <row r="14" spans="2:19" x14ac:dyDescent="0.25">
      <c r="K14" t="s">
        <v>10</v>
      </c>
      <c r="L14" s="1">
        <f>L10-L12</f>
        <v>2700</v>
      </c>
      <c r="M14" s="1">
        <f t="shared" ref="M14:M15" si="4">L14*12</f>
        <v>32400</v>
      </c>
      <c r="N14" s="1"/>
      <c r="O14" s="1"/>
    </row>
    <row r="15" spans="2:19" x14ac:dyDescent="0.25">
      <c r="L15" s="1">
        <f>L14*L6</f>
        <v>67500000</v>
      </c>
      <c r="M15" s="1">
        <f t="shared" si="4"/>
        <v>810000000</v>
      </c>
      <c r="N15" s="1"/>
      <c r="O15" s="1"/>
    </row>
    <row r="17" spans="13:13" x14ac:dyDescent="0.25">
      <c r="M17" s="1">
        <f>M14*2</f>
        <v>64800</v>
      </c>
    </row>
    <row r="18" spans="13:13" x14ac:dyDescent="0.25">
      <c r="M18" s="1">
        <f>M12*2</f>
        <v>48000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3248E-602E-4E8B-92C0-CE7A95645C35}">
  <dimension ref="B3:S18"/>
  <sheetViews>
    <sheetView topLeftCell="E1" workbookViewId="0">
      <selection activeCell="M19" sqref="M19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I4">
        <v>0</v>
      </c>
      <c r="J4">
        <f>SUM(C4:I4)</f>
        <v>40</v>
      </c>
      <c r="K4">
        <f>J4*K8</f>
        <v>2800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I5">
        <v>0</v>
      </c>
      <c r="J5">
        <f t="shared" ref="J5:J7" si="0">SUM(C5:I5)</f>
        <v>40</v>
      </c>
      <c r="K5">
        <f>J5*K8</f>
        <v>2800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I6">
        <v>0</v>
      </c>
      <c r="J6">
        <f t="shared" si="0"/>
        <v>40</v>
      </c>
      <c r="K6">
        <f>J6*K8</f>
        <v>2800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I7">
        <v>0</v>
      </c>
      <c r="J7">
        <f t="shared" si="0"/>
        <v>40</v>
      </c>
      <c r="K7">
        <f>J7*K8</f>
        <v>2800</v>
      </c>
    </row>
    <row r="8" spans="2:19" x14ac:dyDescent="0.25">
      <c r="J8">
        <f>SUM(J4:J7)</f>
        <v>160</v>
      </c>
      <c r="K8">
        <v>70</v>
      </c>
      <c r="L8" s="1">
        <f>J8*K8</f>
        <v>11200</v>
      </c>
      <c r="M8" s="1">
        <f>L8*12</f>
        <v>134400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K9">
        <f>150000</f>
        <v>150000</v>
      </c>
      <c r="L9" s="1">
        <f>L6*L8</f>
        <v>280000000</v>
      </c>
      <c r="M9" s="1">
        <f t="shared" ref="M9:M11" si="1">L9*12</f>
        <v>3360000000</v>
      </c>
      <c r="N9" s="1"/>
      <c r="O9" s="1"/>
      <c r="P9" s="1">
        <v>1800</v>
      </c>
      <c r="Q9" s="1">
        <v>2500</v>
      </c>
      <c r="R9" s="1">
        <v>2000</v>
      </c>
      <c r="S9" s="1">
        <f>SUM(O9:R9)</f>
        <v>6300</v>
      </c>
    </row>
    <row r="10" spans="2:19" x14ac:dyDescent="0.25">
      <c r="L10" s="1">
        <f>L8-S9</f>
        <v>4900</v>
      </c>
      <c r="M10" s="1">
        <f t="shared" si="1"/>
        <v>58800</v>
      </c>
      <c r="N10" s="1"/>
      <c r="O10" s="1">
        <f>O9*L6</f>
        <v>0</v>
      </c>
      <c r="P10" s="1">
        <f>P9*L6</f>
        <v>45000000</v>
      </c>
      <c r="Q10" s="1">
        <f>Q9*L6</f>
        <v>62500000</v>
      </c>
      <c r="R10" s="1">
        <f>R9*L6</f>
        <v>50000000</v>
      </c>
      <c r="S10" s="1">
        <f>S9*L6</f>
        <v>157500000</v>
      </c>
    </row>
    <row r="11" spans="2:19" x14ac:dyDescent="0.25">
      <c r="L11" s="1">
        <f>L10*L6</f>
        <v>122500000</v>
      </c>
      <c r="M11" s="1">
        <f t="shared" si="1"/>
        <v>1470000000</v>
      </c>
      <c r="N11" s="1"/>
      <c r="O11" s="1">
        <f>O9*12</f>
        <v>0</v>
      </c>
      <c r="P11" s="1">
        <f>P9*12</f>
        <v>21600</v>
      </c>
      <c r="Q11" s="1">
        <f t="shared" ref="Q11:S12" si="2">Q9*12</f>
        <v>30000</v>
      </c>
      <c r="R11" s="1">
        <f t="shared" si="2"/>
        <v>24000</v>
      </c>
      <c r="S11" s="1">
        <f t="shared" si="2"/>
        <v>75600</v>
      </c>
    </row>
    <row r="12" spans="2:19" x14ac:dyDescent="0.25">
      <c r="K12" t="s">
        <v>11</v>
      </c>
      <c r="L12" s="1">
        <v>2000</v>
      </c>
      <c r="M12" s="1">
        <f>L12*12</f>
        <v>24000</v>
      </c>
      <c r="N12" s="1"/>
      <c r="O12" s="1">
        <f>O11*L6</f>
        <v>0</v>
      </c>
      <c r="P12" s="1">
        <f>P10*12</f>
        <v>540000000</v>
      </c>
      <c r="Q12" s="1">
        <f t="shared" si="2"/>
        <v>750000000</v>
      </c>
      <c r="R12" s="1">
        <f t="shared" si="2"/>
        <v>600000000</v>
      </c>
      <c r="S12" s="1">
        <f t="shared" si="2"/>
        <v>1890000000</v>
      </c>
    </row>
    <row r="13" spans="2:19" x14ac:dyDescent="0.25">
      <c r="L13" s="1">
        <f>L12*L6</f>
        <v>50000000</v>
      </c>
      <c r="M13" s="1">
        <f>L13*12</f>
        <v>600000000</v>
      </c>
      <c r="N13" s="1"/>
      <c r="O13" s="1"/>
    </row>
    <row r="14" spans="2:19" x14ac:dyDescent="0.25">
      <c r="K14" t="s">
        <v>10</v>
      </c>
      <c r="L14" s="1">
        <f>L10-L12</f>
        <v>2900</v>
      </c>
      <c r="M14" s="1">
        <f t="shared" ref="M14:M15" si="3">L14*12</f>
        <v>34800</v>
      </c>
      <c r="N14" s="1"/>
      <c r="O14" s="1"/>
    </row>
    <row r="15" spans="2:19" x14ac:dyDescent="0.25">
      <c r="L15" s="1">
        <f>L14*L6</f>
        <v>72500000</v>
      </c>
      <c r="M15" s="1">
        <f t="shared" si="3"/>
        <v>870000000</v>
      </c>
      <c r="N15" s="1"/>
      <c r="O15" s="1"/>
    </row>
    <row r="17" spans="13:13" x14ac:dyDescent="0.25">
      <c r="M17" s="1">
        <f>M14*2</f>
        <v>69600</v>
      </c>
    </row>
    <row r="18" spans="13:13" x14ac:dyDescent="0.25">
      <c r="M18" s="1">
        <f>M12*2</f>
        <v>48000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E21D-7BC3-4DFC-9BB4-4E0BE816ECC3}">
  <dimension ref="B3:S21"/>
  <sheetViews>
    <sheetView tabSelected="1" topLeftCell="E1" workbookViewId="0">
      <selection activeCell="L12" sqref="L12"/>
    </sheetView>
  </sheetViews>
  <sheetFormatPr defaultRowHeight="15" x14ac:dyDescent="0.25"/>
  <cols>
    <col min="3" max="9" width="21.28515625" customWidth="1"/>
    <col min="11" max="11" width="11.28515625" customWidth="1"/>
    <col min="12" max="12" width="16.28515625" bestFit="1" customWidth="1"/>
    <col min="13" max="15" width="18.85546875" customWidth="1"/>
    <col min="16" max="18" width="16" customWidth="1"/>
    <col min="19" max="19" width="17.7109375" customWidth="1"/>
  </cols>
  <sheetData>
    <row r="3" spans="2:19" x14ac:dyDescent="0.25">
      <c r="C3" t="s">
        <v>0</v>
      </c>
      <c r="D3" t="s">
        <v>1</v>
      </c>
      <c r="E3" t="s">
        <v>2</v>
      </c>
      <c r="F3" t="s">
        <v>3</v>
      </c>
      <c r="G3" t="s">
        <v>4</v>
      </c>
      <c r="H3" t="s">
        <v>5</v>
      </c>
      <c r="I3" t="s">
        <v>6</v>
      </c>
    </row>
    <row r="4" spans="2:19" x14ac:dyDescent="0.25">
      <c r="B4">
        <v>1</v>
      </c>
      <c r="C4">
        <v>8</v>
      </c>
      <c r="D4">
        <v>8</v>
      </c>
      <c r="E4">
        <v>8</v>
      </c>
      <c r="F4">
        <v>8</v>
      </c>
      <c r="G4">
        <v>8</v>
      </c>
      <c r="I4">
        <v>0</v>
      </c>
      <c r="J4">
        <f>SUM(C4:I4)</f>
        <v>40</v>
      </c>
      <c r="K4">
        <f>J4*K8</f>
        <v>4645.833333333333</v>
      </c>
    </row>
    <row r="5" spans="2:19" x14ac:dyDescent="0.25">
      <c r="B5">
        <v>2</v>
      </c>
      <c r="C5">
        <v>8</v>
      </c>
      <c r="D5">
        <v>8</v>
      </c>
      <c r="E5">
        <v>8</v>
      </c>
      <c r="F5">
        <v>8</v>
      </c>
      <c r="G5">
        <v>8</v>
      </c>
      <c r="I5">
        <v>0</v>
      </c>
      <c r="J5">
        <f t="shared" ref="J5:J7" si="0">SUM(C5:I5)</f>
        <v>40</v>
      </c>
      <c r="K5">
        <f>J5*K8</f>
        <v>4645.833333333333</v>
      </c>
    </row>
    <row r="6" spans="2:19" x14ac:dyDescent="0.25">
      <c r="B6">
        <v>3</v>
      </c>
      <c r="C6">
        <v>8</v>
      </c>
      <c r="D6">
        <v>8</v>
      </c>
      <c r="E6">
        <v>8</v>
      </c>
      <c r="F6">
        <v>8</v>
      </c>
      <c r="G6">
        <v>8</v>
      </c>
      <c r="I6">
        <v>0</v>
      </c>
      <c r="J6">
        <f t="shared" si="0"/>
        <v>40</v>
      </c>
      <c r="K6">
        <f>J6*K8</f>
        <v>4645.833333333333</v>
      </c>
      <c r="L6">
        <v>25000</v>
      </c>
    </row>
    <row r="7" spans="2:19" x14ac:dyDescent="0.25">
      <c r="B7">
        <v>4</v>
      </c>
      <c r="C7">
        <v>8</v>
      </c>
      <c r="D7">
        <v>8</v>
      </c>
      <c r="E7">
        <v>8</v>
      </c>
      <c r="F7">
        <v>8</v>
      </c>
      <c r="G7">
        <v>8</v>
      </c>
      <c r="I7">
        <v>0</v>
      </c>
      <c r="J7">
        <f t="shared" si="0"/>
        <v>40</v>
      </c>
      <c r="K7">
        <f>J7*K8</f>
        <v>4645.833333333333</v>
      </c>
    </row>
    <row r="8" spans="2:19" x14ac:dyDescent="0.25">
      <c r="J8">
        <f>SUM(J4:J7)</f>
        <v>160</v>
      </c>
      <c r="K8">
        <f>K9/J8/J9</f>
        <v>116.14583333333333</v>
      </c>
      <c r="L8" s="1">
        <f>J8*K8</f>
        <v>18583.333333333332</v>
      </c>
      <c r="M8" s="1">
        <f>L8*12</f>
        <v>223000</v>
      </c>
      <c r="N8" s="1"/>
      <c r="O8" s="1" t="s">
        <v>13</v>
      </c>
      <c r="P8" t="s">
        <v>7</v>
      </c>
      <c r="Q8" t="s">
        <v>8</v>
      </c>
      <c r="R8" t="s">
        <v>9</v>
      </c>
      <c r="S8" t="s">
        <v>12</v>
      </c>
    </row>
    <row r="9" spans="2:19" x14ac:dyDescent="0.25">
      <c r="J9">
        <v>12</v>
      </c>
      <c r="K9">
        <v>223000</v>
      </c>
      <c r="L9" s="1">
        <f>L6*L8</f>
        <v>464583333.33333331</v>
      </c>
      <c r="M9" s="1">
        <f t="shared" ref="M9:M11" si="1">L9*12</f>
        <v>5575000000</v>
      </c>
      <c r="N9" s="1"/>
      <c r="O9" s="1"/>
      <c r="P9" s="1">
        <v>2000</v>
      </c>
      <c r="Q9" s="1">
        <v>2500</v>
      </c>
      <c r="R9" s="1">
        <v>2000</v>
      </c>
      <c r="S9" s="1">
        <f>SUM(O9:R9)</f>
        <v>6500</v>
      </c>
    </row>
    <row r="10" spans="2:19" x14ac:dyDescent="0.25">
      <c r="L10" s="1">
        <f>L8-S9</f>
        <v>12083.333333333332</v>
      </c>
      <c r="M10" s="1">
        <f t="shared" si="1"/>
        <v>145000</v>
      </c>
      <c r="N10" s="1"/>
      <c r="O10" s="1">
        <f>O9*L6</f>
        <v>0</v>
      </c>
      <c r="P10" s="1">
        <f>P9*L6</f>
        <v>50000000</v>
      </c>
      <c r="Q10" s="1">
        <f>Q9*L6</f>
        <v>62500000</v>
      </c>
      <c r="R10" s="1">
        <f>R9*L6</f>
        <v>50000000</v>
      </c>
      <c r="S10" s="1">
        <f>S9*L6</f>
        <v>162500000</v>
      </c>
    </row>
    <row r="11" spans="2:19" x14ac:dyDescent="0.25">
      <c r="L11" s="1">
        <f>L10*L6</f>
        <v>302083333.33333331</v>
      </c>
      <c r="M11" s="1">
        <f t="shared" si="1"/>
        <v>3625000000</v>
      </c>
      <c r="N11" s="1"/>
      <c r="O11" s="1">
        <f>O9*12</f>
        <v>0</v>
      </c>
      <c r="P11" s="1">
        <f>P9*12</f>
        <v>24000</v>
      </c>
      <c r="Q11" s="1">
        <f t="shared" ref="Q11:S12" si="2">Q9*12</f>
        <v>30000</v>
      </c>
      <c r="R11" s="1">
        <f t="shared" si="2"/>
        <v>24000</v>
      </c>
      <c r="S11" s="1">
        <f t="shared" si="2"/>
        <v>78000</v>
      </c>
    </row>
    <row r="12" spans="2:19" x14ac:dyDescent="0.25">
      <c r="K12" t="s">
        <v>11</v>
      </c>
      <c r="L12" s="1">
        <v>4000</v>
      </c>
      <c r="M12" s="1">
        <f>L12*12</f>
        <v>48000</v>
      </c>
      <c r="N12" s="1"/>
      <c r="O12" s="1">
        <f>O11*L6</f>
        <v>0</v>
      </c>
      <c r="P12" s="1">
        <f>P10*12</f>
        <v>600000000</v>
      </c>
      <c r="Q12" s="1">
        <f t="shared" si="2"/>
        <v>750000000</v>
      </c>
      <c r="R12" s="1">
        <f t="shared" si="2"/>
        <v>600000000</v>
      </c>
      <c r="S12" s="1">
        <f t="shared" si="2"/>
        <v>1950000000</v>
      </c>
    </row>
    <row r="13" spans="2:19" x14ac:dyDescent="0.25">
      <c r="L13" s="1">
        <f>L12*L6</f>
        <v>100000000</v>
      </c>
      <c r="M13" s="1">
        <f>L13*12</f>
        <v>1200000000</v>
      </c>
      <c r="N13" s="1"/>
      <c r="O13" s="1"/>
    </row>
    <row r="14" spans="2:19" x14ac:dyDescent="0.25">
      <c r="K14" t="s">
        <v>10</v>
      </c>
      <c r="L14" s="1">
        <f>L10-L12</f>
        <v>8083.3333333333321</v>
      </c>
      <c r="M14" s="1">
        <f t="shared" ref="M14:M15" si="3">L14*12</f>
        <v>96999.999999999985</v>
      </c>
      <c r="N14" s="1"/>
      <c r="O14" s="1"/>
    </row>
    <row r="15" spans="2:19" x14ac:dyDescent="0.25">
      <c r="L15" s="1">
        <f>L14*L6</f>
        <v>202083333.33333331</v>
      </c>
      <c r="M15" s="1">
        <f t="shared" si="3"/>
        <v>2425000000</v>
      </c>
      <c r="N15" s="1"/>
      <c r="O15" s="1"/>
    </row>
    <row r="17" spans="13:15" x14ac:dyDescent="0.25">
      <c r="M17" s="1">
        <f>M14*3</f>
        <v>290999.99999999994</v>
      </c>
      <c r="N17" s="1">
        <f>M12*3</f>
        <v>144000</v>
      </c>
      <c r="O17" s="1">
        <f>SUM(M17:N17)</f>
        <v>434999.99999999994</v>
      </c>
    </row>
    <row r="18" spans="13:15" x14ac:dyDescent="0.25">
      <c r="M18" s="1">
        <v>70000</v>
      </c>
      <c r="N18" s="1">
        <v>48000</v>
      </c>
      <c r="O18" s="1">
        <f t="shared" ref="O18:O19" si="4">SUM(M18:N18)</f>
        <v>118000</v>
      </c>
    </row>
    <row r="19" spans="13:15" x14ac:dyDescent="0.25">
      <c r="M19" s="1">
        <f>65000</f>
        <v>65000</v>
      </c>
      <c r="N19" s="1">
        <v>48000</v>
      </c>
      <c r="O19" s="1">
        <f t="shared" si="4"/>
        <v>113000</v>
      </c>
    </row>
    <row r="20" spans="13:15" x14ac:dyDescent="0.25">
      <c r="M20" s="1">
        <f>SUM(M17:M19)</f>
        <v>425999.99999999994</v>
      </c>
      <c r="N20" s="1">
        <f>SUM(N17:N19)</f>
        <v>240000</v>
      </c>
      <c r="O20" s="1">
        <f>SUM(M20:N20)</f>
        <v>666000</v>
      </c>
    </row>
    <row r="21" spans="13:15" x14ac:dyDescent="0.25">
      <c r="M21" s="1">
        <f>M20*L6</f>
        <v>10649999999.999998</v>
      </c>
      <c r="N21" s="1">
        <f>N20*L6</f>
        <v>6000000000</v>
      </c>
      <c r="O21" s="1">
        <f>SUM(M21:N21)</f>
        <v>16649999999.999998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2026-2027</vt:lpstr>
      <vt:lpstr>2028-2029</vt:lpstr>
      <vt:lpstr>2030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 Thông Lương</dc:creator>
  <cp:lastModifiedBy>Huy Thông Lương</cp:lastModifiedBy>
  <dcterms:created xsi:type="dcterms:W3CDTF">2024-01-06T09:05:22Z</dcterms:created>
  <dcterms:modified xsi:type="dcterms:W3CDTF">2024-07-02T09:46:00Z</dcterms:modified>
</cp:coreProperties>
</file>