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jnkoolen/Code/Huygens/republic-project/ground_truth/indices/"/>
    </mc:Choice>
  </mc:AlternateContent>
  <xr:revisionPtr revIDLastSave="0" documentId="13_ncr:1_{DA04B2DE-A92B-A249-864D-63D187CF8BF2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G825" i="1" l="1"/>
  <c r="G84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89" i="1"/>
  <c r="G87" i="1"/>
  <c r="G85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<sst xmlns="http://schemas.openxmlformats.org/spreadsheetml/2006/main" count="5891" uniqueCount="1298">
  <si>
    <t>page_id</t>
  </si>
  <si>
    <t>column_id</t>
  </si>
  <si>
    <t>line_type</t>
  </si>
  <si>
    <t>line_coords_x</t>
  </si>
  <si>
    <t>line_coords_y</t>
  </si>
  <si>
    <t>line_text</t>
  </si>
  <si>
    <t>iiif_url</t>
  </si>
  <si>
    <t>NL-HaNA_1.01.02_3768_0006-page-11</t>
  </si>
  <si>
    <t>NL-HaNA_1.01.02_3768_0006-column-2594-1171-883-2108</t>
  </si>
  <si>
    <t>non_index_line</t>
  </si>
  <si>
    <t xml:space="preserve">        B.</t>
  </si>
  <si>
    <t xml:space="preserve">        Bbadie, siet Trarbach , leer</t>
  </si>
  <si>
    <t xml:space="preserve">        r.</t>
  </si>
  <si>
    <t xml:space="preserve">        Abberdaenvisscherye, die van</t>
  </si>
  <si>
    <t xml:space="preserve">        Vlaerdingen en Maessluys</t>
  </si>
  <si>
    <t xml:space="preserve">        als Geintereseerdens, om</t>
  </si>
  <si>
    <t xml:space="preserve">        gemunieert ie mogen wer-</t>
  </si>
  <si>
    <t xml:space="preserve">        den met Pasporten voor hare</t>
  </si>
  <si>
    <t xml:space="preserve">        Schepen, 442.</t>
  </si>
  <si>
    <t>lemma</t>
  </si>
  <si>
    <t>Abdye van St. Amant, Damman, Administra-</t>
  </si>
  <si>
    <t>continuation</t>
  </si>
  <si>
    <t xml:space="preserve">    teur van het Temporel, den Concherge Poupé</t>
  </si>
  <si>
    <t xml:space="preserve">    gelast te obedieren aen haer Hoogh Mogende</t>
  </si>
  <si>
    <t xml:space="preserve">    Resôlutie van den negen en twintighsten No-</t>
  </si>
  <si>
    <t xml:space="preserve">    vember. 34.</t>
  </si>
  <si>
    <t>Abeelen, Huysvrouwe van den Copiteyn Brahé,</t>
  </si>
  <si>
    <t xml:space="preserve">    twee hondert aght guldens voor een jaer toege-</t>
  </si>
  <si>
    <t xml:space="preserve">    leght. 1631.</t>
  </si>
  <si>
    <t>Abrabanel, Moses en Jacob, Koopluyden tot</t>
  </si>
  <si>
    <t xml:space="preserve">    Amsterdam, om Brieven van worschryvens</t>
  </si>
  <si>
    <t xml:space="preserve">    tot voldoeninge van hare pretenfien 1465.</t>
  </si>
  <si>
    <t>Admiraliteyten in het gemeen, Admiralitey-</t>
  </si>
  <si>
    <t xml:space="preserve">    ten in Hollandt gelast tweemael den reclen</t>
  </si>
  <si>
    <t xml:space="preserve">    hondertften penning ie korten, 30.</t>
  </si>
  <si>
    <t>repeat_lemma</t>
  </si>
  <si>
    <t xml:space="preserve">        beschreven. 189. 559.</t>
  </si>
  <si>
    <t xml:space="preserve">        equipage voor de Somer, 213.</t>
  </si>
  <si>
    <t xml:space="preserve">        Raden ter Admiraliteyt dei eedt van</t>
  </si>
  <si>
    <t xml:space="preserve">    hare commissie in persoon te moeten doen.</t>
  </si>
  <si>
    <t xml:space="preserve">    295.</t>
  </si>
  <si>
    <t xml:space="preserve">        precautien tegens de besmettelijcke sieck-</t>
  </si>
  <si>
    <t xml:space="preserve">    te m kleyn Ooften. 415. 1095.</t>
  </si>
  <si>
    <t xml:space="preserve">        gepermitteert het leveren van den vyf-</t>
  </si>
  <si>
    <t xml:space="preserve">    den man'te doen cesseren, 608.</t>
  </si>
  <si>
    <t xml:space="preserve">        egale practijck van het twee en twin-</t>
  </si>
  <si>
    <t xml:space="preserve">    tighste Articul van het Placaet van den negen-</t>
  </si>
  <si>
    <t xml:space="preserve">    tienden Junil sestien hondert seven en tachtigh</t>
  </si>
  <si>
    <t xml:space="preserve">    op den ophef der Convoyen. 625.</t>
  </si>
  <si>
    <t xml:space="preserve">        aenkomst. 625. 1199.</t>
  </si>
  <si>
    <t>NL-HaNA_1.01.02_3768_0006-column-2632-375-1857-2889</t>
  </si>
  <si>
    <t xml:space="preserve">        LX.</t>
  </si>
  <si>
    <t xml:space="preserve">        der Regiutien Van de</t>
  </si>
  <si>
    <t xml:space="preserve">        DON)</t>
  </si>
  <si>
    <t xml:space="preserve">        DOEEENNDBN BEEN SES BI</t>
  </si>
  <si>
    <t xml:space="preserve">        GENEeraer der VerechlgIsde Nedersarldent.</t>
  </si>
  <si>
    <t xml:space="preserve">        5</t>
  </si>
  <si>
    <t xml:space="preserve">        1713. X</t>
  </si>
  <si>
    <t xml:space="preserve">        zedimitteert. 835. 1514.</t>
  </si>
  <si>
    <t xml:space="preserve">        aghterwesen van het Landischap Drenthe.</t>
  </si>
  <si>
    <t xml:space="preserve">    1216. 1464.</t>
  </si>
  <si>
    <t xml:space="preserve">        Schepen op Vranckrijck varende haer</t>
  </si>
  <si>
    <t xml:space="preserve">    van noodige Certificatie te voorsien. 1373.</t>
  </si>
  <si>
    <t xml:space="preserve">    1503.</t>
  </si>
  <si>
    <t xml:space="preserve">        rechten van Pasporten tot Algiers, Tu-</t>
  </si>
  <si>
    <t xml:space="preserve">    nis en Tripoli. 1377. 1421.</t>
  </si>
  <si>
    <t>Admialiteyt op de Maze, verplaersinge van</t>
  </si>
  <si>
    <t xml:space="preserve">    Bernard Siverdingb, Commis ter recherche tot</t>
  </si>
  <si>
    <t xml:space="preserve">    ' Hertogenbosch, naer Roermonde, en Tho-</t>
  </si>
  <si>
    <t xml:space="preserve">    mas Weyts van daer naer 's Hertogenbosch.</t>
  </si>
  <si>
    <t xml:space="preserve">    203.</t>
  </si>
  <si>
    <t xml:space="preserve">        geauthoriseert tot verkoopinge van het</t>
  </si>
  <si>
    <t xml:space="preserve">    Oorloghschip het Wapen van Enckhuysen.</t>
  </si>
  <si>
    <t xml:space="preserve">    313.</t>
  </si>
  <si>
    <t xml:space="preserve">        bericht wegens het Schip Madonna del</t>
  </si>
  <si>
    <t xml:space="preserve">    Rosario sor.</t>
  </si>
  <si>
    <t xml:space="preserve">        bericht op de klaghten van die van Al-</t>
  </si>
  <si>
    <t xml:space="preserve">    giers wegens het vervoeren van aght Slaven.</t>
  </si>
  <si>
    <t xml:space="preserve">    525.</t>
  </si>
  <si>
    <t xml:space="preserve">        bericht wegens de pretensien op Spagne.</t>
  </si>
  <si>
    <t xml:space="preserve">    592.</t>
  </si>
  <si>
    <t xml:space="preserve">        Officieren van het Comptoir tat Baerloe</t>
  </si>
  <si>
    <t xml:space="preserve">    in het Overquartier hoe hae te gedragen in</t>
  </si>
  <si>
    <t xml:space="preserve">    het doen van den eedt aen Pruyssen. 619.</t>
  </si>
  <si>
    <t xml:space="preserve">    745.</t>
  </si>
  <si>
    <t xml:space="preserve">        Ordonnantie tot betalinge van een en</t>
  </si>
  <si>
    <t xml:space="preserve">    veertigh vaetjens Buskruyt, aen die van Al-</t>
  </si>
  <si>
    <t xml:space="preserve">    giers; Tunis en Tripoli voor het lossen van</t>
  </si>
  <si>
    <t xml:space="preserve">    Genige Slaven gegeven. 633.</t>
  </si>
  <si>
    <t xml:space="preserve">    7 aavis op bet versoeck van het Gilde der</t>
  </si>
  <si>
    <t xml:space="preserve">    Tuyniers tot Mechelen 818.</t>
  </si>
  <si>
    <t xml:space="preserve">        antwoordt op haer Hoogh Mogende Re-</t>
  </si>
  <si>
    <t xml:space="preserve">    solutie van den seven en twuntighsten Juliiwe-</t>
  </si>
  <si>
    <t xml:space="preserve">    gens voldoeninge der aghterstallen van den Ca-</t>
  </si>
  <si>
    <t xml:space="preserve">        bericht op de Requeste van den Baron</t>
  </si>
  <si>
    <t>NL-HaNA_1.01.02_3768_0006-column-2854-378-67-31</t>
  </si>
  <si>
    <t>unknown_line_type</t>
  </si>
  <si>
    <t xml:space="preserve">        ES</t>
  </si>
  <si>
    <t>NL-HaNA_1.01.02_3768_0006-column-3314-1205-111-44</t>
  </si>
  <si>
    <t xml:space="preserve">        Cenorem an den jare</t>
  </si>
  <si>
    <t>NL-HaNA_1.01.02_3768_0006-column-3622-2657-367-573</t>
  </si>
  <si>
    <t xml:space="preserve">        pitem Boreel. 955.</t>
  </si>
  <si>
    <t>NL-HaNA_1.01.02_3768_0007-page-12</t>
  </si>
  <si>
    <t>NL-HaNA_1.01.02_3768_0007-column-360-428-924-2888</t>
  </si>
  <si>
    <t xml:space="preserve">        berich op de Requeste van den Lieute-</t>
  </si>
  <si>
    <t xml:space="preserve">    nant Generael Guersdarff wegens het aenhales</t>
  </si>
  <si>
    <t xml:space="preserve">    van eenigh Geweer 1317.</t>
  </si>
  <si>
    <t xml:space="preserve">        elicidatie rakende den vrydom der Tol-</t>
  </si>
  <si>
    <t xml:space="preserve">    len voor de Hollanders door de Raden van de</t>
  </si>
  <si>
    <t xml:space="preserve">    umptkamer van fijne Majesteyt van Pruysen.</t>
  </si>
  <si>
    <t xml:space="preserve">    1352.</t>
  </si>
  <si>
    <t xml:space="preserve">        wegens een Pack tot Harderwijck aen-</t>
  </si>
  <si>
    <t xml:space="preserve">    gebaelt 1398.</t>
  </si>
  <si>
    <t xml:space="preserve">        Quartier van Maeswael wegens Paerden</t>
  </si>
  <si>
    <t xml:space="preserve">    aldaer. 1484.</t>
  </si>
  <si>
    <t>Admiraliteyt tôt Amsterdam, eenigh Volck van</t>
  </si>
  <si>
    <t xml:space="preserve">    de Helder tot Schevening gekomen met een</t>
  </si>
  <si>
    <t xml:space="preserve">    Scheepje gelast sich aenstondis weder te bege-</t>
  </si>
  <si>
    <t xml:space="preserve">    ven op het voorschreve Scheepje 21.</t>
  </si>
  <si>
    <t xml:space="preserve">        Bericht op de Requeste van Dirck Bos</t>
  </si>
  <si>
    <t xml:space="preserve">    wegens het Schip St. Jan den Euangelift.</t>
  </si>
  <si>
    <t xml:space="preserve">    135.</t>
  </si>
  <si>
    <t xml:space="preserve">        advis op de Memorie van den Grave</t>
  </si>
  <si>
    <t xml:space="preserve">    Stafford wegens het Schip de St. Francisco.</t>
  </si>
  <si>
    <t xml:space="preserve">    371.</t>
  </si>
  <si>
    <t xml:space="preserve">        gelast eenige Schepen ten profijte van den</t>
  </si>
  <si>
    <t xml:space="preserve">    Lande te verkoopen. 420.</t>
  </si>
  <si>
    <t xml:space="preserve">        advis wegens verluchten van Goederen.</t>
  </si>
  <si>
    <t>empty_line</t>
  </si>
  <si>
    <t xml:space="preserve">    587.</t>
  </si>
  <si>
    <t xml:space="preserve">        revifie wegens het Schip de oude Roos</t>
  </si>
  <si>
    <t xml:space="preserve">    715.</t>
  </si>
  <si>
    <t xml:space="preserve">        wegens het Schip St. Francisco. 721.</t>
  </si>
  <si>
    <t xml:space="preserve">    1241.</t>
  </si>
  <si>
    <t xml:space="preserve">        registrature der Trattaten van vreede en</t>
  </si>
  <si>
    <t xml:space="preserve">    commercie. 745.</t>
  </si>
  <si>
    <t xml:space="preserve">        onistaginge van Goederen van het Regi-</t>
  </si>
  <si>
    <t xml:space="preserve">    ment van Dicsbagh. 746.</t>
  </si>
  <si>
    <t xml:space="preserve">        advis rakende charles Ardesoif. 806.</t>
  </si>
  <si>
    <t xml:space="preserve">        bericht op de Muissive van de Magiftraet</t>
  </si>
  <si>
    <t xml:space="preserve">    van Brestau 834.</t>
  </si>
  <si>
    <t xml:space="preserve">        berich wegens het Schip Madonna del</t>
  </si>
  <si>
    <t xml:space="preserve">    Rosario. gou. 926.</t>
  </si>
  <si>
    <t xml:space="preserve">        wegens besmettelijke sieckte tot Ham-</t>
  </si>
  <si>
    <t xml:space="preserve">    burgh. 1122.</t>
  </si>
  <si>
    <t xml:space="preserve">        bericht wegens het Fransch Schip la Di-</t>
  </si>
  <si>
    <t xml:space="preserve">    ligence. 1211.</t>
  </si>
  <si>
    <t xml:space="preserve">        wegens het gepasseerde tusschen de Regee-</t>
  </si>
  <si>
    <t xml:space="preserve">    ringe van Harderwijk en de Bedienden der</t>
  </si>
  <si>
    <t xml:space="preserve">    Convoyen aldaer 1449.</t>
  </si>
  <si>
    <t>Admirasiteyt in het Nôorderquartier, berich</t>
  </si>
  <si>
    <t xml:space="preserve">    wegens de pretenfien op Spagne. 674</t>
  </si>
  <si>
    <t xml:space="preserve">        publicatie Van dé vrede. 704.</t>
  </si>
  <si>
    <t xml:space="preserve">        onbruyckbaerhey van het Oorloghschip</t>
  </si>
  <si>
    <t xml:space="preserve">    Medenblick. 852.</t>
  </si>
  <si>
    <t xml:space="preserve">        bericht en advis op de Requefte van de</t>
  </si>
  <si>
    <t xml:space="preserve">    Directeurs der Jutlandische Ofsen. 1029.</t>
  </si>
  <si>
    <t xml:space="preserve">        bericht op de Requeste der Diaconye van</t>
  </si>
  <si>
    <t xml:space="preserve">    Slus in Vlaenderen. 1033.</t>
  </si>
  <si>
    <t>Adminiiteyt in Zeelandt , wegem het Schip de</t>
  </si>
  <si>
    <t xml:space="preserve">    Hoop van Bergen in Noormegen. 15.</t>
  </si>
  <si>
    <t xml:space="preserve">        aengaende het Schip Nighegdel Galey.</t>
  </si>
  <si>
    <t xml:space="preserve">    99. 125. vor. 1034. 1046. 1054. 1088.</t>
  </si>
  <si>
    <t xml:space="preserve">    1161. 1395. 1582. ica8</t>
  </si>
  <si>
    <t>NL-HaNA_1.01.02_3768_0007-column-1320-421-948-2885</t>
  </si>
  <si>
    <t xml:space="preserve">        bericht wegens het Schip le Profond:</t>
  </si>
  <si>
    <t xml:space="preserve">    120. 124 139.</t>
  </si>
  <si>
    <t xml:space="preserve">        wegens het Schip St. Jan den Euangelit-</t>
  </si>
  <si>
    <t xml:space="preserve">    179. 348.</t>
  </si>
  <si>
    <t xml:space="preserve">        wegens den Commissievaerder de vliegen-</t>
  </si>
  <si>
    <t xml:space="preserve">    de Mercurius. 179. 1093. 1551.</t>
  </si>
  <si>
    <t xml:space="preserve">        berghloon voor den Commissievaerder de</t>
  </si>
  <si>
    <t xml:space="preserve">    Eendracht. 457.</t>
  </si>
  <si>
    <t xml:space="preserve">        berghloon voor den Commisievaerder de</t>
  </si>
  <si>
    <t xml:space="preserve">    drie Gesusters. 457.</t>
  </si>
  <si>
    <t xml:space="preserve">        bericht op de klaghten van den Dey van</t>
  </si>
  <si>
    <t xml:space="preserve">    Altiers. 458. s24.</t>
  </si>
  <si>
    <t xml:space="preserve">        wegens de pretensien tot laste van Spagne.</t>
  </si>
  <si>
    <t xml:space="preserve">    s19.</t>
  </si>
  <si>
    <t xml:space="preserve">        Haghten van Bewindthebberen van de</t>
  </si>
  <si>
    <t xml:space="preserve">    Oost-Indische Compagnie 624.</t>
  </si>
  <si>
    <t xml:space="preserve">        de la Rue, Beeckhouder van het Schip</t>
  </si>
  <si>
    <t xml:space="preserve">    Vitoria 659.</t>
  </si>
  <si>
    <t xml:space="preserve">        Comnissievaerder bet witte Paerdt. 701.</t>
  </si>
  <si>
    <t xml:space="preserve">    723. 783.</t>
  </si>
  <si>
    <t xml:space="preserve">        Schip Felicisime. 719. 782. 869. 1013.</t>
  </si>
  <si>
    <t xml:space="preserve">    DE</t>
  </si>
  <si>
    <t xml:space="preserve">        Schip la Societé de Diepe. 719. 782.</t>
  </si>
  <si>
    <t xml:space="preserve">        Schip le Trompeuse 720. 782.</t>
  </si>
  <si>
    <t xml:space="preserve">        consideratien op het twee en twintighfte</t>
  </si>
  <si>
    <t xml:space="preserve">    Articul van het Placaet op de Convoyen.</t>
  </si>
  <si>
    <t xml:space="preserve">    na1.</t>
  </si>
  <si>
    <t xml:space="preserve">        Schip St. Francisto. 721.</t>
  </si>
  <si>
    <t xml:space="preserve">        Schip notre Dane di Rostire de Rochele.</t>
  </si>
  <si>
    <t xml:space="preserve">    739. 870. 964. 65. 1013. toro. 1148.</t>
  </si>
  <si>
    <t xml:space="preserve">    1igo.</t>
  </si>
  <si>
    <t xml:space="preserve">        Schip Maria Therese van Rostau. 739.</t>
  </si>
  <si>
    <t xml:space="preserve">    826. 1020. 1148. 1150.</t>
  </si>
  <si>
    <t xml:space="preserve">        Schip la Recouvreuse. 760. 782. 879.</t>
  </si>
  <si>
    <t xml:space="preserve">    019. 1148. 1150.</t>
  </si>
  <si>
    <t xml:space="preserve">        Schip de jonge Abraham. 768. 858.</t>
  </si>
  <si>
    <t xml:space="preserve">        Schip le Dom de Dieu, 777. 879. 019.</t>
  </si>
  <si>
    <t xml:space="preserve">    1042. 1148. 1150. 1497.</t>
  </si>
  <si>
    <t xml:space="preserve">        Zeebrieven tot beveylinge voor de Turck-</t>
  </si>
  <si>
    <t xml:space="preserve">    sche Rovers 782.</t>
  </si>
  <si>
    <t xml:space="preserve">        Schip le Diligence de Prle des Bas. 880.</t>
  </si>
  <si>
    <t xml:space="preserve">    1148. irso.</t>
  </si>
  <si>
    <t xml:space="preserve">        onbequaemheyt van het Schip Walcheren.</t>
  </si>
  <si>
    <t xml:space="preserve">    388.</t>
  </si>
  <si>
    <t xml:space="preserve">        bericht op de Requeste van de Capiteynen</t>
  </si>
  <si>
    <t xml:space="preserve">    der Fransche Schepen Maria Therese en kl Di-</t>
  </si>
  <si>
    <t xml:space="preserve">    ligence. iorz. 1020. 1148.</t>
  </si>
  <si>
    <t xml:space="preserve">        bericht op de Memorie van den Secreta-</t>
  </si>
  <si>
    <t xml:space="preserve">    ris du Teil, soo van Schepen in de Oceaen als</t>
  </si>
  <si>
    <t xml:space="preserve">    Middelandische Zee. 1013. 1148.</t>
  </si>
  <si>
    <t xml:space="preserve">    gende wegens het aen Landt setten van eenige</t>
  </si>
  <si>
    <t xml:space="preserve">    Franschen door den Capiteys Willem Crea.</t>
  </si>
  <si>
    <t xml:space="preserve">    1013.</t>
  </si>
  <si>
    <t xml:space="preserve">        bericht op de Requeste van Jan Luckse ,</t>
  </si>
  <si>
    <t xml:space="preserve">    cum suis, 1097.</t>
  </si>
  <si>
    <t xml:space="preserve">        bericht wegens de pretense premie van de</t>
  </si>
  <si>
    <t xml:space="preserve">    Fransche Comuissievaerder l Heureuse Vtrgine.</t>
  </si>
  <si>
    <t xml:space="preserve">    1500.</t>
  </si>
  <si>
    <t>NL-HaNA_1.01.02_3768_0007-page-13</t>
  </si>
  <si>
    <t>NL-HaNA_1.01.02_3768_0007-column-2591-406-881-2866</t>
  </si>
  <si>
    <t>Admiraliteyt in Vrieslandt, omme te besbigne-</t>
  </si>
  <si>
    <t xml:space="preserve">    ren over de executie van de Placaten te-</t>
  </si>
  <si>
    <t xml:space="preserve">    gens ae besmetielijcke sieckte geëmaneert. 11.</t>
  </si>
  <si>
    <t xml:space="preserve">    1157.</t>
  </si>
  <si>
    <t xml:space="preserve">        pretensie tot laste van Spagne. 580.</t>
  </si>
  <si>
    <t xml:space="preserve">        aghterftalen van Drenthe 627. 67.</t>
  </si>
  <si>
    <t xml:space="preserve">    1563.</t>
  </si>
  <si>
    <t xml:space="preserve">        veriféren en registreren der Tradtten</t>
  </si>
  <si>
    <t xml:space="preserve">    van vreede en commercie met Vranckrijck</t>
  </si>
  <si>
    <t xml:space="preserve">    700.</t>
  </si>
  <si>
    <t xml:space="preserve">        vrye utvoer van Paerden. 505.</t>
  </si>
  <si>
    <t xml:space="preserve">        Urich van het gepasterde van eenige</t>
  </si>
  <si>
    <t xml:space="preserve">    Nederlandtsche Schepen tot Gottenburgh opge-</t>
  </si>
  <si>
    <t xml:space="preserve">    raght. 1082.</t>
  </si>
  <si>
    <t>Admodiateur Niepoort, cum suis, omme de</t>
  </si>
  <si>
    <t xml:space="preserve">    aghterstallen van de Provincien van Overyssel</t>
  </si>
  <si>
    <t xml:space="preserve">    en Stadt en Lande te erlangen. 1018.</t>
  </si>
  <si>
    <t>Advis van 's Landts Advocaten op de Declaratie</t>
  </si>
  <si>
    <t xml:space="preserve">    van ur. Herman Moerkercken. 756.</t>
  </si>
  <si>
    <t xml:space="preserve">        op de Requeste van de Geinteresseerdens in</t>
  </si>
  <si>
    <t xml:space="preserve">    sekeré Ladinge van Schepen in Texel opgebragt.</t>
  </si>
  <si>
    <t xml:space="preserve">    989. 1239.</t>
  </si>
  <si>
    <t>Aennemers van Hospitalen tot Rysel. 6.</t>
  </si>
  <si>
    <t xml:space="preserve">        Jan Amunietiebroodt. 276. 1393.</t>
  </si>
  <si>
    <t xml:space="preserve">        zan Vivres en Fourage. 1067. 1593.</t>
  </si>
  <si>
    <t xml:space="preserve">        van Fortificatiewerchen 736. 1045. 12 10.</t>
  </si>
  <si>
    <t xml:space="preserve">    1359. 1593.</t>
  </si>
  <si>
    <t>Afmarsch der vreemde Trouppes. 439. 469.</t>
  </si>
  <si>
    <t>Aicardi om uyt ijn detensie te werden ontfia-</t>
  </si>
  <si>
    <t xml:space="preserve">    gen. 607.</t>
  </si>
  <si>
    <t>Aire, Jobanmma de Launre wegens ongeluckige</t>
  </si>
  <si>
    <t xml:space="preserve">    mishandelinge door twee Leden van de Bail-</t>
  </si>
  <si>
    <t xml:space="preserve">    luage. 44. 187. 308.</t>
  </si>
  <si>
    <t xml:space="preserve">        Cupere, Proost tot Aire. 75. 508.651.</t>
  </si>
  <si>
    <t xml:space="preserve">    754.</t>
  </si>
  <si>
    <t xml:space="preserve">        Thirian contra Cocungnet. 76.</t>
  </si>
  <si>
    <t xml:space="preserve">        wettige schouw aldaer gedaen. 113.</t>
  </si>
  <si>
    <t xml:space="preserve">        Caleson, Commis der Poorten, wegens</t>
  </si>
  <si>
    <t xml:space="preserve">    weygeringh van tractement. 124.</t>
  </si>
  <si>
    <t xml:space="preserve">        Prangois le Leu en Guillaume du Four</t>
  </si>
  <si>
    <t xml:space="preserve">    om Mandament in cas d'appel. 130.</t>
  </si>
  <si>
    <t xml:space="preserve">        Maria Josephe del Porte, Tntendante</t>
  </si>
  <si>
    <t xml:space="preserve">    van het Hospitael , om de Crediteuren van</t>
  </si>
  <si>
    <t xml:space="preserve">    oude schulden van het Hospitael van de handt</t>
  </si>
  <si>
    <t xml:space="preserve">    te wisen. 157.</t>
  </si>
  <si>
    <t xml:space="preserve">        Robert Lautel ôm surcheantie. 163.</t>
  </si>
  <si>
    <t xml:space="preserve">        Ambrose de HEehelle om surchantie.</t>
  </si>
  <si>
    <t xml:space="preserve">    157.</t>
  </si>
  <si>
    <t xml:space="preserve">        Jaques Walart wegens surcheantie 172.</t>
  </si>
  <si>
    <t xml:space="preserve">        Willem Fautrel wôgens een Notarisampt.</t>
  </si>
  <si>
    <t xml:space="preserve">    188.</t>
  </si>
  <si>
    <t xml:space="preserve">        Majeur en Schepenen wegens privilegie</t>
  </si>
  <si>
    <t xml:space="preserve">    2314. 4a1.</t>
  </si>
  <si>
    <t xml:space="preserve">        Maximiliaen d' Aix, Heere van Mat-</t>
  </si>
  <si>
    <t xml:space="preserve">    tringem , klagende over Jacob Flour. 214.</t>
  </si>
  <si>
    <t xml:space="preserve">    333.</t>
  </si>
  <si>
    <t xml:space="preserve">        Malin, Prattisyn, om Brieven van pro-</t>
  </si>
  <si>
    <t xml:space="preserve">    vifie. 214-</t>
  </si>
  <si>
    <t>NL-HaNA_1.01.02_3768_0007-column-3570-401-919-2856</t>
  </si>
  <si>
    <t xml:space="preserve">        Advicaet en Procureur van den soû-</t>
  </si>
  <si>
    <t xml:space="preserve">    verain en Leenmannen. 332. 393.</t>
  </si>
  <si>
    <t xml:space="preserve">        Jean Frangois de Vitry om surcheantié</t>
  </si>
  <si>
    <t xml:space="preserve">    3155.</t>
  </si>
  <si>
    <t xml:space="preserve">        inbreuck der privilegien van politique sa-</t>
  </si>
  <si>
    <t xml:space="preserve">    ken. 369.</t>
  </si>
  <si>
    <t>Aken, die van de Aughsburghsche Confessie om</t>
  </si>
  <si>
    <t xml:space="preserve">    hare voorige vryheden te mogen getieten. 105.</t>
  </si>
  <si>
    <t xml:space="preserve">    iz0.</t>
  </si>
  <si>
    <t xml:space="preserve">        Agent Schardinel. 896. is531. 1598.</t>
  </si>
  <si>
    <t xml:space="preserve">    1644.</t>
  </si>
  <si>
    <t>Algiers, Tunis, Tripoli, van Baerle adverten-</t>
  </si>
  <si>
    <t xml:space="preserve">    lie, Ordonnantie van twee duysent seven hon-</t>
  </si>
  <si>
    <t xml:space="preserve">    den vyf en stuentigh guldens en van twee</t>
  </si>
  <si>
    <t xml:space="preserve">    duysent fitveré ducatons te depescheren. 77.</t>
  </si>
  <si>
    <t xml:space="preserve">        hotificatie van het slyien en ratifiee-</t>
  </si>
  <si>
    <t xml:space="preserve">    ren der vrede. 107.</t>
  </si>
  <si>
    <t xml:space="preserve">        rapport van Capiteym Roos. 328.</t>
  </si>
  <si>
    <t xml:space="preserve">        Bt van Slaven. 342.</t>
  </si>
  <si>
    <t xml:space="preserve">        Frie van All Basstha Dey, en aen-</t>
  </si>
  <si>
    <t xml:space="preserve">    fllingh van Nicolaes Vlien tot Consul te</t>
  </si>
  <si>
    <t xml:space="preserve">    Tripoly op approbatie 369.</t>
  </si>
  <si>
    <t xml:space="preserve">        Haghien van den Dey wegens het wech-</t>
  </si>
  <si>
    <t xml:space="preserve">    voeren van Slaven. 452.</t>
  </si>
  <si>
    <t xml:space="preserve">        berich op de vorschreve klagten. 458.</t>
  </si>
  <si>
    <t xml:space="preserve">    y06. 525.</t>
  </si>
  <si>
    <t xml:space="preserve">        Grediteuren van Juda Cohen 489.</t>
  </si>
  <si>
    <t xml:space="preserve">    1664.</t>
  </si>
  <si>
    <t xml:space="preserve">        Tradtaet met Algiers en Tunis. 490.</t>
  </si>
  <si>
    <t xml:space="preserve">        Missive van de Regeeringh van Tunii.</t>
  </si>
  <si>
    <t xml:space="preserve">    610.</t>
  </si>
  <si>
    <t xml:space="preserve">        om een Consul van den staet tôt Tunet</t>
  </si>
  <si>
    <t xml:space="preserve">    te hebben. 642. 1664.</t>
  </si>
  <si>
    <t xml:space="preserve">        umuiselen der Ratificatien 876.</t>
  </si>
  <si>
    <t xml:space="preserve">        Waldek als Consul van Tunes geappro-</t>
  </si>
  <si>
    <t xml:space="preserve">    bert. 779.</t>
  </si>
  <si>
    <t xml:space="preserve">        Ratifcatie van het Traclaet met Tunes.</t>
  </si>
  <si>
    <t xml:space="preserve">    823.</t>
  </si>
  <si>
    <t xml:space="preserve">        Traftaet met Tunes gedruckt té wer-</t>
  </si>
  <si>
    <t xml:space="preserve">    den, en aen de Admiraliteyten te senden.</t>
  </si>
  <si>
    <t xml:space="preserve">    940.</t>
  </si>
  <si>
    <t xml:space="preserve">        plunderei van een Algiers Schip door</t>
  </si>
  <si>
    <t xml:space="preserve">    Jacob Stevens. 1207.</t>
  </si>
  <si>
    <t xml:space="preserve">        precautie tigens het misbruyck der Pai-</t>
  </si>
  <si>
    <t xml:space="preserve">    porten. 1238.</t>
  </si>
  <si>
    <t xml:space="preserve">        Regecringh van Tunes wegens Mafin,</t>
  </si>
  <si>
    <t xml:space="preserve">    Rees en metal Kanon. 1445.</t>
  </si>
  <si>
    <t xml:space="preserve">        esch wegens pretense wech gevoerde</t>
  </si>
  <si>
    <t xml:space="preserve">    Slaven en schade door Jacob Stevense veroor-</t>
  </si>
  <si>
    <t xml:space="preserve">    saekt. 1504.</t>
  </si>
  <si>
    <t xml:space="preserve">        pretensien der Barbaren. 16643.</t>
  </si>
  <si>
    <t>Ambassade naer Vranckrijck vaftgestelt. gat.</t>
  </si>
  <si>
    <t>Amsterdam, Overluyden van het Bergervaerders</t>
  </si>
  <si>
    <t xml:space="preserve">    ofte Stockviskoopers Gilde. 1223.</t>
  </si>
  <si>
    <t>Antwerpen, dolcantie van de drie Hansatique</t>
  </si>
  <si>
    <t xml:space="preserve">    Steden. 09.</t>
  </si>
  <si>
    <t>Arembergh-Aerschot, des selfs iteresen ly de</t>
  </si>
  <si>
    <t xml:space="preserve">    vreedehandelinge te appuyeren. 373.</t>
  </si>
  <si>
    <t>NL-HaNA_1.01.02_3768_0008-page-14</t>
  </si>
  <si>
    <t>NL-HaNA_1.01.02_3768_0008-column-415-422-911-2890</t>
  </si>
  <si>
    <t xml:space="preserve">        IX</t>
  </si>
  <si>
    <t xml:space="preserve">        I</t>
  </si>
  <si>
    <t>Armentiers, Builliu en Schepenen. 136.</t>
  </si>
  <si>
    <t>Arsy, Aertsisschap van de Thebaiden in Egy-</t>
  </si>
  <si>
    <t xml:space="preserve">    pren. 1381.</t>
  </si>
  <si>
    <t>Aftois , overleveren van een Cahier. 1658.</t>
  </si>
  <si>
    <t xml:space="preserve">    380.</t>
  </si>
  <si>
    <t xml:space="preserve">        Officien van Mairrisen. 1381.</t>
  </si>
  <si>
    <t>Arvivillaga, Burger van St. Sebastiaen, om fia-</t>
  </si>
  <si>
    <t xml:space="preserve">    kinge van procéduren. 1150.</t>
  </si>
  <si>
    <t>Assuer, Baron d'Horion, om fijn Soon te mo-</t>
  </si>
  <si>
    <t xml:space="preserve">    gen confineren. 200.</t>
  </si>
  <si>
    <t>Auchin gewesen Ontfanger, om weder geëm-</t>
  </si>
  <si>
    <t xml:space="preserve">    phyeert te werden. 1183.</t>
  </si>
  <si>
    <t>Audignies. 115. 117. 144. 172. 299. 329.</t>
  </si>
  <si>
    <t xml:space="preserve">    624 663. 711. 730. soor. 1013. 1630.</t>
  </si>
  <si>
    <t xml:space="preserve">    1082. 1095. 1099. 1147. 1202. 1284.</t>
  </si>
  <si>
    <t xml:space="preserve">    1318. 1364. 1393. 1587. 1682.</t>
  </si>
  <si>
    <t>Aunile, Marquis d Harcourt, om restitutie van</t>
  </si>
  <si>
    <t xml:space="preserve">    Goederen in Vranckrijck. 1652.</t>
  </si>
  <si>
    <t>BAerle, siet Algiers, letter A.</t>
  </si>
  <si>
    <t xml:space="preserve">        wegens het afhalen van het Schip</t>
  </si>
  <si>
    <t xml:space="preserve">    Dingelshaven 168.</t>
  </si>
  <si>
    <t>Baerle, tot Griffier van de Kryghsraedt aengestelt.</t>
  </si>
  <si>
    <t xml:space="preserve">        Executeurs van den Testamente van du</t>
  </si>
  <si>
    <t xml:space="preserve">    Val gelast de charires en Papieren tot de Grif-</t>
  </si>
  <si>
    <t xml:space="preserve">    fe spesterende over te leveren. 1572.</t>
  </si>
  <si>
    <t>Baghman, in fijne survivance door haer Hoogh</t>
  </si>
  <si>
    <t xml:space="preserve">    Mog. geaggreert. 334.</t>
  </si>
  <si>
    <t>Banco, om in dienst gecontinuert te werden.</t>
  </si>
  <si>
    <t xml:space="preserve">    1140.</t>
  </si>
  <si>
    <t>Barcelona. 523.</t>
  </si>
  <si>
    <t>Bargaycq, Kôoporouw tot Dordrecht, wegens</t>
  </si>
  <si>
    <t xml:space="preserve">    Vlaemsch Wiselgeldt. 143.</t>
  </si>
  <si>
    <t>Barner, siet Holstein, letter H</t>
  </si>
  <si>
    <t>Batvenasfe, als in huuelijck hebbende Maria Ca-</t>
  </si>
  <si>
    <t xml:space="preserve">    tharina Davelve, om geen surcheantie te ver-</t>
  </si>
  <si>
    <t xml:space="preserve">    leenen aen Delechele. 142.</t>
  </si>
  <si>
    <t>Baude, Schipper van het Fransch Schip Felicis-</t>
  </si>
  <si>
    <t xml:space="preserve">    fime, klaghteloos gestelt te werden volgens de</t>
  </si>
  <si>
    <t xml:space="preserve">    Trattaten 719.</t>
  </si>
  <si>
    <t>Bay, Consul tot Seville. 1293.</t>
  </si>
  <si>
    <t>Bayen, om hersiellinge. 936.</t>
  </si>
  <si>
    <t>Bentheyn, Grauinie Dotariere, notificatie van</t>
  </si>
  <si>
    <t xml:space="preserve">    de doodt van den Grave van Bentheym haer</t>
  </si>
  <si>
    <t xml:space="preserve">    Gemael. 327.</t>
  </si>
  <si>
    <t xml:space="preserve">        om haer Hoogh Mog. vooghdye over</t>
  </si>
  <si>
    <t xml:space="preserve">    haer drie Soonen, oûck om guarantie over het</t>
  </si>
  <si>
    <t xml:space="preserve">    Contract met het Hooghsift Muuster en het</t>
  </si>
  <si>
    <t xml:space="preserve">    Huy Steyfort. 777. 1339.</t>
  </si>
  <si>
    <t>Berbices Colonie 1503. 1650.</t>
  </si>
  <si>
    <t>Berckhofier, om in postessie van hjue Goederen</t>
  </si>
  <si>
    <t xml:space="preserve">    in Vranckrijck en 'Orange herstelt te werden.</t>
  </si>
  <si>
    <t xml:space="preserve">    1278.</t>
  </si>
  <si>
    <t>Bergami, siet Modena, letter M.</t>
  </si>
  <si>
    <t>NL-HaNA_1.01.02_3768_0008-column-1394-417-957-2870</t>
  </si>
  <si>
    <t xml:space="preserve">        DEX.</t>
  </si>
  <si>
    <t>Bergen op den Zoom en Marquisaet, Regen-</t>
  </si>
  <si>
    <t xml:space="preserve">    ten van Halfieren wegens ommeeslagh. 172.</t>
  </si>
  <si>
    <t xml:space="preserve">    396.</t>
  </si>
  <si>
    <t xml:space="preserve">        Regenten van Putte wegens eenige ge-</t>
  </si>
  <si>
    <t xml:space="preserve">    vangen Landtoopers en Vagabonden. 966.</t>
  </si>
  <si>
    <t xml:space="preserve">    1003. 1236.</t>
  </si>
  <si>
    <t xml:space="preserve">        Magistraet gelast aen den Gouverneur</t>
  </si>
  <si>
    <t xml:space="preserve">    jaerlijchs tiaelf hondert guldens te voldoen.</t>
  </si>
  <si>
    <t xml:space="preserve">    1068.</t>
  </si>
  <si>
    <t xml:space="preserve">        wegens het Gouverneurschap 1193.</t>
  </si>
  <si>
    <t xml:space="preserve">        Pier Cornets de Groot, Superintendent,</t>
  </si>
  <si>
    <t xml:space="preserve">    des selfs kosten en verschotten te voldoen.</t>
  </si>
  <si>
    <t xml:space="preserve">    1449.</t>
  </si>
  <si>
    <t xml:space="preserve">        Regenten van Halsteren en Noortgeest</t>
  </si>
  <si>
    <t xml:space="preserve">    om prolongatie van remissie van verpondin-</t>
  </si>
  <si>
    <t xml:space="preserve">    gen. 1567.</t>
  </si>
  <si>
    <t>Bergen in Henegouwen, pretensie van houdere</t>
  </si>
  <si>
    <t xml:space="preserve">    acht duysent rijcksdaelders door sijne Majeseyt</t>
  </si>
  <si>
    <t xml:space="preserve">    Jan Pruysen. 455.</t>
  </si>
  <si>
    <t xml:space="preserve">        beswaer over de Garnisoenen der Fran-</t>
  </si>
  <si>
    <t xml:space="preserve">    sehen in Beaumont en chimay 1330.</t>
  </si>
  <si>
    <t>Besmettelijche sieckte tot Hamburgh. 1211.</t>
  </si>
  <si>
    <t xml:space="preserve">    1217. 1218.</t>
  </si>
  <si>
    <t>Bethune, Grondtgachters van du Couture en du</t>
  </si>
  <si>
    <t xml:space="preserve">    Zocon om surcheantie van executie en pandin-</t>
  </si>
  <si>
    <t xml:space="preserve">    gen. 298.</t>
  </si>
  <si>
    <t xml:space="preserve">        Ingezetenen van Saily, la Bourse, Her-</t>
  </si>
  <si>
    <t xml:space="preserve">    sin, Cuinoy, &amp;c. om van de Grondtrenmhef-</t>
  </si>
  <si>
    <t xml:space="preserve">    fers niet gemolesteert te werden , afgewesen.</t>
  </si>
  <si>
    <t xml:space="preserve">    298. 377.</t>
  </si>
  <si>
    <t xml:space="preserve">        Pachters der Granen om twee duysent</t>
  </si>
  <si>
    <t xml:space="preserve">    guldens te valideren. 377.</t>
  </si>
  <si>
    <t>Beursen, Thesdorus 't Hooft om voldoening</t>
  </si>
  <si>
    <t xml:space="preserve">    van achterftallen. 76. 331</t>
  </si>
  <si>
    <t xml:space="preserve">        .</t>
  </si>
  <si>
    <t xml:space="preserve">        den D. Kempenaer het kort uyt de eerfie</t>
  </si>
  <si>
    <t xml:space="preserve">    vacante Eeurse té suppleren. 109.</t>
  </si>
  <si>
    <t xml:space="preserve">        versoeck van Johan Lelievelt om ap-</t>
  </si>
  <si>
    <t xml:space="preserve">    probatie afgewesen 158.</t>
  </si>
  <si>
    <t xml:space="preserve">        Henric Reinhard Sohuius om het genot</t>
  </si>
  <si>
    <t xml:space="preserve">    volgens hier Hoogh Mog. Resolutie voor fijn</t>
  </si>
  <si>
    <t xml:space="preserve">    Soon. 1415.</t>
  </si>
  <si>
    <t xml:space="preserve">        Anna Orcetet om twee Beursen geeppro-</t>
  </si>
  <si>
    <t xml:space="preserve">    beet. 1438.</t>
  </si>
  <si>
    <t xml:space="preserve">        Margareta Armlda de Cocq, Isabela de</t>
  </si>
  <si>
    <t xml:space="preserve">    Cocq en Johanna Ingenhaus om het ferfjaer</t>
  </si>
  <si>
    <t xml:space="preserve">    van Johan de Cocq en om het jaer van gratie.</t>
  </si>
  <si>
    <t xml:space="preserve">    1543</t>
  </si>
  <si>
    <t>Beyens, Copye van Rekening ter Griffie te mo-</t>
  </si>
  <si>
    <t xml:space="preserve">    zen lichten. 282.</t>
  </si>
  <si>
    <t>Beyersche interessen. 1441. 1639.</t>
  </si>
  <si>
    <t>Bien, Koopman tot Maeftricht, om een tweede</t>
  </si>
  <si>
    <t xml:space="preserve">    Koornmolen te mogen approprieren tot een</t>
  </si>
  <si>
    <t xml:space="preserve">    Saeghmolen 430.</t>
  </si>
  <si>
    <t>Bie, siet Moscovien, letter M.</t>
  </si>
  <si>
    <t>Bilderbeeck, siet Keulen, letter K.</t>
  </si>
  <si>
    <t>Binon, Partyganger van den Staet, de beulp-</t>
  </si>
  <si>
    <t xml:space="preserve">    same hande van den Heere van den Bergh ie</t>
  </si>
  <si>
    <t xml:space="preserve">    genieten, om weder met een Militair employ</t>
  </si>
  <si>
    <t xml:space="preserve">    te werden voorfien 1551.</t>
  </si>
  <si>
    <t>NL-HaNA_1.01.02_3768_0008-page-15</t>
  </si>
  <si>
    <t>NL-HaNA_1.01.02_3768_0008-column-2612-496-891-2865</t>
  </si>
  <si>
    <t>Blanckenheym-Manderscheydt, als Vooght over</t>
  </si>
  <si>
    <t xml:space="preserve">    de Pupillen van wylen Graef Arnold Maurits</t>
  </si>
  <si>
    <t xml:space="preserve">    van Bentheym , om onder haer Hoogh Mog.</t>
  </si>
  <si>
    <t xml:space="preserve">    guarantie driemael hondert en vyfgh duysént</t>
  </si>
  <si>
    <t xml:space="preserve">    tuldens ie mogen negotieren of die té verschie-</t>
  </si>
  <si>
    <t xml:space="preserve">    len. 1197.</t>
  </si>
  <si>
    <t>Bleyswijck, sier Dantzigh, letter D.</t>
  </si>
  <si>
    <t>Bodens, Conmoleur tivee hondert guldens als</t>
  </si>
  <si>
    <t xml:space="preserve">    ordinaris toegeleght. 12.</t>
  </si>
  <si>
    <t xml:space="preserve">        Controsleur tien guldens voor het oppas-</t>
  </si>
  <si>
    <t xml:space="preserve">    sen in Prins Maurits Huys op den dagh van</t>
  </si>
  <si>
    <t xml:space="preserve">    de vuyringe over de vreede, en de andere</t>
  </si>
  <si>
    <t xml:space="preserve">    Bodens yder vif guldens. 784. 789.</t>
  </si>
  <si>
    <t xml:space="preserve">        Coutrolleur wyfugh en jeder Bode vif</t>
  </si>
  <si>
    <t xml:space="preserve">    DD</t>
  </si>
  <si>
    <t xml:space="preserve">        Assitentboden ses en tuintigh guldens</t>
  </si>
  <si>
    <t xml:space="preserve">    yeder negeleyt. 1506. 1511.</t>
  </si>
  <si>
    <t xml:space="preserve">        Conirolleur vyftigh gulden voor een nieuw-</t>
  </si>
  <si>
    <t xml:space="preserve">    jaer. 1588.</t>
  </si>
  <si>
    <t>Bocjen, Baron van Neereyssche, om surcheantie.</t>
  </si>
  <si>
    <t xml:space="preserve">    29.</t>
  </si>
  <si>
    <t>Bohien, Burge tot Amierdam , korte expedi-</t>
  </si>
  <si>
    <t xml:space="preserve">    tie van jusiitie aen het Hof van Pruysen te</t>
  </si>
  <si>
    <t xml:space="preserve">    doen erlangen. 1568.</t>
  </si>
  <si>
    <t>Bon, Coetier om aghuerfallen. 1318.</t>
  </si>
  <si>
    <t>Boomhouwer, geapprobeert tot Schout van Mar-</t>
  </si>
  <si>
    <t xml:space="preserve">    geraten. 42.</t>
  </si>
  <si>
    <t>Boreel, Capitem ter Zee, wegens achterstallen.</t>
  </si>
  <si>
    <t xml:space="preserve">    931.</t>
  </si>
  <si>
    <t>Borgers, om overleveringh van Copye authen-</t>
  </si>
  <si>
    <t xml:space="preserve">    iq van de staet en Inventaris van de na-</t>
  </si>
  <si>
    <t xml:space="preserve">    gelaten Goederen van den Lieutenant Generael</t>
  </si>
  <si>
    <t xml:space="preserve">    Wweibnum. 1304.</t>
  </si>
  <si>
    <t>Borssele, fiet Engelandt, letter E.</t>
  </si>
  <si>
    <t>Bosch, fiet Genua, later G., en Hamburgh,</t>
  </si>
  <si>
    <t xml:space="preserve">    letter H.</t>
  </si>
  <si>
    <t>Bothmar, sie Hanover, letter H.</t>
  </si>
  <si>
    <t>Bossu, by den Paus benoemt tot Bisschop van Ype-</t>
  </si>
  <si>
    <t xml:space="preserve">    ren 1628.</t>
  </si>
  <si>
    <t>Boudaen, Boeckbouder van de Revenge, om</t>
  </si>
  <si>
    <t xml:space="preserve">    met de ontgonne proceduren te mogen voort-</t>
  </si>
  <si>
    <t xml:space="preserve">    varen. 1168.</t>
  </si>
  <si>
    <t>Bouwens, Burgermeester van Ooftende, om een</t>
  </si>
  <si>
    <t xml:space="preserve">    vacerende Raedis- of Commisplaets der Do-</t>
  </si>
  <si>
    <t xml:space="preserve">    meynen en Finantie 784.</t>
  </si>
  <si>
    <t>Brabant en Henegouwen, klagende dat geen ant-</t>
  </si>
  <si>
    <t xml:space="preserve">    woordt bekomen hebben op haer Memorie den</t>
  </si>
  <si>
    <t xml:space="preserve">    seventienden Novemver seventien hondert rwaelf</t>
  </si>
  <si>
    <t xml:space="preserve">    overgegeven. 29.</t>
  </si>
  <si>
    <t xml:space="preserve">    S Officie Fistael aldaer. 988.</t>
  </si>
  <si>
    <t>Brahe, Capiteyn, om pensioen, 1610.</t>
  </si>
  <si>
    <t xml:space="preserve">        Liutenant, om pensioen. 1610.</t>
  </si>
  <si>
    <t>Brandenburgh-Anspach, klagende over afwysen</t>
  </si>
  <si>
    <t xml:space="preserve">    van een geheele Compagnie van Custel. 29.</t>
  </si>
  <si>
    <t xml:space="preserve">    88. 932</t>
  </si>
  <si>
    <t xml:space="preserve">        grieven van fijne Hoogheyt. sat.</t>
  </si>
  <si>
    <t xml:space="preserve">        te rughmarsch der drie kegimenten. 637.</t>
  </si>
  <si>
    <t xml:space="preserve">        aghterftalen en heystellinge. 697. 872.</t>
  </si>
  <si>
    <t xml:space="preserve">    1062.</t>
  </si>
  <si>
    <t>NL-HaNA_1.01.02_3768_0008-column-3594-442-916-2919</t>
  </si>
  <si>
    <t xml:space="preserve">        MIX.</t>
  </si>
  <si>
    <t xml:space="preserve">        om liquidatie voor den afmarsch 774.</t>
  </si>
  <si>
    <t xml:space="preserve">    925. 1038.</t>
  </si>
  <si>
    <t xml:space="preserve">        Regimenten van Cavanach om volgers</t>
  </si>
  <si>
    <t xml:space="preserve">    de Capuulatie betaet te werden. 807 8e8.</t>
  </si>
  <si>
    <t xml:space="preserve">    978.</t>
  </si>
  <si>
    <t xml:space="preserve">        difficulteyt wegens den afmarsch. 855.</t>
  </si>
  <si>
    <t xml:space="preserve">    925.</t>
  </si>
  <si>
    <t xml:space="preserve">        versaeckende dat fijne drie Regimenten</t>
  </si>
  <si>
    <t xml:space="preserve">    volgens Capitulatie moghten gehandelt werden.</t>
  </si>
  <si>
    <t xml:space="preserve">    980.</t>
  </si>
  <si>
    <t>Breda en Baronnye, Thomalina de Wit wegens</t>
  </si>
  <si>
    <t xml:space="preserve">    eenige Landeryes onder Oofterhout. 313.</t>
  </si>
  <si>
    <t xml:space="preserve">    513.</t>
  </si>
  <si>
    <t xml:space="preserve">        Ingelanden van Chaem om met de pro-</t>
  </si>
  <si>
    <t xml:space="preserve">    ceduren ie superceaeren. 6453.</t>
  </si>
  <si>
    <t xml:space="preserve">        Ingezeienen van Gui en Ryen om met</t>
  </si>
  <si>
    <t xml:space="preserve">    de proceduren te supersederen, en om door haer</t>
  </si>
  <si>
    <t xml:space="preserve">    Hoogh Mog. Gedeputeerden geëxamineent te</t>
  </si>
  <si>
    <t xml:space="preserve">    werden. 695. gy1.</t>
  </si>
  <si>
    <t xml:space="preserve">        Ingexetenen van Ginneken. 875.</t>
  </si>
  <si>
    <t>Breeman om pensioen. 1199. 1237.</t>
  </si>
  <si>
    <t>Breemen, Magistaet aldaer, om den vryen in-</t>
  </si>
  <si>
    <t xml:space="preserve">    voer van Schepen en Koopmanschappen. 415.</t>
  </si>
  <si>
    <t xml:space="preserve">    1134.</t>
  </si>
  <si>
    <t>Breslau, Mugiftraet. 788 834. 1598.</t>
  </si>
  <si>
    <t>Breyer, siet Dantzigh, letter D., en Hamburgh,</t>
  </si>
  <si>
    <t xml:space="preserve">    leuter H.</t>
  </si>
  <si>
    <t>Brienan, Voluntair, denigh guldens eens toege-</t>
  </si>
  <si>
    <t xml:space="preserve">    leght 1294.</t>
  </si>
  <si>
    <t>Brieven van voorschryvens, fiet Voorschryvens,</t>
  </si>
  <si>
    <t xml:space="preserve">    letter V.</t>
  </si>
  <si>
    <t xml:space="preserve">        Eloy Hoyon om Briven van remissie.</t>
  </si>
  <si>
    <t xml:space="preserve">    45. 153.</t>
  </si>
  <si>
    <t xml:space="preserve">        Jan respyt voor Anthony del Vig.</t>
  </si>
  <si>
    <t xml:space="preserve">    74</t>
  </si>
  <si>
    <t xml:space="preserve">        Pierre Leonard Cauchy en Catharina</t>
  </si>
  <si>
    <t xml:space="preserve">    Desmaisieres om Brieven van respyt. 78.</t>
  </si>
  <si>
    <t xml:space="preserve">        van provisie voor Jacob Thomas oli-</t>
  </si>
  <si>
    <t xml:space="preserve">    vier. 78.</t>
  </si>
  <si>
    <t xml:space="preserve">        Executoriael voor de respeftive Regen-</t>
  </si>
  <si>
    <t xml:space="preserve">    ten van Velthoven, Zeelt ende Blaerthem.</t>
  </si>
  <si>
    <t xml:space="preserve">        Executoriael voor Pero de Cassemajor.</t>
  </si>
  <si>
    <t xml:space="preserve">    196. 576.</t>
  </si>
  <si>
    <t xml:space="preserve">        van provifie voor Guillian Malin.</t>
  </si>
  <si>
    <t xml:space="preserve">    214.</t>
  </si>
  <si>
    <t xml:space="preserve">        Frederiek Chenel om Brieven van respyt.</t>
  </si>
  <si>
    <t xml:space="preserve">    194.</t>
  </si>
  <si>
    <t xml:space="preserve">        van atterminatie voor Jasper Dassignies-</t>
  </si>
  <si>
    <t xml:space="preserve">    00.</t>
  </si>
  <si>
    <t xml:space="preserve">        van relief voor de Gemeentenaren van</t>
  </si>
  <si>
    <t xml:space="preserve">    Nederem. 308.</t>
  </si>
  <si>
    <t xml:space="preserve">        Matthys Verberckmoes om Brieven van</t>
  </si>
  <si>
    <t xml:space="preserve">    Staet. 332.</t>
  </si>
  <si>
    <t xml:space="preserve">        advis van den Raedt van State op her</t>
  </si>
  <si>
    <t xml:space="preserve">    versoeck van Frederick Rueringh om Brieven</t>
  </si>
  <si>
    <t xml:space="preserve">    van remissie. 347. 400.</t>
  </si>
  <si>
    <t xml:space="preserve">        van requisttie voor de Saxen-Gothasche</t>
  </si>
  <si>
    <t>NL-HaNA_1.01.02_3768_0009-page-16</t>
  </si>
  <si>
    <t>NL-HaNA_1.01.02_3768_0009-column-378-464-889-2900</t>
  </si>
  <si>
    <t xml:space="preserve">        Executoriael voor de Regenten van Din-</t>
  </si>
  <si>
    <t xml:space="preserve">    ter. 368.</t>
  </si>
  <si>
    <t xml:space="preserve">        nieuw Executoriael voor Hendrick van</t>
  </si>
  <si>
    <t xml:space="preserve">    Rop. 389.</t>
  </si>
  <si>
    <t xml:space="preserve">        van requisitie voor twee Wolsfenbuttel-</t>
  </si>
  <si>
    <t xml:space="preserve">    sche Regimenten. 522.</t>
  </si>
  <si>
    <t xml:space="preserve">        advis van de Magistraet van Ryssel op</t>
  </si>
  <si>
    <t xml:space="preserve">    het versoeck van Fouquier om Brieven van</t>
  </si>
  <si>
    <t xml:space="preserve">    wry geleyde. 581.</t>
  </si>
  <si>
    <t xml:space="preserve">        Executoriael voor de Regenten der Stadt</t>
  </si>
  <si>
    <t xml:space="preserve">    Helmont. 664.</t>
  </si>
  <si>
    <t xml:space="preserve">        van requisttie voor de Trouppen van den</t>
  </si>
  <si>
    <t xml:space="preserve">    Koningh van Polen, Churfurst van Suxen,</t>
  </si>
  <si>
    <t xml:space="preserve">    7143.</t>
  </si>
  <si>
    <t xml:space="preserve">        van requistie voor twee Battaillons van</t>
  </si>
  <si>
    <t xml:space="preserve">    den Hertogh van Meckelenburgh. 768.</t>
  </si>
  <si>
    <t xml:space="preserve">        van requisitie voor de Munstersche Regi-</t>
  </si>
  <si>
    <t xml:space="preserve">    menten. 795.</t>
  </si>
  <si>
    <t xml:space="preserve">        van beneficie voor Jacobus van Wesel.</t>
  </si>
  <si>
    <t xml:space="preserve">    915.</t>
  </si>
  <si>
    <t xml:space="preserve">    Helmont. 1031.</t>
  </si>
  <si>
    <t xml:space="preserve">        Jacob Gomperts on Brieven van cessie.</t>
  </si>
  <si>
    <t xml:space="preserve">    1342. 1500.</t>
  </si>
  <si>
    <t xml:space="preserve">        van sauvegarde voor Johan Renand.</t>
  </si>
  <si>
    <t xml:space="preserve">    1386.</t>
  </si>
  <si>
    <t xml:space="preserve">        Burgermeesteren, Landthouders, Schepe-</t>
  </si>
  <si>
    <t xml:space="preserve">    nen, &amp;c. der Stadt en Casselenye van Veur-</t>
  </si>
  <si>
    <t xml:space="preserve">    ne, om Brieven van atterminatie en respyt.</t>
  </si>
  <si>
    <t xml:space="preserve">    1424.</t>
  </si>
  <si>
    <t xml:space="preserve">        wan appel voor Philippina Rygersman.</t>
  </si>
  <si>
    <t xml:space="preserve">    1482.</t>
  </si>
  <si>
    <t xml:space="preserve">        Willem Boron van Gent om Brieven</t>
  </si>
  <si>
    <t xml:space="preserve">    van protectie 1576.</t>
  </si>
  <si>
    <t xml:space="preserve">        Jan Alberti Sigterman om Brieven van</t>
  </si>
  <si>
    <t xml:space="preserve">    pardon. 1648.</t>
  </si>
  <si>
    <t>Brinco, siet Helder , letter H.</t>
  </si>
  <si>
    <t>Bringues, siet Antwerpen, letter A.</t>
  </si>
  <si>
    <t xml:space="preserve">        tot Commandant van het Fort de Paerle.</t>
  </si>
  <si>
    <t xml:space="preserve">    635.</t>
  </si>
  <si>
    <t>Bronswijck-Lunenburgh , siet Lunenburg,</t>
  </si>
  <si>
    <t xml:space="preserve">    letter L.</t>
  </si>
  <si>
    <t>Brugge, klagende over de excessive lasten van</t>
  </si>
  <si>
    <t xml:space="preserve">    logementgelden. 1059. 1061.</t>
  </si>
  <si>
    <t>Bruggen Termandel bedanckende voor een be-</t>
  </si>
  <si>
    <t xml:space="preserve">    komen Raedtsheersplaetse. 857.</t>
  </si>
  <si>
    <t>Brun, Capiteyn, om subsistentie en avancement.</t>
  </si>
  <si>
    <t xml:space="preserve">    702.</t>
  </si>
  <si>
    <t xml:space="preserve">        Dredikant tot Maestricht, dimissie geap-</t>
  </si>
  <si>
    <t xml:space="preserve">    probeert. 373.</t>
  </si>
  <si>
    <t>Brussel, Gedeputeerden aldaer advertentie 2. 468.</t>
  </si>
  <si>
    <t xml:space="preserve">    642. 817. 1000. 1024. 1413.</t>
  </si>
  <si>
    <t xml:space="preserve">        Raedt van Staie tot nakôminge van haer</t>
  </si>
  <si>
    <t xml:space="preserve">    Instructie te houden. 15.</t>
  </si>
  <si>
    <t xml:space="preserve">        aengaende het Buysschap de jonge Nico-</t>
  </si>
  <si>
    <t xml:space="preserve">    laes. 26.</t>
  </si>
  <si>
    <t xml:space="preserve">        om prompte resolutie tot voorkominge</t>
  </si>
  <si>
    <t xml:space="preserve">    van disordres omtrent het Gouvernement.</t>
  </si>
  <si>
    <t xml:space="preserve">    97.</t>
  </si>
  <si>
    <t>NL-HaNA_1.01.02_3768_0009-column-1317-466-932-2881</t>
  </si>
  <si>
    <t xml:space="preserve">        disordres der Deenen tet Dendermonde.</t>
  </si>
  <si>
    <t xml:space="preserve">    117.</t>
  </si>
  <si>
    <t xml:space="preserve">        wanbetalinge van de Regimenten op</t>
  </si>
  <si>
    <t xml:space="preserve">    Vlaenderen gerepartitieert. 283.</t>
  </si>
  <si>
    <t xml:space="preserve">        wegens separatie van het Regiment van</t>
  </si>
  <si>
    <t xml:space="preserve">    d' Audignies. 299.</t>
  </si>
  <si>
    <t xml:space="preserve">        Dystien der Spaensche Regimenten. 299.</t>
  </si>
  <si>
    <t xml:space="preserve">        teswaer der gewesene Raden over de re-</t>
  </si>
  <si>
    <t xml:space="preserve">    quisitie aen haer gesonden en ontslaginge van</t>
  </si>
  <si>
    <t xml:space="preserve">    haer commissie. 370.</t>
  </si>
  <si>
    <t xml:space="preserve">        instantien van de Staten van Brabandt</t>
  </si>
  <si>
    <t xml:space="preserve">    in faveur van den gewesen Raedt gedaen.</t>
  </si>
  <si>
    <t xml:space="preserve">    444.</t>
  </si>
  <si>
    <t xml:space="preserve">        Heere vanden Bergh geauthoriseert om</t>
  </si>
  <si>
    <t xml:space="preserve">    de Patenten voor Devenisch en d' Audignies</t>
  </si>
  <si>
    <t xml:space="preserve">    als Gouverneurs van Brugge en Gent te teke-</t>
  </si>
  <si>
    <t xml:space="preserve">    nen. 565.</t>
  </si>
  <si>
    <t xml:space="preserve">        aerstellingh van de Heeren Fraula, Ser-</t>
  </si>
  <si>
    <t xml:space="preserve">    vati en Castillon. 645.</t>
  </si>
  <si>
    <t xml:space="preserve">        Heere vanden Bergh ses duysent guldens</t>
  </si>
  <si>
    <t xml:space="preserve">    ter goeder rekeninge. 666.</t>
  </si>
  <si>
    <t xml:space="preserve">        klaghien van die van Vlaenderen over</t>
  </si>
  <si>
    <t xml:space="preserve">    den swaren eysch der Engelsche Generals. 675.</t>
  </si>
  <si>
    <t xml:space="preserve">    737.</t>
  </si>
  <si>
    <t xml:space="preserve">        Koopluyden van de Spaensche Nederlan-</t>
  </si>
  <si>
    <t xml:space="preserve">    den op Spagne niet sonder Pasporten te navi-</t>
  </si>
  <si>
    <t xml:space="preserve">    geren. 675.</t>
  </si>
  <si>
    <t xml:space="preserve">        pretensien van den Keyserlijcken Com-</t>
  </si>
  <si>
    <t xml:space="preserve">    missaris Harroucker. 702.</t>
  </si>
  <si>
    <t xml:space="preserve">        klaghten van die van Vlaenderen over</t>
  </si>
  <si>
    <t xml:space="preserve">    den Deenschen Generael Major Boisset. 704.</t>
  </si>
  <si>
    <t xml:space="preserve">        klaghten over de exattien der Wirtem-</t>
  </si>
  <si>
    <t xml:space="preserve">    bergers, en ordre om de Schuldige te firaf-</t>
  </si>
  <si>
    <t xml:space="preserve">    fen. 737.</t>
  </si>
  <si>
    <t xml:space="preserve">        Heere vanden Bergh gelast sijn best te</t>
  </si>
  <si>
    <t xml:space="preserve">    doen, dat de Detachementen van den Mar.</t>
  </si>
  <si>
    <t xml:space="preserve">    quis de Terracena uyt de Forten de Paerle</t>
  </si>
  <si>
    <t xml:space="preserve">    en de Philip uytgetrocken werden. 7451.</t>
  </si>
  <si>
    <t xml:space="preserve">        Heeré vanden Bergh om ordre he sich</t>
  </si>
  <si>
    <t xml:space="preserve">    te gedragen omtrent de dispositie van eenige</t>
  </si>
  <si>
    <t xml:space="preserve">    Commandementen. 752.</t>
  </si>
  <si>
    <t xml:space="preserve">        wegens de pretensie van den Keyserlije-</t>
  </si>
  <si>
    <t xml:space="preserve">    ken Krychscommissaris Gruber. 752.</t>
  </si>
  <si>
    <t xml:space="preserve">        reys van den Secretaris Woller goet te</t>
  </si>
  <si>
    <t xml:space="preserve">    doen. 753.</t>
  </si>
  <si>
    <t xml:space="preserve">        versoeck van het Gilde der Tuyniers tot</t>
  </si>
  <si>
    <t xml:space="preserve">    Mechelen om permissie tot den invoer van</t>
  </si>
  <si>
    <t xml:space="preserve">    Kersen. 774.</t>
  </si>
  <si>
    <t xml:space="preserve">        Gedeputeerden van de geschoeyde Carme-</t>
  </si>
  <si>
    <t xml:space="preserve">    liten en Recolecten van Vlaenderen om in</t>
  </si>
  <si>
    <t xml:space="preserve">    hare Kloosters tot Yperen herfilt te werden.</t>
  </si>
  <si>
    <t xml:space="preserve">    792.</t>
  </si>
  <si>
    <t xml:space="preserve">        schulden by die van de Deensche Garde</t>
  </si>
  <si>
    <t xml:space="preserve">    aldaer gemaeckt. 828.</t>
  </si>
  <si>
    <t xml:space="preserve">        Heere van den Bergh fijn best te doen</t>
  </si>
  <si>
    <t xml:space="preserve">    tot ontslagingh der Schepen en Ladingen</t>
  </si>
  <si>
    <t xml:space="preserve">    van de Koopluyden Cocq, Schlaef , &amp;c.</t>
  </si>
  <si>
    <t xml:space="preserve">    onder redelijck Berghloon. 833.</t>
  </si>
  <si>
    <t xml:space="preserve">        reunie der Comptoiren van in- en uyt-</t>
  </si>
  <si>
    <t>NL-HaNA_1.01.02_3768_0009-page-17</t>
  </si>
  <si>
    <t>NL-HaNA_1.01.02_3768_0009-column-2580-452-889-2856</t>
  </si>
  <si>
    <t xml:space="preserve">        gaende rechten. 1053. 1170. 1181. 1185.</t>
  </si>
  <si>
    <t xml:space="preserve">        1194. 1309.</t>
  </si>
  <si>
    <t xml:space="preserve">        vinden van een millioen guldens, die</t>
  </si>
  <si>
    <t xml:space="preserve">    den Staet moet werden betaett uit de Spaen-</t>
  </si>
  <si>
    <t xml:space="preserve">    sche Nederlanden. 1098.</t>
  </si>
  <si>
    <t xml:space="preserve">        Raedt van State den Heere vanden Bergh</t>
  </si>
  <si>
    <t xml:space="preserve">    belooft van het resultat wegens de Gouv ne-</t>
  </si>
  <si>
    <t xml:space="preserve">    menten van Gent en Brugge notificatie te ge-</t>
  </si>
  <si>
    <t xml:space="preserve">    ven. 1098.</t>
  </si>
  <si>
    <t xml:space="preserve">        wegens de pretensie van den Brigadier</t>
  </si>
  <si>
    <t xml:space="preserve">    d' Audignies tot het Casteleynschap van Gent.</t>
  </si>
  <si>
    <t xml:space="preserve">    1318.</t>
  </si>
  <si>
    <t xml:space="preserve">        conduites omtrent den Prince van Ber-</t>
  </si>
  <si>
    <t xml:space="preserve">    ges gehouden. 1318.</t>
  </si>
  <si>
    <t xml:space="preserve">        vanden Bergh verlof om in November</t>
  </si>
  <si>
    <t xml:space="preserve">    een keer herwaerts te doen. 1336.</t>
  </si>
  <si>
    <t xml:space="preserve">        Heere vanden Bergh kennisse gevende</t>
  </si>
  <si>
    <t xml:space="preserve">    van de difficulteyten die sich noch opdoen om-</t>
  </si>
  <si>
    <t xml:space="preserve">    rent de possessie van den Brigadier Devenisch.</t>
  </si>
  <si>
    <t xml:space="preserve">    1358.</t>
  </si>
  <si>
    <t xml:space="preserve">        klaghten van die van Henegouwen over</t>
  </si>
  <si>
    <t xml:space="preserve">    de executie der Pruyssen. 1358. 1377.</t>
  </si>
  <si>
    <t xml:space="preserve">        verplaetsinge der Comptoiren hiet wel</t>
  </si>
  <si>
    <t xml:space="preserve">    mogelijck. 1359. 1399.</t>
  </si>
  <si>
    <t xml:space="preserve">        klaghten van de Magiswaet van het</t>
  </si>
  <si>
    <t xml:space="preserve">    vrye over den Brigadier Sutton. 1445.</t>
  </si>
  <si>
    <t xml:space="preserve">        Heere vanden Bergh den Raedt van State</t>
  </si>
  <si>
    <t xml:space="preserve">    te authoriseren devoiren te doen om over de</t>
  </si>
  <si>
    <t xml:space="preserve">    pretensien van den Koningh van Pruyssen te</t>
  </si>
  <si>
    <t xml:space="preserve">    handelen. 1504.</t>
  </si>
  <si>
    <t xml:space="preserve">    de exactien van eenige der Deensche Trouppes.</t>
  </si>
  <si>
    <t xml:space="preserve">    1627.</t>
  </si>
  <si>
    <t xml:space="preserve">    55. 69. 94. 108. 115. 126. 144. 1ys5. 171.</t>
  </si>
  <si>
    <t xml:space="preserve">    184. 202. 220. 267. 280. 296. 311. 328.</t>
  </si>
  <si>
    <t xml:space="preserve">    345. 357. 370. 387. 399. 408. 419. 440.</t>
  </si>
  <si>
    <t xml:space="preserve">    454. 468. 488. soo. 512. 560. 581. 596.</t>
  </si>
  <si>
    <t xml:space="preserve">    611. 623. 642. 663. 677. 690. 703. 711.</t>
  </si>
  <si>
    <t xml:space="preserve">    732. 750. 774. 791. 812. 842. 857. 877.</t>
  </si>
  <si>
    <t xml:space="preserve">    893. 908. 933. 949. 960. 978. 1000. 1024.</t>
  </si>
  <si>
    <t xml:space="preserve">    1038. 1056. 1079. 1097. iia1. 1138.</t>
  </si>
  <si>
    <t xml:space="preserve">    1152. 1167. 1180. 1197. 1208. 1225.</t>
  </si>
  <si>
    <t xml:space="preserve">    1246. 1267. 1286. 1301. 1313. 1331.</t>
  </si>
  <si>
    <t xml:space="preserve">    1343. 1369. 1370. 1388. 1413. 1433.</t>
  </si>
  <si>
    <t xml:space="preserve">    1434. 1446. 1463. 1484. 1494. 1508.</t>
  </si>
  <si>
    <t xml:space="preserve">    1510. 1528. 1541. 1559. 1569. 1580.</t>
  </si>
  <si>
    <t xml:space="preserve">    1597. 1612. 1635. 1640. 1659.</t>
  </si>
  <si>
    <t xml:space="preserve">        kennisse gevende van de groote verle-</t>
  </si>
  <si>
    <t xml:space="preserve">    gentheyt over de gedreyghde executie van de</t>
  </si>
  <si>
    <t xml:space="preserve">    Pruyssche. 1510.</t>
  </si>
  <si>
    <t>Bruyn, Diredteur, om Ade als Lieutenant Col-</t>
  </si>
  <si>
    <t xml:space="preserve">    lonel. 26.</t>
  </si>
  <si>
    <t>Bruyninx, siet Keysers Hof, letter K.</t>
  </si>
  <si>
    <t>Buissons, pardon van een manstagh begaen aen</t>
  </si>
  <si>
    <t xml:space="preserve">    fijn Broeder. 455.</t>
  </si>
  <si>
    <t>Burgert, Koopman tot Amsterdam, om beta-</t>
  </si>
  <si>
    <t xml:space="preserve">    linge wegens geleverde Granen naer Portugal.</t>
  </si>
  <si>
    <t xml:space="preserve">    1281. 1319.</t>
  </si>
  <si>
    <t>NL-HaNA_1.01.02_3768_0009-column-3557-454-925-2866</t>
  </si>
  <si>
    <t>Burgh, aengestelt tot Comtrerolleur van het Ge-</t>
  </si>
  <si>
    <t xml:space="preserve">    neralieyts Zegel. 950.</t>
  </si>
  <si>
    <t>Bussche, Weduive H. de la Rue, om betalinge</t>
  </si>
  <si>
    <t xml:space="preserve">    wegens Graenpramie. 105.</t>
  </si>
  <si>
    <t>Buys, Ambassade naer Vranckrijck aengenomen.</t>
  </si>
  <si>
    <t xml:space="preserve">    1426.</t>
  </si>
  <si>
    <t>Buytenlandtsche saken, Buysschip de jonge Ni-</t>
  </si>
  <si>
    <t xml:space="preserve">    colaes. 26.</t>
  </si>
  <si>
    <t xml:space="preserve">        Pruyssische Trouppes uy Italien waer</t>
  </si>
  <si>
    <t xml:space="preserve">    te employeren en hoe té betalen. 27. 87.</t>
  </si>
  <si>
    <t xml:space="preserve">        Brabant, Henegouwen en Gent klagen-</t>
  </si>
  <si>
    <t xml:space="preserve">    de dat geen antwoordt bekomen hebben op</t>
  </si>
  <si>
    <t xml:space="preserve">    haer Memorie den seventienden November</t>
  </si>
  <si>
    <t xml:space="preserve">    seventien hondert twaclf overgegeven. 29.</t>
  </si>
  <si>
    <t xml:space="preserve">    .</t>
  </si>
  <si>
    <t xml:space="preserve">        aghterstallen der Pruysche Trouppes. 36.</t>
  </si>
  <si>
    <t xml:space="preserve">    285.</t>
  </si>
  <si>
    <t xml:space="preserve">        negotiatie op het Fort St. Maria tot het</t>
  </si>
  <si>
    <t xml:space="preserve">    fortificeren van Mons, St. Gelain, Ath, exc.</t>
  </si>
  <si>
    <t xml:space="preserve">    53.</t>
  </si>
  <si>
    <t xml:space="preserve">        onderhoudt der Trouppes voor desen</t>
  </si>
  <si>
    <t xml:space="preserve">    door Engelandt betaelt. 62. 70. 152.</t>
  </si>
  <si>
    <t xml:space="preserve">        Raedt van State bevoeght de Regimen-</t>
  </si>
  <si>
    <t xml:space="preserve">    ten van Westerlo en Audignies tot Mons te</t>
  </si>
  <si>
    <t xml:space="preserve">    monsteren. 67. 118.</t>
  </si>
  <si>
    <t xml:space="preserve">        Bisschap van Constans difterenten met de</t>
  </si>
  <si>
    <t xml:space="preserve">    Switsersche Cantons. 73.</t>
  </si>
  <si>
    <t xml:space="preserve">        ordre door den Landtgrave van Hessen-</t>
  </si>
  <si>
    <t xml:space="preserve">    Cassel aen den Grave van Denhof gesonden</t>
  </si>
  <si>
    <t xml:space="preserve">    om geen dienst te doen, Ge. 97.</t>
  </si>
  <si>
    <t xml:space="preserve">    tigh duysent guldens te versorgen. 107.</t>
  </si>
  <si>
    <t xml:space="preserve">        negotiatie van fijne Keyserlijcke Muje-</t>
  </si>
  <si>
    <t xml:space="preserve">    steyt. 122. 138.</t>
  </si>
  <si>
    <t xml:space="preserve">        declaratie van den Generael Major</t>
  </si>
  <si>
    <t xml:space="preserve">    Troussel van sijne Majestel van Pruysin.</t>
  </si>
  <si>
    <t xml:space="preserve">    149.</t>
  </si>
  <si>
    <t xml:space="preserve">        ordre van den Koningh van Polen,</t>
  </si>
  <si>
    <t xml:space="preserve">    Churfurst van Saxen, aen de Samische Troup-</t>
  </si>
  <si>
    <t xml:space="preserve">    pes om naer Saxen te keeren. 181.</t>
  </si>
  <si>
    <t xml:space="preserve">        Prins van Savoyen versoght hoe eer hoe</t>
  </si>
  <si>
    <t xml:space="preserve">    beter herwaerts te komen. 183.</t>
  </si>
  <si>
    <t xml:space="preserve">        devoiren tot de vernieuwinge van de</t>
  </si>
  <si>
    <t xml:space="preserve">    Conventie wegens de Saxische Trouppes.</t>
  </si>
  <si>
    <t xml:space="preserve">    193.</t>
  </si>
  <si>
    <t xml:space="preserve">        Trouppes staende ter betalinge von de</t>
  </si>
  <si>
    <t xml:space="preserve">    Spaensche Nederlanden in haet te stelen-</t>
  </si>
  <si>
    <t xml:space="preserve">        periode, sprekende van kortinge van</t>
  </si>
  <si>
    <t xml:space="preserve">    verschot aen de aghterstallen der Keyserlijcke</t>
  </si>
  <si>
    <t xml:space="preserve">    Trouppes uyt haer Hoogh Mog. Resolutie te</t>
  </si>
  <si>
    <t xml:space="preserve">    lichten. 202.</t>
  </si>
  <si>
    <t xml:space="preserve">        Brunswijck- Lunenburgh versocht de Trou-</t>
  </si>
  <si>
    <t xml:space="preserve">    pes op ordre van den Genrerael in de Neder-</t>
  </si>
  <si>
    <t xml:space="preserve">    landen commanderende te laten marcheren.</t>
  </si>
  <si>
    <t xml:space="preserve">    253.</t>
  </si>
  <si>
    <t xml:space="preserve">        ses duysent Deenen, ter besoldinge van</t>
  </si>
  <si>
    <t xml:space="preserve">    Engelandt, om de selue hier te houden soo</t>
  </si>
  <si>
    <t xml:space="preserve">    middel gevonden kan werden tot beralinge-</t>
  </si>
  <si>
    <t>NL-HaNA_1.01.02_3768_0010-page-18</t>
  </si>
  <si>
    <t>NL-HaNA_1.01.02_3768_0010-column-410-482-924-2868</t>
  </si>
  <si>
    <t xml:space="preserve">        Heems om avance van hondert v9f en</t>
  </si>
  <si>
    <t xml:space="preserve">    veenigh duysent guldens. 255. 259. 309.</t>
  </si>
  <si>
    <t xml:space="preserve">        vier Poimteh door den Heere Gravé van-</t>
  </si>
  <si>
    <t xml:space="preserve">    der Nath aen haer Hoogh Mog. voorgedra-</t>
  </si>
  <si>
    <t xml:space="preserve">    gen wegens den ongeluckigen toestaudt van</t>
  </si>
  <si>
    <t xml:space="preserve">    bu Hestoghdom Slewijck 275. 335.</t>
  </si>
  <si>
    <t xml:space="preserve">        contingenten van Ôostenrijck én Beyeren.</t>
  </si>
  <si>
    <t xml:space="preserve">    291.</t>
  </si>
  <si>
    <t xml:space="preserve">        afmarsch der Saxen naer hare Landen.</t>
  </si>
  <si>
    <t xml:space="preserve">    448 649.</t>
  </si>
  <si>
    <t xml:space="preserve">        Regimenten van Caris, Spaen, Colin</t>
  </si>
  <si>
    <t xml:space="preserve">    Lambert en Savery hoe te onderhouden.</t>
  </si>
  <si>
    <t xml:space="preserve">    527.</t>
  </si>
  <si>
    <t xml:space="preserve">        millioen guldens volgen Traftae van</t>
  </si>
  <si>
    <t xml:space="preserve">    barriere by den Staet uyt de Nederlanden te</t>
  </si>
  <si>
    <t xml:space="preserve">    trecken 528.</t>
  </si>
  <si>
    <t xml:space="preserve">        posisie van Kesel en Krieckenbeck.</t>
  </si>
  <si>
    <t xml:space="preserve">    sis. 624 647</t>
  </si>
  <si>
    <t xml:space="preserve">        rechten le Ruerhe. 648.</t>
  </si>
  <si>
    <t xml:space="preserve">        contibutien door den Churfurt van de</t>
  </si>
  <si>
    <t xml:space="preserve">    Paltz in het Luxenburgbsche 649.</t>
  </si>
  <si>
    <t xml:space="preserve">        hee te vinden de uillieen guldem iaer-</t>
  </si>
  <si>
    <t xml:space="preserve">    lijks en het reguleren der inkomende en uyt-</t>
  </si>
  <si>
    <t xml:space="preserve">    gaende rechten in de Spaensche Nederlanden.</t>
  </si>
  <si>
    <t xml:space="preserve">    765.</t>
  </si>
  <si>
    <t xml:space="preserve">        Middelaersche Tol in het Overquanier.</t>
  </si>
  <si>
    <t xml:space="preserve">    758.</t>
  </si>
  <si>
    <t xml:space="preserve">        pestssie door de Pruysen van he Com-</t>
  </si>
  <si>
    <t xml:space="preserve">    ptoir van Meye. 798.</t>
  </si>
  <si>
    <t xml:space="preserve">        raseren der Fonifcatiem van Luck en</t>
  </si>
  <si>
    <t xml:space="preserve">    Huy en untrecken van de Garnisoenen.</t>
  </si>
  <si>
    <t xml:space="preserve">    34.</t>
  </si>
  <si>
    <t xml:space="preserve">        decreteren van de Amhasude naer</t>
  </si>
  <si>
    <t xml:space="preserve">    Vranckrijck. 844-</t>
  </si>
  <si>
    <t xml:space="preserve">        conservatie van Holfieyn en oorlogh in</t>
  </si>
  <si>
    <t xml:space="preserve">    he Noorden. 1037.</t>
  </si>
  <si>
    <t xml:space="preserve">    gaende rechten. 1053. 1170. 1181. 1185.</t>
  </si>
  <si>
    <t xml:space="preserve">    1194. 1309.</t>
  </si>
  <si>
    <t xml:space="preserve">        bevorderinge der vreede tusschen den</t>
  </si>
  <si>
    <t xml:space="preserve">    Keyser, het Rijck en Vranckrijck 1179.</t>
  </si>
  <si>
    <t xml:space="preserve">        disordres der saken in de 'Spaensché Ne-</t>
  </si>
  <si>
    <t xml:space="preserve">    derlanden. 1284.</t>
  </si>
  <si>
    <t xml:space="preserve">        klaghten van den Diresteur der Engel-</t>
  </si>
  <si>
    <t xml:space="preserve">    sche Hispualen. 1389.</t>
  </si>
  <si>
    <t xml:space="preserve">        dificutteyten ômtrent de collatie van den</t>
  </si>
  <si>
    <t xml:space="preserve">    Brigadier Devenisch. 1389.</t>
  </si>
  <si>
    <t xml:space="preserve">        extraordinaris Anbasude naer Vranck-</t>
  </si>
  <si>
    <t xml:space="preserve">    rijck ha ie reguleren. 1654.</t>
  </si>
  <si>
    <t>Capitulatie met die van het Canten Ber.</t>
  </si>
  <si>
    <t xml:space="preserve">        1604.</t>
  </si>
  <si>
    <t xml:space="preserve">    Caris, fiet Oostende, letter O.</t>
  </si>
  <si>
    <t>Caruzo, om Consul der Zeekuften van Cantabria</t>
  </si>
  <si>
    <t xml:space="preserve">    in spagne. 626.</t>
  </si>
  <si>
    <t>NL-HaNA_1.01.02_3768_0010-column-1394-467-927-2885</t>
  </si>
  <si>
    <t xml:space="preserve">        XK.</t>
  </si>
  <si>
    <t>Cassemajor, Penuuinghmeefter van het Quartier</t>
  </si>
  <si>
    <t xml:space="preserve">    van Maedandt, Executoriaed geuerael te de-</t>
  </si>
  <si>
    <t xml:space="preserve">    pescheren. 196.</t>
  </si>
  <si>
    <t>Castano, om doldoeninge van fijn Rekeninge van</t>
  </si>
  <si>
    <t xml:space="preserve">    gelevert Broodt, Wûgens en verdere préiensien</t>
  </si>
  <si>
    <t xml:space="preserve">    op de Keyserlijcke en Paltzische Trouppes.</t>
  </si>
  <si>
    <t xml:space="preserve">    664.</t>
  </si>
  <si>
    <t>Catalonien, Monteze advertentie 413. 937.</t>
  </si>
  <si>
    <t xml:space="preserve">    941.</t>
  </si>
  <si>
    <t xml:space="preserve">        Comentie over de evacuatie van Cata-</t>
  </si>
  <si>
    <t xml:space="preserve">    talonien. 338.</t>
  </si>
  <si>
    <t xml:space="preserve">        Memorie door den Grave van Ferran</t>
  </si>
  <si>
    <t xml:space="preserve">    overgegeven. 681. 790.</t>
  </si>
  <si>
    <t xml:space="preserve">        testandt van het Prinsdom van Catalo-</t>
  </si>
  <si>
    <t xml:space="preserve">    nien. 1173.</t>
  </si>
  <si>
    <t xml:space="preserve">        Trouppes herwaents in marsch waer in</t>
  </si>
  <si>
    <t xml:space="preserve">    garnisoen té leggen. 1231.</t>
  </si>
  <si>
    <t>Chappon de Pouyols om favorable resolutie op</t>
  </si>
  <si>
    <t xml:space="preserve">    fijne pretersi. 857.</t>
  </si>
  <si>
    <t>chafieauneuf, fiet Vranckrijek, letter V.</t>
  </si>
  <si>
    <t>Chevallier tot Utrecht preteufie van tien duysent</t>
  </si>
  <si>
    <t xml:space="preserve">    guldens van den Prins van Nasau-S egen.</t>
  </si>
  <si>
    <t xml:space="preserve">    1298. 1505.</t>
  </si>
  <si>
    <t>Christoffers een Ace ad omnes Populos te de-</t>
  </si>
  <si>
    <t xml:space="preserve">    pescheren. 1058.</t>
  </si>
  <si>
    <t>Cinck, Prfesor tot Leuven, om het voll effeet</t>
  </si>
  <si>
    <t xml:space="preserve">    van een Cahonisye in de Cathedrale Kerck van</t>
  </si>
  <si>
    <t xml:space="preserve">    Doornick. 1586.</t>
  </si>
  <si>
    <t>Colyer, sit Tûrcksche Hot, letter T.</t>
  </si>
  <si>
    <t>Commandeurs en Gouverneurs aengefielt in de</t>
  </si>
  <si>
    <t xml:space="preserve">    Conqucten als anders. 6o1.</t>
  </si>
  <si>
    <t>Commissien ter Generaliteyt voor de Heeren</t>
  </si>
  <si>
    <t xml:space="preserve">    Citters wegens Zeelandi. 127.</t>
  </si>
  <si>
    <t xml:space="preserve">        Duclaer wegens Zeelandt. 278.</t>
  </si>
  <si>
    <t xml:space="preserve">        van Hoor iegens Zeeandt. 364.</t>
  </si>
  <si>
    <t xml:space="preserve">        velters wegens Zeeandt. 364.</t>
  </si>
  <si>
    <t xml:space="preserve">        Piccard wigens Groningen. 391.</t>
  </si>
  <si>
    <t xml:space="preserve">        . . . ., vaû ynibergen, van</t>
  </si>
  <si>
    <t xml:space="preserve">        Cu,</t>
  </si>
  <si>
    <t xml:space="preserve">    Hoorn, Colve en van Citters extraordinaris</t>
  </si>
  <si>
    <t xml:space="preserve">    wegem Zeelandt. 405.</t>
  </si>
  <si>
    <t xml:space="preserve">        Grovefiyn wigens Vriesdandt. 440.</t>
  </si>
  <si>
    <t xml:space="preserve">        Burmania wegens Vriesandt. 493.</t>
  </si>
  <si>
    <t xml:space="preserve">        Scheltinga wen Vrieslandt. 493.</t>
  </si>
  <si>
    <t xml:space="preserve">        Ockerse wegens Zeelandt. 506.</t>
  </si>
  <si>
    <t xml:space="preserve">        Zuylen wegens Utrecht. s10.</t>
  </si>
  <si>
    <t xml:space="preserve">        Caen wegens Zeelandt. 521.</t>
  </si>
  <si>
    <t xml:space="preserve">        Westerwijck wegens Zeclandt. 582.</t>
  </si>
  <si>
    <t xml:space="preserve">        van Haaten wetens Vrieslandt. '594.</t>
  </si>
  <si>
    <t xml:space="preserve">        Spengler wegens Gelderlandt. 620.</t>
  </si>
  <si>
    <t xml:space="preserve">        tan Dam egens Zuiphen 672.</t>
  </si>
  <si>
    <t xml:space="preserve">        Heemfra wegens Vriesandt. 700.</t>
  </si>
  <si>
    <t xml:space="preserve">        Vredewold wegens Groningen. 712.</t>
  </si>
  <si>
    <t xml:space="preserve">        Duco van Haren wegens Vriesland.</t>
  </si>
  <si>
    <t xml:space="preserve">    ni.</t>
  </si>
  <si>
    <t xml:space="preserve">        vander Moesel wegen Vriedandt. 858.</t>
  </si>
  <si>
    <t xml:space="preserve">        Heuckelom wegens Gelderland. 877.</t>
  </si>
  <si>
    <t xml:space="preserve">        Quiisen wegens Overysel. 1341.</t>
  </si>
  <si>
    <t xml:space="preserve">        Colve wegêns Zeelahat. 1372.</t>
  </si>
  <si>
    <t xml:space="preserve">        Bylant wegens Gelderlande 1381.</t>
  </si>
  <si>
    <t>NL-HaNA_1.01.02_3768_0010-page-19</t>
  </si>
  <si>
    <t>NL-HaNA_1.01.02_3768_0010-column-2531-443-915-2887</t>
  </si>
  <si>
    <t xml:space="preserve">        smits wegens Gelderlandi. 1443.</t>
  </si>
  <si>
    <t xml:space="preserve">        van Peeré wegens Zeeland. 1647.</t>
  </si>
  <si>
    <t xml:space="preserve">    Commistien in den Raedt van State voor de</t>
  </si>
  <si>
    <t xml:space="preserve">    Heeren Lewe van Middelstun wegens Gronin-</t>
  </si>
  <si>
    <t xml:space="preserve">    gen. 293.</t>
  </si>
  <si>
    <t xml:space="preserve">        Vredenburg wegens Hollandt. 489.</t>
  </si>
  <si>
    <t xml:space="preserve">        sminia uigens Vrieslandt. 497.</t>
  </si>
  <si>
    <t xml:space="preserve">        Wichers wigens Groningen. 497.</t>
  </si>
  <si>
    <t xml:space="preserve">        Lat de Jeude wegens Utrecht. 620.</t>
  </si>
  <si>
    <t>Commisien in de Genefaliteyts Rekenkamer</t>
  </si>
  <si>
    <t xml:space="preserve">    voor de Heeren Dreuws wegens Stadt en Lan-</t>
  </si>
  <si>
    <t xml:space="preserve">    de 40.</t>
  </si>
  <si>
    <t xml:space="preserve">        Veckhoven wegens Hollandt. 482.</t>
  </si>
  <si>
    <t xml:space="preserve">        Sloe wegens Overysel. 482.</t>
  </si>
  <si>
    <t xml:space="preserve">        Hatting wegens Utrecht. 509.</t>
  </si>
  <si>
    <t xml:space="preserve">        Eeckhôut wegens Overysel. 609.</t>
  </si>
  <si>
    <t xml:space="preserve">        Schuluinga egens Grôningen. 631.</t>
  </si>
  <si>
    <t xml:space="preserve">        van vribergen wegens Zeeland. '685.</t>
  </si>
  <si>
    <t xml:space="preserve">        Borre van Amerongen wegens Utrecht.</t>
  </si>
  <si>
    <t xml:space="preserve">    913.</t>
  </si>
  <si>
    <t xml:space="preserve">        Feyto Weseliu wegens Vrieslandt. 1232.</t>
  </si>
  <si>
    <t xml:space="preserve">    Commisien ter Admiraliteyt voor de Heeren</t>
  </si>
  <si>
    <t xml:space="preserve">    Mer. Jacob Oudesteyn wegens Hollandt in het</t>
  </si>
  <si>
    <t xml:space="preserve">    Aoorderquartier. 04.</t>
  </si>
  <si>
    <t xml:space="preserve">        Easard smith wegens Groningen tot Har-</t>
  </si>
  <si>
    <t xml:space="preserve">    lingen. 263.</t>
  </si>
  <si>
    <t xml:space="preserve">        Jacob Pessers tot Comreroeur der Con-</t>
  </si>
  <si>
    <t xml:space="preserve">    voyen tot Breda. 278.</t>
  </si>
  <si>
    <t xml:space="preserve">        Frederick Shinia wegens Vrieslandt tot</t>
  </si>
  <si>
    <t xml:space="preserve">    Harlingen. 295.</t>
  </si>
  <si>
    <t xml:space="preserve">        Teengs dé Jonge wegens Hollandt tot</t>
  </si>
  <si>
    <t xml:space="preserve">    DEDEX</t>
  </si>
  <si>
    <t xml:space="preserve">        Mr. Eduard Gallas wegens Hollandt op</t>
  </si>
  <si>
    <t xml:space="preserve">    de Maze. 367.</t>
  </si>
  <si>
    <t xml:space="preserve">        René van Utenhouen wegens Utrecht in</t>
  </si>
  <si>
    <t xml:space="preserve">    ket Noorderquartier. 411.</t>
  </si>
  <si>
    <t xml:space="preserve">        Pieter 'van Leyden wegens Hollandt tot</t>
  </si>
  <si>
    <t xml:space="preserve">    umsterdam. 414.</t>
  </si>
  <si>
    <t xml:space="preserve">        Gaspar van Wallendal wegens Hollandt</t>
  </si>
  <si>
    <t xml:space="preserve">    in het Moorderquartier. 414.</t>
  </si>
  <si>
    <t xml:space="preserve">        Diderick 'Slicher toi Ômfanger der Con-</t>
  </si>
  <si>
    <t xml:space="preserve">    voyen tot Amsterdam geiligeer. zo.</t>
  </si>
  <si>
    <t xml:space="preserve">        Johan Frederick van Beeck uiegens Utrecht</t>
  </si>
  <si>
    <t xml:space="preserve">    in Zeelandt. 416.</t>
  </si>
  <si>
    <t xml:space="preserve">        Jacobus van Bouricius wegens Vrieslandt</t>
  </si>
  <si>
    <t xml:space="preserve">    tot Harlingen. 441.</t>
  </si>
  <si>
    <t xml:space="preserve">        Binnen Heringa van Grovestins wegens</t>
  </si>
  <si>
    <t xml:space="preserve">    Vrieslandt tot Harlitgen. 465.</t>
  </si>
  <si>
    <t xml:space="preserve">        Hieronimus vander Dussen van Bever-</t>
  </si>
  <si>
    <t xml:space="preserve">    ninck tot Advocae Fistael op de Maze.</t>
  </si>
  <si>
    <t xml:space="preserve">    455.</t>
  </si>
  <si>
    <t xml:space="preserve">        Juckema van Burmania wegens Vries-</t>
  </si>
  <si>
    <t xml:space="preserve">    landt in het Noorderquartier. 472.</t>
  </si>
  <si>
    <t xml:space="preserve">        Clant van Hanckema wegens Groningen</t>
  </si>
  <si>
    <t xml:space="preserve">    tot Harlingen. 472.</t>
  </si>
  <si>
    <t xml:space="preserve">        Johaû de Drews wegens Groningen op de</t>
  </si>
  <si>
    <t xml:space="preserve">    mare. soo.</t>
  </si>
  <si>
    <t xml:space="preserve">        Mantinus van Schelinga wegen Vries-</t>
  </si>
  <si>
    <t xml:space="preserve">    lundt tot Amsterdam. 506.</t>
  </si>
  <si>
    <t>NL-HaNA_1.01.02_3768_0010-column-3539-433-942-2895</t>
  </si>
  <si>
    <t xml:space="preserve">        Simon Deym wegens Hollandt op de Maze.</t>
  </si>
  <si>
    <t xml:space="preserve">    857.</t>
  </si>
  <si>
    <t xml:space="preserve">        Hendrick Brouwer wegens Hollandt in</t>
  </si>
  <si>
    <t xml:space="preserve">    het Noorderquartier. 394.</t>
  </si>
  <si>
    <t xml:space="preserve">        Berckhout wegens Hollandt in het Noor-</t>
  </si>
  <si>
    <t xml:space="preserve">    derquartier. 1048.</t>
  </si>
  <si>
    <t xml:space="preserve">        Johan Schilthouwer wegens Hollandt op</t>
  </si>
  <si>
    <t xml:space="preserve">    de Maze. 1208.</t>
  </si>
  <si>
    <t>Commissien te water voor Frangois de Groot tot</t>
  </si>
  <si>
    <t xml:space="preserve">    Capiteym. 330.</t>
  </si>
  <si>
    <t xml:space="preserve">        voor Jacob Reynst tot extraordinaris Ca-</t>
  </si>
  <si>
    <t xml:space="preserve">    piteyn. 420.</t>
  </si>
  <si>
    <t xml:space="preserve">        voor David Hoeckgeest tot Capitey-</t>
  </si>
  <si>
    <t xml:space="preserve">    1351.</t>
  </si>
  <si>
    <t xml:space="preserve">        voor Wilem 't Hooft tot Copiteym.</t>
  </si>
  <si>
    <t xml:space="preserve">    1448.</t>
  </si>
  <si>
    <t xml:space="preserve">        voor Christiaen de Wilde tot extraordina-</t>
  </si>
  <si>
    <t xml:space="preserve">    ris Capueym. 1482.</t>
  </si>
  <si>
    <t xml:space="preserve">        Louis Hardenbroeck tot extraordinaris Ca-</t>
  </si>
  <si>
    <t xml:space="preserve">    pitem. 1509.</t>
  </si>
  <si>
    <t>Commissie van retorsie voor Johan de Witte.</t>
  </si>
  <si>
    <t xml:space="preserve">    19.</t>
  </si>
  <si>
    <t xml:space="preserve">        op Pieter Leuter. 143.</t>
  </si>
  <si>
    <t xml:space="preserve">        op Cornelis Westdorp. 154.</t>
  </si>
  <si>
    <t xml:space="preserve">        op Abraham Durant. 162.</t>
  </si>
  <si>
    <t xml:space="preserve">        ôp David Laa. 333.</t>
  </si>
  <si>
    <t xml:space="preserve">        op Cornelis Nos. 337.</t>
  </si>
  <si>
    <t xml:space="preserve">        Adriaen Taerlinck om Commissie van re-</t>
  </si>
  <si>
    <t xml:space="preserve">    trfie. 1248.</t>
  </si>
  <si>
    <t>Consenten Gelderlandt in de augmentatie van</t>
  </si>
  <si>
    <t xml:space="preserve">    de Loterye. 101. 174.</t>
  </si>
  <si>
    <t xml:space="preserve">        in de betalinge der Trouppes dis op</t>
  </si>
  <si>
    <t xml:space="preserve">    Engelsche repartitie jestaen hebben: 102.</t>
  </si>
  <si>
    <t xml:space="preserve">        tot de handeliige wegens aght duysent</t>
  </si>
  <si>
    <t xml:space="preserve">    Pruyssische en twee dûysent Suxen-Gothasche,</t>
  </si>
  <si>
    <t xml:space="preserve">    in halien geweest zyndé, als mede wegens ses</t>
  </si>
  <si>
    <t xml:space="preserve">    duysent Deenen, door Engelandt onbetaelt ge-</t>
  </si>
  <si>
    <t xml:space="preserve">    laien 102.</t>
  </si>
  <si>
    <t xml:space="preserve">        intwee millioenen tot de Legerlaften. 173.</t>
  </si>
  <si>
    <t xml:space="preserve">        in de ordinaris en extraordinaris Sta-</t>
  </si>
  <si>
    <t xml:space="preserve">    ten van oorlog. 395:</t>
  </si>
  <si>
    <t xml:space="preserve">        in de ratiftatie von de Trachaten van</t>
  </si>
  <si>
    <t xml:space="preserve">    vreede en commercie. 4756.</t>
  </si>
  <si>
    <t xml:space="preserve">        in aght honden duysent guldens tot de</t>
  </si>
  <si>
    <t xml:space="preserve">    recruteringé van de Militie 901.</t>
  </si>
  <si>
    <t xml:space="preserve">        in de extraordinaris Ambasude naer</t>
  </si>
  <si>
    <t xml:space="preserve">    Vranckrijck. go1.</t>
  </si>
  <si>
    <t xml:space="preserve">        in de hegotiatie voor de omerepartieer-</t>
  </si>
  <si>
    <t xml:space="preserve">    de Trouppes. 903.</t>
  </si>
  <si>
    <t xml:space="preserve">        in de hegûtiatie van twee hondert duy-</t>
  </si>
  <si>
    <t xml:space="preserve">    sent guldens voor stadt en Lande. 904.</t>
  </si>
  <si>
    <t xml:space="preserve">        in de redutie van de Militié 1020.</t>
  </si>
  <si>
    <t xml:space="preserve">        in de negotiatie voor Vrieslandt. 1604.</t>
  </si>
  <si>
    <t>Consenten Hollandt in de augmentatie van de</t>
  </si>
  <si>
    <t xml:space="preserve">    Loterye. 103.</t>
  </si>
  <si>
    <t xml:space="preserve">        in de tatifeatie van de Trattaten van</t>
  </si>
  <si>
    <t xml:space="preserve">    vreede en commercie 477-</t>
  </si>
  <si>
    <t xml:space="preserve">        in de negotiatie van twee milomen</t>
  </si>
  <si>
    <t>NL-HaNA_1.01.02_3768_0011-page-20</t>
  </si>
  <si>
    <t>NL-HaNA_1.01.02_3768_0011-column-407-470-935-2910</t>
  </si>
  <si>
    <t xml:space="preserve">        in de negotiatie voor Stadt en Lande.</t>
  </si>
  <si>
    <t xml:space="preserve">    923.</t>
  </si>
  <si>
    <t xml:space="preserve">        in de vooghdyschay over de Kinderen van</t>
  </si>
  <si>
    <t xml:space="preserve">    den Grave van Benbem. 1520.</t>
  </si>
  <si>
    <t xml:space="preserve">        in de Capuulatie met Switserland.</t>
  </si>
  <si>
    <t xml:space="preserve">    1604.</t>
  </si>
  <si>
    <t>Consenten Zeelandt in de augmentatie van de</t>
  </si>
  <si>
    <t xml:space="preserve">    Loterye tot ses millioenen en een negotiatie van</t>
  </si>
  <si>
    <t xml:space="preserve">    yf hondert duysent guldens, in tier milloe-</t>
  </si>
  <si>
    <t xml:space="preserve">    zen tot de Legerlasien van seventien hondert</t>
  </si>
  <si>
    <t xml:space="preserve">    mwaelf, in sesien hondert duysent guldens tot</t>
  </si>
  <si>
    <t xml:space="preserve">    de Magazynen van Fourage voor dese Win-</t>
  </si>
  <si>
    <t xml:space="preserve">    ter en in aght honden duysent guldens tot re-</t>
  </si>
  <si>
    <t xml:space="preserve">    cruteringe Van de Militie. 9.</t>
  </si>
  <si>
    <t xml:space="preserve">        in de negotiatie van een millioen gul-</t>
  </si>
  <si>
    <t xml:space="preserve">    den voor den Keyser, van seventigh duysent</t>
  </si>
  <si>
    <t xml:space="preserve">    guldens voor Nyniegen en iû houden duysent</t>
  </si>
  <si>
    <t xml:space="preserve">    en vier honden vwyfitigh duyent guldens Ooor</t>
  </si>
  <si>
    <t xml:space="preserve">    Stadt en Lande. io.</t>
  </si>
  <si>
    <t xml:space="preserve">        in de negotiatie van noch drie milio-</t>
  </si>
  <si>
    <t xml:space="preserve">    nen ly wege van Loterye 14.</t>
  </si>
  <si>
    <t xml:space="preserve">        in de negotiatie Jan tue hondert vyf-</t>
  </si>
  <si>
    <t xml:space="preserve">    tigh duyemt guldens tot verbeteringh van de</t>
  </si>
  <si>
    <t xml:space="preserve">    Firtificatien van Mons, St Gelain, Ath, Se.</t>
  </si>
  <si>
    <t xml:space="preserve">    141.</t>
  </si>
  <si>
    <t xml:space="preserve">        in de verdeelinge van de drie milo -</t>
  </si>
  <si>
    <t xml:space="preserve">    nen van de verhooghde Laterye en in de ne-</t>
  </si>
  <si>
    <t xml:space="preserve">    gotiatie van een milioen guldens voor den</t>
  </si>
  <si>
    <t xml:space="preserve">    Keyser. 270.</t>
  </si>
  <si>
    <t xml:space="preserve">        in de negotiatie van drie millioenen by</t>
  </si>
  <si>
    <t xml:space="preserve">    augmentatie van de tegenwoordige Generalk-</t>
  </si>
  <si>
    <t xml:space="preserve">    tests Loterye. 400.</t>
  </si>
  <si>
    <t xml:space="preserve">        in de ratficatie van de Tracaten van</t>
  </si>
  <si>
    <t xml:space="preserve">    vreede en commercie 477.</t>
  </si>
  <si>
    <t xml:space="preserve">        in de redustie van aght Ruyters en een</t>
  </si>
  <si>
    <t xml:space="preserve">    Trompetter per Compagnie. '965.</t>
  </si>
  <si>
    <t xml:space="preserve">        in dé negotiatie van twee hondert duy-</t>
  </si>
  <si>
    <t xml:space="preserve">    sent guldens voor Stadt en Lande 965.</t>
  </si>
  <si>
    <t xml:space="preserve">        in de Ambassade naer Vranckrijck</t>
  </si>
  <si>
    <t xml:space="preserve">    1029.</t>
  </si>
  <si>
    <t xml:space="preserve">        in de Capitulatie met Bern. 1257.</t>
  </si>
  <si>
    <t>Consenten Utrecht in een millioen tot de Leger-</t>
  </si>
  <si>
    <t xml:space="preserve">    lasten. 198.</t>
  </si>
  <si>
    <t xml:space="preserve">        in de ratificatie van de Tractaten van</t>
  </si>
  <si>
    <t xml:space="preserve">    vreede en commercie. 471.</t>
  </si>
  <si>
    <t xml:space="preserve">        in de dimisse der vreemde Trouppes en</t>
  </si>
  <si>
    <t xml:space="preserve">    reduttie der Militie van den Staet. 825.</t>
  </si>
  <si>
    <t xml:space="preserve">        in de reduttie van aght Ruyters en een</t>
  </si>
  <si>
    <t xml:space="preserve">    Trompetter per Compagnie 904.</t>
  </si>
  <si>
    <t xml:space="preserve">        in de negotiatie van twee hondert duy-</t>
  </si>
  <si>
    <t xml:space="preserve">    sent guldens sûbfidien voor Portugael. 1016.</t>
  </si>
  <si>
    <t xml:space="preserve">        n de negotiatie tot betalinge der vreem-</t>
  </si>
  <si>
    <t xml:space="preserve">    de Trouppes. io23.</t>
  </si>
  <si>
    <t>Consenten 'Vrieslandt in de negotiatie van een</t>
  </si>
  <si>
    <t xml:space="preserve">    milioen guldens voor den Keyser. 262.</t>
  </si>
  <si>
    <t xml:space="preserve">        im de ratificatie van dé Trastaten van</t>
  </si>
  <si>
    <t xml:space="preserve">    vreede en commercie 449.</t>
  </si>
  <si>
    <t xml:space="preserve">        in de negotiatie van twee millioenen tot</t>
  </si>
  <si>
    <t xml:space="preserve">    betalinge van tien duysent man ongerepartieer-</t>
  </si>
  <si>
    <t>NL-HaNA_1.01.02_3768_0011-column-1389-460-928-2891</t>
  </si>
  <si>
    <t xml:space="preserve">        IX.</t>
  </si>
  <si>
    <t xml:space="preserve">        de Trouppen en het Regiment van Diesbagh-</t>
  </si>
  <si>
    <t xml:space="preserve">        676.</t>
  </si>
  <si>
    <t xml:space="preserve">    sent guldens voor Stadt en Lande. 1055.</t>
  </si>
  <si>
    <t xml:space="preserve">        in de negotiatie voor den Grave van Ben-</t>
  </si>
  <si>
    <t xml:space="preserve">    them. 12344.</t>
  </si>
  <si>
    <t>Consenten Overyssel in de angmentatie van de</t>
  </si>
  <si>
    <t xml:space="preserve">    Loterye. 141.</t>
  </si>
  <si>
    <t xml:space="preserve">        in twee millioeren tot de Legerlaften.</t>
  </si>
  <si>
    <t xml:space="preserve">    195.</t>
  </si>
  <si>
    <t xml:space="preserve">    dens voor den Keyser. 345.</t>
  </si>
  <si>
    <t xml:space="preserve">        in de negotiaiie van twee millioenen tot</t>
  </si>
  <si>
    <t xml:space="preserve">    onderhoudt der ongerepartieerde Trouppes en</t>
  </si>
  <si>
    <t xml:space="preserve">    het Regiment van Diesbach. 431.</t>
  </si>
  <si>
    <t xml:space="preserve">        in de ordinaris en extraordinaris Staten</t>
  </si>
  <si>
    <t xml:space="preserve">    van oorlgh. 472.</t>
  </si>
  <si>
    <t xml:space="preserve">    vreede en commercie. 449.</t>
  </si>
  <si>
    <t xml:space="preserve">        in de reduttie van de Militie 1014.</t>
  </si>
  <si>
    <t xml:space="preserve">        in de negotiatie voor Benthelm-sStein-</t>
  </si>
  <si>
    <t xml:space="preserve">    font. 1382.</t>
  </si>
  <si>
    <t xml:space="preserve">        in de negotiatie tot de Fortificatien.</t>
  </si>
  <si>
    <t xml:space="preserve">    1418.</t>
  </si>
  <si>
    <t xml:space="preserve">        in de negotiatie voor Vrieslandt. 1625.</t>
  </si>
  <si>
    <t xml:space="preserve">        in de Capitulatie met het Canton Bern.</t>
  </si>
  <si>
    <t xml:space="preserve">    1642.</t>
  </si>
  <si>
    <t>Consenten Stadt en Lande in de negotiatie van</t>
  </si>
  <si>
    <t xml:space="preserve">    een millioen voor den Kesser. 22.</t>
  </si>
  <si>
    <t xml:space="preserve">        in de negotiatie van drie millisenen by</t>
  </si>
  <si>
    <t xml:space="preserve">    wege van augmentatie van de Gereraliteyis</t>
  </si>
  <si>
    <t xml:space="preserve">    Loierye , in iwee millioenen tot de Leger-</t>
  </si>
  <si>
    <t xml:space="preserve">    laten voor den loopenden jare ende van een</t>
  </si>
  <si>
    <t xml:space="preserve">    millioen voor den Keyser by wege van Lote-</t>
  </si>
  <si>
    <t xml:space="preserve">    rye. 262.</t>
  </si>
  <si>
    <t xml:space="preserve">        in de heft tot de Magazynen voor de</t>
  </si>
  <si>
    <t xml:space="preserve">    Winter. 334.</t>
  </si>
  <si>
    <t xml:space="preserve">        in dé ordinaris en extroordinaris Staten</t>
  </si>
  <si>
    <t xml:space="preserve">    van oorlogh. 345.</t>
  </si>
  <si>
    <t xml:space="preserve">        tot moch vif hondert duysent guldens tot</t>
  </si>
  <si>
    <t xml:space="preserve">    de Legerlaften. 345.</t>
  </si>
  <si>
    <t xml:space="preserve">        in de ratifcatie van de Trattaten van</t>
  </si>
  <si>
    <t xml:space="preserve">    vrede en commercie. 464-</t>
  </si>
  <si>
    <t xml:space="preserve">        in de negotiatie tot betalinge van tien</t>
  </si>
  <si>
    <t xml:space="preserve">    duysent man ongerepartieerde Trouppes. 743.</t>
  </si>
  <si>
    <t xml:space="preserve">        in de negotidtie van hondert negeviigh</t>
  </si>
  <si>
    <t xml:space="preserve">    duysent gulden tot bealinge van het Regiment</t>
  </si>
  <si>
    <t xml:space="preserve">    van Diebagh. 743.</t>
  </si>
  <si>
    <t xml:space="preserve">        in een millioen guldens tot de Fortifica-</t>
  </si>
  <si>
    <t xml:space="preserve">    tien. 175.</t>
  </si>
  <si>
    <t xml:space="preserve">        in de vooghdyschap over de Kinderen</t>
  </si>
  <si>
    <t xml:space="preserve">    van den Grade van Benthem -Steinfun-</t>
  </si>
  <si>
    <t xml:space="preserve">    1296.</t>
  </si>
  <si>
    <t xml:space="preserve">        in de Capimlatte met het Canton Ber.</t>
  </si>
  <si>
    <t xml:space="preserve">        in de negotiatie voor Vrieslandt. 1643.</t>
  </si>
  <si>
    <t>Conftans, aiffrenten tusschen den Bisschop al-</t>
  </si>
  <si>
    <t xml:space="preserve">    daer en de Cantons van Torgau en Ergau.</t>
  </si>
  <si>
    <t xml:space="preserve">    636.</t>
  </si>
  <si>
    <t>NL-HaNA_1.01.02_3768_0011-page-21</t>
  </si>
  <si>
    <t>NL-HaNA_1.01.02_3768_0011-column-2652-418-890-2903</t>
  </si>
  <si>
    <t xml:space="preserve">        HE)</t>
  </si>
  <si>
    <t>Corswaren, Grave van Loos en Nyel, omme</t>
  </si>
  <si>
    <t xml:space="preserve">    favorable recommandatie tot een vacante Com-</t>
  </si>
  <si>
    <t xml:space="preserve">    pagnie 1624.</t>
  </si>
  <si>
    <t>coré, Drost van Asten, Vlierden en Mierlo,</t>
  </si>
  <si>
    <t xml:space="preserve">    Brieven van sauvegarde te depescheren. 35.</t>
  </si>
  <si>
    <t>Courtallet om pramie wegens eén genomen Ka-</t>
  </si>
  <si>
    <t xml:space="preserve">    pertje. 363.</t>
  </si>
  <si>
    <t>Croesen, Consul in Gallicien, om het Consu-</t>
  </si>
  <si>
    <t xml:space="preserve">    laa tot Cadix. 442.</t>
  </si>
  <si>
    <t>Croix, Refugié, de Magistraet van Maesticht</t>
  </si>
  <si>
    <t xml:space="preserve">    aengeschreveu hem goede justitie te administre-</t>
  </si>
  <si>
    <t xml:space="preserve">    ren 1278.</t>
  </si>
  <si>
    <t>Crol, Auditeur tot Oostende, om pramie. 1076.</t>
  </si>
  <si>
    <t xml:space="preserve">    DX</t>
  </si>
  <si>
    <t>Crucq, Weduwe Mr. Daniel de Witte, om vol-</t>
  </si>
  <si>
    <t xml:space="preserve">    doehinge of diminutie. 1118.</t>
  </si>
  <si>
    <t>Cunes, Commis van de Geueraliteyt, Rekenka-</t>
  </si>
  <si>
    <t xml:space="preserve">    mer klagende over disobservanie in fjue In-</t>
  </si>
  <si>
    <t xml:space="preserve">    frutti. 853.</t>
  </si>
  <si>
    <t>Curacao. 6. 1387.</t>
  </si>
  <si>
    <t>Curié om eevigh employ tot Tperen of Veurne.</t>
  </si>
  <si>
    <t xml:space="preserve">    1201.</t>
  </si>
  <si>
    <t>Cuycq, brandt aldaer. 609.</t>
  </si>
  <si>
    <t xml:space="preserve">        D.</t>
  </si>
  <si>
    <t>Alen, fiet Napels, letter N.</t>
  </si>
  <si>
    <t xml:space="preserve">        Dalwigh, ie Hessen-Casfel, letter H.</t>
  </si>
  <si>
    <t xml:space="preserve">        Damme, Fortifcatien aldaer. 1560.</t>
  </si>
  <si>
    <t>Dantzich, Bleyswijck advertentie. 126. 280.</t>
  </si>
  <si>
    <t xml:space="preserve">    q11. 344. 371. 399. 419. soo. 509. 573.</t>
  </si>
  <si>
    <t xml:space="preserve">    602. 606. 622. 699. 791. 1471.</t>
  </si>
  <si>
    <t xml:space="preserve">        opficht en verluchiinge van werscheyde</t>
  </si>
  <si>
    <t xml:space="preserve">    verboden Waren. 443. 456. 478. 513.</t>
  </si>
  <si>
    <t xml:space="preserve">        Lindehandelaers om te weten hoe sich te</t>
  </si>
  <si>
    <t xml:space="preserve">    gedragen. 473.</t>
  </si>
  <si>
    <t xml:space="preserve">        vreughacvuyren over de vreede. 721.</t>
  </si>
  <si>
    <t xml:space="preserve">        Breyer klagende over het leggen van</t>
  </si>
  <si>
    <t xml:space="preserve">    Trouppes in het Oostersche Huys tot Antwer-</t>
  </si>
  <si>
    <t xml:space="preserve">    pen. '951.</t>
  </si>
  <si>
    <t xml:space="preserve">        Magiftraet van Dantzigh versoeckende</t>
  </si>
  <si>
    <t xml:space="preserve">    dat alle Waren in de Havens van den staet,</t>
  </si>
  <si>
    <t xml:space="preserve">    met Atteftatie gaende, vry en onverhindert</t>
  </si>
  <si>
    <t xml:space="preserve">    moghten inkomen. 1139.</t>
  </si>
  <si>
    <t>Davervelt, Predikant tot Drune, klagende over</t>
  </si>
  <si>
    <t xml:space="preserve">    het Froulyn van Drune. 825. 1034.</t>
  </si>
  <si>
    <t xml:space="preserve">        lelangh van de Frelle van Warfust op</t>
  </si>
  <si>
    <t xml:space="preserve">    de Requeffe van den Predikant Daverveli.</t>
  </si>
  <si>
    <t xml:space="preserve">    1190.</t>
  </si>
  <si>
    <t>Declaratien, van den Metzelaer vander Burgh-</t>
  </si>
  <si>
    <t xml:space="preserve">    6.</t>
  </si>
  <si>
    <t xml:space="preserve">        van den Steenhouwer Miné. 6.</t>
  </si>
  <si>
    <t xml:space="preserve">        van den Refident Bilderbeeck. 12. 885.</t>
  </si>
  <si>
    <t xml:space="preserve">        van den Timmerman vander Burgh.</t>
  </si>
  <si>
    <t xml:space="preserve">    12.</t>
  </si>
  <si>
    <t xml:space="preserve">        van den Envoyé Haersolte. 14. 821.</t>
  </si>
  <si>
    <t xml:space="preserve">    864.</t>
  </si>
  <si>
    <t>NL-HaNA_1.01.02_3768_0011-column-3628-431-920-2895</t>
  </si>
  <si>
    <t>anomaly</t>
  </si>
  <si>
    <t xml:space="preserve">        van de Vuyrsoochkster van Dorselen. 14.</t>
  </si>
  <si>
    <t xml:space="preserve">    386. si1. 8ic 859. 1287.</t>
  </si>
  <si>
    <t xml:space="preserve">        dan den Glasémaker Mol. 14.</t>
  </si>
  <si>
    <t xml:space="preserve">        van den Kooperslager van Hoecken</t>
  </si>
  <si>
    <t xml:space="preserve">    18.</t>
  </si>
  <si>
    <t xml:space="preserve">        van den Leydecker vander Burgh. 23.</t>
  </si>
  <si>
    <t xml:space="preserve">        van den Kamerbewaerder Oosterdijck</t>
  </si>
  <si>
    <t xml:space="preserve">    32. 834.</t>
  </si>
  <si>
    <t xml:space="preserve">        Jan de Tserwerckster Sara Beschent</t>
  </si>
  <si>
    <t xml:space="preserve">    32.</t>
  </si>
  <si>
    <t xml:space="preserve">        van den Flambaeumaker de Hont. 32.</t>
  </si>
  <si>
    <t xml:space="preserve">        van den Refidemt de Bie. 35. nig.</t>
  </si>
  <si>
    <t xml:space="preserve">    1328.</t>
  </si>
  <si>
    <t xml:space="preserve">        van den Koperslager Steenwinckel. 35.</t>
  </si>
  <si>
    <t xml:space="preserve">        van den Bliekslager van Uffelen. 62.</t>
  </si>
  <si>
    <t xml:space="preserve">        van den Envojé Bruyninx. 64. 868.</t>
  </si>
  <si>
    <t xml:space="preserve">        van den Schreynwercker vander Kaey.</t>
  </si>
  <si>
    <t xml:space="preserve">    cs.</t>
  </si>
  <si>
    <t xml:space="preserve">        van den Kamerbehanger 's Heerenbergh.</t>
  </si>
  <si>
    <t xml:space="preserve">    85.</t>
  </si>
  <si>
    <t xml:space="preserve">        van den Kaertverkooper Husson. 85.</t>
  </si>
  <si>
    <t xml:space="preserve">        van den Envoyé Goes. 109. 1456.</t>
  </si>
  <si>
    <t xml:space="preserve">        van den Refidênt Rumpff 125. io25.l</t>
  </si>
  <si>
    <t xml:space="preserve">        van de Kaersemaeckster Weduwe Gtoe-</t>
  </si>
  <si>
    <t xml:space="preserve">    nen. 130.</t>
  </si>
  <si>
    <t xml:space="preserve">        van den Gedeputeerde te velde Haersolte.</t>
  </si>
  <si>
    <t xml:space="preserve">    146. 766.</t>
  </si>
  <si>
    <t xml:space="preserve">        van Hillegond Loukers. 147. 1162.</t>
  </si>
  <si>
    <t xml:space="preserve">        van den Generad Major Trousdl.</t>
  </si>
  <si>
    <t xml:space="preserve">        van den Plenipotentiaris Randwijck.</t>
  </si>
  <si>
    <t xml:space="preserve">    162.</t>
  </si>
  <si>
    <t xml:space="preserve">        van den Plenipotentiaris Goslinga. 162.</t>
  </si>
  <si>
    <t xml:space="preserve">        van den Plenipatentiaris Kniphusen. 162.</t>
  </si>
  <si>
    <t xml:space="preserve">    1247.</t>
  </si>
  <si>
    <t xml:space="preserve">        van de Secretarisen Schelius en Rumpff.</t>
  </si>
  <si>
    <t xml:space="preserve">    162. 1077.</t>
  </si>
  <si>
    <t xml:space="preserve">        van den Resident vanden Bosch. 191.</t>
  </si>
  <si>
    <t xml:space="preserve">    1270.</t>
  </si>
  <si>
    <t xml:space="preserve">        van den Plenipotentiaris Renswoude. 265.</t>
  </si>
  <si>
    <t xml:space="preserve">    1305.</t>
  </si>
  <si>
    <t xml:space="preserve">        van den Commandant Vryenes. 302.</t>
  </si>
  <si>
    <t xml:space="preserve">        van den Enveyé vander Meer. 314.</t>
  </si>
  <si>
    <t xml:space="preserve">        van den Secretaris Gallieris. 321. 1190.</t>
  </si>
  <si>
    <t xml:space="preserve">        van Gilis vander Hoeven. 410. 1140.</t>
  </si>
  <si>
    <t xml:space="preserve">        van den Gouatsmit de Graef 416. 514.</t>
  </si>
  <si>
    <t xml:space="preserve">    604. 1142. 1182.</t>
  </si>
  <si>
    <t xml:space="preserve">        van den Kamerbewaerder van Leeuwen.</t>
  </si>
  <si>
    <t xml:space="preserve">    a31. 1330.</t>
  </si>
  <si>
    <t xml:space="preserve">        van den Envoyé Lintelo. 562.</t>
  </si>
  <si>
    <t xml:space="preserve">        van den Advocaet Pittenius. 488.</t>
  </si>
  <si>
    <t xml:space="preserve">        van de Gedeputeerden Kempenaer en Ruuse.</t>
  </si>
  <si>
    <t xml:space="preserve">    ens.</t>
  </si>
  <si>
    <t xml:space="preserve">        van den Gedeputeerde vanaen Bergh. 665.</t>
  </si>
  <si>
    <t xml:space="preserve">    819. 1506. 1581.</t>
  </si>
  <si>
    <t xml:space="preserve">        van de Commisurissen Deciseurs. 734</t>
  </si>
  <si>
    <t xml:space="preserve">        van den Resident Spina. 788. 1646.</t>
  </si>
  <si>
    <t xml:space="preserve">        van den Commis 'Oenerael Scusrman.</t>
  </si>
  <si>
    <t>letter_heading</t>
  </si>
  <si>
    <t xml:space="preserve">   Ricken d' Elven. 1149.</t>
  </si>
  <si>
    <t xml:space="preserve">       bericht op de Memorie van Venetien, kla-</t>
  </si>
  <si>
    <t xml:space="preserve">       Gaillieres advertentie. 4. 7. 11. 13. 24. 40.</t>
  </si>
  <si>
    <t xml:space="preserve">       . Saxische Trouppes Ordonnantie van veer-</t>
  </si>
  <si>
    <t xml:space="preserve">   253.</t>
  </si>
  <si>
    <t>checked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</si>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</sst>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9"/>
  <sheetViews>
    <sheetView tabSelected="1" workbookViewId="0">
      <pane ySplit="1" topLeftCell="A2" activePane="bottomLeft" state="frozen"/>
      <selection pane="bottomLeft" activeCell="C884" sqref="C884"/>
    </sheetView>
  </sheetViews>
  <sheetFormatPr baseColWidth="10" defaultColWidth="8.83203125" defaultRowHeight="15" x14ac:dyDescent="0.2"/>
  <cols>
    <col min="1" max="1" width="34.5" customWidth="1"/>
    <col min="2" max="2" width="51.33203125" customWidth="1"/>
    <col min="3" max="3" width="14.1640625" customWidth="1"/>
    <col min="6" max="6" width="3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1296</v>
      </c>
    </row>
    <row r="2" spans="1:8" x14ac:dyDescent="0.2">
      <c r="A2" t="s">
        <v>7</v>
      </c>
      <c r="B2" t="s">
        <v>8</v>
      </c>
      <c r="C2" t="s">
        <v>1290</v>
      </c>
      <c r="D2">
        <v>2971</v>
      </c>
      <c r="E2">
        <v>1332</v>
      </c>
      <c r="F2" t="s">
        <v>10</v>
      </c>
      <c r="G2" t="str">
        <f t="shared" ref="G2:G38" si="0">HYPERLINK("https://images.diginfra.net/iiif/NL-HaNA_1.01.02/3768/NL-HaNA_1.01.02_3768_0006.jpg/2494,1071,1083,2308/full/0/default.jpg", "iiif_url")</f>
        <v>iiif_url</v>
      </c>
      <c r="H2" t="s">
        <v>1297</v>
      </c>
    </row>
    <row r="3" spans="1:8" x14ac:dyDescent="0.2">
      <c r="A3" t="s">
        <v>7</v>
      </c>
      <c r="B3" t="s">
        <v>8</v>
      </c>
      <c r="C3" t="s">
        <v>19</v>
      </c>
      <c r="D3">
        <v>2916</v>
      </c>
      <c r="E3">
        <v>1483</v>
      </c>
      <c r="F3" t="s">
        <v>11</v>
      </c>
      <c r="G3" t="str">
        <f t="shared" si="0"/>
        <v>iiif_url</v>
      </c>
      <c r="H3" t="s">
        <v>1297</v>
      </c>
    </row>
    <row r="4" spans="1:8" x14ac:dyDescent="0.2">
      <c r="A4" t="s">
        <v>7</v>
      </c>
      <c r="B4" t="s">
        <v>8</v>
      </c>
      <c r="C4" t="s">
        <v>21</v>
      </c>
      <c r="D4">
        <v>3002</v>
      </c>
      <c r="E4">
        <v>1539</v>
      </c>
      <c r="F4" t="s">
        <v>12</v>
      </c>
      <c r="G4" t="str">
        <f t="shared" si="0"/>
        <v>iiif_url</v>
      </c>
      <c r="H4" t="s">
        <v>1297</v>
      </c>
    </row>
    <row r="5" spans="1:8" x14ac:dyDescent="0.2">
      <c r="A5" t="s">
        <v>7</v>
      </c>
      <c r="B5" t="s">
        <v>8</v>
      </c>
      <c r="C5" t="s">
        <v>19</v>
      </c>
      <c r="D5">
        <v>2950</v>
      </c>
      <c r="E5">
        <v>1580</v>
      </c>
      <c r="F5" t="s">
        <v>13</v>
      </c>
      <c r="G5" t="str">
        <f t="shared" si="0"/>
        <v>iiif_url</v>
      </c>
      <c r="H5" t="s">
        <v>1297</v>
      </c>
    </row>
    <row r="6" spans="1:8" x14ac:dyDescent="0.2">
      <c r="A6" t="s">
        <v>7</v>
      </c>
      <c r="B6" t="s">
        <v>8</v>
      </c>
      <c r="C6" t="s">
        <v>21</v>
      </c>
      <c r="D6">
        <v>2985</v>
      </c>
      <c r="E6">
        <v>1629</v>
      </c>
      <c r="F6" t="s">
        <v>14</v>
      </c>
      <c r="G6" t="str">
        <f t="shared" si="0"/>
        <v>iiif_url</v>
      </c>
      <c r="H6" t="s">
        <v>1297</v>
      </c>
    </row>
    <row r="7" spans="1:8" x14ac:dyDescent="0.2">
      <c r="A7" t="s">
        <v>7</v>
      </c>
      <c r="B7" t="s">
        <v>8</v>
      </c>
      <c r="C7" t="s">
        <v>21</v>
      </c>
      <c r="D7">
        <v>2985</v>
      </c>
      <c r="E7">
        <v>1678</v>
      </c>
      <c r="F7" t="s">
        <v>15</v>
      </c>
      <c r="G7" t="str">
        <f t="shared" si="0"/>
        <v>iiif_url</v>
      </c>
      <c r="H7" t="s">
        <v>1297</v>
      </c>
    </row>
    <row r="8" spans="1:8" x14ac:dyDescent="0.2">
      <c r="A8" t="s">
        <v>7</v>
      </c>
      <c r="B8" t="s">
        <v>8</v>
      </c>
      <c r="C8" t="s">
        <v>21</v>
      </c>
      <c r="D8">
        <v>2985</v>
      </c>
      <c r="E8">
        <v>1730</v>
      </c>
      <c r="F8" t="s">
        <v>16</v>
      </c>
      <c r="G8" t="str">
        <f t="shared" si="0"/>
        <v>iiif_url</v>
      </c>
      <c r="H8" t="s">
        <v>1297</v>
      </c>
    </row>
    <row r="9" spans="1:8" x14ac:dyDescent="0.2">
      <c r="A9" t="s">
        <v>7</v>
      </c>
      <c r="B9" t="s">
        <v>8</v>
      </c>
      <c r="C9" t="s">
        <v>21</v>
      </c>
      <c r="D9">
        <v>2985</v>
      </c>
      <c r="E9">
        <v>1782</v>
      </c>
      <c r="F9" t="s">
        <v>17</v>
      </c>
      <c r="G9" t="str">
        <f t="shared" si="0"/>
        <v>iiif_url</v>
      </c>
      <c r="H9" t="s">
        <v>1297</v>
      </c>
    </row>
    <row r="10" spans="1:8" x14ac:dyDescent="0.2">
      <c r="A10" t="s">
        <v>7</v>
      </c>
      <c r="B10" t="s">
        <v>8</v>
      </c>
      <c r="C10" t="s">
        <v>21</v>
      </c>
      <c r="D10">
        <v>2980</v>
      </c>
      <c r="E10">
        <v>1829</v>
      </c>
      <c r="F10" t="s">
        <v>18</v>
      </c>
      <c r="G10" t="str">
        <f t="shared" si="0"/>
        <v>iiif_url</v>
      </c>
      <c r="H10" t="s">
        <v>1297</v>
      </c>
    </row>
    <row r="11" spans="1:8" x14ac:dyDescent="0.2">
      <c r="A11" t="s">
        <v>7</v>
      </c>
      <c r="B11" t="s">
        <v>8</v>
      </c>
      <c r="C11" t="s">
        <v>19</v>
      </c>
      <c r="D11">
        <v>2589</v>
      </c>
      <c r="E11">
        <v>1873</v>
      </c>
      <c r="F11" t="s">
        <v>20</v>
      </c>
      <c r="G11" t="str">
        <f t="shared" si="0"/>
        <v>iiif_url</v>
      </c>
      <c r="H11" t="s">
        <v>1297</v>
      </c>
    </row>
    <row r="12" spans="1:8" x14ac:dyDescent="0.2">
      <c r="A12" t="s">
        <v>7</v>
      </c>
      <c r="B12" t="s">
        <v>8</v>
      </c>
      <c r="C12" t="s">
        <v>21</v>
      </c>
      <c r="D12">
        <v>2634</v>
      </c>
      <c r="E12">
        <v>1917</v>
      </c>
      <c r="F12" t="s">
        <v>22</v>
      </c>
      <c r="G12" t="str">
        <f t="shared" si="0"/>
        <v>iiif_url</v>
      </c>
      <c r="H12" t="s">
        <v>1297</v>
      </c>
    </row>
    <row r="13" spans="1:8" x14ac:dyDescent="0.2">
      <c r="A13" t="s">
        <v>7</v>
      </c>
      <c r="B13" t="s">
        <v>8</v>
      </c>
      <c r="C13" t="s">
        <v>21</v>
      </c>
      <c r="D13">
        <v>2634</v>
      </c>
      <c r="E13">
        <v>1968</v>
      </c>
      <c r="F13" t="s">
        <v>23</v>
      </c>
      <c r="G13" t="str">
        <f t="shared" si="0"/>
        <v>iiif_url</v>
      </c>
      <c r="H13" t="s">
        <v>1297</v>
      </c>
    </row>
    <row r="14" spans="1:8" x14ac:dyDescent="0.2">
      <c r="A14" t="s">
        <v>7</v>
      </c>
      <c r="B14" t="s">
        <v>8</v>
      </c>
      <c r="C14" t="s">
        <v>21</v>
      </c>
      <c r="D14">
        <v>2634</v>
      </c>
      <c r="E14">
        <v>2013</v>
      </c>
      <c r="F14" t="s">
        <v>24</v>
      </c>
      <c r="G14" t="str">
        <f t="shared" si="0"/>
        <v>iiif_url</v>
      </c>
      <c r="H14" t="s">
        <v>1297</v>
      </c>
    </row>
    <row r="15" spans="1:8" x14ac:dyDescent="0.2">
      <c r="A15" t="s">
        <v>7</v>
      </c>
      <c r="B15" t="s">
        <v>8</v>
      </c>
      <c r="C15" t="s">
        <v>21</v>
      </c>
      <c r="D15">
        <v>2634</v>
      </c>
      <c r="E15">
        <v>2067</v>
      </c>
      <c r="F15" t="s">
        <v>25</v>
      </c>
      <c r="G15" t="str">
        <f t="shared" si="0"/>
        <v>iiif_url</v>
      </c>
      <c r="H15" t="s">
        <v>1297</v>
      </c>
    </row>
    <row r="16" spans="1:8" x14ac:dyDescent="0.2">
      <c r="A16" t="s">
        <v>7</v>
      </c>
      <c r="B16" t="s">
        <v>8</v>
      </c>
      <c r="C16" t="s">
        <v>19</v>
      </c>
      <c r="D16">
        <v>2585</v>
      </c>
      <c r="E16">
        <v>2110</v>
      </c>
      <c r="F16" t="s">
        <v>26</v>
      </c>
      <c r="G16" t="str">
        <f t="shared" si="0"/>
        <v>iiif_url</v>
      </c>
      <c r="H16" t="s">
        <v>1297</v>
      </c>
    </row>
    <row r="17" spans="1:8" x14ac:dyDescent="0.2">
      <c r="A17" t="s">
        <v>7</v>
      </c>
      <c r="B17" t="s">
        <v>8</v>
      </c>
      <c r="C17" t="s">
        <v>21</v>
      </c>
      <c r="D17">
        <v>2632</v>
      </c>
      <c r="E17">
        <v>2161</v>
      </c>
      <c r="F17" t="s">
        <v>27</v>
      </c>
      <c r="G17" t="str">
        <f t="shared" si="0"/>
        <v>iiif_url</v>
      </c>
      <c r="H17" t="s">
        <v>1297</v>
      </c>
    </row>
    <row r="18" spans="1:8" x14ac:dyDescent="0.2">
      <c r="A18" t="s">
        <v>7</v>
      </c>
      <c r="B18" t="s">
        <v>8</v>
      </c>
      <c r="C18" t="s">
        <v>21</v>
      </c>
      <c r="D18">
        <v>2634</v>
      </c>
      <c r="E18">
        <v>2213</v>
      </c>
      <c r="F18" t="s">
        <v>28</v>
      </c>
      <c r="G18" t="str">
        <f t="shared" si="0"/>
        <v>iiif_url</v>
      </c>
      <c r="H18" t="s">
        <v>1297</v>
      </c>
    </row>
    <row r="19" spans="1:8" x14ac:dyDescent="0.2">
      <c r="A19" t="s">
        <v>7</v>
      </c>
      <c r="B19" t="s">
        <v>8</v>
      </c>
      <c r="C19" t="s">
        <v>19</v>
      </c>
      <c r="D19">
        <v>2587</v>
      </c>
      <c r="E19">
        <v>2254</v>
      </c>
      <c r="F19" t="s">
        <v>29</v>
      </c>
      <c r="G19" t="str">
        <f t="shared" si="0"/>
        <v>iiif_url</v>
      </c>
      <c r="H19" t="s">
        <v>1297</v>
      </c>
    </row>
    <row r="20" spans="1:8" x14ac:dyDescent="0.2">
      <c r="A20" t="s">
        <v>7</v>
      </c>
      <c r="B20" t="s">
        <v>8</v>
      </c>
      <c r="C20" t="s">
        <v>21</v>
      </c>
      <c r="D20">
        <v>2639</v>
      </c>
      <c r="E20">
        <v>2312</v>
      </c>
      <c r="F20" t="s">
        <v>30</v>
      </c>
      <c r="G20" t="str">
        <f t="shared" si="0"/>
        <v>iiif_url</v>
      </c>
      <c r="H20" t="s">
        <v>1297</v>
      </c>
    </row>
    <row r="21" spans="1:8" x14ac:dyDescent="0.2">
      <c r="A21" t="s">
        <v>7</v>
      </c>
      <c r="B21" t="s">
        <v>8</v>
      </c>
      <c r="C21" t="s">
        <v>21</v>
      </c>
      <c r="D21">
        <v>2634</v>
      </c>
      <c r="E21">
        <v>2358</v>
      </c>
      <c r="F21" t="s">
        <v>31</v>
      </c>
      <c r="G21" t="str">
        <f t="shared" si="0"/>
        <v>iiif_url</v>
      </c>
      <c r="H21" t="s">
        <v>1297</v>
      </c>
    </row>
    <row r="22" spans="1:8" x14ac:dyDescent="0.2">
      <c r="A22" t="s">
        <v>7</v>
      </c>
      <c r="B22" t="s">
        <v>8</v>
      </c>
      <c r="C22" t="s">
        <v>19</v>
      </c>
      <c r="D22">
        <v>2587</v>
      </c>
      <c r="E22">
        <v>2408</v>
      </c>
      <c r="F22" t="s">
        <v>32</v>
      </c>
      <c r="G22" t="str">
        <f t="shared" si="0"/>
        <v>iiif_url</v>
      </c>
      <c r="H22" t="s">
        <v>1297</v>
      </c>
    </row>
    <row r="23" spans="1:8" x14ac:dyDescent="0.2">
      <c r="A23" t="s">
        <v>7</v>
      </c>
      <c r="B23" t="s">
        <v>8</v>
      </c>
      <c r="C23" t="s">
        <v>21</v>
      </c>
      <c r="D23">
        <v>2634</v>
      </c>
      <c r="E23">
        <v>2458</v>
      </c>
      <c r="F23" t="s">
        <v>33</v>
      </c>
      <c r="G23" t="str">
        <f t="shared" si="0"/>
        <v>iiif_url</v>
      </c>
      <c r="H23" t="s">
        <v>1297</v>
      </c>
    </row>
    <row r="24" spans="1:8" x14ac:dyDescent="0.2">
      <c r="A24" t="s">
        <v>7</v>
      </c>
      <c r="B24" t="s">
        <v>8</v>
      </c>
      <c r="C24" t="s">
        <v>21</v>
      </c>
      <c r="D24">
        <v>2634</v>
      </c>
      <c r="E24">
        <v>2505</v>
      </c>
      <c r="F24" t="s">
        <v>34</v>
      </c>
      <c r="G24" t="str">
        <f t="shared" si="0"/>
        <v>iiif_url</v>
      </c>
      <c r="H24" t="s">
        <v>1297</v>
      </c>
    </row>
    <row r="25" spans="1:8" x14ac:dyDescent="0.2">
      <c r="A25" t="s">
        <v>7</v>
      </c>
      <c r="B25" t="s">
        <v>8</v>
      </c>
      <c r="C25" t="s">
        <v>35</v>
      </c>
      <c r="D25">
        <v>2755</v>
      </c>
      <c r="E25">
        <v>2552</v>
      </c>
      <c r="F25" t="s">
        <v>36</v>
      </c>
      <c r="G25" t="str">
        <f t="shared" si="0"/>
        <v>iiif_url</v>
      </c>
      <c r="H25" t="s">
        <v>1297</v>
      </c>
    </row>
    <row r="26" spans="1:8" x14ac:dyDescent="0.2">
      <c r="A26" t="s">
        <v>7</v>
      </c>
      <c r="B26" t="s">
        <v>8</v>
      </c>
      <c r="C26" t="s">
        <v>35</v>
      </c>
      <c r="D26">
        <v>2755</v>
      </c>
      <c r="E26">
        <v>2606</v>
      </c>
      <c r="F26" t="s">
        <v>37</v>
      </c>
      <c r="G26" t="str">
        <f t="shared" si="0"/>
        <v>iiif_url</v>
      </c>
      <c r="H26" t="s">
        <v>1297</v>
      </c>
    </row>
    <row r="27" spans="1:8" x14ac:dyDescent="0.2">
      <c r="A27" t="s">
        <v>7</v>
      </c>
      <c r="B27" t="s">
        <v>8</v>
      </c>
      <c r="C27" t="s">
        <v>35</v>
      </c>
      <c r="D27">
        <v>2755</v>
      </c>
      <c r="E27">
        <v>2648</v>
      </c>
      <c r="F27" t="s">
        <v>38</v>
      </c>
      <c r="G27" t="str">
        <f t="shared" si="0"/>
        <v>iiif_url</v>
      </c>
      <c r="H27" t="s">
        <v>1297</v>
      </c>
    </row>
    <row r="28" spans="1:8" x14ac:dyDescent="0.2">
      <c r="A28" t="s">
        <v>7</v>
      </c>
      <c r="B28" t="s">
        <v>8</v>
      </c>
      <c r="C28" t="s">
        <v>21</v>
      </c>
      <c r="D28">
        <v>2632</v>
      </c>
      <c r="E28">
        <v>2694</v>
      </c>
      <c r="F28" t="s">
        <v>39</v>
      </c>
      <c r="G28" t="str">
        <f t="shared" si="0"/>
        <v>iiif_url</v>
      </c>
      <c r="H28" t="s">
        <v>1297</v>
      </c>
    </row>
    <row r="29" spans="1:8" x14ac:dyDescent="0.2">
      <c r="A29" t="s">
        <v>7</v>
      </c>
      <c r="B29" t="s">
        <v>8</v>
      </c>
      <c r="C29" t="s">
        <v>21</v>
      </c>
      <c r="D29">
        <v>2632</v>
      </c>
      <c r="E29">
        <v>2756</v>
      </c>
      <c r="F29" t="s">
        <v>40</v>
      </c>
      <c r="G29" t="str">
        <f t="shared" si="0"/>
        <v>iiif_url</v>
      </c>
      <c r="H29" t="s">
        <v>1297</v>
      </c>
    </row>
    <row r="30" spans="1:8" x14ac:dyDescent="0.2">
      <c r="A30" t="s">
        <v>7</v>
      </c>
      <c r="B30" t="s">
        <v>8</v>
      </c>
      <c r="C30" t="s">
        <v>35</v>
      </c>
      <c r="D30">
        <v>2753</v>
      </c>
      <c r="E30">
        <v>2791</v>
      </c>
      <c r="F30" t="s">
        <v>41</v>
      </c>
      <c r="G30" t="str">
        <f t="shared" si="0"/>
        <v>iiif_url</v>
      </c>
      <c r="H30" t="s">
        <v>1297</v>
      </c>
    </row>
    <row r="31" spans="1:8" x14ac:dyDescent="0.2">
      <c r="A31" t="s">
        <v>7</v>
      </c>
      <c r="B31" t="s">
        <v>8</v>
      </c>
      <c r="C31" t="s">
        <v>21</v>
      </c>
      <c r="D31">
        <v>2632</v>
      </c>
      <c r="E31">
        <v>2841</v>
      </c>
      <c r="F31" t="s">
        <v>42</v>
      </c>
      <c r="G31" t="str">
        <f t="shared" si="0"/>
        <v>iiif_url</v>
      </c>
      <c r="H31" t="s">
        <v>1297</v>
      </c>
    </row>
    <row r="32" spans="1:8" x14ac:dyDescent="0.2">
      <c r="A32" t="s">
        <v>7</v>
      </c>
      <c r="B32" t="s">
        <v>8</v>
      </c>
      <c r="C32" t="s">
        <v>35</v>
      </c>
      <c r="D32">
        <v>2751</v>
      </c>
      <c r="E32">
        <v>2891</v>
      </c>
      <c r="F32" t="s">
        <v>43</v>
      </c>
      <c r="G32" t="str">
        <f t="shared" si="0"/>
        <v>iiif_url</v>
      </c>
      <c r="H32" t="s">
        <v>1297</v>
      </c>
    </row>
    <row r="33" spans="1:8" x14ac:dyDescent="0.2">
      <c r="A33" t="s">
        <v>7</v>
      </c>
      <c r="B33" t="s">
        <v>8</v>
      </c>
      <c r="C33" t="s">
        <v>21</v>
      </c>
      <c r="D33">
        <v>2627</v>
      </c>
      <c r="E33">
        <v>2939</v>
      </c>
      <c r="F33" t="s">
        <v>44</v>
      </c>
      <c r="G33" t="str">
        <f t="shared" si="0"/>
        <v>iiif_url</v>
      </c>
      <c r="H33" t="s">
        <v>1297</v>
      </c>
    </row>
    <row r="34" spans="1:8" x14ac:dyDescent="0.2">
      <c r="A34" t="s">
        <v>7</v>
      </c>
      <c r="B34" t="s">
        <v>8</v>
      </c>
      <c r="C34" t="s">
        <v>35</v>
      </c>
      <c r="D34">
        <v>2748</v>
      </c>
      <c r="E34">
        <v>2994</v>
      </c>
      <c r="F34" t="s">
        <v>45</v>
      </c>
      <c r="G34" t="str">
        <f t="shared" si="0"/>
        <v>iiif_url</v>
      </c>
      <c r="H34" t="s">
        <v>1297</v>
      </c>
    </row>
    <row r="35" spans="1:8" x14ac:dyDescent="0.2">
      <c r="A35" t="s">
        <v>7</v>
      </c>
      <c r="B35" t="s">
        <v>8</v>
      </c>
      <c r="C35" t="s">
        <v>21</v>
      </c>
      <c r="D35">
        <v>2627</v>
      </c>
      <c r="E35">
        <v>3033</v>
      </c>
      <c r="F35" t="s">
        <v>46</v>
      </c>
      <c r="G35" t="str">
        <f t="shared" si="0"/>
        <v>iiif_url</v>
      </c>
      <c r="H35" t="s">
        <v>1297</v>
      </c>
    </row>
    <row r="36" spans="1:8" x14ac:dyDescent="0.2">
      <c r="A36" t="s">
        <v>7</v>
      </c>
      <c r="B36" t="s">
        <v>8</v>
      </c>
      <c r="C36" t="s">
        <v>21</v>
      </c>
      <c r="D36">
        <v>2627</v>
      </c>
      <c r="E36">
        <v>3092</v>
      </c>
      <c r="F36" t="s">
        <v>47</v>
      </c>
      <c r="G36" t="str">
        <f t="shared" si="0"/>
        <v>iiif_url</v>
      </c>
      <c r="H36" t="s">
        <v>1297</v>
      </c>
    </row>
    <row r="37" spans="1:8" x14ac:dyDescent="0.2">
      <c r="A37" t="s">
        <v>7</v>
      </c>
      <c r="B37" t="s">
        <v>8</v>
      </c>
      <c r="C37" t="s">
        <v>21</v>
      </c>
      <c r="D37">
        <v>2627</v>
      </c>
      <c r="E37">
        <v>3134</v>
      </c>
      <c r="F37" t="s">
        <v>48</v>
      </c>
      <c r="G37" t="str">
        <f t="shared" si="0"/>
        <v>iiif_url</v>
      </c>
      <c r="H37" t="s">
        <v>1297</v>
      </c>
    </row>
    <row r="38" spans="1:8" x14ac:dyDescent="0.2">
      <c r="A38" t="s">
        <v>7</v>
      </c>
      <c r="B38" t="s">
        <v>8</v>
      </c>
      <c r="C38" t="s">
        <v>35</v>
      </c>
      <c r="D38">
        <v>2748</v>
      </c>
      <c r="E38">
        <v>3184</v>
      </c>
      <c r="F38" t="s">
        <v>49</v>
      </c>
      <c r="G38" t="str">
        <f t="shared" si="0"/>
        <v>iiif_url</v>
      </c>
      <c r="H38" t="s">
        <v>1297</v>
      </c>
    </row>
    <row r="39" spans="1:8" x14ac:dyDescent="0.2">
      <c r="H39" t="s">
        <v>1297</v>
      </c>
    </row>
    <row r="40" spans="1:8" x14ac:dyDescent="0.2">
      <c r="A40" t="s">
        <v>7</v>
      </c>
      <c r="B40" t="s">
        <v>50</v>
      </c>
      <c r="C40" t="s">
        <v>9</v>
      </c>
      <c r="D40">
        <v>4051</v>
      </c>
      <c r="E40">
        <v>345</v>
      </c>
      <c r="F40" t="s">
        <v>51</v>
      </c>
      <c r="G40" t="str">
        <f t="shared" ref="G40:G84" si="1">HYPERLINK("https://images.diginfra.net/iiif/NL-HaNA_1.01.02/3768/NL-HaNA_1.01.02_3768_0006.jpg/2532,275,2057,3089/full/0/default.jpg", "iiif_url")</f>
        <v>iiif_url</v>
      </c>
      <c r="H40" t="s">
        <v>1297</v>
      </c>
    </row>
    <row r="41" spans="1:8" x14ac:dyDescent="0.2">
      <c r="A41" t="s">
        <v>7</v>
      </c>
      <c r="B41" t="s">
        <v>50</v>
      </c>
      <c r="C41" t="s">
        <v>9</v>
      </c>
      <c r="D41">
        <v>3051</v>
      </c>
      <c r="E41">
        <v>516</v>
      </c>
      <c r="F41" t="s">
        <v>52</v>
      </c>
      <c r="G41" t="str">
        <f t="shared" si="1"/>
        <v>iiif_url</v>
      </c>
      <c r="H41" t="s">
        <v>1297</v>
      </c>
    </row>
    <row r="42" spans="1:8" x14ac:dyDescent="0.2">
      <c r="A42" t="s">
        <v>7</v>
      </c>
      <c r="B42" t="s">
        <v>50</v>
      </c>
      <c r="C42" t="s">
        <v>9</v>
      </c>
      <c r="D42">
        <v>2599</v>
      </c>
      <c r="E42">
        <v>745</v>
      </c>
      <c r="F42" t="s">
        <v>53</v>
      </c>
      <c r="G42" t="str">
        <f t="shared" si="1"/>
        <v>iiif_url</v>
      </c>
      <c r="H42" t="s">
        <v>1297</v>
      </c>
    </row>
    <row r="43" spans="1:8" x14ac:dyDescent="0.2">
      <c r="A43" t="s">
        <v>7</v>
      </c>
      <c r="B43" t="s">
        <v>50</v>
      </c>
      <c r="C43" t="s">
        <v>9</v>
      </c>
      <c r="D43">
        <v>2922</v>
      </c>
      <c r="E43">
        <v>743</v>
      </c>
      <c r="F43" t="s">
        <v>54</v>
      </c>
      <c r="G43" t="str">
        <f t="shared" si="1"/>
        <v>iiif_url</v>
      </c>
      <c r="H43" t="s">
        <v>1297</v>
      </c>
    </row>
    <row r="44" spans="1:8" x14ac:dyDescent="0.2">
      <c r="A44" t="s">
        <v>7</v>
      </c>
      <c r="B44" t="s">
        <v>50</v>
      </c>
      <c r="C44" t="s">
        <v>9</v>
      </c>
      <c r="D44">
        <v>2720</v>
      </c>
      <c r="E44">
        <v>890</v>
      </c>
      <c r="F44" t="s">
        <v>55</v>
      </c>
      <c r="G44" t="str">
        <f t="shared" si="1"/>
        <v>iiif_url</v>
      </c>
      <c r="H44" t="s">
        <v>1297</v>
      </c>
    </row>
    <row r="45" spans="1:8" x14ac:dyDescent="0.2">
      <c r="A45" t="s">
        <v>7</v>
      </c>
      <c r="B45" t="s">
        <v>50</v>
      </c>
      <c r="C45" t="s">
        <v>9</v>
      </c>
      <c r="D45">
        <v>4454</v>
      </c>
      <c r="E45">
        <v>1134</v>
      </c>
      <c r="F45" t="s">
        <v>56</v>
      </c>
      <c r="G45" t="str">
        <f t="shared" si="1"/>
        <v>iiif_url</v>
      </c>
      <c r="H45" t="s">
        <v>1297</v>
      </c>
    </row>
    <row r="46" spans="1:8" x14ac:dyDescent="0.2">
      <c r="A46" t="s">
        <v>7</v>
      </c>
      <c r="B46" t="s">
        <v>50</v>
      </c>
      <c r="C46" t="s">
        <v>9</v>
      </c>
      <c r="D46">
        <v>3860</v>
      </c>
      <c r="E46">
        <v>1129</v>
      </c>
      <c r="F46" t="s">
        <v>57</v>
      </c>
      <c r="G46" t="str">
        <f t="shared" si="1"/>
        <v>iiif_url</v>
      </c>
      <c r="H46" t="s">
        <v>1297</v>
      </c>
    </row>
    <row r="47" spans="1:8" x14ac:dyDescent="0.2">
      <c r="A47" t="s">
        <v>7</v>
      </c>
      <c r="B47" t="s">
        <v>50</v>
      </c>
      <c r="C47" t="s">
        <v>35</v>
      </c>
      <c r="D47">
        <v>3736</v>
      </c>
      <c r="E47">
        <v>1339</v>
      </c>
      <c r="F47" t="s">
        <v>58</v>
      </c>
      <c r="G47" t="str">
        <f t="shared" si="1"/>
        <v>iiif_url</v>
      </c>
      <c r="H47" t="s">
        <v>1297</v>
      </c>
    </row>
    <row r="48" spans="1:8" x14ac:dyDescent="0.2">
      <c r="A48" t="s">
        <v>7</v>
      </c>
      <c r="B48" t="s">
        <v>50</v>
      </c>
      <c r="C48" t="s">
        <v>35</v>
      </c>
      <c r="D48">
        <v>3734</v>
      </c>
      <c r="E48">
        <v>1399</v>
      </c>
      <c r="F48" t="s">
        <v>59</v>
      </c>
      <c r="G48" t="str">
        <f t="shared" si="1"/>
        <v>iiif_url</v>
      </c>
      <c r="H48" t="s">
        <v>1297</v>
      </c>
    </row>
    <row r="49" spans="1:8" x14ac:dyDescent="0.2">
      <c r="A49" t="s">
        <v>7</v>
      </c>
      <c r="B49" t="s">
        <v>50</v>
      </c>
      <c r="C49" t="s">
        <v>21</v>
      </c>
      <c r="D49">
        <v>3622</v>
      </c>
      <c r="E49">
        <v>1449</v>
      </c>
      <c r="F49" t="s">
        <v>60</v>
      </c>
      <c r="G49" t="str">
        <f t="shared" si="1"/>
        <v>iiif_url</v>
      </c>
      <c r="H49" t="s">
        <v>1297</v>
      </c>
    </row>
    <row r="50" spans="1:8" x14ac:dyDescent="0.2">
      <c r="A50" t="s">
        <v>7</v>
      </c>
      <c r="B50" t="s">
        <v>50</v>
      </c>
      <c r="C50" t="s">
        <v>35</v>
      </c>
      <c r="D50">
        <v>3741</v>
      </c>
      <c r="E50">
        <v>1495</v>
      </c>
      <c r="F50" t="s">
        <v>61</v>
      </c>
      <c r="G50" t="str">
        <f t="shared" si="1"/>
        <v>iiif_url</v>
      </c>
      <c r="H50" t="s">
        <v>1297</v>
      </c>
    </row>
    <row r="51" spans="1:8" x14ac:dyDescent="0.2">
      <c r="A51" t="s">
        <v>7</v>
      </c>
      <c r="B51" t="s">
        <v>50</v>
      </c>
      <c r="C51" t="s">
        <v>21</v>
      </c>
      <c r="D51">
        <v>3618</v>
      </c>
      <c r="E51">
        <v>1543</v>
      </c>
      <c r="F51" t="s">
        <v>62</v>
      </c>
      <c r="G51" t="str">
        <f t="shared" si="1"/>
        <v>iiif_url</v>
      </c>
      <c r="H51" t="s">
        <v>1297</v>
      </c>
    </row>
    <row r="52" spans="1:8" x14ac:dyDescent="0.2">
      <c r="A52" t="s">
        <v>7</v>
      </c>
      <c r="B52" t="s">
        <v>50</v>
      </c>
      <c r="C52" t="s">
        <v>21</v>
      </c>
      <c r="D52">
        <v>3620</v>
      </c>
      <c r="E52">
        <v>1600</v>
      </c>
      <c r="F52" t="s">
        <v>63</v>
      </c>
      <c r="G52" t="str">
        <f t="shared" si="1"/>
        <v>iiif_url</v>
      </c>
      <c r="H52" t="s">
        <v>1297</v>
      </c>
    </row>
    <row r="53" spans="1:8" x14ac:dyDescent="0.2">
      <c r="A53" t="s">
        <v>7</v>
      </c>
      <c r="B53" t="s">
        <v>50</v>
      </c>
      <c r="C53" t="s">
        <v>35</v>
      </c>
      <c r="D53">
        <v>3741</v>
      </c>
      <c r="E53">
        <v>1639</v>
      </c>
      <c r="F53" t="s">
        <v>64</v>
      </c>
      <c r="G53" t="str">
        <f t="shared" si="1"/>
        <v>iiif_url</v>
      </c>
      <c r="H53" t="s">
        <v>1297</v>
      </c>
    </row>
    <row r="54" spans="1:8" x14ac:dyDescent="0.2">
      <c r="A54" t="s">
        <v>7</v>
      </c>
      <c r="B54" t="s">
        <v>50</v>
      </c>
      <c r="C54" t="s">
        <v>21</v>
      </c>
      <c r="D54">
        <v>3618</v>
      </c>
      <c r="E54">
        <v>1691</v>
      </c>
      <c r="F54" t="s">
        <v>65</v>
      </c>
      <c r="G54" t="str">
        <f t="shared" si="1"/>
        <v>iiif_url</v>
      </c>
      <c r="H54" t="s">
        <v>1297</v>
      </c>
    </row>
    <row r="55" spans="1:8" x14ac:dyDescent="0.2">
      <c r="A55" t="s">
        <v>7</v>
      </c>
      <c r="B55" t="s">
        <v>50</v>
      </c>
      <c r="C55" t="s">
        <v>19</v>
      </c>
      <c r="D55">
        <v>3568</v>
      </c>
      <c r="E55">
        <v>1734</v>
      </c>
      <c r="F55" t="s">
        <v>66</v>
      </c>
      <c r="G55" t="str">
        <f t="shared" si="1"/>
        <v>iiif_url</v>
      </c>
      <c r="H55" t="s">
        <v>1297</v>
      </c>
    </row>
    <row r="56" spans="1:8" x14ac:dyDescent="0.2">
      <c r="A56" t="s">
        <v>7</v>
      </c>
      <c r="B56" t="s">
        <v>50</v>
      </c>
      <c r="C56" t="s">
        <v>21</v>
      </c>
      <c r="D56">
        <v>3618</v>
      </c>
      <c r="E56">
        <v>1785</v>
      </c>
      <c r="F56" t="s">
        <v>67</v>
      </c>
      <c r="G56" t="str">
        <f t="shared" si="1"/>
        <v>iiif_url</v>
      </c>
      <c r="H56" t="s">
        <v>1297</v>
      </c>
    </row>
    <row r="57" spans="1:8" x14ac:dyDescent="0.2">
      <c r="A57" t="s">
        <v>7</v>
      </c>
      <c r="B57" t="s">
        <v>50</v>
      </c>
      <c r="C57" t="s">
        <v>21</v>
      </c>
      <c r="D57">
        <v>3622</v>
      </c>
      <c r="E57">
        <v>1835</v>
      </c>
      <c r="F57" t="s">
        <v>68</v>
      </c>
      <c r="G57" t="str">
        <f t="shared" si="1"/>
        <v>iiif_url</v>
      </c>
      <c r="H57" t="s">
        <v>1297</v>
      </c>
    </row>
    <row r="58" spans="1:8" x14ac:dyDescent="0.2">
      <c r="A58" t="s">
        <v>7</v>
      </c>
      <c r="B58" t="s">
        <v>50</v>
      </c>
      <c r="C58" t="s">
        <v>21</v>
      </c>
      <c r="D58">
        <v>3613</v>
      </c>
      <c r="E58">
        <v>1887</v>
      </c>
      <c r="F58" t="s">
        <v>69</v>
      </c>
      <c r="G58" t="str">
        <f t="shared" si="1"/>
        <v>iiif_url</v>
      </c>
      <c r="H58" t="s">
        <v>1297</v>
      </c>
    </row>
    <row r="59" spans="1:8" x14ac:dyDescent="0.2">
      <c r="A59" t="s">
        <v>7</v>
      </c>
      <c r="B59" t="s">
        <v>50</v>
      </c>
      <c r="C59" t="s">
        <v>21</v>
      </c>
      <c r="D59">
        <v>3613</v>
      </c>
      <c r="E59">
        <v>1925</v>
      </c>
      <c r="F59" t="s">
        <v>70</v>
      </c>
      <c r="G59" t="str">
        <f t="shared" si="1"/>
        <v>iiif_url</v>
      </c>
      <c r="H59" t="s">
        <v>1297</v>
      </c>
    </row>
    <row r="60" spans="1:8" x14ac:dyDescent="0.2">
      <c r="A60" t="s">
        <v>7</v>
      </c>
      <c r="B60" t="s">
        <v>50</v>
      </c>
      <c r="C60" t="s">
        <v>35</v>
      </c>
      <c r="D60">
        <v>3731</v>
      </c>
      <c r="E60">
        <v>1973</v>
      </c>
      <c r="F60" t="s">
        <v>71</v>
      </c>
      <c r="G60" t="str">
        <f t="shared" si="1"/>
        <v>iiif_url</v>
      </c>
      <c r="H60" t="s">
        <v>1297</v>
      </c>
    </row>
    <row r="61" spans="1:8" x14ac:dyDescent="0.2">
      <c r="A61" t="s">
        <v>7</v>
      </c>
      <c r="B61" t="s">
        <v>50</v>
      </c>
      <c r="C61" t="s">
        <v>21</v>
      </c>
      <c r="D61">
        <v>3615</v>
      </c>
      <c r="E61">
        <v>2025</v>
      </c>
      <c r="F61" t="s">
        <v>72</v>
      </c>
      <c r="G61" t="str">
        <f t="shared" si="1"/>
        <v>iiif_url</v>
      </c>
      <c r="H61" t="s">
        <v>1297</v>
      </c>
    </row>
    <row r="62" spans="1:8" x14ac:dyDescent="0.2">
      <c r="A62" t="s">
        <v>7</v>
      </c>
      <c r="B62" t="s">
        <v>50</v>
      </c>
      <c r="C62" t="s">
        <v>21</v>
      </c>
      <c r="D62">
        <v>3613</v>
      </c>
      <c r="E62">
        <v>2085</v>
      </c>
      <c r="F62" t="s">
        <v>73</v>
      </c>
      <c r="G62" t="str">
        <f t="shared" si="1"/>
        <v>iiif_url</v>
      </c>
      <c r="H62" t="s">
        <v>1297</v>
      </c>
    </row>
    <row r="63" spans="1:8" x14ac:dyDescent="0.2">
      <c r="A63" t="s">
        <v>7</v>
      </c>
      <c r="B63" t="s">
        <v>50</v>
      </c>
      <c r="C63" t="s">
        <v>35</v>
      </c>
      <c r="D63">
        <v>3705</v>
      </c>
      <c r="E63">
        <v>2115</v>
      </c>
      <c r="F63" t="s">
        <v>74</v>
      </c>
      <c r="G63" t="str">
        <f t="shared" si="1"/>
        <v>iiif_url</v>
      </c>
      <c r="H63" t="s">
        <v>1297</v>
      </c>
    </row>
    <row r="64" spans="1:8" x14ac:dyDescent="0.2">
      <c r="A64" t="s">
        <v>7</v>
      </c>
      <c r="B64" t="s">
        <v>50</v>
      </c>
      <c r="C64" t="s">
        <v>21</v>
      </c>
      <c r="D64">
        <v>3613</v>
      </c>
      <c r="E64">
        <v>2174</v>
      </c>
      <c r="F64" t="s">
        <v>75</v>
      </c>
      <c r="G64" t="str">
        <f t="shared" si="1"/>
        <v>iiif_url</v>
      </c>
      <c r="H64" t="s">
        <v>1297</v>
      </c>
    </row>
    <row r="65" spans="1:8" x14ac:dyDescent="0.2">
      <c r="A65" t="s">
        <v>7</v>
      </c>
      <c r="B65" t="s">
        <v>50</v>
      </c>
      <c r="C65" t="s">
        <v>35</v>
      </c>
      <c r="D65">
        <v>3729</v>
      </c>
      <c r="E65">
        <v>2218</v>
      </c>
      <c r="F65" t="s">
        <v>76</v>
      </c>
      <c r="G65" t="str">
        <f t="shared" si="1"/>
        <v>iiif_url</v>
      </c>
      <c r="H65" t="s">
        <v>1297</v>
      </c>
    </row>
    <row r="66" spans="1:8" x14ac:dyDescent="0.2">
      <c r="A66" t="s">
        <v>7</v>
      </c>
      <c r="B66" t="s">
        <v>50</v>
      </c>
      <c r="C66" t="s">
        <v>21</v>
      </c>
      <c r="D66">
        <v>3608</v>
      </c>
      <c r="E66">
        <v>2272</v>
      </c>
      <c r="F66" t="s">
        <v>77</v>
      </c>
      <c r="G66" t="str">
        <f t="shared" si="1"/>
        <v>iiif_url</v>
      </c>
      <c r="H66" t="s">
        <v>1297</v>
      </c>
    </row>
    <row r="67" spans="1:8" x14ac:dyDescent="0.2">
      <c r="A67" t="s">
        <v>7</v>
      </c>
      <c r="B67" t="s">
        <v>50</v>
      </c>
      <c r="C67" t="s">
        <v>21</v>
      </c>
      <c r="D67">
        <v>3613</v>
      </c>
      <c r="E67">
        <v>2330</v>
      </c>
      <c r="F67" t="s">
        <v>78</v>
      </c>
      <c r="G67" t="str">
        <f t="shared" si="1"/>
        <v>iiif_url</v>
      </c>
      <c r="H67" t="s">
        <v>1297</v>
      </c>
    </row>
    <row r="68" spans="1:8" x14ac:dyDescent="0.2">
      <c r="A68" t="s">
        <v>7</v>
      </c>
      <c r="B68" t="s">
        <v>50</v>
      </c>
      <c r="C68" t="s">
        <v>35</v>
      </c>
      <c r="D68">
        <v>3727</v>
      </c>
      <c r="E68">
        <v>2363</v>
      </c>
      <c r="F68" t="s">
        <v>79</v>
      </c>
      <c r="G68" t="str">
        <f t="shared" si="1"/>
        <v>iiif_url</v>
      </c>
      <c r="H68" t="s">
        <v>1297</v>
      </c>
    </row>
    <row r="69" spans="1:8" x14ac:dyDescent="0.2">
      <c r="A69" t="s">
        <v>7</v>
      </c>
      <c r="B69" t="s">
        <v>50</v>
      </c>
      <c r="C69" t="s">
        <v>21</v>
      </c>
      <c r="D69">
        <v>3611</v>
      </c>
      <c r="E69">
        <v>2428</v>
      </c>
      <c r="F69" t="s">
        <v>80</v>
      </c>
      <c r="G69" t="str">
        <f t="shared" si="1"/>
        <v>iiif_url</v>
      </c>
      <c r="H69" t="s">
        <v>1297</v>
      </c>
    </row>
    <row r="70" spans="1:8" x14ac:dyDescent="0.2">
      <c r="A70" t="s">
        <v>7</v>
      </c>
      <c r="B70" t="s">
        <v>50</v>
      </c>
      <c r="C70" t="s">
        <v>35</v>
      </c>
      <c r="D70">
        <v>3731</v>
      </c>
      <c r="E70">
        <v>2457</v>
      </c>
      <c r="F70" t="s">
        <v>81</v>
      </c>
      <c r="G70" t="str">
        <f t="shared" si="1"/>
        <v>iiif_url</v>
      </c>
      <c r="H70" t="s">
        <v>1297</v>
      </c>
    </row>
    <row r="71" spans="1:8" x14ac:dyDescent="0.2">
      <c r="A71" t="s">
        <v>7</v>
      </c>
      <c r="B71" t="s">
        <v>50</v>
      </c>
      <c r="C71" t="s">
        <v>21</v>
      </c>
      <c r="D71">
        <v>3603</v>
      </c>
      <c r="E71">
        <v>2510</v>
      </c>
      <c r="F71" t="s">
        <v>82</v>
      </c>
      <c r="G71" t="str">
        <f t="shared" si="1"/>
        <v>iiif_url</v>
      </c>
      <c r="H71" t="s">
        <v>1297</v>
      </c>
    </row>
    <row r="72" spans="1:8" x14ac:dyDescent="0.2">
      <c r="A72" t="s">
        <v>7</v>
      </c>
      <c r="B72" t="s">
        <v>50</v>
      </c>
      <c r="C72" t="s">
        <v>21</v>
      </c>
      <c r="D72">
        <v>3606</v>
      </c>
      <c r="E72">
        <v>2563</v>
      </c>
      <c r="F72" t="s">
        <v>83</v>
      </c>
      <c r="G72" t="str">
        <f t="shared" si="1"/>
        <v>iiif_url</v>
      </c>
      <c r="H72" t="s">
        <v>1297</v>
      </c>
    </row>
    <row r="73" spans="1:8" x14ac:dyDescent="0.2">
      <c r="A73" t="s">
        <v>7</v>
      </c>
      <c r="B73" t="s">
        <v>50</v>
      </c>
      <c r="C73" t="s">
        <v>21</v>
      </c>
      <c r="D73">
        <v>3608</v>
      </c>
      <c r="E73">
        <v>2619</v>
      </c>
      <c r="F73" t="s">
        <v>84</v>
      </c>
      <c r="G73" t="str">
        <f t="shared" si="1"/>
        <v>iiif_url</v>
      </c>
      <c r="H73" t="s">
        <v>1297</v>
      </c>
    </row>
    <row r="74" spans="1:8" x14ac:dyDescent="0.2">
      <c r="A74" t="s">
        <v>7</v>
      </c>
      <c r="B74" t="s">
        <v>50</v>
      </c>
      <c r="C74" t="s">
        <v>35</v>
      </c>
      <c r="D74">
        <v>3727</v>
      </c>
      <c r="E74">
        <v>2662</v>
      </c>
      <c r="F74" t="s">
        <v>85</v>
      </c>
      <c r="G74" t="str">
        <f t="shared" si="1"/>
        <v>iiif_url</v>
      </c>
      <c r="H74" t="s">
        <v>1297</v>
      </c>
    </row>
    <row r="75" spans="1:8" x14ac:dyDescent="0.2">
      <c r="A75" t="s">
        <v>7</v>
      </c>
      <c r="B75" t="s">
        <v>50</v>
      </c>
      <c r="C75" t="s">
        <v>21</v>
      </c>
      <c r="D75">
        <v>3603</v>
      </c>
      <c r="E75">
        <v>2710</v>
      </c>
      <c r="F75" t="s">
        <v>86</v>
      </c>
      <c r="G75" t="str">
        <f t="shared" si="1"/>
        <v>iiif_url</v>
      </c>
      <c r="H75" t="s">
        <v>1297</v>
      </c>
    </row>
    <row r="76" spans="1:8" x14ac:dyDescent="0.2">
      <c r="A76" t="s">
        <v>7</v>
      </c>
      <c r="B76" t="s">
        <v>50</v>
      </c>
      <c r="C76" t="s">
        <v>21</v>
      </c>
      <c r="D76">
        <v>3601</v>
      </c>
      <c r="E76">
        <v>2759</v>
      </c>
      <c r="F76" t="s">
        <v>87</v>
      </c>
      <c r="G76" t="str">
        <f t="shared" si="1"/>
        <v>iiif_url</v>
      </c>
      <c r="H76" t="s">
        <v>1297</v>
      </c>
    </row>
    <row r="77" spans="1:8" x14ac:dyDescent="0.2">
      <c r="A77" t="s">
        <v>7</v>
      </c>
      <c r="B77" t="s">
        <v>50</v>
      </c>
      <c r="C77" t="s">
        <v>21</v>
      </c>
      <c r="D77">
        <v>3601</v>
      </c>
      <c r="E77">
        <v>2808</v>
      </c>
      <c r="F77" t="s">
        <v>88</v>
      </c>
      <c r="G77" t="str">
        <f t="shared" si="1"/>
        <v>iiif_url</v>
      </c>
      <c r="H77" t="s">
        <v>1297</v>
      </c>
    </row>
    <row r="78" spans="1:8" x14ac:dyDescent="0.2">
      <c r="A78" t="s">
        <v>7</v>
      </c>
      <c r="B78" t="s">
        <v>50</v>
      </c>
      <c r="C78" t="s">
        <v>35</v>
      </c>
      <c r="D78">
        <v>3659</v>
      </c>
      <c r="E78">
        <v>2854</v>
      </c>
      <c r="F78" t="s">
        <v>89</v>
      </c>
      <c r="G78" t="str">
        <f t="shared" si="1"/>
        <v>iiif_url</v>
      </c>
      <c r="H78" t="s">
        <v>1297</v>
      </c>
    </row>
    <row r="79" spans="1:8" x14ac:dyDescent="0.2">
      <c r="A79" t="s">
        <v>7</v>
      </c>
      <c r="B79" t="s">
        <v>50</v>
      </c>
      <c r="C79" t="s">
        <v>21</v>
      </c>
      <c r="D79">
        <v>3603</v>
      </c>
      <c r="E79">
        <v>2905</v>
      </c>
      <c r="F79" t="s">
        <v>90</v>
      </c>
      <c r="G79" t="str">
        <f t="shared" si="1"/>
        <v>iiif_url</v>
      </c>
      <c r="H79" t="s">
        <v>1297</v>
      </c>
    </row>
    <row r="80" spans="1:8" x14ac:dyDescent="0.2">
      <c r="A80" t="s">
        <v>7</v>
      </c>
      <c r="B80" t="s">
        <v>50</v>
      </c>
      <c r="C80" t="s">
        <v>35</v>
      </c>
      <c r="D80">
        <v>3703</v>
      </c>
      <c r="E80">
        <v>2954</v>
      </c>
      <c r="F80" t="s">
        <v>91</v>
      </c>
      <c r="G80" t="str">
        <f t="shared" si="1"/>
        <v>iiif_url</v>
      </c>
      <c r="H80" t="s">
        <v>1297</v>
      </c>
    </row>
    <row r="81" spans="1:8" x14ac:dyDescent="0.2">
      <c r="A81" t="s">
        <v>7</v>
      </c>
      <c r="B81" t="s">
        <v>50</v>
      </c>
      <c r="C81" t="s">
        <v>21</v>
      </c>
      <c r="D81">
        <v>3599</v>
      </c>
      <c r="E81">
        <v>3001</v>
      </c>
      <c r="F81" t="s">
        <v>92</v>
      </c>
      <c r="G81" t="str">
        <f t="shared" si="1"/>
        <v>iiif_url</v>
      </c>
      <c r="H81" t="s">
        <v>1297</v>
      </c>
    </row>
    <row r="82" spans="1:8" x14ac:dyDescent="0.2">
      <c r="A82" t="s">
        <v>7</v>
      </c>
      <c r="B82" t="s">
        <v>50</v>
      </c>
      <c r="C82" t="s">
        <v>21</v>
      </c>
      <c r="D82">
        <v>3596</v>
      </c>
      <c r="E82">
        <v>3045</v>
      </c>
      <c r="F82" t="s">
        <v>93</v>
      </c>
      <c r="G82" t="str">
        <f t="shared" si="1"/>
        <v>iiif_url</v>
      </c>
      <c r="H82" t="s">
        <v>1297</v>
      </c>
    </row>
    <row r="83" spans="1:8" x14ac:dyDescent="0.2">
      <c r="A83" t="s">
        <v>7</v>
      </c>
      <c r="B83" t="s">
        <v>50</v>
      </c>
      <c r="C83" t="s">
        <v>35</v>
      </c>
      <c r="D83">
        <v>3698</v>
      </c>
      <c r="E83">
        <v>3142</v>
      </c>
      <c r="F83" t="s">
        <v>94</v>
      </c>
      <c r="G83" t="str">
        <f t="shared" si="1"/>
        <v>iiif_url</v>
      </c>
      <c r="H83" t="s">
        <v>1297</v>
      </c>
    </row>
    <row r="84" spans="1:8" x14ac:dyDescent="0.2">
      <c r="A84" t="s">
        <v>7</v>
      </c>
      <c r="B84" t="s">
        <v>50</v>
      </c>
      <c r="C84" t="s">
        <v>21</v>
      </c>
      <c r="D84">
        <v>3609</v>
      </c>
      <c r="E84">
        <v>3235</v>
      </c>
      <c r="F84" t="s">
        <v>1291</v>
      </c>
      <c r="G84" t="str">
        <f t="shared" si="1"/>
        <v>iiif_url</v>
      </c>
      <c r="H84" t="s">
        <v>1297</v>
      </c>
    </row>
    <row r="85" spans="1:8" x14ac:dyDescent="0.2">
      <c r="A85" t="s">
        <v>7</v>
      </c>
      <c r="B85" t="s">
        <v>95</v>
      </c>
      <c r="C85" t="s">
        <v>96</v>
      </c>
      <c r="D85">
        <v>2845</v>
      </c>
      <c r="E85">
        <v>326</v>
      </c>
      <c r="F85" t="s">
        <v>97</v>
      </c>
      <c r="G85" t="str">
        <f>HYPERLINK("https://images.diginfra.net/iiif/NL-HaNA_1.01.02/3768/NL-HaNA_1.01.02_3768_0006.jpg/2754,278,267,231/full/0/default.jpg", "iiif_url")</f>
        <v>iiif_url</v>
      </c>
      <c r="H85" t="s">
        <v>1297</v>
      </c>
    </row>
    <row r="86" spans="1:8" x14ac:dyDescent="0.2">
      <c r="H86" t="s">
        <v>1297</v>
      </c>
    </row>
    <row r="87" spans="1:8" x14ac:dyDescent="0.2">
      <c r="A87" t="s">
        <v>7</v>
      </c>
      <c r="B87" t="s">
        <v>98</v>
      </c>
      <c r="C87" t="s">
        <v>96</v>
      </c>
      <c r="D87">
        <v>2905</v>
      </c>
      <c r="E87">
        <v>1098</v>
      </c>
      <c r="F87" t="s">
        <v>99</v>
      </c>
      <c r="G87" t="str">
        <f>HYPERLINK("https://images.diginfra.net/iiif/NL-HaNA_1.01.02/3768/NL-HaNA_1.01.02_3768_0006.jpg/3214,1105,311,244/full/0/default.jpg", "iiif_url")</f>
        <v>iiif_url</v>
      </c>
      <c r="H87" t="s">
        <v>1297</v>
      </c>
    </row>
    <row r="88" spans="1:8" x14ac:dyDescent="0.2">
      <c r="H88" t="s">
        <v>1297</v>
      </c>
    </row>
    <row r="89" spans="1:8" x14ac:dyDescent="0.2">
      <c r="A89" t="s">
        <v>7</v>
      </c>
      <c r="B89" t="s">
        <v>100</v>
      </c>
      <c r="C89" t="s">
        <v>96</v>
      </c>
      <c r="D89">
        <v>3594</v>
      </c>
      <c r="E89">
        <v>3101</v>
      </c>
      <c r="F89" t="s">
        <v>101</v>
      </c>
      <c r="G89" t="str">
        <f>HYPERLINK("https://images.diginfra.net/iiif/NL-HaNA_1.01.02/3768/NL-HaNA_1.01.02_3768_0006.jpg/3522,2557,567,773/full/0/default.jpg", "iiif_url")</f>
        <v>iiif_url</v>
      </c>
      <c r="H89" t="s">
        <v>1297</v>
      </c>
    </row>
    <row r="90" spans="1:8" x14ac:dyDescent="0.2">
      <c r="H90" t="s">
        <v>1297</v>
      </c>
    </row>
    <row r="91" spans="1:8" x14ac:dyDescent="0.2">
      <c r="H91" t="s">
        <v>1297</v>
      </c>
    </row>
    <row r="92" spans="1:8" x14ac:dyDescent="0.2">
      <c r="H92" t="s">
        <v>1297</v>
      </c>
    </row>
    <row r="93" spans="1:8" x14ac:dyDescent="0.2">
      <c r="A93" t="s">
        <v>102</v>
      </c>
      <c r="B93" t="s">
        <v>103</v>
      </c>
      <c r="C93" t="s">
        <v>35</v>
      </c>
      <c r="D93">
        <v>494</v>
      </c>
      <c r="E93">
        <v>425</v>
      </c>
      <c r="F93" t="s">
        <v>104</v>
      </c>
      <c r="G93" t="str">
        <f t="shared" ref="G93:G124" si="2">HYPERLINK("https://images.diginfra.net/iiif/NL-HaNA_1.01.02/3768/NL-HaNA_1.01.02_3768_0007.jpg/260,328,1124,3088/full/0/default.jpg", "iiif_url")</f>
        <v>iiif_url</v>
      </c>
      <c r="H93" t="s">
        <v>1297</v>
      </c>
    </row>
    <row r="94" spans="1:8" x14ac:dyDescent="0.2">
      <c r="A94" t="s">
        <v>102</v>
      </c>
      <c r="B94" t="s">
        <v>103</v>
      </c>
      <c r="C94" t="s">
        <v>21</v>
      </c>
      <c r="D94">
        <v>394</v>
      </c>
      <c r="E94">
        <v>486</v>
      </c>
      <c r="F94" t="s">
        <v>105</v>
      </c>
      <c r="G94" t="str">
        <f t="shared" si="2"/>
        <v>iiif_url</v>
      </c>
      <c r="H94" t="s">
        <v>1297</v>
      </c>
    </row>
    <row r="95" spans="1:8" x14ac:dyDescent="0.2">
      <c r="A95" t="s">
        <v>102</v>
      </c>
      <c r="B95" t="s">
        <v>103</v>
      </c>
      <c r="C95" t="s">
        <v>21</v>
      </c>
      <c r="D95">
        <v>399</v>
      </c>
      <c r="E95">
        <v>548</v>
      </c>
      <c r="F95" t="s">
        <v>106</v>
      </c>
      <c r="G95" t="str">
        <f t="shared" si="2"/>
        <v>iiif_url</v>
      </c>
      <c r="H95" t="s">
        <v>1297</v>
      </c>
    </row>
    <row r="96" spans="1:8" x14ac:dyDescent="0.2">
      <c r="A96" t="s">
        <v>102</v>
      </c>
      <c r="B96" t="s">
        <v>103</v>
      </c>
      <c r="C96" t="s">
        <v>35</v>
      </c>
      <c r="D96">
        <v>494</v>
      </c>
      <c r="E96">
        <v>579</v>
      </c>
      <c r="F96" t="s">
        <v>107</v>
      </c>
      <c r="G96" t="str">
        <f t="shared" si="2"/>
        <v>iiif_url</v>
      </c>
      <c r="H96" t="s">
        <v>1297</v>
      </c>
    </row>
    <row r="97" spans="1:8" x14ac:dyDescent="0.2">
      <c r="A97" t="s">
        <v>102</v>
      </c>
      <c r="B97" t="s">
        <v>103</v>
      </c>
      <c r="C97" t="s">
        <v>21</v>
      </c>
      <c r="D97">
        <v>399</v>
      </c>
      <c r="E97">
        <v>627</v>
      </c>
      <c r="F97" t="s">
        <v>108</v>
      </c>
      <c r="G97" t="str">
        <f t="shared" si="2"/>
        <v>iiif_url</v>
      </c>
      <c r="H97" t="s">
        <v>1297</v>
      </c>
    </row>
    <row r="98" spans="1:8" x14ac:dyDescent="0.2">
      <c r="A98" t="s">
        <v>102</v>
      </c>
      <c r="B98" t="s">
        <v>103</v>
      </c>
      <c r="C98" t="s">
        <v>21</v>
      </c>
      <c r="D98">
        <v>404</v>
      </c>
      <c r="E98">
        <v>679</v>
      </c>
      <c r="F98" t="s">
        <v>109</v>
      </c>
      <c r="G98" t="str">
        <f t="shared" si="2"/>
        <v>iiif_url</v>
      </c>
      <c r="H98" t="s">
        <v>1297</v>
      </c>
    </row>
    <row r="99" spans="1:8" x14ac:dyDescent="0.2">
      <c r="A99" t="s">
        <v>102</v>
      </c>
      <c r="B99" t="s">
        <v>103</v>
      </c>
      <c r="C99" t="s">
        <v>21</v>
      </c>
      <c r="D99">
        <v>406</v>
      </c>
      <c r="E99">
        <v>754</v>
      </c>
      <c r="F99" t="s">
        <v>110</v>
      </c>
      <c r="G99" t="str">
        <f t="shared" si="2"/>
        <v>iiif_url</v>
      </c>
      <c r="H99" t="s">
        <v>1297</v>
      </c>
    </row>
    <row r="100" spans="1:8" x14ac:dyDescent="0.2">
      <c r="A100" t="s">
        <v>102</v>
      </c>
      <c r="B100" t="s">
        <v>103</v>
      </c>
      <c r="C100" t="s">
        <v>35</v>
      </c>
      <c r="D100">
        <v>502</v>
      </c>
      <c r="E100">
        <v>780</v>
      </c>
      <c r="F100" t="s">
        <v>111</v>
      </c>
      <c r="G100" t="str">
        <f t="shared" si="2"/>
        <v>iiif_url</v>
      </c>
      <c r="H100" t="s">
        <v>1297</v>
      </c>
    </row>
    <row r="101" spans="1:8" x14ac:dyDescent="0.2">
      <c r="A101" t="s">
        <v>102</v>
      </c>
      <c r="B101" t="s">
        <v>103</v>
      </c>
      <c r="C101" t="s">
        <v>21</v>
      </c>
      <c r="D101">
        <v>401</v>
      </c>
      <c r="E101">
        <v>834</v>
      </c>
      <c r="F101" t="s">
        <v>112</v>
      </c>
      <c r="G101" t="str">
        <f t="shared" si="2"/>
        <v>iiif_url</v>
      </c>
      <c r="H101" t="s">
        <v>1297</v>
      </c>
    </row>
    <row r="102" spans="1:8" x14ac:dyDescent="0.2">
      <c r="A102" t="s">
        <v>102</v>
      </c>
      <c r="B102" t="s">
        <v>103</v>
      </c>
      <c r="C102" t="s">
        <v>35</v>
      </c>
      <c r="D102">
        <v>504</v>
      </c>
      <c r="E102">
        <v>865</v>
      </c>
      <c r="F102" t="s">
        <v>113</v>
      </c>
      <c r="G102" t="str">
        <f t="shared" si="2"/>
        <v>iiif_url</v>
      </c>
      <c r="H102" t="s">
        <v>1297</v>
      </c>
    </row>
    <row r="103" spans="1:8" x14ac:dyDescent="0.2">
      <c r="A103" t="s">
        <v>102</v>
      </c>
      <c r="B103" t="s">
        <v>103</v>
      </c>
      <c r="C103" t="s">
        <v>21</v>
      </c>
      <c r="D103">
        <v>404</v>
      </c>
      <c r="E103">
        <v>931</v>
      </c>
      <c r="F103" t="s">
        <v>114</v>
      </c>
      <c r="G103" t="str">
        <f t="shared" si="2"/>
        <v>iiif_url</v>
      </c>
      <c r="H103" t="s">
        <v>1297</v>
      </c>
    </row>
    <row r="104" spans="1:8" x14ac:dyDescent="0.2">
      <c r="A104" t="s">
        <v>102</v>
      </c>
      <c r="B104" t="s">
        <v>103</v>
      </c>
      <c r="C104" t="s">
        <v>19</v>
      </c>
      <c r="D104">
        <v>356</v>
      </c>
      <c r="E104">
        <v>954</v>
      </c>
      <c r="F104" t="s">
        <v>115</v>
      </c>
      <c r="G104" t="str">
        <f t="shared" si="2"/>
        <v>iiif_url</v>
      </c>
      <c r="H104" t="s">
        <v>1297</v>
      </c>
    </row>
    <row r="105" spans="1:8" x14ac:dyDescent="0.2">
      <c r="A105" t="s">
        <v>102</v>
      </c>
      <c r="B105" t="s">
        <v>103</v>
      </c>
      <c r="C105" t="s">
        <v>21</v>
      </c>
      <c r="D105">
        <v>404</v>
      </c>
      <c r="E105">
        <v>1023</v>
      </c>
      <c r="F105" t="s">
        <v>116</v>
      </c>
      <c r="G105" t="str">
        <f t="shared" si="2"/>
        <v>iiif_url</v>
      </c>
      <c r="H105" t="s">
        <v>1297</v>
      </c>
    </row>
    <row r="106" spans="1:8" x14ac:dyDescent="0.2">
      <c r="A106" t="s">
        <v>102</v>
      </c>
      <c r="B106" t="s">
        <v>103</v>
      </c>
      <c r="C106" t="s">
        <v>21</v>
      </c>
      <c r="D106">
        <v>404</v>
      </c>
      <c r="E106">
        <v>1072</v>
      </c>
      <c r="F106" t="s">
        <v>117</v>
      </c>
      <c r="G106" t="str">
        <f t="shared" si="2"/>
        <v>iiif_url</v>
      </c>
      <c r="H106" t="s">
        <v>1297</v>
      </c>
    </row>
    <row r="107" spans="1:8" x14ac:dyDescent="0.2">
      <c r="A107" t="s">
        <v>102</v>
      </c>
      <c r="B107" t="s">
        <v>103</v>
      </c>
      <c r="C107" t="s">
        <v>21</v>
      </c>
      <c r="D107">
        <v>404</v>
      </c>
      <c r="E107">
        <v>1126</v>
      </c>
      <c r="F107" t="s">
        <v>118</v>
      </c>
      <c r="G107" t="str">
        <f t="shared" si="2"/>
        <v>iiif_url</v>
      </c>
      <c r="H107" t="s">
        <v>1297</v>
      </c>
    </row>
    <row r="108" spans="1:8" x14ac:dyDescent="0.2">
      <c r="A108" t="s">
        <v>102</v>
      </c>
      <c r="B108" t="s">
        <v>103</v>
      </c>
      <c r="C108" t="s">
        <v>35</v>
      </c>
      <c r="D108">
        <v>504</v>
      </c>
      <c r="E108">
        <v>1161</v>
      </c>
      <c r="F108" t="s">
        <v>119</v>
      </c>
      <c r="G108" t="str">
        <f t="shared" si="2"/>
        <v>iiif_url</v>
      </c>
      <c r="H108" t="s">
        <v>1297</v>
      </c>
    </row>
    <row r="109" spans="1:8" x14ac:dyDescent="0.2">
      <c r="A109" t="s">
        <v>102</v>
      </c>
      <c r="B109" t="s">
        <v>103</v>
      </c>
      <c r="C109" t="s">
        <v>21</v>
      </c>
      <c r="D109">
        <v>406</v>
      </c>
      <c r="E109">
        <v>1210</v>
      </c>
      <c r="F109" t="s">
        <v>120</v>
      </c>
      <c r="G109" t="str">
        <f t="shared" si="2"/>
        <v>iiif_url</v>
      </c>
      <c r="H109" t="s">
        <v>1297</v>
      </c>
    </row>
    <row r="110" spans="1:8" x14ac:dyDescent="0.2">
      <c r="A110" t="s">
        <v>102</v>
      </c>
      <c r="B110" t="s">
        <v>103</v>
      </c>
      <c r="C110" t="s">
        <v>21</v>
      </c>
      <c r="D110">
        <v>416</v>
      </c>
      <c r="E110">
        <v>1291</v>
      </c>
      <c r="F110" t="s">
        <v>121</v>
      </c>
      <c r="G110" t="str">
        <f t="shared" si="2"/>
        <v>iiif_url</v>
      </c>
      <c r="H110" t="s">
        <v>1297</v>
      </c>
    </row>
    <row r="111" spans="1:8" x14ac:dyDescent="0.2">
      <c r="A111" t="s">
        <v>102</v>
      </c>
      <c r="B111" t="s">
        <v>103</v>
      </c>
      <c r="C111" t="s">
        <v>35</v>
      </c>
      <c r="D111">
        <v>506</v>
      </c>
      <c r="E111">
        <v>1311</v>
      </c>
      <c r="F111" t="s">
        <v>122</v>
      </c>
      <c r="G111" t="str">
        <f t="shared" si="2"/>
        <v>iiif_url</v>
      </c>
      <c r="H111" t="s">
        <v>1297</v>
      </c>
    </row>
    <row r="112" spans="1:8" x14ac:dyDescent="0.2">
      <c r="A112" t="s">
        <v>102</v>
      </c>
      <c r="B112" t="s">
        <v>103</v>
      </c>
      <c r="C112" t="s">
        <v>21</v>
      </c>
      <c r="D112">
        <v>406</v>
      </c>
      <c r="E112">
        <v>1359</v>
      </c>
      <c r="F112" t="s">
        <v>123</v>
      </c>
      <c r="G112" t="str">
        <f t="shared" si="2"/>
        <v>iiif_url</v>
      </c>
      <c r="H112" t="s">
        <v>1297</v>
      </c>
    </row>
    <row r="113" spans="1:8" x14ac:dyDescent="0.2">
      <c r="A113" t="s">
        <v>102</v>
      </c>
      <c r="B113" t="s">
        <v>103</v>
      </c>
      <c r="C113" t="s">
        <v>21</v>
      </c>
      <c r="D113">
        <v>416</v>
      </c>
      <c r="E113">
        <v>1432</v>
      </c>
      <c r="F113" t="s">
        <v>124</v>
      </c>
      <c r="G113" t="str">
        <f t="shared" si="2"/>
        <v>iiif_url</v>
      </c>
      <c r="H113" t="s">
        <v>1297</v>
      </c>
    </row>
    <row r="114" spans="1:8" x14ac:dyDescent="0.2">
      <c r="A114" t="s">
        <v>102</v>
      </c>
      <c r="B114" t="s">
        <v>103</v>
      </c>
      <c r="C114" t="s">
        <v>35</v>
      </c>
      <c r="D114">
        <v>506</v>
      </c>
      <c r="E114">
        <v>1459</v>
      </c>
      <c r="F114" t="s">
        <v>125</v>
      </c>
      <c r="G114" t="str">
        <f t="shared" si="2"/>
        <v>iiif_url</v>
      </c>
      <c r="H114" t="s">
        <v>1297</v>
      </c>
    </row>
    <row r="115" spans="1:8" x14ac:dyDescent="0.2">
      <c r="A115" t="s">
        <v>102</v>
      </c>
      <c r="B115" t="s">
        <v>103</v>
      </c>
      <c r="C115" t="s">
        <v>21</v>
      </c>
      <c r="D115">
        <v>411</v>
      </c>
      <c r="E115">
        <v>1518</v>
      </c>
      <c r="F115" t="s">
        <v>126</v>
      </c>
      <c r="G115" t="str">
        <f t="shared" si="2"/>
        <v>iiif_url</v>
      </c>
      <c r="H115" t="s">
        <v>1297</v>
      </c>
    </row>
    <row r="116" spans="1:8" x14ac:dyDescent="0.2">
      <c r="A116" t="s">
        <v>102</v>
      </c>
      <c r="B116" t="s">
        <v>103</v>
      </c>
      <c r="C116" t="s">
        <v>35</v>
      </c>
      <c r="D116">
        <v>514</v>
      </c>
      <c r="E116">
        <v>1556</v>
      </c>
      <c r="F116" t="s">
        <v>127</v>
      </c>
      <c r="G116" t="str">
        <f t="shared" si="2"/>
        <v>iiif_url</v>
      </c>
      <c r="H116" t="s">
        <v>1297</v>
      </c>
    </row>
    <row r="117" spans="1:8" x14ac:dyDescent="0.2">
      <c r="A117" t="s">
        <v>102</v>
      </c>
      <c r="B117" t="s">
        <v>103</v>
      </c>
      <c r="C117" t="s">
        <v>128</v>
      </c>
      <c r="D117">
        <v>485</v>
      </c>
      <c r="E117">
        <v>1574</v>
      </c>
      <c r="G117" t="str">
        <f t="shared" si="2"/>
        <v>iiif_url</v>
      </c>
      <c r="H117" t="s">
        <v>1297</v>
      </c>
    </row>
    <row r="118" spans="1:8" x14ac:dyDescent="0.2">
      <c r="A118" t="s">
        <v>102</v>
      </c>
      <c r="B118" t="s">
        <v>103</v>
      </c>
      <c r="C118" t="s">
        <v>21</v>
      </c>
      <c r="D118">
        <v>420</v>
      </c>
      <c r="E118">
        <v>1616</v>
      </c>
      <c r="F118" t="s">
        <v>129</v>
      </c>
      <c r="G118" t="str">
        <f t="shared" si="2"/>
        <v>iiif_url</v>
      </c>
      <c r="H118" t="s">
        <v>1297</v>
      </c>
    </row>
    <row r="119" spans="1:8" x14ac:dyDescent="0.2">
      <c r="A119" t="s">
        <v>102</v>
      </c>
      <c r="B119" t="s">
        <v>103</v>
      </c>
      <c r="C119" t="s">
        <v>35</v>
      </c>
      <c r="D119">
        <v>507</v>
      </c>
      <c r="E119">
        <v>1636</v>
      </c>
      <c r="F119" t="s">
        <v>130</v>
      </c>
      <c r="G119" t="str">
        <f t="shared" si="2"/>
        <v>iiif_url</v>
      </c>
      <c r="H119" t="s">
        <v>1297</v>
      </c>
    </row>
    <row r="120" spans="1:8" x14ac:dyDescent="0.2">
      <c r="A120" t="s">
        <v>102</v>
      </c>
      <c r="B120" t="s">
        <v>103</v>
      </c>
      <c r="C120" t="s">
        <v>21</v>
      </c>
      <c r="D120">
        <v>416</v>
      </c>
      <c r="E120">
        <v>1728</v>
      </c>
      <c r="F120" t="s">
        <v>131</v>
      </c>
      <c r="G120" t="str">
        <f t="shared" si="2"/>
        <v>iiif_url</v>
      </c>
      <c r="H120" t="s">
        <v>1297</v>
      </c>
    </row>
    <row r="121" spans="1:8" x14ac:dyDescent="0.2">
      <c r="A121" t="s">
        <v>102</v>
      </c>
      <c r="B121" t="s">
        <v>103</v>
      </c>
      <c r="C121" t="s">
        <v>35</v>
      </c>
      <c r="D121">
        <v>514</v>
      </c>
      <c r="E121">
        <v>1749</v>
      </c>
      <c r="F121" t="s">
        <v>132</v>
      </c>
      <c r="G121" t="str">
        <f t="shared" si="2"/>
        <v>iiif_url</v>
      </c>
      <c r="H121" t="s">
        <v>1297</v>
      </c>
    </row>
    <row r="122" spans="1:8" x14ac:dyDescent="0.2">
      <c r="A122" t="s">
        <v>102</v>
      </c>
      <c r="B122" t="s">
        <v>103</v>
      </c>
      <c r="C122" t="s">
        <v>21</v>
      </c>
      <c r="D122">
        <v>420</v>
      </c>
      <c r="E122">
        <v>1822</v>
      </c>
      <c r="F122" t="s">
        <v>133</v>
      </c>
      <c r="G122" t="str">
        <f t="shared" si="2"/>
        <v>iiif_url</v>
      </c>
      <c r="H122" t="s">
        <v>1297</v>
      </c>
    </row>
    <row r="123" spans="1:8" x14ac:dyDescent="0.2">
      <c r="A123" t="s">
        <v>102</v>
      </c>
      <c r="B123" t="s">
        <v>103</v>
      </c>
      <c r="C123" t="s">
        <v>35</v>
      </c>
      <c r="D123">
        <v>504</v>
      </c>
      <c r="E123">
        <v>1844</v>
      </c>
      <c r="F123" t="s">
        <v>134</v>
      </c>
      <c r="G123" t="str">
        <f t="shared" si="2"/>
        <v>iiif_url</v>
      </c>
      <c r="H123" t="s">
        <v>1297</v>
      </c>
    </row>
    <row r="124" spans="1:8" x14ac:dyDescent="0.2">
      <c r="A124" t="s">
        <v>102</v>
      </c>
      <c r="B124" t="s">
        <v>103</v>
      </c>
      <c r="C124" t="s">
        <v>21</v>
      </c>
      <c r="D124">
        <v>416</v>
      </c>
      <c r="E124">
        <v>1910</v>
      </c>
      <c r="F124" t="s">
        <v>135</v>
      </c>
      <c r="G124" t="str">
        <f t="shared" si="2"/>
        <v>iiif_url</v>
      </c>
      <c r="H124" t="s">
        <v>1297</v>
      </c>
    </row>
    <row r="125" spans="1:8" x14ac:dyDescent="0.2">
      <c r="A125" t="s">
        <v>102</v>
      </c>
      <c r="B125" t="s">
        <v>103</v>
      </c>
      <c r="C125" t="s">
        <v>35</v>
      </c>
      <c r="D125">
        <v>518</v>
      </c>
      <c r="E125">
        <v>1936</v>
      </c>
      <c r="F125" t="s">
        <v>136</v>
      </c>
      <c r="G125" t="str">
        <f t="shared" ref="G125:G152" si="3">HYPERLINK("https://images.diginfra.net/iiif/NL-HaNA_1.01.02/3768/NL-HaNA_1.01.02_3768_0007.jpg/260,328,1124,3088/full/0/default.jpg", "iiif_url")</f>
        <v>iiif_url</v>
      </c>
      <c r="H125" t="s">
        <v>1297</v>
      </c>
    </row>
    <row r="126" spans="1:8" x14ac:dyDescent="0.2">
      <c r="A126" t="s">
        <v>102</v>
      </c>
      <c r="B126" t="s">
        <v>103</v>
      </c>
      <c r="C126" t="s">
        <v>21</v>
      </c>
      <c r="D126">
        <v>418</v>
      </c>
      <c r="E126">
        <v>2003</v>
      </c>
      <c r="F126" t="s">
        <v>137</v>
      </c>
      <c r="G126" t="str">
        <f t="shared" si="3"/>
        <v>iiif_url</v>
      </c>
      <c r="H126" t="s">
        <v>1297</v>
      </c>
    </row>
    <row r="127" spans="1:8" x14ac:dyDescent="0.2">
      <c r="A127" t="s">
        <v>102</v>
      </c>
      <c r="B127" t="s">
        <v>103</v>
      </c>
      <c r="C127" t="s">
        <v>35</v>
      </c>
      <c r="D127">
        <v>521</v>
      </c>
      <c r="E127">
        <v>2031</v>
      </c>
      <c r="F127" t="s">
        <v>138</v>
      </c>
      <c r="G127" t="str">
        <f t="shared" si="3"/>
        <v>iiif_url</v>
      </c>
      <c r="H127" t="s">
        <v>1297</v>
      </c>
    </row>
    <row r="128" spans="1:8" x14ac:dyDescent="0.2">
      <c r="A128" t="s">
        <v>102</v>
      </c>
      <c r="B128" t="s">
        <v>103</v>
      </c>
      <c r="C128" t="s">
        <v>35</v>
      </c>
      <c r="D128">
        <v>523</v>
      </c>
      <c r="E128">
        <v>2088</v>
      </c>
      <c r="F128" t="s">
        <v>139</v>
      </c>
      <c r="G128" t="str">
        <f t="shared" si="3"/>
        <v>iiif_url</v>
      </c>
      <c r="H128" t="s">
        <v>1297</v>
      </c>
    </row>
    <row r="129" spans="1:8" x14ac:dyDescent="0.2">
      <c r="A129" t="s">
        <v>102</v>
      </c>
      <c r="B129" t="s">
        <v>103</v>
      </c>
      <c r="C129" t="s">
        <v>21</v>
      </c>
      <c r="D129">
        <v>420</v>
      </c>
      <c r="E129">
        <v>2146</v>
      </c>
      <c r="F129" t="s">
        <v>140</v>
      </c>
      <c r="G129" t="str">
        <f t="shared" si="3"/>
        <v>iiif_url</v>
      </c>
      <c r="H129" t="s">
        <v>1297</v>
      </c>
    </row>
    <row r="130" spans="1:8" x14ac:dyDescent="0.2">
      <c r="A130" t="s">
        <v>102</v>
      </c>
      <c r="B130" t="s">
        <v>103</v>
      </c>
      <c r="C130" t="s">
        <v>35</v>
      </c>
      <c r="D130">
        <v>542</v>
      </c>
      <c r="E130">
        <v>2188</v>
      </c>
      <c r="F130" t="s">
        <v>141</v>
      </c>
      <c r="G130" t="str">
        <f t="shared" si="3"/>
        <v>iiif_url</v>
      </c>
      <c r="H130" t="s">
        <v>1297</v>
      </c>
    </row>
    <row r="131" spans="1:8" x14ac:dyDescent="0.2">
      <c r="A131" t="s">
        <v>102</v>
      </c>
      <c r="B131" t="s">
        <v>103</v>
      </c>
      <c r="C131" t="s">
        <v>21</v>
      </c>
      <c r="D131">
        <v>428</v>
      </c>
      <c r="E131">
        <v>2247</v>
      </c>
      <c r="F131" t="s">
        <v>142</v>
      </c>
      <c r="G131" t="str">
        <f t="shared" si="3"/>
        <v>iiif_url</v>
      </c>
      <c r="H131" t="s">
        <v>1297</v>
      </c>
    </row>
    <row r="132" spans="1:8" x14ac:dyDescent="0.2">
      <c r="A132" t="s">
        <v>102</v>
      </c>
      <c r="B132" t="s">
        <v>103</v>
      </c>
      <c r="C132" t="s">
        <v>35</v>
      </c>
      <c r="D132">
        <v>523</v>
      </c>
      <c r="E132">
        <v>2287</v>
      </c>
      <c r="F132" t="s">
        <v>143</v>
      </c>
      <c r="G132" t="str">
        <f t="shared" si="3"/>
        <v>iiif_url</v>
      </c>
      <c r="H132" t="s">
        <v>1297</v>
      </c>
    </row>
    <row r="133" spans="1:8" x14ac:dyDescent="0.2">
      <c r="A133" t="s">
        <v>102</v>
      </c>
      <c r="B133" t="s">
        <v>103</v>
      </c>
      <c r="C133" t="s">
        <v>21</v>
      </c>
      <c r="D133">
        <v>425</v>
      </c>
      <c r="E133">
        <v>2348</v>
      </c>
      <c r="F133" t="s">
        <v>144</v>
      </c>
      <c r="G133" t="str">
        <f t="shared" si="3"/>
        <v>iiif_url</v>
      </c>
      <c r="H133" t="s">
        <v>1297</v>
      </c>
    </row>
    <row r="134" spans="1:8" x14ac:dyDescent="0.2">
      <c r="A134" t="s">
        <v>102</v>
      </c>
      <c r="B134" t="s">
        <v>103</v>
      </c>
      <c r="C134" t="s">
        <v>35</v>
      </c>
      <c r="D134">
        <v>525</v>
      </c>
      <c r="E134">
        <v>2370</v>
      </c>
      <c r="F134" t="s">
        <v>145</v>
      </c>
      <c r="G134" t="str">
        <f t="shared" si="3"/>
        <v>iiif_url</v>
      </c>
      <c r="H134" t="s">
        <v>1297</v>
      </c>
    </row>
    <row r="135" spans="1:8" x14ac:dyDescent="0.2">
      <c r="A135" t="s">
        <v>102</v>
      </c>
      <c r="B135" t="s">
        <v>103</v>
      </c>
      <c r="C135" t="s">
        <v>21</v>
      </c>
      <c r="D135">
        <v>432</v>
      </c>
      <c r="E135">
        <v>2436</v>
      </c>
      <c r="F135" t="s">
        <v>146</v>
      </c>
      <c r="G135" t="str">
        <f t="shared" si="3"/>
        <v>iiif_url</v>
      </c>
      <c r="H135" t="s">
        <v>1297</v>
      </c>
    </row>
    <row r="136" spans="1:8" x14ac:dyDescent="0.2">
      <c r="A136" t="s">
        <v>102</v>
      </c>
      <c r="B136" t="s">
        <v>103</v>
      </c>
      <c r="C136" t="s">
        <v>35</v>
      </c>
      <c r="D136">
        <v>530</v>
      </c>
      <c r="E136">
        <v>2476</v>
      </c>
      <c r="F136" t="s">
        <v>147</v>
      </c>
      <c r="G136" t="str">
        <f t="shared" si="3"/>
        <v>iiif_url</v>
      </c>
      <c r="H136" t="s">
        <v>1297</v>
      </c>
    </row>
    <row r="137" spans="1:8" x14ac:dyDescent="0.2">
      <c r="A137" t="s">
        <v>102</v>
      </c>
      <c r="B137" t="s">
        <v>103</v>
      </c>
      <c r="C137" t="s">
        <v>21</v>
      </c>
      <c r="D137">
        <v>423</v>
      </c>
      <c r="E137">
        <v>2528</v>
      </c>
      <c r="F137" t="s">
        <v>148</v>
      </c>
      <c r="G137" t="str">
        <f t="shared" si="3"/>
        <v>iiif_url</v>
      </c>
      <c r="H137" t="s">
        <v>1297</v>
      </c>
    </row>
    <row r="138" spans="1:8" x14ac:dyDescent="0.2">
      <c r="A138" t="s">
        <v>102</v>
      </c>
      <c r="B138" t="s">
        <v>103</v>
      </c>
      <c r="C138" t="s">
        <v>21</v>
      </c>
      <c r="D138">
        <v>428</v>
      </c>
      <c r="E138">
        <v>2592</v>
      </c>
      <c r="F138" t="s">
        <v>149</v>
      </c>
      <c r="G138" t="str">
        <f t="shared" si="3"/>
        <v>iiif_url</v>
      </c>
      <c r="H138" t="s">
        <v>1297</v>
      </c>
    </row>
    <row r="139" spans="1:8" x14ac:dyDescent="0.2">
      <c r="A139" t="s">
        <v>102</v>
      </c>
      <c r="B139" t="s">
        <v>103</v>
      </c>
      <c r="C139" t="s">
        <v>19</v>
      </c>
      <c r="D139">
        <v>382</v>
      </c>
      <c r="E139">
        <v>2623</v>
      </c>
      <c r="F139" t="s">
        <v>150</v>
      </c>
      <c r="G139" t="str">
        <f t="shared" si="3"/>
        <v>iiif_url</v>
      </c>
      <c r="H139" t="s">
        <v>1297</v>
      </c>
    </row>
    <row r="140" spans="1:8" x14ac:dyDescent="0.2">
      <c r="A140" t="s">
        <v>102</v>
      </c>
      <c r="B140" t="s">
        <v>103</v>
      </c>
      <c r="C140" t="s">
        <v>21</v>
      </c>
      <c r="D140">
        <v>432</v>
      </c>
      <c r="E140">
        <v>2679</v>
      </c>
      <c r="F140" t="s">
        <v>151</v>
      </c>
      <c r="G140" t="str">
        <f t="shared" si="3"/>
        <v>iiif_url</v>
      </c>
      <c r="H140" t="s">
        <v>1297</v>
      </c>
    </row>
    <row r="141" spans="1:8" x14ac:dyDescent="0.2">
      <c r="A141" t="s">
        <v>102</v>
      </c>
      <c r="B141" t="s">
        <v>103</v>
      </c>
      <c r="C141" t="s">
        <v>35</v>
      </c>
      <c r="D141">
        <v>530</v>
      </c>
      <c r="E141">
        <v>2729</v>
      </c>
      <c r="F141" t="s">
        <v>152</v>
      </c>
      <c r="G141" t="str">
        <f t="shared" si="3"/>
        <v>iiif_url</v>
      </c>
      <c r="H141" t="s">
        <v>1297</v>
      </c>
    </row>
    <row r="142" spans="1:8" x14ac:dyDescent="0.2">
      <c r="A142" t="s">
        <v>102</v>
      </c>
      <c r="B142" t="s">
        <v>103</v>
      </c>
      <c r="C142" t="s">
        <v>35</v>
      </c>
      <c r="D142">
        <v>535</v>
      </c>
      <c r="E142">
        <v>2776</v>
      </c>
      <c r="F142" t="s">
        <v>153</v>
      </c>
      <c r="G142" t="str">
        <f t="shared" si="3"/>
        <v>iiif_url</v>
      </c>
      <c r="H142" t="s">
        <v>1297</v>
      </c>
    </row>
    <row r="143" spans="1:8" x14ac:dyDescent="0.2">
      <c r="A143" t="s">
        <v>102</v>
      </c>
      <c r="B143" t="s">
        <v>103</v>
      </c>
      <c r="C143" t="s">
        <v>21</v>
      </c>
      <c r="D143">
        <v>439</v>
      </c>
      <c r="E143">
        <v>2830</v>
      </c>
      <c r="F143" t="s">
        <v>154</v>
      </c>
      <c r="G143" t="str">
        <f t="shared" si="3"/>
        <v>iiif_url</v>
      </c>
      <c r="H143" t="s">
        <v>1297</v>
      </c>
    </row>
    <row r="144" spans="1:8" x14ac:dyDescent="0.2">
      <c r="A144" t="s">
        <v>102</v>
      </c>
      <c r="B144" t="s">
        <v>103</v>
      </c>
      <c r="C144" t="s">
        <v>35</v>
      </c>
      <c r="D144">
        <v>535</v>
      </c>
      <c r="E144">
        <v>2862</v>
      </c>
      <c r="F144" t="s">
        <v>155</v>
      </c>
      <c r="G144" t="str">
        <f t="shared" si="3"/>
        <v>iiif_url</v>
      </c>
      <c r="H144" t="s">
        <v>1297</v>
      </c>
    </row>
    <row r="145" spans="1:8" x14ac:dyDescent="0.2">
      <c r="A145" t="s">
        <v>102</v>
      </c>
      <c r="B145" t="s">
        <v>103</v>
      </c>
      <c r="C145" t="s">
        <v>21</v>
      </c>
      <c r="D145">
        <v>435</v>
      </c>
      <c r="E145">
        <v>2920</v>
      </c>
      <c r="F145" t="s">
        <v>156</v>
      </c>
      <c r="G145" t="str">
        <f t="shared" si="3"/>
        <v>iiif_url</v>
      </c>
      <c r="H145" t="s">
        <v>1297</v>
      </c>
    </row>
    <row r="146" spans="1:8" x14ac:dyDescent="0.2">
      <c r="A146" t="s">
        <v>102</v>
      </c>
      <c r="B146" t="s">
        <v>103</v>
      </c>
      <c r="C146" t="s">
        <v>35</v>
      </c>
      <c r="D146">
        <v>540</v>
      </c>
      <c r="E146">
        <v>2970</v>
      </c>
      <c r="F146" t="s">
        <v>157</v>
      </c>
      <c r="G146" t="str">
        <f t="shared" si="3"/>
        <v>iiif_url</v>
      </c>
      <c r="H146" t="s">
        <v>1297</v>
      </c>
    </row>
    <row r="147" spans="1:8" x14ac:dyDescent="0.2">
      <c r="A147" t="s">
        <v>102</v>
      </c>
      <c r="B147" t="s">
        <v>103</v>
      </c>
      <c r="C147" t="s">
        <v>21</v>
      </c>
      <c r="D147">
        <v>442</v>
      </c>
      <c r="E147">
        <v>3023</v>
      </c>
      <c r="F147" t="s">
        <v>158</v>
      </c>
      <c r="G147" t="str">
        <f t="shared" si="3"/>
        <v>iiif_url</v>
      </c>
      <c r="H147" t="s">
        <v>1297</v>
      </c>
    </row>
    <row r="148" spans="1:8" x14ac:dyDescent="0.2">
      <c r="A148" t="s">
        <v>102</v>
      </c>
      <c r="B148" t="s">
        <v>103</v>
      </c>
      <c r="C148" t="s">
        <v>19</v>
      </c>
      <c r="D148">
        <v>394</v>
      </c>
      <c r="E148">
        <v>3062</v>
      </c>
      <c r="F148" t="s">
        <v>159</v>
      </c>
      <c r="G148" t="str">
        <f t="shared" si="3"/>
        <v>iiif_url</v>
      </c>
      <c r="H148" t="s">
        <v>1297</v>
      </c>
    </row>
    <row r="149" spans="1:8" x14ac:dyDescent="0.2">
      <c r="A149" t="s">
        <v>102</v>
      </c>
      <c r="B149" t="s">
        <v>103</v>
      </c>
      <c r="C149" t="s">
        <v>21</v>
      </c>
      <c r="D149">
        <v>444</v>
      </c>
      <c r="E149">
        <v>3124</v>
      </c>
      <c r="F149" t="s">
        <v>160</v>
      </c>
      <c r="G149" t="str">
        <f t="shared" si="3"/>
        <v>iiif_url</v>
      </c>
      <c r="H149" t="s">
        <v>1297</v>
      </c>
    </row>
    <row r="150" spans="1:8" x14ac:dyDescent="0.2">
      <c r="A150" t="s">
        <v>102</v>
      </c>
      <c r="B150" t="s">
        <v>103</v>
      </c>
      <c r="C150" t="s">
        <v>35</v>
      </c>
      <c r="D150">
        <v>542</v>
      </c>
      <c r="E150">
        <v>3150</v>
      </c>
      <c r="F150" t="s">
        <v>161</v>
      </c>
      <c r="G150" t="str">
        <f t="shared" si="3"/>
        <v>iiif_url</v>
      </c>
      <c r="H150" t="s">
        <v>1297</v>
      </c>
    </row>
    <row r="151" spans="1:8" x14ac:dyDescent="0.2">
      <c r="A151" t="s">
        <v>102</v>
      </c>
      <c r="B151" t="s">
        <v>103</v>
      </c>
      <c r="C151" t="s">
        <v>21</v>
      </c>
      <c r="D151">
        <v>444</v>
      </c>
      <c r="E151">
        <v>3218</v>
      </c>
      <c r="F151" t="s">
        <v>162</v>
      </c>
      <c r="G151" t="str">
        <f t="shared" si="3"/>
        <v>iiif_url</v>
      </c>
      <c r="H151" t="s">
        <v>1297</v>
      </c>
    </row>
    <row r="152" spans="1:8" x14ac:dyDescent="0.2">
      <c r="A152" t="s">
        <v>102</v>
      </c>
      <c r="B152" t="s">
        <v>103</v>
      </c>
      <c r="C152" t="s">
        <v>21</v>
      </c>
      <c r="D152">
        <v>449</v>
      </c>
      <c r="E152">
        <v>3265</v>
      </c>
      <c r="F152" t="s">
        <v>163</v>
      </c>
      <c r="G152" t="str">
        <f t="shared" si="3"/>
        <v>iiif_url</v>
      </c>
      <c r="H152" t="s">
        <v>1297</v>
      </c>
    </row>
    <row r="153" spans="1:8" x14ac:dyDescent="0.2">
      <c r="H153" t="s">
        <v>1297</v>
      </c>
    </row>
    <row r="154" spans="1:8" x14ac:dyDescent="0.2">
      <c r="A154" t="s">
        <v>102</v>
      </c>
      <c r="B154" t="s">
        <v>164</v>
      </c>
      <c r="C154" t="s">
        <v>35</v>
      </c>
      <c r="D154">
        <v>1462</v>
      </c>
      <c r="E154">
        <v>405</v>
      </c>
      <c r="F154" t="s">
        <v>165</v>
      </c>
      <c r="G154" t="str">
        <f t="shared" ref="G154:G185" si="4">HYPERLINK("https://images.diginfra.net/iiif/NL-HaNA_1.01.02/3768/NL-HaNA_1.01.02_3768_0007.jpg/1220,321,1148,3085/full/0/default.jpg", "iiif_url")</f>
        <v>iiif_url</v>
      </c>
      <c r="H154" t="s">
        <v>1297</v>
      </c>
    </row>
    <row r="155" spans="1:8" x14ac:dyDescent="0.2">
      <c r="A155" t="s">
        <v>102</v>
      </c>
      <c r="B155" t="s">
        <v>164</v>
      </c>
      <c r="C155" t="s">
        <v>21</v>
      </c>
      <c r="D155">
        <v>1368</v>
      </c>
      <c r="E155">
        <v>477</v>
      </c>
      <c r="F155" t="s">
        <v>166</v>
      </c>
      <c r="G155" t="str">
        <f t="shared" si="4"/>
        <v>iiif_url</v>
      </c>
      <c r="H155" t="s">
        <v>1297</v>
      </c>
    </row>
    <row r="156" spans="1:8" x14ac:dyDescent="0.2">
      <c r="A156" t="s">
        <v>102</v>
      </c>
      <c r="B156" t="s">
        <v>164</v>
      </c>
      <c r="C156" t="s">
        <v>35</v>
      </c>
      <c r="D156">
        <v>1457</v>
      </c>
      <c r="E156">
        <v>498</v>
      </c>
      <c r="F156" t="s">
        <v>167</v>
      </c>
      <c r="G156" t="str">
        <f t="shared" si="4"/>
        <v>iiif_url</v>
      </c>
      <c r="H156" t="s">
        <v>1297</v>
      </c>
    </row>
    <row r="157" spans="1:8" x14ac:dyDescent="0.2">
      <c r="A157" t="s">
        <v>102</v>
      </c>
      <c r="B157" t="s">
        <v>164</v>
      </c>
      <c r="C157" t="s">
        <v>21</v>
      </c>
      <c r="D157">
        <v>1378</v>
      </c>
      <c r="E157">
        <v>573</v>
      </c>
      <c r="F157" t="s">
        <v>168</v>
      </c>
      <c r="G157" t="str">
        <f t="shared" si="4"/>
        <v>iiif_url</v>
      </c>
      <c r="H157" t="s">
        <v>1297</v>
      </c>
    </row>
    <row r="158" spans="1:8" x14ac:dyDescent="0.2">
      <c r="A158" t="s">
        <v>102</v>
      </c>
      <c r="B158" t="s">
        <v>164</v>
      </c>
      <c r="C158" t="s">
        <v>35</v>
      </c>
      <c r="D158">
        <v>1462</v>
      </c>
      <c r="E158">
        <v>612</v>
      </c>
      <c r="F158" t="s">
        <v>169</v>
      </c>
      <c r="G158" t="str">
        <f t="shared" si="4"/>
        <v>iiif_url</v>
      </c>
      <c r="H158" t="s">
        <v>1297</v>
      </c>
    </row>
    <row r="159" spans="1:8" x14ac:dyDescent="0.2">
      <c r="A159" t="s">
        <v>102</v>
      </c>
      <c r="B159" t="s">
        <v>164</v>
      </c>
      <c r="C159" t="s">
        <v>21</v>
      </c>
      <c r="D159">
        <v>1373</v>
      </c>
      <c r="E159">
        <v>670</v>
      </c>
      <c r="F159" t="s">
        <v>170</v>
      </c>
      <c r="G159" t="str">
        <f t="shared" si="4"/>
        <v>iiif_url</v>
      </c>
      <c r="H159" t="s">
        <v>1297</v>
      </c>
    </row>
    <row r="160" spans="1:8" x14ac:dyDescent="0.2">
      <c r="A160" t="s">
        <v>102</v>
      </c>
      <c r="B160" t="s">
        <v>164</v>
      </c>
      <c r="C160" t="s">
        <v>35</v>
      </c>
      <c r="D160">
        <v>1478</v>
      </c>
      <c r="E160">
        <v>705</v>
      </c>
      <c r="F160" t="s">
        <v>171</v>
      </c>
      <c r="G160" t="str">
        <f t="shared" si="4"/>
        <v>iiif_url</v>
      </c>
      <c r="H160" t="s">
        <v>1297</v>
      </c>
    </row>
    <row r="161" spans="1:8" x14ac:dyDescent="0.2">
      <c r="A161" t="s">
        <v>102</v>
      </c>
      <c r="B161" t="s">
        <v>164</v>
      </c>
      <c r="C161" t="s">
        <v>21</v>
      </c>
      <c r="D161">
        <v>1378</v>
      </c>
      <c r="E161">
        <v>766</v>
      </c>
      <c r="F161" t="s">
        <v>172</v>
      </c>
      <c r="G161" t="str">
        <f t="shared" si="4"/>
        <v>iiif_url</v>
      </c>
      <c r="H161" t="s">
        <v>1297</v>
      </c>
    </row>
    <row r="162" spans="1:8" x14ac:dyDescent="0.2">
      <c r="A162" t="s">
        <v>102</v>
      </c>
      <c r="B162" t="s">
        <v>164</v>
      </c>
      <c r="C162" t="s">
        <v>35</v>
      </c>
      <c r="D162">
        <v>1474</v>
      </c>
      <c r="E162">
        <v>794</v>
      </c>
      <c r="F162" t="s">
        <v>173</v>
      </c>
      <c r="G162" t="str">
        <f t="shared" si="4"/>
        <v>iiif_url</v>
      </c>
      <c r="H162" t="s">
        <v>1297</v>
      </c>
    </row>
    <row r="163" spans="1:8" x14ac:dyDescent="0.2">
      <c r="A163" t="s">
        <v>102</v>
      </c>
      <c r="B163" t="s">
        <v>164</v>
      </c>
      <c r="C163" t="s">
        <v>21</v>
      </c>
      <c r="D163">
        <v>1380</v>
      </c>
      <c r="E163">
        <v>863</v>
      </c>
      <c r="F163" t="s">
        <v>174</v>
      </c>
      <c r="G163" t="str">
        <f t="shared" si="4"/>
        <v>iiif_url</v>
      </c>
      <c r="H163" t="s">
        <v>1297</v>
      </c>
    </row>
    <row r="164" spans="1:8" x14ac:dyDescent="0.2">
      <c r="A164" t="s">
        <v>102</v>
      </c>
      <c r="B164" t="s">
        <v>164</v>
      </c>
      <c r="C164" t="s">
        <v>35</v>
      </c>
      <c r="D164">
        <v>1481</v>
      </c>
      <c r="E164">
        <v>906</v>
      </c>
      <c r="F164" t="s">
        <v>175</v>
      </c>
      <c r="G164" t="str">
        <f t="shared" si="4"/>
        <v>iiif_url</v>
      </c>
      <c r="H164" t="s">
        <v>1297</v>
      </c>
    </row>
    <row r="165" spans="1:8" x14ac:dyDescent="0.2">
      <c r="A165" t="s">
        <v>102</v>
      </c>
      <c r="B165" t="s">
        <v>164</v>
      </c>
      <c r="C165" t="s">
        <v>21</v>
      </c>
      <c r="D165">
        <v>1388</v>
      </c>
      <c r="E165">
        <v>959</v>
      </c>
      <c r="F165" t="s">
        <v>176</v>
      </c>
      <c r="G165" t="str">
        <f t="shared" si="4"/>
        <v>iiif_url</v>
      </c>
      <c r="H165" t="s">
        <v>1297</v>
      </c>
    </row>
    <row r="166" spans="1:8" x14ac:dyDescent="0.2">
      <c r="A166" t="s">
        <v>102</v>
      </c>
      <c r="B166" t="s">
        <v>164</v>
      </c>
      <c r="C166" t="s">
        <v>35</v>
      </c>
      <c r="D166">
        <v>1479</v>
      </c>
      <c r="E166">
        <v>999</v>
      </c>
      <c r="F166" t="s">
        <v>177</v>
      </c>
      <c r="G166" t="str">
        <f t="shared" si="4"/>
        <v>iiif_url</v>
      </c>
      <c r="H166" t="s">
        <v>1297</v>
      </c>
    </row>
    <row r="167" spans="1:8" x14ac:dyDescent="0.2">
      <c r="A167" t="s">
        <v>102</v>
      </c>
      <c r="B167" t="s">
        <v>164</v>
      </c>
      <c r="C167" t="s">
        <v>21</v>
      </c>
      <c r="D167">
        <v>1385</v>
      </c>
      <c r="E167">
        <v>1067</v>
      </c>
      <c r="F167" t="s">
        <v>178</v>
      </c>
      <c r="G167" t="str">
        <f t="shared" si="4"/>
        <v>iiif_url</v>
      </c>
      <c r="H167" t="s">
        <v>1297</v>
      </c>
    </row>
    <row r="168" spans="1:8" x14ac:dyDescent="0.2">
      <c r="A168" t="s">
        <v>102</v>
      </c>
      <c r="B168" t="s">
        <v>164</v>
      </c>
      <c r="C168" t="s">
        <v>35</v>
      </c>
      <c r="D168">
        <v>1476</v>
      </c>
      <c r="E168">
        <v>1098</v>
      </c>
      <c r="F168" t="s">
        <v>179</v>
      </c>
      <c r="G168" t="str">
        <f t="shared" si="4"/>
        <v>iiif_url</v>
      </c>
      <c r="H168" t="s">
        <v>1297</v>
      </c>
    </row>
    <row r="169" spans="1:8" x14ac:dyDescent="0.2">
      <c r="A169" t="s">
        <v>102</v>
      </c>
      <c r="B169" t="s">
        <v>164</v>
      </c>
      <c r="C169" t="s">
        <v>21</v>
      </c>
      <c r="D169">
        <v>1388</v>
      </c>
      <c r="E169">
        <v>1150</v>
      </c>
      <c r="F169" t="s">
        <v>180</v>
      </c>
      <c r="G169" t="str">
        <f t="shared" si="4"/>
        <v>iiif_url</v>
      </c>
      <c r="H169" t="s">
        <v>1297</v>
      </c>
    </row>
    <row r="170" spans="1:8" x14ac:dyDescent="0.2">
      <c r="A170" t="s">
        <v>102</v>
      </c>
      <c r="B170" t="s">
        <v>164</v>
      </c>
      <c r="C170" t="s">
        <v>35</v>
      </c>
      <c r="D170">
        <v>1474</v>
      </c>
      <c r="E170">
        <v>1196</v>
      </c>
      <c r="F170" t="s">
        <v>181</v>
      </c>
      <c r="G170" t="str">
        <f t="shared" si="4"/>
        <v>iiif_url</v>
      </c>
      <c r="H170" t="s">
        <v>1297</v>
      </c>
    </row>
    <row r="171" spans="1:8" x14ac:dyDescent="0.2">
      <c r="A171" t="s">
        <v>102</v>
      </c>
      <c r="B171" t="s">
        <v>164</v>
      </c>
      <c r="C171" t="s">
        <v>21</v>
      </c>
      <c r="D171">
        <v>1388</v>
      </c>
      <c r="E171">
        <v>1257</v>
      </c>
      <c r="F171" t="s">
        <v>182</v>
      </c>
      <c r="G171" t="str">
        <f t="shared" si="4"/>
        <v>iiif_url</v>
      </c>
      <c r="H171" t="s">
        <v>1297</v>
      </c>
    </row>
    <row r="172" spans="1:8" x14ac:dyDescent="0.2">
      <c r="A172" t="s">
        <v>102</v>
      </c>
      <c r="B172" t="s">
        <v>164</v>
      </c>
      <c r="C172" t="s">
        <v>35</v>
      </c>
      <c r="D172">
        <v>1478</v>
      </c>
      <c r="E172">
        <v>1295</v>
      </c>
      <c r="F172" t="s">
        <v>183</v>
      </c>
      <c r="G172" t="str">
        <f t="shared" si="4"/>
        <v>iiif_url</v>
      </c>
      <c r="H172" t="s">
        <v>1297</v>
      </c>
    </row>
    <row r="173" spans="1:8" x14ac:dyDescent="0.2">
      <c r="A173" t="s">
        <v>102</v>
      </c>
      <c r="B173" t="s">
        <v>164</v>
      </c>
      <c r="C173" t="s">
        <v>21</v>
      </c>
      <c r="D173">
        <v>1395</v>
      </c>
      <c r="E173">
        <v>1358</v>
      </c>
      <c r="F173" t="s">
        <v>184</v>
      </c>
      <c r="G173" t="str">
        <f t="shared" si="4"/>
        <v>iiif_url</v>
      </c>
      <c r="H173" t="s">
        <v>1297</v>
      </c>
    </row>
    <row r="174" spans="1:8" x14ac:dyDescent="0.2">
      <c r="A174" t="s">
        <v>102</v>
      </c>
      <c r="B174" t="s">
        <v>164</v>
      </c>
      <c r="C174" t="s">
        <v>35</v>
      </c>
      <c r="D174">
        <v>1476</v>
      </c>
      <c r="E174">
        <v>1394</v>
      </c>
      <c r="F174" t="s">
        <v>185</v>
      </c>
      <c r="G174" t="str">
        <f t="shared" si="4"/>
        <v>iiif_url</v>
      </c>
      <c r="H174" t="s">
        <v>1297</v>
      </c>
    </row>
    <row r="175" spans="1:8" x14ac:dyDescent="0.2">
      <c r="A175" t="s">
        <v>102</v>
      </c>
      <c r="B175" t="s">
        <v>164</v>
      </c>
      <c r="C175" t="s">
        <v>21</v>
      </c>
      <c r="D175">
        <v>1397</v>
      </c>
      <c r="E175">
        <v>1452</v>
      </c>
      <c r="F175" t="s">
        <v>186</v>
      </c>
      <c r="G175" t="str">
        <f t="shared" si="4"/>
        <v>iiif_url</v>
      </c>
      <c r="H175" t="s">
        <v>1297</v>
      </c>
    </row>
    <row r="176" spans="1:8" x14ac:dyDescent="0.2">
      <c r="A176" t="s">
        <v>102</v>
      </c>
      <c r="B176" t="s">
        <v>164</v>
      </c>
      <c r="C176" t="s">
        <v>35</v>
      </c>
      <c r="D176">
        <v>1493</v>
      </c>
      <c r="E176">
        <v>1484</v>
      </c>
      <c r="F176" t="s">
        <v>187</v>
      </c>
      <c r="G176" t="str">
        <f t="shared" si="4"/>
        <v>iiif_url</v>
      </c>
      <c r="H176" t="s">
        <v>1297</v>
      </c>
    </row>
    <row r="177" spans="1:8" x14ac:dyDescent="0.2">
      <c r="A177" t="s">
        <v>102</v>
      </c>
      <c r="B177" t="s">
        <v>164</v>
      </c>
      <c r="C177" t="s">
        <v>35</v>
      </c>
      <c r="D177">
        <v>1497</v>
      </c>
      <c r="E177">
        <v>1537</v>
      </c>
      <c r="F177" t="s">
        <v>188</v>
      </c>
      <c r="G177" t="str">
        <f t="shared" si="4"/>
        <v>iiif_url</v>
      </c>
      <c r="H177" t="s">
        <v>1297</v>
      </c>
    </row>
    <row r="178" spans="1:8" x14ac:dyDescent="0.2">
      <c r="A178" t="s">
        <v>102</v>
      </c>
      <c r="B178" t="s">
        <v>164</v>
      </c>
      <c r="C178" t="s">
        <v>35</v>
      </c>
      <c r="D178">
        <v>1497</v>
      </c>
      <c r="E178">
        <v>1573</v>
      </c>
      <c r="F178" t="s">
        <v>189</v>
      </c>
      <c r="G178" t="str">
        <f t="shared" si="4"/>
        <v>iiif_url</v>
      </c>
      <c r="H178" t="s">
        <v>1297</v>
      </c>
    </row>
    <row r="179" spans="1:8" x14ac:dyDescent="0.2">
      <c r="A179" t="s">
        <v>102</v>
      </c>
      <c r="B179" t="s">
        <v>164</v>
      </c>
      <c r="C179" t="s">
        <v>21</v>
      </c>
      <c r="D179">
        <v>1397</v>
      </c>
      <c r="E179">
        <v>1633</v>
      </c>
      <c r="F179" t="s">
        <v>190</v>
      </c>
      <c r="G179" t="str">
        <f t="shared" si="4"/>
        <v>iiif_url</v>
      </c>
      <c r="H179" t="s">
        <v>1297</v>
      </c>
    </row>
    <row r="180" spans="1:8" x14ac:dyDescent="0.2">
      <c r="A180" t="s">
        <v>102</v>
      </c>
      <c r="B180" t="s">
        <v>164</v>
      </c>
      <c r="C180" t="s">
        <v>21</v>
      </c>
      <c r="D180">
        <v>1397</v>
      </c>
      <c r="E180">
        <v>1700</v>
      </c>
      <c r="F180" t="s">
        <v>191</v>
      </c>
      <c r="G180" t="str">
        <f t="shared" si="4"/>
        <v>iiif_url</v>
      </c>
      <c r="H180" t="s">
        <v>1297</v>
      </c>
    </row>
    <row r="181" spans="1:8" x14ac:dyDescent="0.2">
      <c r="A181" t="s">
        <v>102</v>
      </c>
      <c r="B181" t="s">
        <v>164</v>
      </c>
      <c r="C181" t="s">
        <v>35</v>
      </c>
      <c r="D181">
        <v>1471</v>
      </c>
      <c r="E181">
        <v>1732</v>
      </c>
      <c r="F181" t="s">
        <v>192</v>
      </c>
      <c r="G181" t="str">
        <f t="shared" si="4"/>
        <v>iiif_url</v>
      </c>
      <c r="H181" t="s">
        <v>1297</v>
      </c>
    </row>
    <row r="182" spans="1:8" x14ac:dyDescent="0.2">
      <c r="A182" t="s">
        <v>102</v>
      </c>
      <c r="B182" t="s">
        <v>164</v>
      </c>
      <c r="C182" t="s">
        <v>35</v>
      </c>
      <c r="D182">
        <v>1471</v>
      </c>
      <c r="E182">
        <v>1764</v>
      </c>
      <c r="F182" t="s">
        <v>193</v>
      </c>
      <c r="G182" t="str">
        <f t="shared" si="4"/>
        <v>iiif_url</v>
      </c>
      <c r="H182" t="s">
        <v>1297</v>
      </c>
    </row>
    <row r="183" spans="1:8" x14ac:dyDescent="0.2">
      <c r="A183" t="s">
        <v>102</v>
      </c>
      <c r="B183" t="s">
        <v>164</v>
      </c>
      <c r="C183" t="s">
        <v>21</v>
      </c>
      <c r="D183">
        <v>1400</v>
      </c>
      <c r="E183">
        <v>1826</v>
      </c>
      <c r="F183" t="s">
        <v>194</v>
      </c>
      <c r="G183" t="str">
        <f t="shared" si="4"/>
        <v>iiif_url</v>
      </c>
      <c r="H183" t="s">
        <v>1297</v>
      </c>
    </row>
    <row r="184" spans="1:8" x14ac:dyDescent="0.2">
      <c r="A184" t="s">
        <v>102</v>
      </c>
      <c r="B184" t="s">
        <v>164</v>
      </c>
      <c r="C184" t="s">
        <v>21</v>
      </c>
      <c r="D184">
        <v>1407</v>
      </c>
      <c r="E184">
        <v>1893</v>
      </c>
      <c r="F184" t="s">
        <v>195</v>
      </c>
      <c r="G184" t="str">
        <f t="shared" si="4"/>
        <v>iiif_url</v>
      </c>
      <c r="H184" t="s">
        <v>1297</v>
      </c>
    </row>
    <row r="185" spans="1:8" x14ac:dyDescent="0.2">
      <c r="A185" t="s">
        <v>102</v>
      </c>
      <c r="B185" t="s">
        <v>164</v>
      </c>
      <c r="C185" t="s">
        <v>35</v>
      </c>
      <c r="D185">
        <v>1474</v>
      </c>
      <c r="E185">
        <v>1907</v>
      </c>
      <c r="F185" t="s">
        <v>196</v>
      </c>
      <c r="G185" t="str">
        <f t="shared" si="4"/>
        <v>iiif_url</v>
      </c>
      <c r="H185" t="s">
        <v>1297</v>
      </c>
    </row>
    <row r="186" spans="1:8" x14ac:dyDescent="0.2">
      <c r="A186" t="s">
        <v>102</v>
      </c>
      <c r="B186" t="s">
        <v>164</v>
      </c>
      <c r="C186" t="s">
        <v>21</v>
      </c>
      <c r="D186">
        <v>1404</v>
      </c>
      <c r="E186">
        <v>1976</v>
      </c>
      <c r="F186" t="s">
        <v>197</v>
      </c>
      <c r="G186" t="str">
        <f t="shared" ref="G186:G212" si="5">HYPERLINK("https://images.diginfra.net/iiif/NL-HaNA_1.01.02/3768/NL-HaNA_1.01.02_3768_0007.jpg/1220,321,1148,3085/full/0/default.jpg", "iiif_url")</f>
        <v>iiif_url</v>
      </c>
      <c r="H186" t="s">
        <v>1297</v>
      </c>
    </row>
    <row r="187" spans="1:8" x14ac:dyDescent="0.2">
      <c r="A187" t="s">
        <v>102</v>
      </c>
      <c r="B187" t="s">
        <v>164</v>
      </c>
      <c r="C187" t="s">
        <v>35</v>
      </c>
      <c r="D187">
        <v>1476</v>
      </c>
      <c r="E187">
        <v>2011</v>
      </c>
      <c r="F187" t="s">
        <v>198</v>
      </c>
      <c r="G187" t="str">
        <f t="shared" si="5"/>
        <v>iiif_url</v>
      </c>
      <c r="H187" t="s">
        <v>1297</v>
      </c>
    </row>
    <row r="188" spans="1:8" x14ac:dyDescent="0.2">
      <c r="A188" t="s">
        <v>102</v>
      </c>
      <c r="B188" t="s">
        <v>164</v>
      </c>
      <c r="C188" t="s">
        <v>21</v>
      </c>
      <c r="D188">
        <v>1409</v>
      </c>
      <c r="E188">
        <v>2078</v>
      </c>
      <c r="F188" t="s">
        <v>199</v>
      </c>
      <c r="G188" t="str">
        <f t="shared" si="5"/>
        <v>iiif_url</v>
      </c>
      <c r="H188" t="s">
        <v>1297</v>
      </c>
    </row>
    <row r="189" spans="1:8" x14ac:dyDescent="0.2">
      <c r="A189" t="s">
        <v>102</v>
      </c>
      <c r="B189" t="s">
        <v>164</v>
      </c>
      <c r="C189" t="s">
        <v>35</v>
      </c>
      <c r="D189">
        <v>1481</v>
      </c>
      <c r="E189">
        <v>2117</v>
      </c>
      <c r="F189" t="s">
        <v>200</v>
      </c>
      <c r="G189" t="str">
        <f t="shared" si="5"/>
        <v>iiif_url</v>
      </c>
      <c r="H189" t="s">
        <v>1297</v>
      </c>
    </row>
    <row r="190" spans="1:8" x14ac:dyDescent="0.2">
      <c r="A190" t="s">
        <v>102</v>
      </c>
      <c r="B190" t="s">
        <v>164</v>
      </c>
      <c r="C190" t="s">
        <v>35</v>
      </c>
      <c r="D190">
        <v>1478</v>
      </c>
      <c r="E190">
        <v>2169</v>
      </c>
      <c r="F190" t="s">
        <v>201</v>
      </c>
      <c r="G190" t="str">
        <f t="shared" si="5"/>
        <v>iiif_url</v>
      </c>
      <c r="H190" t="s">
        <v>1297</v>
      </c>
    </row>
    <row r="191" spans="1:8" x14ac:dyDescent="0.2">
      <c r="A191" t="s">
        <v>102</v>
      </c>
      <c r="B191" t="s">
        <v>164</v>
      </c>
      <c r="C191" t="s">
        <v>21</v>
      </c>
      <c r="D191">
        <v>1409</v>
      </c>
      <c r="E191">
        <v>2231</v>
      </c>
      <c r="F191" t="s">
        <v>202</v>
      </c>
      <c r="G191" t="str">
        <f t="shared" si="5"/>
        <v>iiif_url</v>
      </c>
      <c r="H191" t="s">
        <v>1297</v>
      </c>
    </row>
    <row r="192" spans="1:8" x14ac:dyDescent="0.2">
      <c r="A192" t="s">
        <v>102</v>
      </c>
      <c r="B192" t="s">
        <v>164</v>
      </c>
      <c r="C192" t="s">
        <v>35</v>
      </c>
      <c r="D192">
        <v>1481</v>
      </c>
      <c r="E192">
        <v>2259</v>
      </c>
      <c r="F192" t="s">
        <v>203</v>
      </c>
      <c r="G192" t="str">
        <f t="shared" si="5"/>
        <v>iiif_url</v>
      </c>
      <c r="H192" t="s">
        <v>1297</v>
      </c>
    </row>
    <row r="193" spans="1:8" x14ac:dyDescent="0.2">
      <c r="A193" t="s">
        <v>102</v>
      </c>
      <c r="B193" t="s">
        <v>164</v>
      </c>
      <c r="C193" t="s">
        <v>21</v>
      </c>
      <c r="D193">
        <v>1411</v>
      </c>
      <c r="E193">
        <v>2319</v>
      </c>
      <c r="F193" t="s">
        <v>204</v>
      </c>
      <c r="G193" t="str">
        <f t="shared" si="5"/>
        <v>iiif_url</v>
      </c>
      <c r="H193" t="s">
        <v>1297</v>
      </c>
    </row>
    <row r="194" spans="1:8" x14ac:dyDescent="0.2">
      <c r="A194" t="s">
        <v>102</v>
      </c>
      <c r="B194" t="s">
        <v>164</v>
      </c>
      <c r="C194" t="s">
        <v>35</v>
      </c>
      <c r="D194">
        <v>1483</v>
      </c>
      <c r="E194">
        <v>2359</v>
      </c>
      <c r="F194" t="s">
        <v>205</v>
      </c>
      <c r="G194" t="str">
        <f t="shared" si="5"/>
        <v>iiif_url</v>
      </c>
      <c r="H194" t="s">
        <v>1297</v>
      </c>
    </row>
    <row r="195" spans="1:8" x14ac:dyDescent="0.2">
      <c r="A195" t="s">
        <v>102</v>
      </c>
      <c r="B195" t="s">
        <v>164</v>
      </c>
      <c r="C195" t="s">
        <v>21</v>
      </c>
      <c r="D195">
        <v>1416</v>
      </c>
      <c r="E195">
        <v>2420</v>
      </c>
      <c r="F195" t="s">
        <v>206</v>
      </c>
      <c r="G195" t="str">
        <f t="shared" si="5"/>
        <v>iiif_url</v>
      </c>
      <c r="H195" t="s">
        <v>1297</v>
      </c>
    </row>
    <row r="196" spans="1:8" x14ac:dyDescent="0.2">
      <c r="A196" t="s">
        <v>102</v>
      </c>
      <c r="B196" t="s">
        <v>164</v>
      </c>
      <c r="C196" t="s">
        <v>35</v>
      </c>
      <c r="D196">
        <v>1486</v>
      </c>
      <c r="E196">
        <v>2444</v>
      </c>
      <c r="F196" t="s">
        <v>207</v>
      </c>
      <c r="G196" t="str">
        <f t="shared" si="5"/>
        <v>iiif_url</v>
      </c>
      <c r="H196" t="s">
        <v>1297</v>
      </c>
    </row>
    <row r="197" spans="1:8" x14ac:dyDescent="0.2">
      <c r="A197" t="s">
        <v>102</v>
      </c>
      <c r="B197" t="s">
        <v>164</v>
      </c>
      <c r="C197" t="s">
        <v>21</v>
      </c>
      <c r="D197">
        <v>1414</v>
      </c>
      <c r="E197">
        <v>2527</v>
      </c>
      <c r="F197" t="s">
        <v>208</v>
      </c>
      <c r="G197" t="str">
        <f t="shared" si="5"/>
        <v>iiif_url</v>
      </c>
      <c r="H197" t="s">
        <v>1297</v>
      </c>
    </row>
    <row r="198" spans="1:8" x14ac:dyDescent="0.2">
      <c r="A198" t="s">
        <v>102</v>
      </c>
      <c r="B198" t="s">
        <v>164</v>
      </c>
      <c r="C198" t="s">
        <v>35</v>
      </c>
      <c r="D198">
        <v>1488</v>
      </c>
      <c r="E198">
        <v>2559</v>
      </c>
      <c r="F198" t="s">
        <v>209</v>
      </c>
      <c r="G198" t="str">
        <f t="shared" si="5"/>
        <v>iiif_url</v>
      </c>
      <c r="H198" t="s">
        <v>1297</v>
      </c>
    </row>
    <row r="199" spans="1:8" x14ac:dyDescent="0.2">
      <c r="A199" t="s">
        <v>102</v>
      </c>
      <c r="B199" t="s">
        <v>164</v>
      </c>
      <c r="C199" t="s">
        <v>21</v>
      </c>
      <c r="D199">
        <v>1411</v>
      </c>
      <c r="E199">
        <v>2603</v>
      </c>
      <c r="F199" t="s">
        <v>210</v>
      </c>
      <c r="G199" t="str">
        <f t="shared" si="5"/>
        <v>iiif_url</v>
      </c>
      <c r="H199" t="s">
        <v>1297</v>
      </c>
    </row>
    <row r="200" spans="1:8" x14ac:dyDescent="0.2">
      <c r="A200" t="s">
        <v>102</v>
      </c>
      <c r="B200" t="s">
        <v>164</v>
      </c>
      <c r="C200" t="s">
        <v>21</v>
      </c>
      <c r="D200">
        <v>1411</v>
      </c>
      <c r="E200">
        <v>2667</v>
      </c>
      <c r="F200" t="s">
        <v>211</v>
      </c>
      <c r="G200" t="str">
        <f t="shared" si="5"/>
        <v>iiif_url</v>
      </c>
      <c r="H200" t="s">
        <v>1297</v>
      </c>
    </row>
    <row r="201" spans="1:8" x14ac:dyDescent="0.2">
      <c r="A201" t="s">
        <v>102</v>
      </c>
      <c r="B201" t="s">
        <v>164</v>
      </c>
      <c r="C201" t="s">
        <v>35</v>
      </c>
      <c r="D201">
        <v>1486</v>
      </c>
      <c r="E201">
        <v>2701</v>
      </c>
      <c r="F201" t="s">
        <v>212</v>
      </c>
      <c r="G201" t="str">
        <f t="shared" si="5"/>
        <v>iiif_url</v>
      </c>
      <c r="H201" t="s">
        <v>1297</v>
      </c>
    </row>
    <row r="202" spans="1:8" x14ac:dyDescent="0.2">
      <c r="A202" t="s">
        <v>102</v>
      </c>
      <c r="B202" t="s">
        <v>164</v>
      </c>
      <c r="C202" t="s">
        <v>21</v>
      </c>
      <c r="D202">
        <v>1414</v>
      </c>
      <c r="E202">
        <v>2752</v>
      </c>
      <c r="F202" t="s">
        <v>213</v>
      </c>
      <c r="G202" t="str">
        <f t="shared" si="5"/>
        <v>iiif_url</v>
      </c>
      <c r="H202" t="s">
        <v>1297</v>
      </c>
    </row>
    <row r="203" spans="1:8" x14ac:dyDescent="0.2">
      <c r="A203" t="s">
        <v>102</v>
      </c>
      <c r="B203" t="s">
        <v>164</v>
      </c>
      <c r="C203" t="s">
        <v>21</v>
      </c>
      <c r="D203">
        <v>1419</v>
      </c>
      <c r="E203">
        <v>2807</v>
      </c>
      <c r="F203" t="s">
        <v>214</v>
      </c>
      <c r="G203" t="str">
        <f t="shared" si="5"/>
        <v>iiif_url</v>
      </c>
      <c r="H203" t="s">
        <v>1297</v>
      </c>
    </row>
    <row r="204" spans="1:8" x14ac:dyDescent="0.2">
      <c r="A204" t="s">
        <v>102</v>
      </c>
      <c r="B204" t="s">
        <v>164</v>
      </c>
      <c r="C204" t="s">
        <v>35</v>
      </c>
      <c r="D204">
        <v>1486</v>
      </c>
      <c r="E204">
        <v>2854</v>
      </c>
      <c r="F204" t="s">
        <v>1292</v>
      </c>
      <c r="G204" t="str">
        <f t="shared" si="5"/>
        <v>iiif_url</v>
      </c>
      <c r="H204" t="s">
        <v>1297</v>
      </c>
    </row>
    <row r="205" spans="1:8" x14ac:dyDescent="0.2">
      <c r="A205" t="s">
        <v>102</v>
      </c>
      <c r="B205" t="s">
        <v>164</v>
      </c>
      <c r="C205" t="s">
        <v>21</v>
      </c>
      <c r="D205">
        <v>1416</v>
      </c>
      <c r="E205">
        <v>2896</v>
      </c>
      <c r="F205" t="s">
        <v>215</v>
      </c>
      <c r="G205" t="str">
        <f t="shared" si="5"/>
        <v>iiif_url</v>
      </c>
      <c r="H205" t="s">
        <v>1297</v>
      </c>
    </row>
    <row r="206" spans="1:8" x14ac:dyDescent="0.2">
      <c r="A206" t="s">
        <v>102</v>
      </c>
      <c r="B206" t="s">
        <v>164</v>
      </c>
      <c r="C206" t="s">
        <v>21</v>
      </c>
      <c r="D206">
        <v>1416</v>
      </c>
      <c r="E206">
        <v>2946</v>
      </c>
      <c r="F206" t="s">
        <v>216</v>
      </c>
      <c r="G206" t="str">
        <f t="shared" si="5"/>
        <v>iiif_url</v>
      </c>
      <c r="H206" t="s">
        <v>1297</v>
      </c>
    </row>
    <row r="207" spans="1:8" x14ac:dyDescent="0.2">
      <c r="A207" t="s">
        <v>102</v>
      </c>
      <c r="B207" t="s">
        <v>164</v>
      </c>
      <c r="C207" t="s">
        <v>21</v>
      </c>
      <c r="D207">
        <v>1421</v>
      </c>
      <c r="E207">
        <v>3015</v>
      </c>
      <c r="F207" t="s">
        <v>217</v>
      </c>
      <c r="G207" t="str">
        <f t="shared" si="5"/>
        <v>iiif_url</v>
      </c>
      <c r="H207" t="s">
        <v>1297</v>
      </c>
    </row>
    <row r="208" spans="1:8" x14ac:dyDescent="0.2">
      <c r="A208" t="s">
        <v>102</v>
      </c>
      <c r="B208" t="s">
        <v>164</v>
      </c>
      <c r="C208" t="s">
        <v>35</v>
      </c>
      <c r="D208">
        <v>1493</v>
      </c>
      <c r="E208">
        <v>3032</v>
      </c>
      <c r="F208" t="s">
        <v>218</v>
      </c>
      <c r="G208" t="str">
        <f t="shared" si="5"/>
        <v>iiif_url</v>
      </c>
      <c r="H208" t="s">
        <v>1297</v>
      </c>
    </row>
    <row r="209" spans="1:8" x14ac:dyDescent="0.2">
      <c r="A209" t="s">
        <v>102</v>
      </c>
      <c r="B209" t="s">
        <v>164</v>
      </c>
      <c r="C209" t="s">
        <v>21</v>
      </c>
      <c r="D209">
        <v>1419</v>
      </c>
      <c r="E209">
        <v>3111</v>
      </c>
      <c r="F209" t="s">
        <v>219</v>
      </c>
      <c r="G209" t="str">
        <f t="shared" si="5"/>
        <v>iiif_url</v>
      </c>
      <c r="H209" t="s">
        <v>1297</v>
      </c>
    </row>
    <row r="210" spans="1:8" x14ac:dyDescent="0.2">
      <c r="A210" t="s">
        <v>102</v>
      </c>
      <c r="B210" t="s">
        <v>164</v>
      </c>
      <c r="C210" t="s">
        <v>35</v>
      </c>
      <c r="D210">
        <v>1490</v>
      </c>
      <c r="E210">
        <v>3141</v>
      </c>
      <c r="F210" t="s">
        <v>220</v>
      </c>
      <c r="G210" t="str">
        <f t="shared" si="5"/>
        <v>iiif_url</v>
      </c>
      <c r="H210" t="s">
        <v>1297</v>
      </c>
    </row>
    <row r="211" spans="1:8" x14ac:dyDescent="0.2">
      <c r="A211" t="s">
        <v>102</v>
      </c>
      <c r="B211" t="s">
        <v>164</v>
      </c>
      <c r="C211" t="s">
        <v>21</v>
      </c>
      <c r="D211">
        <v>1416</v>
      </c>
      <c r="E211">
        <v>3194</v>
      </c>
      <c r="F211" t="s">
        <v>221</v>
      </c>
      <c r="G211" t="str">
        <f t="shared" si="5"/>
        <v>iiif_url</v>
      </c>
      <c r="H211" t="s">
        <v>1297</v>
      </c>
    </row>
    <row r="212" spans="1:8" x14ac:dyDescent="0.2">
      <c r="A212" t="s">
        <v>102</v>
      </c>
      <c r="B212" t="s">
        <v>164</v>
      </c>
      <c r="C212" t="s">
        <v>21</v>
      </c>
      <c r="D212">
        <v>1423</v>
      </c>
      <c r="E212">
        <v>3262</v>
      </c>
      <c r="F212" t="s">
        <v>222</v>
      </c>
      <c r="G212" t="str">
        <f t="shared" si="5"/>
        <v>iiif_url</v>
      </c>
      <c r="H212" t="s">
        <v>1297</v>
      </c>
    </row>
    <row r="213" spans="1:8" x14ac:dyDescent="0.2">
      <c r="H213" t="s">
        <v>1297</v>
      </c>
    </row>
    <row r="214" spans="1:8" x14ac:dyDescent="0.2">
      <c r="H214" t="s">
        <v>1297</v>
      </c>
    </row>
    <row r="215" spans="1:8" x14ac:dyDescent="0.2">
      <c r="H215" t="s">
        <v>1297</v>
      </c>
    </row>
    <row r="216" spans="1:8" x14ac:dyDescent="0.2">
      <c r="A216" t="s">
        <v>223</v>
      </c>
      <c r="B216" t="s">
        <v>224</v>
      </c>
      <c r="C216" t="s">
        <v>19</v>
      </c>
      <c r="D216">
        <v>2610</v>
      </c>
      <c r="E216">
        <v>386</v>
      </c>
      <c r="F216" t="s">
        <v>225</v>
      </c>
      <c r="G216" t="str">
        <f t="shared" ref="G216:G247" si="6">HYPERLINK("https://images.diginfra.net/iiif/NL-HaNA_1.01.02/3768/NL-HaNA_1.01.02_3768_0007.jpg/2491,306,1081,3066/full/0/default.jpg", "iiif_url")</f>
        <v>iiif_url</v>
      </c>
      <c r="H216" t="s">
        <v>1297</v>
      </c>
    </row>
    <row r="217" spans="1:8" x14ac:dyDescent="0.2">
      <c r="A217" t="s">
        <v>223</v>
      </c>
      <c r="B217" t="s">
        <v>224</v>
      </c>
      <c r="C217" t="s">
        <v>21</v>
      </c>
      <c r="D217">
        <v>2651</v>
      </c>
      <c r="E217">
        <v>446</v>
      </c>
      <c r="F217" t="s">
        <v>226</v>
      </c>
      <c r="G217" t="str">
        <f t="shared" si="6"/>
        <v>iiif_url</v>
      </c>
      <c r="H217" t="s">
        <v>1297</v>
      </c>
    </row>
    <row r="218" spans="1:8" x14ac:dyDescent="0.2">
      <c r="A218" t="s">
        <v>223</v>
      </c>
      <c r="B218" t="s">
        <v>224</v>
      </c>
      <c r="C218" t="s">
        <v>21</v>
      </c>
      <c r="D218">
        <v>2653</v>
      </c>
      <c r="E218">
        <v>495</v>
      </c>
      <c r="F218" t="s">
        <v>227</v>
      </c>
      <c r="G218" t="str">
        <f t="shared" si="6"/>
        <v>iiif_url</v>
      </c>
      <c r="H218" t="s">
        <v>1297</v>
      </c>
    </row>
    <row r="219" spans="1:8" x14ac:dyDescent="0.2">
      <c r="A219" t="s">
        <v>223</v>
      </c>
      <c r="B219" t="s">
        <v>224</v>
      </c>
      <c r="C219" t="s">
        <v>21</v>
      </c>
      <c r="D219">
        <v>2658</v>
      </c>
      <c r="E219">
        <v>553</v>
      </c>
      <c r="F219" t="s">
        <v>228</v>
      </c>
      <c r="G219" t="str">
        <f t="shared" si="6"/>
        <v>iiif_url</v>
      </c>
      <c r="H219" t="s">
        <v>1297</v>
      </c>
    </row>
    <row r="220" spans="1:8" x14ac:dyDescent="0.2">
      <c r="A220" t="s">
        <v>223</v>
      </c>
      <c r="B220" t="s">
        <v>224</v>
      </c>
      <c r="C220" t="s">
        <v>35</v>
      </c>
      <c r="D220">
        <v>2754</v>
      </c>
      <c r="E220">
        <v>584</v>
      </c>
      <c r="F220" t="s">
        <v>229</v>
      </c>
      <c r="G220" t="str">
        <f t="shared" si="6"/>
        <v>iiif_url</v>
      </c>
      <c r="H220" t="s">
        <v>1297</v>
      </c>
    </row>
    <row r="221" spans="1:8" x14ac:dyDescent="0.2">
      <c r="A221" t="s">
        <v>223</v>
      </c>
      <c r="B221" t="s">
        <v>224</v>
      </c>
      <c r="C221" t="s">
        <v>35</v>
      </c>
      <c r="D221">
        <v>2758</v>
      </c>
      <c r="E221">
        <v>643</v>
      </c>
      <c r="F221" t="s">
        <v>230</v>
      </c>
      <c r="G221" t="str">
        <f t="shared" si="6"/>
        <v>iiif_url</v>
      </c>
      <c r="H221" t="s">
        <v>1297</v>
      </c>
    </row>
    <row r="222" spans="1:8" x14ac:dyDescent="0.2">
      <c r="A222" t="s">
        <v>223</v>
      </c>
      <c r="B222" t="s">
        <v>224</v>
      </c>
      <c r="C222" t="s">
        <v>21</v>
      </c>
      <c r="D222">
        <v>2663</v>
      </c>
      <c r="E222">
        <v>688</v>
      </c>
      <c r="F222" t="s">
        <v>231</v>
      </c>
      <c r="G222" t="str">
        <f t="shared" si="6"/>
        <v>iiif_url</v>
      </c>
      <c r="H222" t="s">
        <v>1297</v>
      </c>
    </row>
    <row r="223" spans="1:8" x14ac:dyDescent="0.2">
      <c r="A223" t="s">
        <v>223</v>
      </c>
      <c r="B223" t="s">
        <v>224</v>
      </c>
      <c r="C223" t="s">
        <v>35</v>
      </c>
      <c r="D223">
        <v>2756</v>
      </c>
      <c r="E223">
        <v>735</v>
      </c>
      <c r="F223" t="s">
        <v>232</v>
      </c>
      <c r="G223" t="str">
        <f t="shared" si="6"/>
        <v>iiif_url</v>
      </c>
      <c r="H223" t="s">
        <v>1297</v>
      </c>
    </row>
    <row r="224" spans="1:8" x14ac:dyDescent="0.2">
      <c r="A224" t="s">
        <v>223</v>
      </c>
      <c r="B224" t="s">
        <v>224</v>
      </c>
      <c r="C224" t="s">
        <v>21</v>
      </c>
      <c r="D224">
        <v>2656</v>
      </c>
      <c r="E224">
        <v>789</v>
      </c>
      <c r="F224" t="s">
        <v>233</v>
      </c>
      <c r="G224" t="str">
        <f t="shared" si="6"/>
        <v>iiif_url</v>
      </c>
      <c r="H224" t="s">
        <v>1297</v>
      </c>
    </row>
    <row r="225" spans="1:8" x14ac:dyDescent="0.2">
      <c r="A225" t="s">
        <v>223</v>
      </c>
      <c r="B225" t="s">
        <v>224</v>
      </c>
      <c r="C225" t="s">
        <v>21</v>
      </c>
      <c r="D225">
        <v>2656</v>
      </c>
      <c r="E225">
        <v>845</v>
      </c>
      <c r="F225" t="s">
        <v>234</v>
      </c>
      <c r="G225" t="str">
        <f t="shared" si="6"/>
        <v>iiif_url</v>
      </c>
      <c r="H225" t="s">
        <v>1297</v>
      </c>
    </row>
    <row r="226" spans="1:8" x14ac:dyDescent="0.2">
      <c r="A226" t="s">
        <v>223</v>
      </c>
      <c r="B226" t="s">
        <v>224</v>
      </c>
      <c r="C226" t="s">
        <v>35</v>
      </c>
      <c r="D226">
        <v>2756</v>
      </c>
      <c r="E226">
        <v>883</v>
      </c>
      <c r="F226" t="s">
        <v>235</v>
      </c>
      <c r="G226" t="str">
        <f t="shared" si="6"/>
        <v>iiif_url</v>
      </c>
      <c r="H226" t="s">
        <v>1297</v>
      </c>
    </row>
    <row r="227" spans="1:8" x14ac:dyDescent="0.2">
      <c r="A227" t="s">
        <v>223</v>
      </c>
      <c r="B227" t="s">
        <v>224</v>
      </c>
      <c r="C227" t="s">
        <v>35</v>
      </c>
      <c r="D227">
        <v>2756</v>
      </c>
      <c r="E227">
        <v>933</v>
      </c>
      <c r="F227" t="s">
        <v>236</v>
      </c>
      <c r="G227" t="str">
        <f t="shared" si="6"/>
        <v>iiif_url</v>
      </c>
      <c r="H227" t="s">
        <v>1297</v>
      </c>
    </row>
    <row r="228" spans="1:8" x14ac:dyDescent="0.2">
      <c r="A228" t="s">
        <v>223</v>
      </c>
      <c r="B228" t="s">
        <v>224</v>
      </c>
      <c r="C228" t="s">
        <v>21</v>
      </c>
      <c r="D228">
        <v>2656</v>
      </c>
      <c r="E228">
        <v>981</v>
      </c>
      <c r="F228" t="s">
        <v>237</v>
      </c>
      <c r="G228" t="str">
        <f t="shared" si="6"/>
        <v>iiif_url</v>
      </c>
      <c r="H228" t="s">
        <v>1297</v>
      </c>
    </row>
    <row r="229" spans="1:8" x14ac:dyDescent="0.2">
      <c r="A229" t="s">
        <v>223</v>
      </c>
      <c r="B229" t="s">
        <v>224</v>
      </c>
      <c r="C229" t="s">
        <v>21</v>
      </c>
      <c r="D229">
        <v>2653</v>
      </c>
      <c r="E229">
        <v>1027</v>
      </c>
      <c r="F229" t="s">
        <v>238</v>
      </c>
      <c r="G229" t="str">
        <f t="shared" si="6"/>
        <v>iiif_url</v>
      </c>
      <c r="H229" t="s">
        <v>1297</v>
      </c>
    </row>
    <row r="230" spans="1:8" x14ac:dyDescent="0.2">
      <c r="A230" t="s">
        <v>223</v>
      </c>
      <c r="B230" t="s">
        <v>224</v>
      </c>
      <c r="C230" t="s">
        <v>19</v>
      </c>
      <c r="D230">
        <v>2603</v>
      </c>
      <c r="E230">
        <v>1079</v>
      </c>
      <c r="F230" t="s">
        <v>239</v>
      </c>
      <c r="G230" t="str">
        <f t="shared" si="6"/>
        <v>iiif_url</v>
      </c>
      <c r="H230" t="s">
        <v>1297</v>
      </c>
    </row>
    <row r="231" spans="1:8" x14ac:dyDescent="0.2">
      <c r="A231" t="s">
        <v>223</v>
      </c>
      <c r="B231" t="s">
        <v>224</v>
      </c>
      <c r="C231" t="s">
        <v>21</v>
      </c>
      <c r="D231">
        <v>2651</v>
      </c>
      <c r="E231">
        <v>1124</v>
      </c>
      <c r="F231" t="s">
        <v>240</v>
      </c>
      <c r="G231" t="str">
        <f t="shared" si="6"/>
        <v>iiif_url</v>
      </c>
      <c r="H231" t="s">
        <v>1297</v>
      </c>
    </row>
    <row r="232" spans="1:8" x14ac:dyDescent="0.2">
      <c r="A232" t="s">
        <v>223</v>
      </c>
      <c r="B232" t="s">
        <v>224</v>
      </c>
      <c r="C232" t="s">
        <v>21</v>
      </c>
      <c r="D232">
        <v>2649</v>
      </c>
      <c r="E232">
        <v>1180</v>
      </c>
      <c r="F232" t="s">
        <v>241</v>
      </c>
      <c r="G232" t="str">
        <f t="shared" si="6"/>
        <v>iiif_url</v>
      </c>
      <c r="H232" t="s">
        <v>1297</v>
      </c>
    </row>
    <row r="233" spans="1:8" x14ac:dyDescent="0.2">
      <c r="A233" t="s">
        <v>223</v>
      </c>
      <c r="B233" t="s">
        <v>224</v>
      </c>
      <c r="C233" t="s">
        <v>19</v>
      </c>
      <c r="D233">
        <v>2601</v>
      </c>
      <c r="E233">
        <v>1223</v>
      </c>
      <c r="F233" t="s">
        <v>242</v>
      </c>
      <c r="G233" t="str">
        <f t="shared" si="6"/>
        <v>iiif_url</v>
      </c>
      <c r="H233" t="s">
        <v>1297</v>
      </c>
    </row>
    <row r="234" spans="1:8" x14ac:dyDescent="0.2">
      <c r="A234" t="s">
        <v>223</v>
      </c>
      <c r="B234" t="s">
        <v>224</v>
      </c>
      <c r="C234" t="s">
        <v>21</v>
      </c>
      <c r="D234">
        <v>2653</v>
      </c>
      <c r="E234">
        <v>1276</v>
      </c>
      <c r="F234" t="s">
        <v>243</v>
      </c>
      <c r="G234" t="str">
        <f t="shared" si="6"/>
        <v>iiif_url</v>
      </c>
      <c r="H234" t="s">
        <v>1297</v>
      </c>
    </row>
    <row r="235" spans="1:8" x14ac:dyDescent="0.2">
      <c r="A235" t="s">
        <v>223</v>
      </c>
      <c r="B235" t="s">
        <v>224</v>
      </c>
      <c r="C235" t="s">
        <v>35</v>
      </c>
      <c r="D235">
        <v>2720</v>
      </c>
      <c r="E235">
        <v>1325</v>
      </c>
      <c r="F235" t="s">
        <v>244</v>
      </c>
      <c r="G235" t="str">
        <f t="shared" si="6"/>
        <v>iiif_url</v>
      </c>
      <c r="H235" t="s">
        <v>1297</v>
      </c>
    </row>
    <row r="236" spans="1:8" x14ac:dyDescent="0.2">
      <c r="A236" t="s">
        <v>223</v>
      </c>
      <c r="B236" t="s">
        <v>224</v>
      </c>
      <c r="C236" t="s">
        <v>21</v>
      </c>
      <c r="D236">
        <v>2641</v>
      </c>
      <c r="E236">
        <v>1371</v>
      </c>
      <c r="F236" t="s">
        <v>245</v>
      </c>
      <c r="G236" t="str">
        <f t="shared" si="6"/>
        <v>iiif_url</v>
      </c>
      <c r="H236" t="s">
        <v>1297</v>
      </c>
    </row>
    <row r="237" spans="1:8" x14ac:dyDescent="0.2">
      <c r="A237" t="s">
        <v>223</v>
      </c>
      <c r="B237" t="s">
        <v>224</v>
      </c>
      <c r="C237" t="s">
        <v>21</v>
      </c>
      <c r="D237">
        <v>2646</v>
      </c>
      <c r="E237">
        <v>1421</v>
      </c>
      <c r="F237" t="s">
        <v>246</v>
      </c>
      <c r="G237" t="str">
        <f t="shared" si="6"/>
        <v>iiif_url</v>
      </c>
      <c r="H237" t="s">
        <v>1297</v>
      </c>
    </row>
    <row r="238" spans="1:8" x14ac:dyDescent="0.2">
      <c r="A238" t="s">
        <v>223</v>
      </c>
      <c r="B238" t="s">
        <v>224</v>
      </c>
      <c r="C238" t="s">
        <v>19</v>
      </c>
      <c r="D238">
        <v>2596</v>
      </c>
      <c r="E238">
        <v>1458</v>
      </c>
      <c r="F238" t="s">
        <v>247</v>
      </c>
      <c r="G238" t="str">
        <f t="shared" si="6"/>
        <v>iiif_url</v>
      </c>
      <c r="H238" t="s">
        <v>1297</v>
      </c>
    </row>
    <row r="239" spans="1:8" x14ac:dyDescent="0.2">
      <c r="A239" t="s">
        <v>223</v>
      </c>
      <c r="B239" t="s">
        <v>224</v>
      </c>
      <c r="C239" t="s">
        <v>35</v>
      </c>
      <c r="D239">
        <v>2732</v>
      </c>
      <c r="E239">
        <v>1512</v>
      </c>
      <c r="F239" t="s">
        <v>248</v>
      </c>
      <c r="G239" t="str">
        <f t="shared" si="6"/>
        <v>iiif_url</v>
      </c>
      <c r="H239" t="s">
        <v>1297</v>
      </c>
    </row>
    <row r="240" spans="1:8" x14ac:dyDescent="0.2">
      <c r="A240" t="s">
        <v>223</v>
      </c>
      <c r="B240" t="s">
        <v>224</v>
      </c>
      <c r="C240" t="s">
        <v>35</v>
      </c>
      <c r="D240">
        <v>2730</v>
      </c>
      <c r="E240">
        <v>1569</v>
      </c>
      <c r="F240" t="s">
        <v>249</v>
      </c>
      <c r="G240" t="str">
        <f t="shared" si="6"/>
        <v>iiif_url</v>
      </c>
      <c r="H240" t="s">
        <v>1297</v>
      </c>
    </row>
    <row r="241" spans="1:8" x14ac:dyDescent="0.2">
      <c r="A241" t="s">
        <v>223</v>
      </c>
      <c r="B241" t="s">
        <v>224</v>
      </c>
      <c r="C241" t="s">
        <v>35</v>
      </c>
      <c r="D241">
        <v>2730</v>
      </c>
      <c r="E241">
        <v>1617</v>
      </c>
      <c r="F241" t="s">
        <v>250</v>
      </c>
      <c r="G241" t="str">
        <f t="shared" si="6"/>
        <v>iiif_url</v>
      </c>
      <c r="H241" t="s">
        <v>1297</v>
      </c>
    </row>
    <row r="242" spans="1:8" x14ac:dyDescent="0.2">
      <c r="A242" t="s">
        <v>223</v>
      </c>
      <c r="B242" t="s">
        <v>224</v>
      </c>
      <c r="C242" t="s">
        <v>21</v>
      </c>
      <c r="D242">
        <v>2646</v>
      </c>
      <c r="E242">
        <v>1672</v>
      </c>
      <c r="F242" t="s">
        <v>251</v>
      </c>
      <c r="G242" t="str">
        <f t="shared" si="6"/>
        <v>iiif_url</v>
      </c>
      <c r="H242" t="s">
        <v>1297</v>
      </c>
    </row>
    <row r="243" spans="1:8" x14ac:dyDescent="0.2">
      <c r="A243" t="s">
        <v>223</v>
      </c>
      <c r="B243" t="s">
        <v>224</v>
      </c>
      <c r="C243" t="s">
        <v>19</v>
      </c>
      <c r="D243">
        <v>2589</v>
      </c>
      <c r="E243">
        <v>1709</v>
      </c>
      <c r="F243" t="s">
        <v>252</v>
      </c>
      <c r="G243" t="str">
        <f t="shared" si="6"/>
        <v>iiif_url</v>
      </c>
      <c r="H243" t="s">
        <v>1297</v>
      </c>
    </row>
    <row r="244" spans="1:8" x14ac:dyDescent="0.2">
      <c r="A244" t="s">
        <v>223</v>
      </c>
      <c r="B244" t="s">
        <v>224</v>
      </c>
      <c r="C244" t="s">
        <v>19</v>
      </c>
      <c r="D244">
        <v>2591</v>
      </c>
      <c r="E244">
        <v>1755</v>
      </c>
      <c r="F244" t="s">
        <v>253</v>
      </c>
      <c r="G244" t="str">
        <f t="shared" si="6"/>
        <v>iiif_url</v>
      </c>
      <c r="H244" t="s">
        <v>1297</v>
      </c>
    </row>
    <row r="245" spans="1:8" x14ac:dyDescent="0.2">
      <c r="A245" t="s">
        <v>223</v>
      </c>
      <c r="B245" t="s">
        <v>224</v>
      </c>
      <c r="C245" t="s">
        <v>21</v>
      </c>
      <c r="D245">
        <v>2634</v>
      </c>
      <c r="E245">
        <v>1815</v>
      </c>
      <c r="F245" t="s">
        <v>254</v>
      </c>
      <c r="G245" t="str">
        <f t="shared" si="6"/>
        <v>iiif_url</v>
      </c>
      <c r="H245" t="s">
        <v>1297</v>
      </c>
    </row>
    <row r="246" spans="1:8" x14ac:dyDescent="0.2">
      <c r="A246" t="s">
        <v>223</v>
      </c>
      <c r="B246" t="s">
        <v>224</v>
      </c>
      <c r="C246" t="s">
        <v>19</v>
      </c>
      <c r="D246">
        <v>2584</v>
      </c>
      <c r="E246">
        <v>1850</v>
      </c>
      <c r="F246" t="s">
        <v>255</v>
      </c>
      <c r="G246" t="str">
        <f t="shared" si="6"/>
        <v>iiif_url</v>
      </c>
      <c r="H246" t="s">
        <v>1297</v>
      </c>
    </row>
    <row r="247" spans="1:8" x14ac:dyDescent="0.2">
      <c r="A247" t="s">
        <v>223</v>
      </c>
      <c r="B247" t="s">
        <v>224</v>
      </c>
      <c r="C247" t="s">
        <v>21</v>
      </c>
      <c r="D247">
        <v>2634</v>
      </c>
      <c r="E247">
        <v>1905</v>
      </c>
      <c r="F247" t="s">
        <v>256</v>
      </c>
      <c r="G247" t="str">
        <f t="shared" si="6"/>
        <v>iiif_url</v>
      </c>
      <c r="H247" t="s">
        <v>1297</v>
      </c>
    </row>
    <row r="248" spans="1:8" x14ac:dyDescent="0.2">
      <c r="A248" t="s">
        <v>223</v>
      </c>
      <c r="B248" t="s">
        <v>224</v>
      </c>
      <c r="C248" t="s">
        <v>21</v>
      </c>
      <c r="D248">
        <v>2637</v>
      </c>
      <c r="E248">
        <v>1951</v>
      </c>
      <c r="F248" t="s">
        <v>257</v>
      </c>
      <c r="G248" t="str">
        <f t="shared" ref="G248:G274" si="7">HYPERLINK("https://images.diginfra.net/iiif/NL-HaNA_1.01.02/3768/NL-HaNA_1.01.02_3768_0007.jpg/2491,306,1081,3066/full/0/default.jpg", "iiif_url")</f>
        <v>iiif_url</v>
      </c>
      <c r="H248" t="s">
        <v>1297</v>
      </c>
    </row>
    <row r="249" spans="1:8" x14ac:dyDescent="0.2">
      <c r="A249" t="s">
        <v>223</v>
      </c>
      <c r="B249" t="s">
        <v>224</v>
      </c>
      <c r="C249" t="s">
        <v>35</v>
      </c>
      <c r="D249">
        <v>2754</v>
      </c>
      <c r="E249">
        <v>2001</v>
      </c>
      <c r="F249" t="s">
        <v>258</v>
      </c>
      <c r="G249" t="str">
        <f t="shared" si="7"/>
        <v>iiif_url</v>
      </c>
      <c r="H249" t="s">
        <v>1297</v>
      </c>
    </row>
    <row r="250" spans="1:8" x14ac:dyDescent="0.2">
      <c r="A250" t="s">
        <v>223</v>
      </c>
      <c r="B250" t="s">
        <v>224</v>
      </c>
      <c r="C250" t="s">
        <v>21</v>
      </c>
      <c r="D250">
        <v>2637</v>
      </c>
      <c r="E250">
        <v>2061</v>
      </c>
      <c r="F250" t="s">
        <v>259</v>
      </c>
      <c r="G250" t="str">
        <f t="shared" si="7"/>
        <v>iiif_url</v>
      </c>
      <c r="H250" t="s">
        <v>1297</v>
      </c>
    </row>
    <row r="251" spans="1:8" x14ac:dyDescent="0.2">
      <c r="A251" t="s">
        <v>223</v>
      </c>
      <c r="B251" t="s">
        <v>224</v>
      </c>
      <c r="C251" t="s">
        <v>35</v>
      </c>
      <c r="D251">
        <v>2754</v>
      </c>
      <c r="E251">
        <v>2082</v>
      </c>
      <c r="F251" t="s">
        <v>260</v>
      </c>
      <c r="G251" t="str">
        <f t="shared" si="7"/>
        <v>iiif_url</v>
      </c>
      <c r="H251" t="s">
        <v>1297</v>
      </c>
    </row>
    <row r="252" spans="1:8" x14ac:dyDescent="0.2">
      <c r="A252" t="s">
        <v>223</v>
      </c>
      <c r="B252" t="s">
        <v>224</v>
      </c>
      <c r="C252" t="s">
        <v>35</v>
      </c>
      <c r="D252">
        <v>2756</v>
      </c>
      <c r="E252">
        <v>2148</v>
      </c>
      <c r="F252" t="s">
        <v>261</v>
      </c>
      <c r="G252" t="str">
        <f t="shared" si="7"/>
        <v>iiif_url</v>
      </c>
      <c r="H252" t="s">
        <v>1297</v>
      </c>
    </row>
    <row r="253" spans="1:8" x14ac:dyDescent="0.2">
      <c r="A253" t="s">
        <v>223</v>
      </c>
      <c r="B253" t="s">
        <v>224</v>
      </c>
      <c r="C253" t="s">
        <v>35</v>
      </c>
      <c r="D253">
        <v>2756</v>
      </c>
      <c r="E253">
        <v>2194</v>
      </c>
      <c r="F253" t="s">
        <v>262</v>
      </c>
      <c r="G253" t="str">
        <f t="shared" si="7"/>
        <v>iiif_url</v>
      </c>
      <c r="H253" t="s">
        <v>1297</v>
      </c>
    </row>
    <row r="254" spans="1:8" x14ac:dyDescent="0.2">
      <c r="A254" t="s">
        <v>223</v>
      </c>
      <c r="B254" t="s">
        <v>224</v>
      </c>
      <c r="C254" t="s">
        <v>21</v>
      </c>
      <c r="D254">
        <v>2632</v>
      </c>
      <c r="E254">
        <v>2246</v>
      </c>
      <c r="F254" t="s">
        <v>263</v>
      </c>
      <c r="G254" t="str">
        <f t="shared" si="7"/>
        <v>iiif_url</v>
      </c>
      <c r="H254" t="s">
        <v>1297</v>
      </c>
    </row>
    <row r="255" spans="1:8" x14ac:dyDescent="0.2">
      <c r="A255" t="s">
        <v>223</v>
      </c>
      <c r="B255" t="s">
        <v>224</v>
      </c>
      <c r="C255" t="s">
        <v>35</v>
      </c>
      <c r="D255">
        <v>2758</v>
      </c>
      <c r="E255">
        <v>2295</v>
      </c>
      <c r="F255" t="s">
        <v>264</v>
      </c>
      <c r="G255" t="str">
        <f t="shared" si="7"/>
        <v>iiif_url</v>
      </c>
      <c r="H255" t="s">
        <v>1297</v>
      </c>
    </row>
    <row r="256" spans="1:8" x14ac:dyDescent="0.2">
      <c r="A256" t="s">
        <v>223</v>
      </c>
      <c r="B256" t="s">
        <v>224</v>
      </c>
      <c r="C256" t="s">
        <v>21</v>
      </c>
      <c r="D256">
        <v>2634</v>
      </c>
      <c r="E256">
        <v>2345</v>
      </c>
      <c r="F256" t="s">
        <v>265</v>
      </c>
      <c r="G256" t="str">
        <f t="shared" si="7"/>
        <v>iiif_url</v>
      </c>
      <c r="H256" t="s">
        <v>1297</v>
      </c>
    </row>
    <row r="257" spans="1:8" x14ac:dyDescent="0.2">
      <c r="A257" t="s">
        <v>223</v>
      </c>
      <c r="B257" t="s">
        <v>224</v>
      </c>
      <c r="C257" t="s">
        <v>35</v>
      </c>
      <c r="D257">
        <v>2735</v>
      </c>
      <c r="E257">
        <v>2386</v>
      </c>
      <c r="F257" t="s">
        <v>266</v>
      </c>
      <c r="G257" t="str">
        <f t="shared" si="7"/>
        <v>iiif_url</v>
      </c>
      <c r="H257" t="s">
        <v>1297</v>
      </c>
    </row>
    <row r="258" spans="1:8" x14ac:dyDescent="0.2">
      <c r="A258" t="s">
        <v>223</v>
      </c>
      <c r="B258" t="s">
        <v>224</v>
      </c>
      <c r="C258" t="s">
        <v>21</v>
      </c>
      <c r="D258">
        <v>2632</v>
      </c>
      <c r="E258">
        <v>2441</v>
      </c>
      <c r="F258" t="s">
        <v>267</v>
      </c>
      <c r="G258" t="str">
        <f t="shared" si="7"/>
        <v>iiif_url</v>
      </c>
      <c r="H258" t="s">
        <v>1297</v>
      </c>
    </row>
    <row r="259" spans="1:8" x14ac:dyDescent="0.2">
      <c r="A259" t="s">
        <v>223</v>
      </c>
      <c r="B259" t="s">
        <v>224</v>
      </c>
      <c r="C259" t="s">
        <v>21</v>
      </c>
      <c r="D259">
        <v>2632</v>
      </c>
      <c r="E259">
        <v>2487</v>
      </c>
      <c r="F259" t="s">
        <v>268</v>
      </c>
      <c r="G259" t="str">
        <f t="shared" si="7"/>
        <v>iiif_url</v>
      </c>
      <c r="H259" t="s">
        <v>1297</v>
      </c>
    </row>
    <row r="260" spans="1:8" x14ac:dyDescent="0.2">
      <c r="A260" t="s">
        <v>223</v>
      </c>
      <c r="B260" t="s">
        <v>224</v>
      </c>
      <c r="C260" t="s">
        <v>21</v>
      </c>
      <c r="D260">
        <v>2634</v>
      </c>
      <c r="E260">
        <v>2537</v>
      </c>
      <c r="F260" t="s">
        <v>269</v>
      </c>
      <c r="G260" t="str">
        <f t="shared" si="7"/>
        <v>iiif_url</v>
      </c>
      <c r="H260" t="s">
        <v>1297</v>
      </c>
    </row>
    <row r="261" spans="1:8" x14ac:dyDescent="0.2">
      <c r="A261" t="s">
        <v>223</v>
      </c>
      <c r="B261" t="s">
        <v>224</v>
      </c>
      <c r="C261" t="s">
        <v>35</v>
      </c>
      <c r="D261">
        <v>2735</v>
      </c>
      <c r="E261">
        <v>2585</v>
      </c>
      <c r="F261" t="s">
        <v>270</v>
      </c>
      <c r="G261" t="str">
        <f t="shared" si="7"/>
        <v>iiif_url</v>
      </c>
      <c r="H261" t="s">
        <v>1297</v>
      </c>
    </row>
    <row r="262" spans="1:8" x14ac:dyDescent="0.2">
      <c r="A262" t="s">
        <v>223</v>
      </c>
      <c r="B262" t="s">
        <v>224</v>
      </c>
      <c r="C262" t="s">
        <v>35</v>
      </c>
      <c r="D262">
        <v>2735</v>
      </c>
      <c r="E262">
        <v>2634</v>
      </c>
      <c r="F262" t="s">
        <v>271</v>
      </c>
      <c r="G262" t="str">
        <f t="shared" si="7"/>
        <v>iiif_url</v>
      </c>
      <c r="H262" t="s">
        <v>1297</v>
      </c>
    </row>
    <row r="263" spans="1:8" x14ac:dyDescent="0.2">
      <c r="A263" t="s">
        <v>223</v>
      </c>
      <c r="B263" t="s">
        <v>224</v>
      </c>
      <c r="C263" t="s">
        <v>21</v>
      </c>
      <c r="D263">
        <v>2637</v>
      </c>
      <c r="E263">
        <v>2689</v>
      </c>
      <c r="F263" t="s">
        <v>272</v>
      </c>
      <c r="G263" t="str">
        <f t="shared" si="7"/>
        <v>iiif_url</v>
      </c>
      <c r="H263" t="s">
        <v>1297</v>
      </c>
    </row>
    <row r="264" spans="1:8" x14ac:dyDescent="0.2">
      <c r="A264" t="s">
        <v>223</v>
      </c>
      <c r="B264" t="s">
        <v>224</v>
      </c>
      <c r="C264" t="s">
        <v>35</v>
      </c>
      <c r="D264">
        <v>2730</v>
      </c>
      <c r="E264">
        <v>2723</v>
      </c>
      <c r="F264" t="s">
        <v>273</v>
      </c>
      <c r="G264" t="str">
        <f t="shared" si="7"/>
        <v>iiif_url</v>
      </c>
      <c r="H264" t="s">
        <v>1297</v>
      </c>
    </row>
    <row r="265" spans="1:8" x14ac:dyDescent="0.2">
      <c r="A265" t="s">
        <v>223</v>
      </c>
      <c r="B265" t="s">
        <v>224</v>
      </c>
      <c r="C265" t="s">
        <v>35</v>
      </c>
      <c r="D265">
        <v>2730</v>
      </c>
      <c r="E265">
        <v>2779</v>
      </c>
      <c r="F265" t="s">
        <v>274</v>
      </c>
      <c r="G265" t="str">
        <f t="shared" si="7"/>
        <v>iiif_url</v>
      </c>
      <c r="H265" t="s">
        <v>1297</v>
      </c>
    </row>
    <row r="266" spans="1:8" x14ac:dyDescent="0.2">
      <c r="A266" t="s">
        <v>223</v>
      </c>
      <c r="B266" t="s">
        <v>224</v>
      </c>
      <c r="C266" t="s">
        <v>21</v>
      </c>
      <c r="D266">
        <v>2637</v>
      </c>
      <c r="E266">
        <v>2830</v>
      </c>
      <c r="F266" t="s">
        <v>275</v>
      </c>
      <c r="G266" t="str">
        <f t="shared" si="7"/>
        <v>iiif_url</v>
      </c>
      <c r="H266" t="s">
        <v>1297</v>
      </c>
    </row>
    <row r="267" spans="1:8" x14ac:dyDescent="0.2">
      <c r="A267" t="s">
        <v>223</v>
      </c>
      <c r="B267" t="s">
        <v>224</v>
      </c>
      <c r="C267" t="s">
        <v>35</v>
      </c>
      <c r="D267">
        <v>2735</v>
      </c>
      <c r="E267">
        <v>2880</v>
      </c>
      <c r="F267" t="s">
        <v>276</v>
      </c>
      <c r="G267" t="str">
        <f t="shared" si="7"/>
        <v>iiif_url</v>
      </c>
      <c r="H267" t="s">
        <v>1297</v>
      </c>
    </row>
    <row r="268" spans="1:8" x14ac:dyDescent="0.2">
      <c r="A268" t="s">
        <v>223</v>
      </c>
      <c r="B268" t="s">
        <v>224</v>
      </c>
      <c r="C268" t="s">
        <v>21</v>
      </c>
      <c r="D268">
        <v>2629</v>
      </c>
      <c r="E268">
        <v>2923</v>
      </c>
      <c r="F268" t="s">
        <v>186</v>
      </c>
      <c r="G268" t="str">
        <f t="shared" si="7"/>
        <v>iiif_url</v>
      </c>
      <c r="H268" t="s">
        <v>1297</v>
      </c>
    </row>
    <row r="269" spans="1:8" x14ac:dyDescent="0.2">
      <c r="A269" t="s">
        <v>223</v>
      </c>
      <c r="B269" t="s">
        <v>224</v>
      </c>
      <c r="C269" t="s">
        <v>21</v>
      </c>
      <c r="D269">
        <v>2634</v>
      </c>
      <c r="E269">
        <v>2982</v>
      </c>
      <c r="F269" t="s">
        <v>277</v>
      </c>
      <c r="G269" t="str">
        <f t="shared" si="7"/>
        <v>iiif_url</v>
      </c>
      <c r="H269" t="s">
        <v>1297</v>
      </c>
    </row>
    <row r="270" spans="1:8" x14ac:dyDescent="0.2">
      <c r="A270" t="s">
        <v>223</v>
      </c>
      <c r="B270" t="s">
        <v>224</v>
      </c>
      <c r="C270" t="s">
        <v>35</v>
      </c>
      <c r="D270">
        <v>2735</v>
      </c>
      <c r="E270">
        <v>3021</v>
      </c>
      <c r="F270" t="s">
        <v>278</v>
      </c>
      <c r="G270" t="str">
        <f t="shared" si="7"/>
        <v>iiif_url</v>
      </c>
      <c r="H270" t="s">
        <v>1297</v>
      </c>
    </row>
    <row r="271" spans="1:8" x14ac:dyDescent="0.2">
      <c r="A271" t="s">
        <v>223</v>
      </c>
      <c r="B271" t="s">
        <v>224</v>
      </c>
      <c r="C271" t="s">
        <v>21</v>
      </c>
      <c r="D271">
        <v>2627</v>
      </c>
      <c r="E271">
        <v>3068</v>
      </c>
      <c r="F271" t="s">
        <v>279</v>
      </c>
      <c r="G271" t="str">
        <f t="shared" si="7"/>
        <v>iiif_url</v>
      </c>
      <c r="H271" t="s">
        <v>1297</v>
      </c>
    </row>
    <row r="272" spans="1:8" x14ac:dyDescent="0.2">
      <c r="A272" t="s">
        <v>223</v>
      </c>
      <c r="B272" t="s">
        <v>224</v>
      </c>
      <c r="C272" t="s">
        <v>21</v>
      </c>
      <c r="D272">
        <v>2637</v>
      </c>
      <c r="E272">
        <v>3131</v>
      </c>
      <c r="F272" t="s">
        <v>280</v>
      </c>
      <c r="G272" t="str">
        <f t="shared" si="7"/>
        <v>iiif_url</v>
      </c>
      <c r="H272" t="s">
        <v>1297</v>
      </c>
    </row>
    <row r="273" spans="1:8" x14ac:dyDescent="0.2">
      <c r="A273" t="s">
        <v>223</v>
      </c>
      <c r="B273" t="s">
        <v>224</v>
      </c>
      <c r="C273" t="s">
        <v>35</v>
      </c>
      <c r="D273">
        <v>2732</v>
      </c>
      <c r="E273">
        <v>3169</v>
      </c>
      <c r="F273" t="s">
        <v>281</v>
      </c>
      <c r="G273" t="str">
        <f t="shared" si="7"/>
        <v>iiif_url</v>
      </c>
      <c r="H273" t="s">
        <v>1297</v>
      </c>
    </row>
    <row r="274" spans="1:8" x14ac:dyDescent="0.2">
      <c r="A274" t="s">
        <v>223</v>
      </c>
      <c r="B274" t="s">
        <v>224</v>
      </c>
      <c r="C274" t="s">
        <v>21</v>
      </c>
      <c r="D274">
        <v>2627</v>
      </c>
      <c r="E274">
        <v>3218</v>
      </c>
      <c r="F274" t="s">
        <v>282</v>
      </c>
      <c r="G274" t="str">
        <f t="shared" si="7"/>
        <v>iiif_url</v>
      </c>
      <c r="H274" t="s">
        <v>1297</v>
      </c>
    </row>
    <row r="275" spans="1:8" x14ac:dyDescent="0.2">
      <c r="H275" t="s">
        <v>1297</v>
      </c>
    </row>
    <row r="276" spans="1:8" x14ac:dyDescent="0.2">
      <c r="A276" t="s">
        <v>223</v>
      </c>
      <c r="B276" t="s">
        <v>283</v>
      </c>
      <c r="C276" t="s">
        <v>35</v>
      </c>
      <c r="D276">
        <v>3738</v>
      </c>
      <c r="E276">
        <v>400</v>
      </c>
      <c r="F276" t="s">
        <v>284</v>
      </c>
      <c r="G276" t="str">
        <f t="shared" ref="G276:G307" si="8">HYPERLINK("https://images.diginfra.net/iiif/NL-HaNA_1.01.02/3768/NL-HaNA_1.01.02_3768_0007.jpg/3470,301,1119,3056/full/0/default.jpg", "iiif_url")</f>
        <v>iiif_url</v>
      </c>
      <c r="H276" t="s">
        <v>1297</v>
      </c>
    </row>
    <row r="277" spans="1:8" x14ac:dyDescent="0.2">
      <c r="A277" t="s">
        <v>223</v>
      </c>
      <c r="B277" t="s">
        <v>283</v>
      </c>
      <c r="C277" t="s">
        <v>21</v>
      </c>
      <c r="D277">
        <v>3640</v>
      </c>
      <c r="E277">
        <v>456</v>
      </c>
      <c r="F277" t="s">
        <v>285</v>
      </c>
      <c r="G277" t="str">
        <f t="shared" si="8"/>
        <v>iiif_url</v>
      </c>
      <c r="H277" t="s">
        <v>1297</v>
      </c>
    </row>
    <row r="278" spans="1:8" x14ac:dyDescent="0.2">
      <c r="A278" t="s">
        <v>223</v>
      </c>
      <c r="B278" t="s">
        <v>283</v>
      </c>
      <c r="C278" t="s">
        <v>35</v>
      </c>
      <c r="D278">
        <v>3733</v>
      </c>
      <c r="E278">
        <v>504</v>
      </c>
      <c r="F278" t="s">
        <v>286</v>
      </c>
      <c r="G278" t="str">
        <f t="shared" si="8"/>
        <v>iiif_url</v>
      </c>
      <c r="H278" t="s">
        <v>1297</v>
      </c>
    </row>
    <row r="279" spans="1:8" x14ac:dyDescent="0.2">
      <c r="A279" t="s">
        <v>223</v>
      </c>
      <c r="B279" t="s">
        <v>283</v>
      </c>
      <c r="C279" t="s">
        <v>21</v>
      </c>
      <c r="D279">
        <v>3644</v>
      </c>
      <c r="E279">
        <v>568</v>
      </c>
      <c r="F279" t="s">
        <v>287</v>
      </c>
      <c r="G279" t="str">
        <f t="shared" si="8"/>
        <v>iiif_url</v>
      </c>
      <c r="H279" t="s">
        <v>1297</v>
      </c>
    </row>
    <row r="280" spans="1:8" x14ac:dyDescent="0.2">
      <c r="A280" t="s">
        <v>223</v>
      </c>
      <c r="B280" t="s">
        <v>283</v>
      </c>
      <c r="C280" t="s">
        <v>35</v>
      </c>
      <c r="D280">
        <v>3733</v>
      </c>
      <c r="E280">
        <v>595</v>
      </c>
      <c r="F280" t="s">
        <v>288</v>
      </c>
      <c r="G280" t="str">
        <f t="shared" si="8"/>
        <v>iiif_url</v>
      </c>
      <c r="H280" t="s">
        <v>1297</v>
      </c>
    </row>
    <row r="281" spans="1:8" x14ac:dyDescent="0.2">
      <c r="A281" t="s">
        <v>223</v>
      </c>
      <c r="B281" t="s">
        <v>283</v>
      </c>
      <c r="C281" t="s">
        <v>21</v>
      </c>
      <c r="D281">
        <v>3637</v>
      </c>
      <c r="E281">
        <v>654</v>
      </c>
      <c r="F281" t="s">
        <v>289</v>
      </c>
      <c r="G281" t="str">
        <f t="shared" si="8"/>
        <v>iiif_url</v>
      </c>
      <c r="H281" t="s">
        <v>1297</v>
      </c>
    </row>
    <row r="282" spans="1:8" x14ac:dyDescent="0.2">
      <c r="A282" t="s">
        <v>223</v>
      </c>
      <c r="B282" t="s">
        <v>283</v>
      </c>
      <c r="C282" t="s">
        <v>19</v>
      </c>
      <c r="D282">
        <v>3587</v>
      </c>
      <c r="E282">
        <v>699</v>
      </c>
      <c r="F282" t="s">
        <v>290</v>
      </c>
      <c r="G282" t="str">
        <f t="shared" si="8"/>
        <v>iiif_url</v>
      </c>
      <c r="H282" t="s">
        <v>1297</v>
      </c>
    </row>
    <row r="283" spans="1:8" x14ac:dyDescent="0.2">
      <c r="A283" t="s">
        <v>223</v>
      </c>
      <c r="B283" t="s">
        <v>283</v>
      </c>
      <c r="C283" t="s">
        <v>21</v>
      </c>
      <c r="D283">
        <v>3635</v>
      </c>
      <c r="E283">
        <v>753</v>
      </c>
      <c r="F283" t="s">
        <v>291</v>
      </c>
      <c r="G283" t="str">
        <f t="shared" si="8"/>
        <v>iiif_url</v>
      </c>
      <c r="H283" t="s">
        <v>1297</v>
      </c>
    </row>
    <row r="284" spans="1:8" x14ac:dyDescent="0.2">
      <c r="A284" t="s">
        <v>223</v>
      </c>
      <c r="B284" t="s">
        <v>283</v>
      </c>
      <c r="C284" t="s">
        <v>21</v>
      </c>
      <c r="D284">
        <v>3640</v>
      </c>
      <c r="E284">
        <v>799</v>
      </c>
      <c r="F284" t="s">
        <v>292</v>
      </c>
      <c r="G284" t="str">
        <f t="shared" si="8"/>
        <v>iiif_url</v>
      </c>
      <c r="H284" t="s">
        <v>1297</v>
      </c>
    </row>
    <row r="285" spans="1:8" x14ac:dyDescent="0.2">
      <c r="A285" t="s">
        <v>223</v>
      </c>
      <c r="B285" t="s">
        <v>283</v>
      </c>
      <c r="C285" t="s">
        <v>35</v>
      </c>
      <c r="D285">
        <v>3735</v>
      </c>
      <c r="E285">
        <v>845</v>
      </c>
      <c r="F285" t="s">
        <v>293</v>
      </c>
      <c r="G285" t="str">
        <f t="shared" si="8"/>
        <v>iiif_url</v>
      </c>
      <c r="H285" t="s">
        <v>1297</v>
      </c>
    </row>
    <row r="286" spans="1:8" x14ac:dyDescent="0.2">
      <c r="A286" t="s">
        <v>223</v>
      </c>
      <c r="B286" t="s">
        <v>283</v>
      </c>
      <c r="C286" t="s">
        <v>21</v>
      </c>
      <c r="D286">
        <v>3644</v>
      </c>
      <c r="E286">
        <v>901</v>
      </c>
      <c r="F286" t="s">
        <v>294</v>
      </c>
      <c r="G286" t="str">
        <f t="shared" si="8"/>
        <v>iiif_url</v>
      </c>
      <c r="H286" t="s">
        <v>1297</v>
      </c>
    </row>
    <row r="287" spans="1:8" x14ac:dyDescent="0.2">
      <c r="A287" t="s">
        <v>223</v>
      </c>
      <c r="B287" t="s">
        <v>283</v>
      </c>
      <c r="C287" t="s">
        <v>19</v>
      </c>
      <c r="D287">
        <v>3582</v>
      </c>
      <c r="E287">
        <v>927</v>
      </c>
      <c r="F287" t="s">
        <v>295</v>
      </c>
      <c r="G287" t="str">
        <f t="shared" si="8"/>
        <v>iiif_url</v>
      </c>
      <c r="H287" t="s">
        <v>1297</v>
      </c>
    </row>
    <row r="288" spans="1:8" x14ac:dyDescent="0.2">
      <c r="A288" t="s">
        <v>223</v>
      </c>
      <c r="B288" t="s">
        <v>283</v>
      </c>
      <c r="C288" t="s">
        <v>21</v>
      </c>
      <c r="D288">
        <v>3630</v>
      </c>
      <c r="E288">
        <v>992</v>
      </c>
      <c r="F288" t="s">
        <v>296</v>
      </c>
      <c r="G288" t="str">
        <f t="shared" si="8"/>
        <v>iiif_url</v>
      </c>
      <c r="H288" t="s">
        <v>1297</v>
      </c>
    </row>
    <row r="289" spans="1:8" x14ac:dyDescent="0.2">
      <c r="A289" t="s">
        <v>223</v>
      </c>
      <c r="B289" t="s">
        <v>283</v>
      </c>
      <c r="C289" t="s">
        <v>21</v>
      </c>
      <c r="D289">
        <v>3628</v>
      </c>
      <c r="E289">
        <v>1042</v>
      </c>
      <c r="F289" t="s">
        <v>297</v>
      </c>
      <c r="G289" t="str">
        <f t="shared" si="8"/>
        <v>iiif_url</v>
      </c>
      <c r="H289" t="s">
        <v>1297</v>
      </c>
    </row>
    <row r="290" spans="1:8" x14ac:dyDescent="0.2">
      <c r="A290" t="s">
        <v>223</v>
      </c>
      <c r="B290" t="s">
        <v>283</v>
      </c>
      <c r="C290" t="s">
        <v>21</v>
      </c>
      <c r="D290">
        <v>3628</v>
      </c>
      <c r="E290">
        <v>1089</v>
      </c>
      <c r="F290" t="s">
        <v>298</v>
      </c>
      <c r="G290" t="str">
        <f t="shared" si="8"/>
        <v>iiif_url</v>
      </c>
      <c r="H290" t="s">
        <v>1297</v>
      </c>
    </row>
    <row r="291" spans="1:8" x14ac:dyDescent="0.2">
      <c r="A291" t="s">
        <v>223</v>
      </c>
      <c r="B291" t="s">
        <v>283</v>
      </c>
      <c r="C291" t="s">
        <v>35</v>
      </c>
      <c r="D291">
        <v>3753</v>
      </c>
      <c r="E291">
        <v>1138</v>
      </c>
      <c r="F291" t="s">
        <v>299</v>
      </c>
      <c r="G291" t="str">
        <f t="shared" si="8"/>
        <v>iiif_url</v>
      </c>
      <c r="H291" t="s">
        <v>1297</v>
      </c>
    </row>
    <row r="292" spans="1:8" x14ac:dyDescent="0.2">
      <c r="A292" t="s">
        <v>223</v>
      </c>
      <c r="B292" t="s">
        <v>283</v>
      </c>
      <c r="C292" t="s">
        <v>21</v>
      </c>
      <c r="D292">
        <v>3628</v>
      </c>
      <c r="E292">
        <v>1187</v>
      </c>
      <c r="F292" t="s">
        <v>300</v>
      </c>
      <c r="G292" t="str">
        <f t="shared" si="8"/>
        <v>iiif_url</v>
      </c>
      <c r="H292" t="s">
        <v>1297</v>
      </c>
    </row>
    <row r="293" spans="1:8" x14ac:dyDescent="0.2">
      <c r="A293" t="s">
        <v>223</v>
      </c>
      <c r="B293" t="s">
        <v>283</v>
      </c>
      <c r="C293" t="s">
        <v>35</v>
      </c>
      <c r="D293">
        <v>3747</v>
      </c>
      <c r="E293">
        <v>1227</v>
      </c>
      <c r="F293" t="s">
        <v>301</v>
      </c>
      <c r="G293" t="str">
        <f t="shared" si="8"/>
        <v>iiif_url</v>
      </c>
      <c r="H293" t="s">
        <v>1297</v>
      </c>
    </row>
    <row r="294" spans="1:8" x14ac:dyDescent="0.2">
      <c r="A294" t="s">
        <v>223</v>
      </c>
      <c r="B294" t="s">
        <v>283</v>
      </c>
      <c r="C294" t="s">
        <v>35</v>
      </c>
      <c r="D294">
        <v>3752</v>
      </c>
      <c r="E294">
        <v>1283</v>
      </c>
      <c r="F294" t="s">
        <v>302</v>
      </c>
      <c r="G294" t="str">
        <f t="shared" si="8"/>
        <v>iiif_url</v>
      </c>
      <c r="H294" t="s">
        <v>1297</v>
      </c>
    </row>
    <row r="295" spans="1:8" x14ac:dyDescent="0.2">
      <c r="A295" t="s">
        <v>223</v>
      </c>
      <c r="B295" t="s">
        <v>283</v>
      </c>
      <c r="C295" t="s">
        <v>35</v>
      </c>
      <c r="D295">
        <v>3752</v>
      </c>
      <c r="E295">
        <v>1332</v>
      </c>
      <c r="F295" t="s">
        <v>303</v>
      </c>
      <c r="G295" t="str">
        <f t="shared" si="8"/>
        <v>iiif_url</v>
      </c>
      <c r="H295" t="s">
        <v>1297</v>
      </c>
    </row>
    <row r="296" spans="1:8" x14ac:dyDescent="0.2">
      <c r="A296" t="s">
        <v>223</v>
      </c>
      <c r="B296" t="s">
        <v>283</v>
      </c>
      <c r="C296" t="s">
        <v>21</v>
      </c>
      <c r="D296">
        <v>3618</v>
      </c>
      <c r="E296">
        <v>1376</v>
      </c>
      <c r="F296" t="s">
        <v>304</v>
      </c>
      <c r="G296" t="str">
        <f t="shared" si="8"/>
        <v>iiif_url</v>
      </c>
      <c r="H296" t="s">
        <v>1297</v>
      </c>
    </row>
    <row r="297" spans="1:8" x14ac:dyDescent="0.2">
      <c r="A297" t="s">
        <v>223</v>
      </c>
      <c r="B297" t="s">
        <v>283</v>
      </c>
      <c r="C297" t="s">
        <v>21</v>
      </c>
      <c r="D297">
        <v>3625</v>
      </c>
      <c r="E297">
        <v>1427</v>
      </c>
      <c r="F297" t="s">
        <v>305</v>
      </c>
      <c r="G297" t="str">
        <f t="shared" si="8"/>
        <v>iiif_url</v>
      </c>
      <c r="H297" t="s">
        <v>1297</v>
      </c>
    </row>
    <row r="298" spans="1:8" x14ac:dyDescent="0.2">
      <c r="A298" t="s">
        <v>223</v>
      </c>
      <c r="B298" t="s">
        <v>283</v>
      </c>
      <c r="C298" t="s">
        <v>35</v>
      </c>
      <c r="D298">
        <v>3747</v>
      </c>
      <c r="E298">
        <v>1479</v>
      </c>
      <c r="F298" t="s">
        <v>306</v>
      </c>
      <c r="G298" t="str">
        <f t="shared" si="8"/>
        <v>iiif_url</v>
      </c>
      <c r="H298" t="s">
        <v>1297</v>
      </c>
    </row>
    <row r="299" spans="1:8" x14ac:dyDescent="0.2">
      <c r="A299" t="s">
        <v>223</v>
      </c>
      <c r="B299" t="s">
        <v>283</v>
      </c>
      <c r="C299" t="s">
        <v>21</v>
      </c>
      <c r="D299">
        <v>3623</v>
      </c>
      <c r="E299">
        <v>1528</v>
      </c>
      <c r="F299" t="s">
        <v>307</v>
      </c>
      <c r="G299" t="str">
        <f t="shared" si="8"/>
        <v>iiif_url</v>
      </c>
      <c r="H299" t="s">
        <v>1297</v>
      </c>
    </row>
    <row r="300" spans="1:8" x14ac:dyDescent="0.2">
      <c r="A300" t="s">
        <v>223</v>
      </c>
      <c r="B300" t="s">
        <v>283</v>
      </c>
      <c r="C300" t="s">
        <v>35</v>
      </c>
      <c r="D300">
        <v>3718</v>
      </c>
      <c r="E300">
        <v>1577</v>
      </c>
      <c r="F300" t="s">
        <v>308</v>
      </c>
      <c r="G300" t="str">
        <f t="shared" si="8"/>
        <v>iiif_url</v>
      </c>
      <c r="H300" t="s">
        <v>1297</v>
      </c>
    </row>
    <row r="301" spans="1:8" x14ac:dyDescent="0.2">
      <c r="A301" t="s">
        <v>223</v>
      </c>
      <c r="B301" t="s">
        <v>283</v>
      </c>
      <c r="C301" t="s">
        <v>21</v>
      </c>
      <c r="D301">
        <v>3628</v>
      </c>
      <c r="E301">
        <v>1633</v>
      </c>
      <c r="F301" t="s">
        <v>309</v>
      </c>
      <c r="G301" t="str">
        <f t="shared" si="8"/>
        <v>iiif_url</v>
      </c>
      <c r="H301" t="s">
        <v>1297</v>
      </c>
    </row>
    <row r="302" spans="1:8" x14ac:dyDescent="0.2">
      <c r="A302" t="s">
        <v>223</v>
      </c>
      <c r="B302" t="s">
        <v>283</v>
      </c>
      <c r="C302" t="s">
        <v>35</v>
      </c>
      <c r="D302">
        <v>3721</v>
      </c>
      <c r="E302">
        <v>1661</v>
      </c>
      <c r="F302" t="s">
        <v>310</v>
      </c>
      <c r="G302" t="str">
        <f t="shared" si="8"/>
        <v>iiif_url</v>
      </c>
      <c r="H302" t="s">
        <v>1297</v>
      </c>
    </row>
    <row r="303" spans="1:8" x14ac:dyDescent="0.2">
      <c r="A303" t="s">
        <v>223</v>
      </c>
      <c r="B303" t="s">
        <v>283</v>
      </c>
      <c r="C303" t="s">
        <v>21</v>
      </c>
      <c r="D303">
        <v>3628</v>
      </c>
      <c r="E303">
        <v>1729</v>
      </c>
      <c r="F303" t="s">
        <v>311</v>
      </c>
      <c r="G303" t="str">
        <f t="shared" si="8"/>
        <v>iiif_url</v>
      </c>
      <c r="H303" t="s">
        <v>1297</v>
      </c>
    </row>
    <row r="304" spans="1:8" x14ac:dyDescent="0.2">
      <c r="A304" t="s">
        <v>223</v>
      </c>
      <c r="B304" t="s">
        <v>283</v>
      </c>
      <c r="C304" t="s">
        <v>35</v>
      </c>
      <c r="D304">
        <v>3719</v>
      </c>
      <c r="E304">
        <v>1769</v>
      </c>
      <c r="F304" t="s">
        <v>312</v>
      </c>
      <c r="G304" t="str">
        <f t="shared" si="8"/>
        <v>iiif_url</v>
      </c>
      <c r="H304" t="s">
        <v>1297</v>
      </c>
    </row>
    <row r="305" spans="1:8" x14ac:dyDescent="0.2">
      <c r="A305" t="s">
        <v>223</v>
      </c>
      <c r="B305" t="s">
        <v>283</v>
      </c>
      <c r="C305" t="s">
        <v>35</v>
      </c>
      <c r="D305">
        <v>3718</v>
      </c>
      <c r="E305">
        <v>1815</v>
      </c>
      <c r="F305" t="s">
        <v>313</v>
      </c>
      <c r="G305" t="str">
        <f t="shared" si="8"/>
        <v>iiif_url</v>
      </c>
      <c r="H305" t="s">
        <v>1297</v>
      </c>
    </row>
    <row r="306" spans="1:8" x14ac:dyDescent="0.2">
      <c r="A306" t="s">
        <v>223</v>
      </c>
      <c r="B306" t="s">
        <v>283</v>
      </c>
      <c r="C306" t="s">
        <v>21</v>
      </c>
      <c r="D306">
        <v>3618</v>
      </c>
      <c r="E306">
        <v>1876</v>
      </c>
      <c r="F306" t="s">
        <v>314</v>
      </c>
      <c r="G306" t="str">
        <f t="shared" si="8"/>
        <v>iiif_url</v>
      </c>
      <c r="H306" t="s">
        <v>1297</v>
      </c>
    </row>
    <row r="307" spans="1:8" x14ac:dyDescent="0.2">
      <c r="A307" t="s">
        <v>223</v>
      </c>
      <c r="B307" t="s">
        <v>283</v>
      </c>
      <c r="C307" t="s">
        <v>35</v>
      </c>
      <c r="D307">
        <v>3714</v>
      </c>
      <c r="E307">
        <v>1911</v>
      </c>
      <c r="F307" t="s">
        <v>315</v>
      </c>
      <c r="G307" t="str">
        <f t="shared" si="8"/>
        <v>iiif_url</v>
      </c>
      <c r="H307" t="s">
        <v>1297</v>
      </c>
    </row>
    <row r="308" spans="1:8" x14ac:dyDescent="0.2">
      <c r="A308" t="s">
        <v>223</v>
      </c>
      <c r="B308" t="s">
        <v>283</v>
      </c>
      <c r="C308" t="s">
        <v>21</v>
      </c>
      <c r="D308">
        <v>3613</v>
      </c>
      <c r="E308">
        <v>1962</v>
      </c>
      <c r="F308" t="s">
        <v>316</v>
      </c>
      <c r="G308" t="str">
        <f t="shared" ref="G308:G335" si="9">HYPERLINK("https://images.diginfra.net/iiif/NL-HaNA_1.01.02/3768/NL-HaNA_1.01.02_3768_0007.jpg/3470,301,1119,3056/full/0/default.jpg", "iiif_url")</f>
        <v>iiif_url</v>
      </c>
      <c r="H308" t="s">
        <v>1297</v>
      </c>
    </row>
    <row r="309" spans="1:8" x14ac:dyDescent="0.2">
      <c r="A309" t="s">
        <v>223</v>
      </c>
      <c r="B309" t="s">
        <v>283</v>
      </c>
      <c r="C309" t="s">
        <v>35</v>
      </c>
      <c r="D309">
        <v>3714</v>
      </c>
      <c r="E309">
        <v>2003</v>
      </c>
      <c r="F309" t="s">
        <v>317</v>
      </c>
      <c r="G309" t="str">
        <f t="shared" si="9"/>
        <v>iiif_url</v>
      </c>
      <c r="H309" t="s">
        <v>1297</v>
      </c>
    </row>
    <row r="310" spans="1:8" x14ac:dyDescent="0.2">
      <c r="A310" t="s">
        <v>223</v>
      </c>
      <c r="B310" t="s">
        <v>283</v>
      </c>
      <c r="C310" t="s">
        <v>35</v>
      </c>
      <c r="D310">
        <v>3714</v>
      </c>
      <c r="E310">
        <v>2065</v>
      </c>
      <c r="F310" t="s">
        <v>318</v>
      </c>
      <c r="G310" t="str">
        <f t="shared" si="9"/>
        <v>iiif_url</v>
      </c>
      <c r="H310" t="s">
        <v>1297</v>
      </c>
    </row>
    <row r="311" spans="1:8" x14ac:dyDescent="0.2">
      <c r="A311" t="s">
        <v>223</v>
      </c>
      <c r="B311" t="s">
        <v>283</v>
      </c>
      <c r="C311" t="s">
        <v>21</v>
      </c>
      <c r="D311">
        <v>3611</v>
      </c>
      <c r="E311">
        <v>2111</v>
      </c>
      <c r="F311" t="s">
        <v>319</v>
      </c>
      <c r="G311" t="str">
        <f t="shared" si="9"/>
        <v>iiif_url</v>
      </c>
      <c r="H311" t="s">
        <v>1297</v>
      </c>
    </row>
    <row r="312" spans="1:8" x14ac:dyDescent="0.2">
      <c r="A312" t="s">
        <v>223</v>
      </c>
      <c r="B312" t="s">
        <v>283</v>
      </c>
      <c r="C312" t="s">
        <v>128</v>
      </c>
      <c r="D312">
        <v>3690</v>
      </c>
      <c r="E312">
        <v>2162</v>
      </c>
      <c r="G312" t="str">
        <f t="shared" si="9"/>
        <v>iiif_url</v>
      </c>
      <c r="H312" t="s">
        <v>1297</v>
      </c>
    </row>
    <row r="313" spans="1:8" x14ac:dyDescent="0.2">
      <c r="A313" t="s">
        <v>223</v>
      </c>
      <c r="B313" t="s">
        <v>283</v>
      </c>
      <c r="C313" t="s">
        <v>35</v>
      </c>
      <c r="D313">
        <v>3711</v>
      </c>
      <c r="E313">
        <v>2149</v>
      </c>
      <c r="F313" t="s">
        <v>320</v>
      </c>
      <c r="G313" t="str">
        <f t="shared" si="9"/>
        <v>iiif_url</v>
      </c>
      <c r="H313" t="s">
        <v>1297</v>
      </c>
    </row>
    <row r="314" spans="1:8" x14ac:dyDescent="0.2">
      <c r="A314" t="s">
        <v>223</v>
      </c>
      <c r="B314" t="s">
        <v>283</v>
      </c>
      <c r="C314" t="s">
        <v>21</v>
      </c>
      <c r="D314">
        <v>3613</v>
      </c>
      <c r="E314">
        <v>2207</v>
      </c>
      <c r="F314" t="s">
        <v>321</v>
      </c>
      <c r="G314" t="str">
        <f t="shared" si="9"/>
        <v>iiif_url</v>
      </c>
      <c r="H314" t="s">
        <v>1297</v>
      </c>
    </row>
    <row r="315" spans="1:8" x14ac:dyDescent="0.2">
      <c r="A315" t="s">
        <v>223</v>
      </c>
      <c r="B315" t="s">
        <v>283</v>
      </c>
      <c r="C315" t="s">
        <v>35</v>
      </c>
      <c r="D315">
        <v>3716</v>
      </c>
      <c r="E315">
        <v>2251</v>
      </c>
      <c r="F315" t="s">
        <v>322</v>
      </c>
      <c r="G315" t="str">
        <f t="shared" si="9"/>
        <v>iiif_url</v>
      </c>
      <c r="H315" t="s">
        <v>1297</v>
      </c>
    </row>
    <row r="316" spans="1:8" x14ac:dyDescent="0.2">
      <c r="A316" t="s">
        <v>223</v>
      </c>
      <c r="B316" t="s">
        <v>283</v>
      </c>
      <c r="C316" t="s">
        <v>21</v>
      </c>
      <c r="D316">
        <v>3611</v>
      </c>
      <c r="E316">
        <v>2304</v>
      </c>
      <c r="F316" t="s">
        <v>323</v>
      </c>
      <c r="G316" t="str">
        <f t="shared" si="9"/>
        <v>iiif_url</v>
      </c>
      <c r="H316" t="s">
        <v>1297</v>
      </c>
    </row>
    <row r="317" spans="1:8" x14ac:dyDescent="0.2">
      <c r="A317" t="s">
        <v>223</v>
      </c>
      <c r="B317" t="s">
        <v>283</v>
      </c>
      <c r="C317" t="s">
        <v>21</v>
      </c>
      <c r="D317">
        <v>3613</v>
      </c>
      <c r="E317">
        <v>2362</v>
      </c>
      <c r="F317" t="s">
        <v>324</v>
      </c>
      <c r="G317" t="str">
        <f t="shared" si="9"/>
        <v>iiif_url</v>
      </c>
      <c r="H317" t="s">
        <v>1297</v>
      </c>
    </row>
    <row r="318" spans="1:8" x14ac:dyDescent="0.2">
      <c r="A318" t="s">
        <v>223</v>
      </c>
      <c r="B318" t="s">
        <v>283</v>
      </c>
      <c r="C318" t="s">
        <v>35</v>
      </c>
      <c r="D318">
        <v>3712</v>
      </c>
      <c r="E318">
        <v>2397</v>
      </c>
      <c r="F318" t="s">
        <v>325</v>
      </c>
      <c r="G318" t="str">
        <f t="shared" si="9"/>
        <v>iiif_url</v>
      </c>
      <c r="H318" t="s">
        <v>1297</v>
      </c>
    </row>
    <row r="319" spans="1:8" x14ac:dyDescent="0.2">
      <c r="A319" t="s">
        <v>223</v>
      </c>
      <c r="B319" t="s">
        <v>283</v>
      </c>
      <c r="C319" t="s">
        <v>21</v>
      </c>
      <c r="D319">
        <v>3616</v>
      </c>
      <c r="E319">
        <v>2445</v>
      </c>
      <c r="F319" t="s">
        <v>326</v>
      </c>
      <c r="G319" t="str">
        <f t="shared" si="9"/>
        <v>iiif_url</v>
      </c>
      <c r="H319" t="s">
        <v>1297</v>
      </c>
    </row>
    <row r="320" spans="1:8" x14ac:dyDescent="0.2">
      <c r="A320" t="s">
        <v>223</v>
      </c>
      <c r="B320" t="s">
        <v>283</v>
      </c>
      <c r="C320" t="s">
        <v>35</v>
      </c>
      <c r="D320">
        <v>3723</v>
      </c>
      <c r="E320">
        <v>2495</v>
      </c>
      <c r="F320" t="s">
        <v>327</v>
      </c>
      <c r="G320" t="str">
        <f t="shared" si="9"/>
        <v>iiif_url</v>
      </c>
      <c r="H320" t="s">
        <v>1297</v>
      </c>
    </row>
    <row r="321" spans="1:8" x14ac:dyDescent="0.2">
      <c r="A321" t="s">
        <v>223</v>
      </c>
      <c r="B321" t="s">
        <v>283</v>
      </c>
      <c r="C321" t="s">
        <v>21</v>
      </c>
      <c r="D321">
        <v>3606</v>
      </c>
      <c r="E321">
        <v>2552</v>
      </c>
      <c r="F321" t="s">
        <v>328</v>
      </c>
      <c r="G321" t="str">
        <f t="shared" si="9"/>
        <v>iiif_url</v>
      </c>
      <c r="H321" t="s">
        <v>1297</v>
      </c>
    </row>
    <row r="322" spans="1:8" x14ac:dyDescent="0.2">
      <c r="A322" t="s">
        <v>223</v>
      </c>
      <c r="B322" t="s">
        <v>283</v>
      </c>
      <c r="C322" t="s">
        <v>35</v>
      </c>
      <c r="D322">
        <v>3712</v>
      </c>
      <c r="E322">
        <v>2589</v>
      </c>
      <c r="F322" t="s">
        <v>329</v>
      </c>
      <c r="G322" t="str">
        <f t="shared" si="9"/>
        <v>iiif_url</v>
      </c>
      <c r="H322" t="s">
        <v>1297</v>
      </c>
    </row>
    <row r="323" spans="1:8" x14ac:dyDescent="0.2">
      <c r="A323" t="s">
        <v>223</v>
      </c>
      <c r="B323" t="s">
        <v>283</v>
      </c>
      <c r="C323" t="s">
        <v>21</v>
      </c>
      <c r="D323">
        <v>3611</v>
      </c>
      <c r="E323">
        <v>2633</v>
      </c>
      <c r="F323" t="s">
        <v>330</v>
      </c>
      <c r="G323" t="str">
        <f t="shared" si="9"/>
        <v>iiif_url</v>
      </c>
      <c r="H323" t="s">
        <v>1297</v>
      </c>
    </row>
    <row r="324" spans="1:8" x14ac:dyDescent="0.2">
      <c r="A324" t="s">
        <v>223</v>
      </c>
      <c r="B324" t="s">
        <v>283</v>
      </c>
      <c r="C324" t="s">
        <v>35</v>
      </c>
      <c r="D324">
        <v>3733</v>
      </c>
      <c r="E324">
        <v>2695</v>
      </c>
      <c r="F324" t="s">
        <v>331</v>
      </c>
      <c r="G324" t="str">
        <f t="shared" si="9"/>
        <v>iiif_url</v>
      </c>
      <c r="H324" t="s">
        <v>1297</v>
      </c>
    </row>
    <row r="325" spans="1:8" x14ac:dyDescent="0.2">
      <c r="A325" t="s">
        <v>223</v>
      </c>
      <c r="B325" t="s">
        <v>283</v>
      </c>
      <c r="C325" t="s">
        <v>21</v>
      </c>
      <c r="D325">
        <v>3611</v>
      </c>
      <c r="E325">
        <v>2737</v>
      </c>
      <c r="F325" t="s">
        <v>332</v>
      </c>
      <c r="G325" t="str">
        <f t="shared" si="9"/>
        <v>iiif_url</v>
      </c>
      <c r="H325" t="s">
        <v>1297</v>
      </c>
    </row>
    <row r="326" spans="1:8" x14ac:dyDescent="0.2">
      <c r="A326" t="s">
        <v>223</v>
      </c>
      <c r="B326" t="s">
        <v>283</v>
      </c>
      <c r="C326" t="s">
        <v>21</v>
      </c>
      <c r="D326">
        <v>3606</v>
      </c>
      <c r="E326">
        <v>2787</v>
      </c>
      <c r="F326" t="s">
        <v>333</v>
      </c>
      <c r="G326" t="str">
        <f t="shared" si="9"/>
        <v>iiif_url</v>
      </c>
      <c r="H326" t="s">
        <v>1297</v>
      </c>
    </row>
    <row r="327" spans="1:8" x14ac:dyDescent="0.2">
      <c r="A327" t="s">
        <v>223</v>
      </c>
      <c r="B327" t="s">
        <v>283</v>
      </c>
      <c r="C327" t="s">
        <v>35</v>
      </c>
      <c r="D327">
        <v>3709</v>
      </c>
      <c r="E327">
        <v>2838</v>
      </c>
      <c r="F327" t="s">
        <v>334</v>
      </c>
      <c r="G327" t="str">
        <f t="shared" si="9"/>
        <v>iiif_url</v>
      </c>
      <c r="H327" t="s">
        <v>1297</v>
      </c>
    </row>
    <row r="328" spans="1:8" x14ac:dyDescent="0.2">
      <c r="A328" t="s">
        <v>223</v>
      </c>
      <c r="B328" t="s">
        <v>283</v>
      </c>
      <c r="C328" t="s">
        <v>19</v>
      </c>
      <c r="D328">
        <v>3563</v>
      </c>
      <c r="E328">
        <v>2885</v>
      </c>
      <c r="F328" t="s">
        <v>335</v>
      </c>
      <c r="G328" t="str">
        <f t="shared" si="9"/>
        <v>iiif_url</v>
      </c>
      <c r="H328" t="s">
        <v>1297</v>
      </c>
    </row>
    <row r="329" spans="1:8" x14ac:dyDescent="0.2">
      <c r="A329" t="s">
        <v>223</v>
      </c>
      <c r="B329" t="s">
        <v>283</v>
      </c>
      <c r="C329" t="s">
        <v>21</v>
      </c>
      <c r="D329">
        <v>3609</v>
      </c>
      <c r="E329">
        <v>2941</v>
      </c>
      <c r="F329" t="s">
        <v>324</v>
      </c>
      <c r="G329" t="str">
        <f t="shared" si="9"/>
        <v>iiif_url</v>
      </c>
      <c r="H329" t="s">
        <v>1297</v>
      </c>
    </row>
    <row r="330" spans="1:8" x14ac:dyDescent="0.2">
      <c r="A330" t="s">
        <v>223</v>
      </c>
      <c r="B330" t="s">
        <v>283</v>
      </c>
      <c r="C330" t="s">
        <v>19</v>
      </c>
      <c r="D330">
        <v>3561</v>
      </c>
      <c r="E330">
        <v>2978</v>
      </c>
      <c r="F330" t="s">
        <v>336</v>
      </c>
      <c r="G330" t="str">
        <f t="shared" si="9"/>
        <v>iiif_url</v>
      </c>
      <c r="H330" t="s">
        <v>1297</v>
      </c>
    </row>
    <row r="331" spans="1:8" x14ac:dyDescent="0.2">
      <c r="A331" t="s">
        <v>223</v>
      </c>
      <c r="B331" t="s">
        <v>283</v>
      </c>
      <c r="C331" t="s">
        <v>21</v>
      </c>
      <c r="D331">
        <v>3609</v>
      </c>
      <c r="E331">
        <v>3030</v>
      </c>
      <c r="F331" t="s">
        <v>337</v>
      </c>
      <c r="G331" t="str">
        <f t="shared" si="9"/>
        <v>iiif_url</v>
      </c>
      <c r="H331" t="s">
        <v>1297</v>
      </c>
    </row>
    <row r="332" spans="1:8" x14ac:dyDescent="0.2">
      <c r="A332" t="s">
        <v>223</v>
      </c>
      <c r="B332" t="s">
        <v>283</v>
      </c>
      <c r="C332" t="s">
        <v>19</v>
      </c>
      <c r="D332">
        <v>3561</v>
      </c>
      <c r="E332">
        <v>3075</v>
      </c>
      <c r="F332" t="s">
        <v>338</v>
      </c>
      <c r="G332" t="str">
        <f t="shared" si="9"/>
        <v>iiif_url</v>
      </c>
      <c r="H332" t="s">
        <v>1297</v>
      </c>
    </row>
    <row r="333" spans="1:8" x14ac:dyDescent="0.2">
      <c r="A333" t="s">
        <v>223</v>
      </c>
      <c r="B333" t="s">
        <v>283</v>
      </c>
      <c r="C333" t="s">
        <v>21</v>
      </c>
      <c r="D333">
        <v>3606</v>
      </c>
      <c r="E333">
        <v>3135</v>
      </c>
      <c r="F333" t="s">
        <v>339</v>
      </c>
      <c r="G333" t="str">
        <f t="shared" si="9"/>
        <v>iiif_url</v>
      </c>
      <c r="H333" t="s">
        <v>1297</v>
      </c>
    </row>
    <row r="334" spans="1:8" x14ac:dyDescent="0.2">
      <c r="A334" t="s">
        <v>223</v>
      </c>
      <c r="B334" t="s">
        <v>283</v>
      </c>
      <c r="C334" t="s">
        <v>19</v>
      </c>
      <c r="D334">
        <v>3558</v>
      </c>
      <c r="E334">
        <v>3168</v>
      </c>
      <c r="F334" t="s">
        <v>340</v>
      </c>
      <c r="G334" t="str">
        <f t="shared" si="9"/>
        <v>iiif_url</v>
      </c>
      <c r="H334" t="s">
        <v>1297</v>
      </c>
    </row>
    <row r="335" spans="1:8" x14ac:dyDescent="0.2">
      <c r="A335" t="s">
        <v>223</v>
      </c>
      <c r="B335" t="s">
        <v>283</v>
      </c>
      <c r="C335" t="s">
        <v>21</v>
      </c>
      <c r="D335">
        <v>3609</v>
      </c>
      <c r="E335">
        <v>3229</v>
      </c>
      <c r="F335" t="s">
        <v>341</v>
      </c>
      <c r="G335" t="str">
        <f t="shared" si="9"/>
        <v>iiif_url</v>
      </c>
      <c r="H335" t="s">
        <v>1297</v>
      </c>
    </row>
    <row r="336" spans="1:8" x14ac:dyDescent="0.2">
      <c r="H336" t="s">
        <v>1297</v>
      </c>
    </row>
    <row r="337" spans="1:8" x14ac:dyDescent="0.2">
      <c r="H337" t="s">
        <v>1297</v>
      </c>
    </row>
    <row r="338" spans="1:8" x14ac:dyDescent="0.2">
      <c r="H338" t="s">
        <v>1297</v>
      </c>
    </row>
    <row r="339" spans="1:8" x14ac:dyDescent="0.2">
      <c r="A339" t="s">
        <v>342</v>
      </c>
      <c r="B339" t="s">
        <v>343</v>
      </c>
      <c r="C339" t="s">
        <v>9</v>
      </c>
      <c r="D339">
        <v>920</v>
      </c>
      <c r="E339">
        <v>318</v>
      </c>
      <c r="F339" t="s">
        <v>344</v>
      </c>
      <c r="G339" t="str">
        <f t="shared" ref="G339:G370" si="10">HYPERLINK("https://images.diginfra.net/iiif/NL-HaNA_1.01.02/3768/NL-HaNA_1.01.02_3768_0008.jpg/315,322,1111,3090/full/0/default.jpg", "iiif_url")</f>
        <v>iiif_url</v>
      </c>
      <c r="H339" t="s">
        <v>1297</v>
      </c>
    </row>
    <row r="340" spans="1:8" x14ac:dyDescent="0.2">
      <c r="A340" t="s">
        <v>342</v>
      </c>
      <c r="B340" t="s">
        <v>343</v>
      </c>
      <c r="C340" t="s">
        <v>9</v>
      </c>
      <c r="D340">
        <v>845</v>
      </c>
      <c r="E340">
        <v>322</v>
      </c>
      <c r="F340" t="s">
        <v>345</v>
      </c>
      <c r="G340" t="str">
        <f t="shared" si="10"/>
        <v>iiif_url</v>
      </c>
      <c r="H340" t="s">
        <v>1297</v>
      </c>
    </row>
    <row r="341" spans="1:8" x14ac:dyDescent="0.2">
      <c r="A341" t="s">
        <v>342</v>
      </c>
      <c r="B341" t="s">
        <v>343</v>
      </c>
      <c r="C341" t="s">
        <v>19</v>
      </c>
      <c r="D341">
        <v>408</v>
      </c>
      <c r="E341">
        <v>423</v>
      </c>
      <c r="F341" t="s">
        <v>346</v>
      </c>
      <c r="G341" t="str">
        <f t="shared" si="10"/>
        <v>iiif_url</v>
      </c>
      <c r="H341" t="s">
        <v>1297</v>
      </c>
    </row>
    <row r="342" spans="1:8" x14ac:dyDescent="0.2">
      <c r="A342" t="s">
        <v>342</v>
      </c>
      <c r="B342" t="s">
        <v>343</v>
      </c>
      <c r="C342" t="s">
        <v>19</v>
      </c>
      <c r="D342">
        <v>406</v>
      </c>
      <c r="E342">
        <v>481</v>
      </c>
      <c r="F342" t="s">
        <v>347</v>
      </c>
      <c r="G342" t="str">
        <f t="shared" si="10"/>
        <v>iiif_url</v>
      </c>
      <c r="H342" t="s">
        <v>1297</v>
      </c>
    </row>
    <row r="343" spans="1:8" x14ac:dyDescent="0.2">
      <c r="A343" t="s">
        <v>342</v>
      </c>
      <c r="B343" t="s">
        <v>343</v>
      </c>
      <c r="C343" t="s">
        <v>21</v>
      </c>
      <c r="D343">
        <v>449</v>
      </c>
      <c r="E343">
        <v>537</v>
      </c>
      <c r="F343" t="s">
        <v>348</v>
      </c>
      <c r="G343" t="str">
        <f t="shared" si="10"/>
        <v>iiif_url</v>
      </c>
      <c r="H343" t="s">
        <v>1297</v>
      </c>
    </row>
    <row r="344" spans="1:8" x14ac:dyDescent="0.2">
      <c r="A344" t="s">
        <v>342</v>
      </c>
      <c r="B344" t="s">
        <v>343</v>
      </c>
      <c r="C344" t="s">
        <v>19</v>
      </c>
      <c r="D344">
        <v>406</v>
      </c>
      <c r="E344">
        <v>570</v>
      </c>
      <c r="F344" t="s">
        <v>349</v>
      </c>
      <c r="G344" t="str">
        <f t="shared" si="10"/>
        <v>iiif_url</v>
      </c>
      <c r="H344" t="s">
        <v>1297</v>
      </c>
    </row>
    <row r="345" spans="1:8" x14ac:dyDescent="0.2">
      <c r="A345" t="s">
        <v>342</v>
      </c>
      <c r="B345" t="s">
        <v>343</v>
      </c>
      <c r="C345" t="s">
        <v>21</v>
      </c>
      <c r="D345">
        <v>458</v>
      </c>
      <c r="E345">
        <v>640</v>
      </c>
      <c r="F345" t="s">
        <v>350</v>
      </c>
      <c r="G345" t="str">
        <f t="shared" si="10"/>
        <v>iiif_url</v>
      </c>
      <c r="H345" t="s">
        <v>1297</v>
      </c>
    </row>
    <row r="346" spans="1:8" x14ac:dyDescent="0.2">
      <c r="A346" t="s">
        <v>342</v>
      </c>
      <c r="B346" t="s">
        <v>343</v>
      </c>
      <c r="C346" t="s">
        <v>35</v>
      </c>
      <c r="D346">
        <v>552</v>
      </c>
      <c r="E346">
        <v>675</v>
      </c>
      <c r="F346" t="s">
        <v>351</v>
      </c>
      <c r="G346" t="str">
        <f t="shared" si="10"/>
        <v>iiif_url</v>
      </c>
      <c r="H346" t="s">
        <v>1297</v>
      </c>
    </row>
    <row r="347" spans="1:8" x14ac:dyDescent="0.2">
      <c r="A347" t="s">
        <v>342</v>
      </c>
      <c r="B347" t="s">
        <v>343</v>
      </c>
      <c r="C347" t="s">
        <v>19</v>
      </c>
      <c r="D347">
        <v>406</v>
      </c>
      <c r="E347">
        <v>718</v>
      </c>
      <c r="F347" t="s">
        <v>352</v>
      </c>
      <c r="G347" t="str">
        <f t="shared" si="10"/>
        <v>iiif_url</v>
      </c>
      <c r="H347" t="s">
        <v>1297</v>
      </c>
    </row>
    <row r="348" spans="1:8" x14ac:dyDescent="0.2">
      <c r="A348" t="s">
        <v>342</v>
      </c>
      <c r="B348" t="s">
        <v>343</v>
      </c>
      <c r="C348" t="s">
        <v>21</v>
      </c>
      <c r="D348">
        <v>454</v>
      </c>
      <c r="E348">
        <v>779</v>
      </c>
      <c r="F348" t="s">
        <v>353</v>
      </c>
      <c r="G348" t="str">
        <f t="shared" si="10"/>
        <v>iiif_url</v>
      </c>
      <c r="H348" t="s">
        <v>1297</v>
      </c>
    </row>
    <row r="349" spans="1:8" x14ac:dyDescent="0.2">
      <c r="A349" t="s">
        <v>342</v>
      </c>
      <c r="B349" t="s">
        <v>343</v>
      </c>
      <c r="C349" t="s">
        <v>19</v>
      </c>
      <c r="D349">
        <v>406</v>
      </c>
      <c r="E349">
        <v>809</v>
      </c>
      <c r="F349" t="s">
        <v>354</v>
      </c>
      <c r="G349" t="str">
        <f t="shared" si="10"/>
        <v>iiif_url</v>
      </c>
      <c r="H349" t="s">
        <v>1297</v>
      </c>
    </row>
    <row r="350" spans="1:8" x14ac:dyDescent="0.2">
      <c r="A350" t="s">
        <v>342</v>
      </c>
      <c r="B350" t="s">
        <v>343</v>
      </c>
      <c r="C350" t="s">
        <v>21</v>
      </c>
      <c r="D350">
        <v>451</v>
      </c>
      <c r="E350">
        <v>881</v>
      </c>
      <c r="F350" t="s">
        <v>355</v>
      </c>
      <c r="G350" t="str">
        <f t="shared" si="10"/>
        <v>iiif_url</v>
      </c>
      <c r="H350" t="s">
        <v>1297</v>
      </c>
    </row>
    <row r="351" spans="1:8" x14ac:dyDescent="0.2">
      <c r="A351" t="s">
        <v>342</v>
      </c>
      <c r="B351" t="s">
        <v>343</v>
      </c>
      <c r="C351" t="s">
        <v>19</v>
      </c>
      <c r="D351">
        <v>408</v>
      </c>
      <c r="E351">
        <v>920</v>
      </c>
      <c r="F351" t="s">
        <v>356</v>
      </c>
      <c r="G351" t="str">
        <f t="shared" si="10"/>
        <v>iiif_url</v>
      </c>
      <c r="H351" t="s">
        <v>1297</v>
      </c>
    </row>
    <row r="352" spans="1:8" x14ac:dyDescent="0.2">
      <c r="A352" t="s">
        <v>342</v>
      </c>
      <c r="B352" t="s">
        <v>343</v>
      </c>
      <c r="C352" t="s">
        <v>21</v>
      </c>
      <c r="D352">
        <v>454</v>
      </c>
      <c r="E352">
        <v>974</v>
      </c>
      <c r="F352" t="s">
        <v>357</v>
      </c>
      <c r="G352" t="str">
        <f t="shared" si="10"/>
        <v>iiif_url</v>
      </c>
      <c r="H352" t="s">
        <v>1297</v>
      </c>
    </row>
    <row r="353" spans="1:8" x14ac:dyDescent="0.2">
      <c r="A353" t="s">
        <v>342</v>
      </c>
      <c r="B353" t="s">
        <v>343</v>
      </c>
      <c r="C353" t="s">
        <v>19</v>
      </c>
      <c r="D353">
        <v>410</v>
      </c>
      <c r="E353">
        <v>1024</v>
      </c>
      <c r="F353" t="s">
        <v>358</v>
      </c>
      <c r="G353" t="str">
        <f t="shared" si="10"/>
        <v>iiif_url</v>
      </c>
      <c r="H353" t="s">
        <v>1297</v>
      </c>
    </row>
    <row r="354" spans="1:8" x14ac:dyDescent="0.2">
      <c r="A354" t="s">
        <v>342</v>
      </c>
      <c r="B354" t="s">
        <v>343</v>
      </c>
      <c r="C354" t="s">
        <v>21</v>
      </c>
      <c r="D354">
        <v>458</v>
      </c>
      <c r="E354">
        <v>1072</v>
      </c>
      <c r="F354" t="s">
        <v>359</v>
      </c>
      <c r="G354" t="str">
        <f t="shared" si="10"/>
        <v>iiif_url</v>
      </c>
      <c r="H354" t="s">
        <v>1297</v>
      </c>
    </row>
    <row r="355" spans="1:8" x14ac:dyDescent="0.2">
      <c r="A355" t="s">
        <v>342</v>
      </c>
      <c r="B355" t="s">
        <v>343</v>
      </c>
      <c r="C355" t="s">
        <v>21</v>
      </c>
      <c r="D355">
        <v>463</v>
      </c>
      <c r="E355">
        <v>1118</v>
      </c>
      <c r="F355" t="s">
        <v>360</v>
      </c>
      <c r="G355" t="str">
        <f t="shared" si="10"/>
        <v>iiif_url</v>
      </c>
      <c r="H355" t="s">
        <v>1297</v>
      </c>
    </row>
    <row r="356" spans="1:8" x14ac:dyDescent="0.2">
      <c r="A356" t="s">
        <v>342</v>
      </c>
      <c r="B356" t="s">
        <v>343</v>
      </c>
      <c r="C356" t="s">
        <v>21</v>
      </c>
      <c r="D356">
        <v>463</v>
      </c>
      <c r="E356">
        <v>1167</v>
      </c>
      <c r="F356" t="s">
        <v>361</v>
      </c>
      <c r="G356" t="str">
        <f t="shared" si="10"/>
        <v>iiif_url</v>
      </c>
      <c r="H356" t="s">
        <v>1297</v>
      </c>
    </row>
    <row r="357" spans="1:8" x14ac:dyDescent="0.2">
      <c r="A357" t="s">
        <v>342</v>
      </c>
      <c r="B357" t="s">
        <v>343</v>
      </c>
      <c r="C357" t="s">
        <v>19</v>
      </c>
      <c r="D357">
        <v>413</v>
      </c>
      <c r="E357">
        <v>1212</v>
      </c>
      <c r="F357" t="s">
        <v>362</v>
      </c>
      <c r="G357" t="str">
        <f t="shared" si="10"/>
        <v>iiif_url</v>
      </c>
      <c r="H357" t="s">
        <v>1297</v>
      </c>
    </row>
    <row r="358" spans="1:8" x14ac:dyDescent="0.2">
      <c r="A358" t="s">
        <v>342</v>
      </c>
      <c r="B358" t="s">
        <v>343</v>
      </c>
      <c r="C358" t="s">
        <v>21</v>
      </c>
      <c r="D358">
        <v>458</v>
      </c>
      <c r="E358">
        <v>1259</v>
      </c>
      <c r="F358" t="s">
        <v>363</v>
      </c>
      <c r="G358" t="str">
        <f t="shared" si="10"/>
        <v>iiif_url</v>
      </c>
      <c r="H358" t="s">
        <v>1297</v>
      </c>
    </row>
    <row r="359" spans="1:8" x14ac:dyDescent="0.2">
      <c r="A359" t="s">
        <v>342</v>
      </c>
      <c r="B359" t="s">
        <v>343</v>
      </c>
      <c r="C359" t="s">
        <v>19</v>
      </c>
      <c r="D359">
        <v>415</v>
      </c>
      <c r="E359">
        <v>1553</v>
      </c>
      <c r="F359" t="s">
        <v>364</v>
      </c>
      <c r="G359" t="str">
        <f t="shared" si="10"/>
        <v>iiif_url</v>
      </c>
      <c r="H359" t="s">
        <v>1297</v>
      </c>
    </row>
    <row r="360" spans="1:8" x14ac:dyDescent="0.2">
      <c r="A360" t="s">
        <v>342</v>
      </c>
      <c r="B360" t="s">
        <v>343</v>
      </c>
      <c r="C360" t="s">
        <v>35</v>
      </c>
      <c r="D360">
        <v>658</v>
      </c>
      <c r="E360">
        <v>1597</v>
      </c>
      <c r="F360" t="s">
        <v>365</v>
      </c>
      <c r="G360" t="str">
        <f t="shared" si="10"/>
        <v>iiif_url</v>
      </c>
      <c r="H360" t="s">
        <v>1297</v>
      </c>
    </row>
    <row r="361" spans="1:8" x14ac:dyDescent="0.2">
      <c r="A361" t="s">
        <v>342</v>
      </c>
      <c r="B361" t="s">
        <v>343</v>
      </c>
      <c r="C361" t="s">
        <v>21</v>
      </c>
      <c r="D361">
        <v>468</v>
      </c>
      <c r="E361">
        <v>1654</v>
      </c>
      <c r="F361" t="s">
        <v>366</v>
      </c>
      <c r="G361" t="str">
        <f t="shared" si="10"/>
        <v>iiif_url</v>
      </c>
      <c r="H361" t="s">
        <v>1297</v>
      </c>
    </row>
    <row r="362" spans="1:8" x14ac:dyDescent="0.2">
      <c r="A362" t="s">
        <v>342</v>
      </c>
      <c r="B362" t="s">
        <v>343</v>
      </c>
      <c r="C362" t="s">
        <v>19</v>
      </c>
      <c r="D362">
        <v>415</v>
      </c>
      <c r="E362">
        <v>1693</v>
      </c>
      <c r="F362" t="s">
        <v>367</v>
      </c>
      <c r="G362" t="str">
        <f t="shared" si="10"/>
        <v>iiif_url</v>
      </c>
      <c r="H362" t="s">
        <v>1297</v>
      </c>
    </row>
    <row r="363" spans="1:8" x14ac:dyDescent="0.2">
      <c r="A363" t="s">
        <v>342</v>
      </c>
      <c r="B363" t="s">
        <v>343</v>
      </c>
      <c r="C363" t="s">
        <v>21</v>
      </c>
      <c r="D363">
        <v>473</v>
      </c>
      <c r="E363">
        <v>1758</v>
      </c>
      <c r="F363" t="s">
        <v>186</v>
      </c>
      <c r="G363" t="str">
        <f t="shared" si="10"/>
        <v>iiif_url</v>
      </c>
      <c r="H363" t="s">
        <v>1297</v>
      </c>
    </row>
    <row r="364" spans="1:8" x14ac:dyDescent="0.2">
      <c r="A364" t="s">
        <v>342</v>
      </c>
      <c r="B364" t="s">
        <v>343</v>
      </c>
      <c r="C364" t="s">
        <v>35</v>
      </c>
      <c r="D364">
        <v>569</v>
      </c>
      <c r="E364">
        <v>1790</v>
      </c>
      <c r="F364" t="s">
        <v>368</v>
      </c>
      <c r="G364" t="str">
        <f t="shared" si="10"/>
        <v>iiif_url</v>
      </c>
      <c r="H364" t="s">
        <v>1297</v>
      </c>
    </row>
    <row r="365" spans="1:8" x14ac:dyDescent="0.2">
      <c r="A365" t="s">
        <v>342</v>
      </c>
      <c r="B365" t="s">
        <v>343</v>
      </c>
      <c r="C365" t="s">
        <v>21</v>
      </c>
      <c r="D365">
        <v>468</v>
      </c>
      <c r="E365">
        <v>1844</v>
      </c>
      <c r="F365" t="s">
        <v>369</v>
      </c>
      <c r="G365" t="str">
        <f t="shared" si="10"/>
        <v>iiif_url</v>
      </c>
      <c r="H365" t="s">
        <v>1297</v>
      </c>
    </row>
    <row r="366" spans="1:8" x14ac:dyDescent="0.2">
      <c r="A366" t="s">
        <v>342</v>
      </c>
      <c r="B366" t="s">
        <v>343</v>
      </c>
      <c r="C366" t="s">
        <v>21</v>
      </c>
      <c r="D366">
        <v>468</v>
      </c>
      <c r="E366">
        <v>1896</v>
      </c>
      <c r="F366" t="s">
        <v>370</v>
      </c>
      <c r="G366" t="str">
        <f t="shared" si="10"/>
        <v>iiif_url</v>
      </c>
      <c r="H366" t="s">
        <v>1297</v>
      </c>
    </row>
    <row r="367" spans="1:8" x14ac:dyDescent="0.2">
      <c r="A367" t="s">
        <v>342</v>
      </c>
      <c r="B367" t="s">
        <v>343</v>
      </c>
      <c r="C367" t="s">
        <v>19</v>
      </c>
      <c r="D367">
        <v>420</v>
      </c>
      <c r="E367">
        <v>1939</v>
      </c>
      <c r="F367" t="s">
        <v>371</v>
      </c>
      <c r="G367" t="str">
        <f t="shared" si="10"/>
        <v>iiif_url</v>
      </c>
      <c r="H367" t="s">
        <v>1297</v>
      </c>
    </row>
    <row r="368" spans="1:8" x14ac:dyDescent="0.2">
      <c r="A368" t="s">
        <v>342</v>
      </c>
      <c r="B368" t="s">
        <v>343</v>
      </c>
      <c r="C368" t="s">
        <v>21</v>
      </c>
      <c r="D368">
        <v>470</v>
      </c>
      <c r="E368">
        <v>1994</v>
      </c>
      <c r="F368" t="s">
        <v>372</v>
      </c>
      <c r="G368" t="str">
        <f t="shared" si="10"/>
        <v>iiif_url</v>
      </c>
      <c r="H368" t="s">
        <v>1297</v>
      </c>
    </row>
    <row r="369" spans="1:8" x14ac:dyDescent="0.2">
      <c r="A369" t="s">
        <v>342</v>
      </c>
      <c r="B369" t="s">
        <v>343</v>
      </c>
      <c r="C369" t="s">
        <v>19</v>
      </c>
      <c r="D369">
        <v>420</v>
      </c>
      <c r="E369">
        <v>2035</v>
      </c>
      <c r="F369" t="s">
        <v>373</v>
      </c>
      <c r="G369" t="str">
        <f t="shared" si="10"/>
        <v>iiif_url</v>
      </c>
      <c r="H369" t="s">
        <v>1297</v>
      </c>
    </row>
    <row r="370" spans="1:8" x14ac:dyDescent="0.2">
      <c r="A370" t="s">
        <v>342</v>
      </c>
      <c r="B370" t="s">
        <v>343</v>
      </c>
      <c r="C370" t="s">
        <v>21</v>
      </c>
      <c r="D370">
        <v>478</v>
      </c>
      <c r="E370">
        <v>2096</v>
      </c>
      <c r="F370" t="s">
        <v>374</v>
      </c>
      <c r="G370" t="str">
        <f t="shared" si="10"/>
        <v>iiif_url</v>
      </c>
      <c r="H370" t="s">
        <v>1297</v>
      </c>
    </row>
    <row r="371" spans="1:8" x14ac:dyDescent="0.2">
      <c r="A371" t="s">
        <v>342</v>
      </c>
      <c r="B371" t="s">
        <v>343</v>
      </c>
      <c r="C371" t="s">
        <v>19</v>
      </c>
      <c r="D371">
        <v>422</v>
      </c>
      <c r="E371">
        <v>2145</v>
      </c>
      <c r="F371" t="s">
        <v>375</v>
      </c>
      <c r="G371" t="str">
        <f t="shared" ref="G371:G395" si="11">HYPERLINK("https://images.diginfra.net/iiif/NL-HaNA_1.01.02/3768/NL-HaNA_1.01.02_3768_0008.jpg/315,322,1111,3090/full/0/default.jpg", "iiif_url")</f>
        <v>iiif_url</v>
      </c>
      <c r="H371" t="s">
        <v>1297</v>
      </c>
    </row>
    <row r="372" spans="1:8" x14ac:dyDescent="0.2">
      <c r="A372" t="s">
        <v>342</v>
      </c>
      <c r="B372" t="s">
        <v>343</v>
      </c>
      <c r="C372" t="s">
        <v>19</v>
      </c>
      <c r="D372">
        <v>425</v>
      </c>
      <c r="E372">
        <v>2183</v>
      </c>
      <c r="F372" t="s">
        <v>376</v>
      </c>
      <c r="G372" t="str">
        <f t="shared" si="11"/>
        <v>iiif_url</v>
      </c>
      <c r="H372" t="s">
        <v>1297</v>
      </c>
    </row>
    <row r="373" spans="1:8" x14ac:dyDescent="0.2">
      <c r="A373" t="s">
        <v>342</v>
      </c>
      <c r="B373" t="s">
        <v>343</v>
      </c>
      <c r="C373" t="s">
        <v>21</v>
      </c>
      <c r="D373">
        <v>475</v>
      </c>
      <c r="E373">
        <v>2235</v>
      </c>
      <c r="F373" t="s">
        <v>377</v>
      </c>
      <c r="G373" t="str">
        <f t="shared" si="11"/>
        <v>iiif_url</v>
      </c>
      <c r="H373" t="s">
        <v>1297</v>
      </c>
    </row>
    <row r="374" spans="1:8" x14ac:dyDescent="0.2">
      <c r="A374" t="s">
        <v>342</v>
      </c>
      <c r="B374" t="s">
        <v>343</v>
      </c>
      <c r="C374" t="s">
        <v>128</v>
      </c>
      <c r="D374">
        <v>1012</v>
      </c>
      <c r="E374">
        <v>2286</v>
      </c>
      <c r="G374" t="str">
        <f t="shared" si="11"/>
        <v>iiif_url</v>
      </c>
      <c r="H374" t="s">
        <v>1297</v>
      </c>
    </row>
    <row r="375" spans="1:8" x14ac:dyDescent="0.2">
      <c r="A375" t="s">
        <v>342</v>
      </c>
      <c r="B375" t="s">
        <v>343</v>
      </c>
      <c r="C375" t="s">
        <v>19</v>
      </c>
      <c r="D375">
        <v>425</v>
      </c>
      <c r="E375">
        <v>2280</v>
      </c>
      <c r="F375" t="s">
        <v>378</v>
      </c>
      <c r="G375" t="str">
        <f t="shared" si="11"/>
        <v>iiif_url</v>
      </c>
      <c r="H375" t="s">
        <v>1297</v>
      </c>
    </row>
    <row r="376" spans="1:8" x14ac:dyDescent="0.2">
      <c r="A376" t="s">
        <v>342</v>
      </c>
      <c r="B376" t="s">
        <v>343</v>
      </c>
      <c r="C376" t="s">
        <v>19</v>
      </c>
      <c r="D376">
        <v>427</v>
      </c>
      <c r="E376">
        <v>2320</v>
      </c>
      <c r="F376" t="s">
        <v>379</v>
      </c>
      <c r="G376" t="str">
        <f t="shared" si="11"/>
        <v>iiif_url</v>
      </c>
      <c r="H376" t="s">
        <v>1297</v>
      </c>
    </row>
    <row r="377" spans="1:8" x14ac:dyDescent="0.2">
      <c r="A377" t="s">
        <v>342</v>
      </c>
      <c r="B377" t="s">
        <v>343</v>
      </c>
      <c r="C377" t="s">
        <v>21</v>
      </c>
      <c r="D377">
        <v>475</v>
      </c>
      <c r="E377">
        <v>2379</v>
      </c>
      <c r="F377" t="s">
        <v>380</v>
      </c>
      <c r="G377" t="str">
        <f t="shared" si="11"/>
        <v>iiif_url</v>
      </c>
      <c r="H377" t="s">
        <v>1297</v>
      </c>
    </row>
    <row r="378" spans="1:8" x14ac:dyDescent="0.2">
      <c r="A378" t="s">
        <v>342</v>
      </c>
      <c r="B378" t="s">
        <v>343</v>
      </c>
      <c r="C378" t="s">
        <v>21</v>
      </c>
      <c r="D378">
        <v>475</v>
      </c>
      <c r="E378">
        <v>2426</v>
      </c>
      <c r="F378" t="s">
        <v>381</v>
      </c>
      <c r="G378" t="str">
        <f t="shared" si="11"/>
        <v>iiif_url</v>
      </c>
      <c r="H378" t="s">
        <v>1297</v>
      </c>
    </row>
    <row r="379" spans="1:8" x14ac:dyDescent="0.2">
      <c r="A379" t="s">
        <v>342</v>
      </c>
      <c r="B379" t="s">
        <v>343</v>
      </c>
      <c r="C379" t="s">
        <v>19</v>
      </c>
      <c r="D379">
        <v>430</v>
      </c>
      <c r="E379">
        <v>2475</v>
      </c>
      <c r="F379" t="s">
        <v>382</v>
      </c>
      <c r="G379" t="str">
        <f t="shared" si="11"/>
        <v>iiif_url</v>
      </c>
      <c r="H379" t="s">
        <v>1297</v>
      </c>
    </row>
    <row r="380" spans="1:8" x14ac:dyDescent="0.2">
      <c r="A380" t="s">
        <v>342</v>
      </c>
      <c r="B380" t="s">
        <v>343</v>
      </c>
      <c r="C380" t="s">
        <v>21</v>
      </c>
      <c r="D380">
        <v>473</v>
      </c>
      <c r="E380">
        <v>2522</v>
      </c>
      <c r="F380" t="s">
        <v>383</v>
      </c>
      <c r="G380" t="str">
        <f t="shared" si="11"/>
        <v>iiif_url</v>
      </c>
      <c r="H380" t="s">
        <v>1297</v>
      </c>
    </row>
    <row r="381" spans="1:8" x14ac:dyDescent="0.2">
      <c r="A381" t="s">
        <v>342</v>
      </c>
      <c r="B381" t="s">
        <v>343</v>
      </c>
      <c r="C381" t="s">
        <v>21</v>
      </c>
      <c r="D381">
        <v>485</v>
      </c>
      <c r="E381">
        <v>2579</v>
      </c>
      <c r="F381" t="s">
        <v>384</v>
      </c>
      <c r="G381" t="str">
        <f t="shared" si="11"/>
        <v>iiif_url</v>
      </c>
      <c r="H381" t="s">
        <v>1297</v>
      </c>
    </row>
    <row r="382" spans="1:8" x14ac:dyDescent="0.2">
      <c r="A382" t="s">
        <v>342</v>
      </c>
      <c r="B382" t="s">
        <v>343</v>
      </c>
      <c r="C382" t="s">
        <v>19</v>
      </c>
      <c r="D382">
        <v>432</v>
      </c>
      <c r="E382">
        <v>2628</v>
      </c>
      <c r="F382" t="s">
        <v>385</v>
      </c>
      <c r="G382" t="str">
        <f t="shared" si="11"/>
        <v>iiif_url</v>
      </c>
      <c r="H382" t="s">
        <v>1297</v>
      </c>
    </row>
    <row r="383" spans="1:8" x14ac:dyDescent="0.2">
      <c r="A383" t="s">
        <v>342</v>
      </c>
      <c r="B383" t="s">
        <v>343</v>
      </c>
      <c r="C383" t="s">
        <v>19</v>
      </c>
      <c r="D383">
        <v>430</v>
      </c>
      <c r="E383">
        <v>2675</v>
      </c>
      <c r="F383" t="s">
        <v>386</v>
      </c>
      <c r="G383" t="str">
        <f t="shared" si="11"/>
        <v>iiif_url</v>
      </c>
      <c r="H383" t="s">
        <v>1297</v>
      </c>
    </row>
    <row r="384" spans="1:8" x14ac:dyDescent="0.2">
      <c r="A384" t="s">
        <v>342</v>
      </c>
      <c r="B384" t="s">
        <v>343</v>
      </c>
      <c r="C384" t="s">
        <v>19</v>
      </c>
      <c r="D384">
        <v>430</v>
      </c>
      <c r="E384">
        <v>2714</v>
      </c>
      <c r="F384" t="s">
        <v>387</v>
      </c>
      <c r="G384" t="str">
        <f t="shared" si="11"/>
        <v>iiif_url</v>
      </c>
      <c r="H384" t="s">
        <v>1297</v>
      </c>
    </row>
    <row r="385" spans="1:8" x14ac:dyDescent="0.2">
      <c r="A385" t="s">
        <v>342</v>
      </c>
      <c r="B385" t="s">
        <v>343</v>
      </c>
      <c r="C385" t="s">
        <v>21</v>
      </c>
      <c r="D385">
        <v>480</v>
      </c>
      <c r="E385">
        <v>2767</v>
      </c>
      <c r="F385" t="s">
        <v>388</v>
      </c>
      <c r="G385" t="str">
        <f t="shared" si="11"/>
        <v>iiif_url</v>
      </c>
      <c r="H385" t="s">
        <v>1297</v>
      </c>
    </row>
    <row r="386" spans="1:8" x14ac:dyDescent="0.2">
      <c r="A386" t="s">
        <v>342</v>
      </c>
      <c r="B386" t="s">
        <v>343</v>
      </c>
      <c r="C386" t="s">
        <v>21</v>
      </c>
      <c r="D386">
        <v>482</v>
      </c>
      <c r="E386">
        <v>2827</v>
      </c>
      <c r="F386" t="s">
        <v>389</v>
      </c>
      <c r="G386" t="str">
        <f t="shared" si="11"/>
        <v>iiif_url</v>
      </c>
      <c r="H386" t="s">
        <v>1297</v>
      </c>
    </row>
    <row r="387" spans="1:8" x14ac:dyDescent="0.2">
      <c r="A387" t="s">
        <v>342</v>
      </c>
      <c r="B387" t="s">
        <v>343</v>
      </c>
      <c r="C387" t="s">
        <v>35</v>
      </c>
      <c r="D387">
        <v>588</v>
      </c>
      <c r="E387">
        <v>2865</v>
      </c>
      <c r="F387" t="s">
        <v>390</v>
      </c>
      <c r="G387" t="str">
        <f t="shared" si="11"/>
        <v>iiif_url</v>
      </c>
      <c r="H387" t="s">
        <v>1297</v>
      </c>
    </row>
    <row r="388" spans="1:8" x14ac:dyDescent="0.2">
      <c r="A388" t="s">
        <v>342</v>
      </c>
      <c r="B388" t="s">
        <v>343</v>
      </c>
      <c r="C388" t="s">
        <v>21</v>
      </c>
      <c r="D388">
        <v>485</v>
      </c>
      <c r="E388">
        <v>2909</v>
      </c>
      <c r="F388" t="s">
        <v>391</v>
      </c>
      <c r="G388" t="str">
        <f t="shared" si="11"/>
        <v>iiif_url</v>
      </c>
      <c r="H388" t="s">
        <v>1297</v>
      </c>
    </row>
    <row r="389" spans="1:8" x14ac:dyDescent="0.2">
      <c r="A389" t="s">
        <v>342</v>
      </c>
      <c r="B389" t="s">
        <v>343</v>
      </c>
      <c r="C389" t="s">
        <v>21</v>
      </c>
      <c r="D389">
        <v>482</v>
      </c>
      <c r="E389">
        <v>2956</v>
      </c>
      <c r="F389" t="s">
        <v>392</v>
      </c>
      <c r="G389" t="str">
        <f t="shared" si="11"/>
        <v>iiif_url</v>
      </c>
      <c r="H389" t="s">
        <v>1297</v>
      </c>
    </row>
    <row r="390" spans="1:8" x14ac:dyDescent="0.2">
      <c r="A390" t="s">
        <v>342</v>
      </c>
      <c r="B390" t="s">
        <v>343</v>
      </c>
      <c r="C390" t="s">
        <v>21</v>
      </c>
      <c r="D390">
        <v>487</v>
      </c>
      <c r="E390">
        <v>3016</v>
      </c>
      <c r="F390" t="s">
        <v>393</v>
      </c>
      <c r="G390" t="str">
        <f t="shared" si="11"/>
        <v>iiif_url</v>
      </c>
      <c r="H390" t="s">
        <v>1297</v>
      </c>
    </row>
    <row r="391" spans="1:8" x14ac:dyDescent="0.2">
      <c r="A391" t="s">
        <v>342</v>
      </c>
      <c r="B391" t="s">
        <v>343</v>
      </c>
      <c r="C391" t="s">
        <v>19</v>
      </c>
      <c r="D391">
        <v>439</v>
      </c>
      <c r="E391">
        <v>3066</v>
      </c>
      <c r="F391" t="s">
        <v>394</v>
      </c>
      <c r="G391" t="str">
        <f t="shared" si="11"/>
        <v>iiif_url</v>
      </c>
      <c r="H391" t="s">
        <v>1297</v>
      </c>
    </row>
    <row r="392" spans="1:8" x14ac:dyDescent="0.2">
      <c r="A392" t="s">
        <v>342</v>
      </c>
      <c r="B392" t="s">
        <v>343</v>
      </c>
      <c r="C392" t="s">
        <v>19</v>
      </c>
      <c r="D392">
        <v>437</v>
      </c>
      <c r="E392">
        <v>3108</v>
      </c>
      <c r="F392" t="s">
        <v>395</v>
      </c>
      <c r="G392" t="str">
        <f t="shared" si="11"/>
        <v>iiif_url</v>
      </c>
      <c r="H392" t="s">
        <v>1297</v>
      </c>
    </row>
    <row r="393" spans="1:8" x14ac:dyDescent="0.2">
      <c r="A393" t="s">
        <v>342</v>
      </c>
      <c r="B393" t="s">
        <v>343</v>
      </c>
      <c r="C393" t="s">
        <v>21</v>
      </c>
      <c r="D393">
        <v>487</v>
      </c>
      <c r="E393">
        <v>3152</v>
      </c>
      <c r="F393" t="s">
        <v>396</v>
      </c>
      <c r="G393" t="str">
        <f t="shared" si="11"/>
        <v>iiif_url</v>
      </c>
      <c r="H393" t="s">
        <v>1297</v>
      </c>
    </row>
    <row r="394" spans="1:8" x14ac:dyDescent="0.2">
      <c r="A394" t="s">
        <v>342</v>
      </c>
      <c r="B394" t="s">
        <v>343</v>
      </c>
      <c r="C394" t="s">
        <v>21</v>
      </c>
      <c r="D394">
        <v>497</v>
      </c>
      <c r="E394">
        <v>3214</v>
      </c>
      <c r="F394" t="s">
        <v>397</v>
      </c>
      <c r="G394" t="str">
        <f t="shared" si="11"/>
        <v>iiif_url</v>
      </c>
      <c r="H394" t="s">
        <v>1297</v>
      </c>
    </row>
    <row r="395" spans="1:8" x14ac:dyDescent="0.2">
      <c r="A395" t="s">
        <v>342</v>
      </c>
      <c r="B395" t="s">
        <v>343</v>
      </c>
      <c r="C395" t="s">
        <v>19</v>
      </c>
      <c r="D395">
        <v>442</v>
      </c>
      <c r="E395">
        <v>3251</v>
      </c>
      <c r="F395" t="s">
        <v>398</v>
      </c>
      <c r="G395" t="str">
        <f t="shared" si="11"/>
        <v>iiif_url</v>
      </c>
      <c r="H395" t="s">
        <v>1297</v>
      </c>
    </row>
    <row r="396" spans="1:8" x14ac:dyDescent="0.2">
      <c r="H396" t="s">
        <v>1297</v>
      </c>
    </row>
    <row r="397" spans="1:8" x14ac:dyDescent="0.2">
      <c r="A397" t="s">
        <v>342</v>
      </c>
      <c r="B397" t="s">
        <v>399</v>
      </c>
      <c r="C397" t="s">
        <v>9</v>
      </c>
      <c r="D397">
        <v>1146</v>
      </c>
      <c r="E397">
        <v>299</v>
      </c>
      <c r="F397" t="s">
        <v>400</v>
      </c>
      <c r="G397" t="str">
        <f t="shared" ref="G397:G428" si="12">HYPERLINK("https://images.diginfra.net/iiif/NL-HaNA_1.01.02/3768/NL-HaNA_1.01.02_3768_0008.jpg/1294,317,1157,3070/full/0/default.jpg", "iiif_url")</f>
        <v>iiif_url</v>
      </c>
      <c r="H397" t="s">
        <v>1297</v>
      </c>
    </row>
    <row r="398" spans="1:8" x14ac:dyDescent="0.2">
      <c r="A398" t="s">
        <v>342</v>
      </c>
      <c r="B398" t="s">
        <v>399</v>
      </c>
      <c r="C398" t="s">
        <v>19</v>
      </c>
      <c r="D398">
        <v>1380</v>
      </c>
      <c r="E398">
        <v>411</v>
      </c>
      <c r="F398" t="s">
        <v>401</v>
      </c>
      <c r="G398" t="str">
        <f t="shared" si="12"/>
        <v>iiif_url</v>
      </c>
      <c r="H398" t="s">
        <v>1297</v>
      </c>
    </row>
    <row r="399" spans="1:8" x14ac:dyDescent="0.2">
      <c r="A399" t="s">
        <v>342</v>
      </c>
      <c r="B399" t="s">
        <v>399</v>
      </c>
      <c r="C399" t="s">
        <v>21</v>
      </c>
      <c r="D399">
        <v>1430</v>
      </c>
      <c r="E399">
        <v>465</v>
      </c>
      <c r="F399" t="s">
        <v>402</v>
      </c>
      <c r="G399" t="str">
        <f t="shared" si="12"/>
        <v>iiif_url</v>
      </c>
      <c r="H399" t="s">
        <v>1297</v>
      </c>
    </row>
    <row r="400" spans="1:8" x14ac:dyDescent="0.2">
      <c r="A400" t="s">
        <v>342</v>
      </c>
      <c r="B400" t="s">
        <v>399</v>
      </c>
      <c r="C400" t="s">
        <v>21</v>
      </c>
      <c r="D400">
        <v>1440</v>
      </c>
      <c r="E400">
        <v>527</v>
      </c>
      <c r="F400" t="s">
        <v>403</v>
      </c>
      <c r="G400" t="str">
        <f t="shared" si="12"/>
        <v>iiif_url</v>
      </c>
      <c r="H400" t="s">
        <v>1297</v>
      </c>
    </row>
    <row r="401" spans="1:8" x14ac:dyDescent="0.2">
      <c r="A401" t="s">
        <v>342</v>
      </c>
      <c r="B401" t="s">
        <v>399</v>
      </c>
      <c r="C401" t="s">
        <v>35</v>
      </c>
      <c r="D401">
        <v>1538</v>
      </c>
      <c r="E401">
        <v>564</v>
      </c>
      <c r="F401" t="s">
        <v>404</v>
      </c>
      <c r="G401" t="str">
        <f t="shared" si="12"/>
        <v>iiif_url</v>
      </c>
      <c r="H401" t="s">
        <v>1297</v>
      </c>
    </row>
    <row r="402" spans="1:8" x14ac:dyDescent="0.2">
      <c r="A402" t="s">
        <v>342</v>
      </c>
      <c r="B402" t="s">
        <v>399</v>
      </c>
      <c r="C402" t="s">
        <v>21</v>
      </c>
      <c r="D402">
        <v>1435</v>
      </c>
      <c r="E402">
        <v>608</v>
      </c>
      <c r="F402" t="s">
        <v>405</v>
      </c>
      <c r="G402" t="str">
        <f t="shared" si="12"/>
        <v>iiif_url</v>
      </c>
      <c r="H402" t="s">
        <v>1297</v>
      </c>
    </row>
    <row r="403" spans="1:8" x14ac:dyDescent="0.2">
      <c r="A403" t="s">
        <v>342</v>
      </c>
      <c r="B403" t="s">
        <v>399</v>
      </c>
      <c r="C403" t="s">
        <v>21</v>
      </c>
      <c r="D403">
        <v>1442</v>
      </c>
      <c r="E403">
        <v>668</v>
      </c>
      <c r="F403" t="s">
        <v>406</v>
      </c>
      <c r="G403" t="str">
        <f t="shared" si="12"/>
        <v>iiif_url</v>
      </c>
      <c r="H403" t="s">
        <v>1297</v>
      </c>
    </row>
    <row r="404" spans="1:8" x14ac:dyDescent="0.2">
      <c r="A404" t="s">
        <v>342</v>
      </c>
      <c r="B404" t="s">
        <v>399</v>
      </c>
      <c r="C404" t="s">
        <v>35</v>
      </c>
      <c r="D404">
        <v>1538</v>
      </c>
      <c r="E404">
        <v>710</v>
      </c>
      <c r="F404" t="s">
        <v>407</v>
      </c>
      <c r="G404" t="str">
        <f t="shared" si="12"/>
        <v>iiif_url</v>
      </c>
      <c r="H404" t="s">
        <v>1297</v>
      </c>
    </row>
    <row r="405" spans="1:8" x14ac:dyDescent="0.2">
      <c r="A405" t="s">
        <v>342</v>
      </c>
      <c r="B405" t="s">
        <v>399</v>
      </c>
      <c r="C405" t="s">
        <v>21</v>
      </c>
      <c r="D405">
        <v>1440</v>
      </c>
      <c r="E405">
        <v>757</v>
      </c>
      <c r="F405" t="s">
        <v>408</v>
      </c>
      <c r="G405" t="str">
        <f t="shared" si="12"/>
        <v>iiif_url</v>
      </c>
      <c r="H405" t="s">
        <v>1297</v>
      </c>
    </row>
    <row r="406" spans="1:8" x14ac:dyDescent="0.2">
      <c r="A406" t="s">
        <v>342</v>
      </c>
      <c r="B406" t="s">
        <v>399</v>
      </c>
      <c r="C406" t="s">
        <v>21</v>
      </c>
      <c r="D406">
        <v>1442</v>
      </c>
      <c r="E406">
        <v>815</v>
      </c>
      <c r="F406" t="s">
        <v>409</v>
      </c>
      <c r="G406" t="str">
        <f t="shared" si="12"/>
        <v>iiif_url</v>
      </c>
      <c r="H406" t="s">
        <v>1297</v>
      </c>
    </row>
    <row r="407" spans="1:8" x14ac:dyDescent="0.2">
      <c r="A407" t="s">
        <v>342</v>
      </c>
      <c r="B407" t="s">
        <v>399</v>
      </c>
      <c r="C407" t="s">
        <v>35</v>
      </c>
      <c r="D407">
        <v>1541</v>
      </c>
      <c r="E407">
        <v>851</v>
      </c>
      <c r="F407" t="s">
        <v>410</v>
      </c>
      <c r="G407" t="str">
        <f t="shared" si="12"/>
        <v>iiif_url</v>
      </c>
      <c r="H407" t="s">
        <v>1297</v>
      </c>
    </row>
    <row r="408" spans="1:8" x14ac:dyDescent="0.2">
      <c r="A408" t="s">
        <v>342</v>
      </c>
      <c r="B408" t="s">
        <v>399</v>
      </c>
      <c r="C408" t="s">
        <v>35</v>
      </c>
      <c r="D408">
        <v>1543</v>
      </c>
      <c r="E408">
        <v>902</v>
      </c>
      <c r="F408" t="s">
        <v>411</v>
      </c>
      <c r="G408" t="str">
        <f t="shared" si="12"/>
        <v>iiif_url</v>
      </c>
      <c r="H408" t="s">
        <v>1297</v>
      </c>
    </row>
    <row r="409" spans="1:8" x14ac:dyDescent="0.2">
      <c r="A409" t="s">
        <v>342</v>
      </c>
      <c r="B409" t="s">
        <v>399</v>
      </c>
      <c r="C409" t="s">
        <v>21</v>
      </c>
      <c r="D409">
        <v>1440</v>
      </c>
      <c r="E409">
        <v>951</v>
      </c>
      <c r="F409" t="s">
        <v>412</v>
      </c>
      <c r="G409" t="str">
        <f t="shared" si="12"/>
        <v>iiif_url</v>
      </c>
      <c r="H409" t="s">
        <v>1297</v>
      </c>
    </row>
    <row r="410" spans="1:8" x14ac:dyDescent="0.2">
      <c r="A410" t="s">
        <v>342</v>
      </c>
      <c r="B410" t="s">
        <v>399</v>
      </c>
      <c r="C410" t="s">
        <v>21</v>
      </c>
      <c r="D410">
        <v>1447</v>
      </c>
      <c r="E410">
        <v>1012</v>
      </c>
      <c r="F410" t="s">
        <v>413</v>
      </c>
      <c r="G410" t="str">
        <f t="shared" si="12"/>
        <v>iiif_url</v>
      </c>
      <c r="H410" t="s">
        <v>1297</v>
      </c>
    </row>
    <row r="411" spans="1:8" x14ac:dyDescent="0.2">
      <c r="A411" t="s">
        <v>342</v>
      </c>
      <c r="B411" t="s">
        <v>399</v>
      </c>
      <c r="C411" t="s">
        <v>35</v>
      </c>
      <c r="D411">
        <v>1548</v>
      </c>
      <c r="E411">
        <v>1045</v>
      </c>
      <c r="F411" t="s">
        <v>414</v>
      </c>
      <c r="G411" t="str">
        <f t="shared" si="12"/>
        <v>iiif_url</v>
      </c>
      <c r="H411" t="s">
        <v>1297</v>
      </c>
    </row>
    <row r="412" spans="1:8" x14ac:dyDescent="0.2">
      <c r="A412" t="s">
        <v>342</v>
      </c>
      <c r="B412" t="s">
        <v>399</v>
      </c>
      <c r="C412" t="s">
        <v>21</v>
      </c>
      <c r="D412">
        <v>1447</v>
      </c>
      <c r="E412">
        <v>1097</v>
      </c>
      <c r="F412" t="s">
        <v>415</v>
      </c>
      <c r="G412" t="str">
        <f t="shared" si="12"/>
        <v>iiif_url</v>
      </c>
      <c r="H412" t="s">
        <v>1297</v>
      </c>
    </row>
    <row r="413" spans="1:8" x14ac:dyDescent="0.2">
      <c r="A413" t="s">
        <v>342</v>
      </c>
      <c r="B413" t="s">
        <v>399</v>
      </c>
      <c r="C413" t="s">
        <v>21</v>
      </c>
      <c r="D413">
        <v>1445</v>
      </c>
      <c r="E413">
        <v>1160</v>
      </c>
      <c r="F413" t="s">
        <v>416</v>
      </c>
      <c r="G413" t="str">
        <f t="shared" si="12"/>
        <v>iiif_url</v>
      </c>
      <c r="H413" t="s">
        <v>1297</v>
      </c>
    </row>
    <row r="414" spans="1:8" x14ac:dyDescent="0.2">
      <c r="A414" t="s">
        <v>342</v>
      </c>
      <c r="B414" t="s">
        <v>399</v>
      </c>
      <c r="C414" t="s">
        <v>19</v>
      </c>
      <c r="D414">
        <v>1401</v>
      </c>
      <c r="E414">
        <v>1193</v>
      </c>
      <c r="F414" t="s">
        <v>417</v>
      </c>
      <c r="G414" t="str">
        <f t="shared" si="12"/>
        <v>iiif_url</v>
      </c>
      <c r="H414" t="s">
        <v>1297</v>
      </c>
    </row>
    <row r="415" spans="1:8" x14ac:dyDescent="0.2">
      <c r="A415" t="s">
        <v>342</v>
      </c>
      <c r="B415" t="s">
        <v>399</v>
      </c>
      <c r="C415" t="s">
        <v>21</v>
      </c>
      <c r="D415">
        <v>1447</v>
      </c>
      <c r="E415">
        <v>1241</v>
      </c>
      <c r="F415" t="s">
        <v>418</v>
      </c>
      <c r="G415" t="str">
        <f t="shared" si="12"/>
        <v>iiif_url</v>
      </c>
      <c r="H415" t="s">
        <v>1297</v>
      </c>
    </row>
    <row r="416" spans="1:8" x14ac:dyDescent="0.2">
      <c r="A416" t="s">
        <v>342</v>
      </c>
      <c r="B416" t="s">
        <v>399</v>
      </c>
      <c r="C416" t="s">
        <v>21</v>
      </c>
      <c r="D416">
        <v>1449</v>
      </c>
      <c r="E416">
        <v>1295</v>
      </c>
      <c r="F416" t="s">
        <v>419</v>
      </c>
      <c r="G416" t="str">
        <f t="shared" si="12"/>
        <v>iiif_url</v>
      </c>
      <c r="H416" t="s">
        <v>1297</v>
      </c>
    </row>
    <row r="417" spans="1:8" x14ac:dyDescent="0.2">
      <c r="A417" t="s">
        <v>342</v>
      </c>
      <c r="B417" t="s">
        <v>399</v>
      </c>
      <c r="C417" t="s">
        <v>35</v>
      </c>
      <c r="D417">
        <v>1548</v>
      </c>
      <c r="E417">
        <v>1319</v>
      </c>
      <c r="F417" t="s">
        <v>420</v>
      </c>
      <c r="G417" t="str">
        <f t="shared" si="12"/>
        <v>iiif_url</v>
      </c>
      <c r="H417" t="s">
        <v>1297</v>
      </c>
    </row>
    <row r="418" spans="1:8" x14ac:dyDescent="0.2">
      <c r="A418" t="s">
        <v>342</v>
      </c>
      <c r="B418" t="s">
        <v>399</v>
      </c>
      <c r="C418" t="s">
        <v>21</v>
      </c>
      <c r="D418">
        <v>1452</v>
      </c>
      <c r="E418">
        <v>1386</v>
      </c>
      <c r="F418" t="s">
        <v>421</v>
      </c>
      <c r="G418" t="str">
        <f t="shared" si="12"/>
        <v>iiif_url</v>
      </c>
      <c r="H418" t="s">
        <v>1297</v>
      </c>
    </row>
    <row r="419" spans="1:8" x14ac:dyDescent="0.2">
      <c r="A419" t="s">
        <v>342</v>
      </c>
      <c r="B419" t="s">
        <v>399</v>
      </c>
      <c r="C419" t="s">
        <v>19</v>
      </c>
      <c r="D419">
        <v>1401</v>
      </c>
      <c r="E419">
        <v>1437</v>
      </c>
      <c r="F419" t="s">
        <v>422</v>
      </c>
      <c r="G419" t="str">
        <f t="shared" si="12"/>
        <v>iiif_url</v>
      </c>
      <c r="H419" t="s">
        <v>1297</v>
      </c>
    </row>
    <row r="420" spans="1:8" x14ac:dyDescent="0.2">
      <c r="A420" t="s">
        <v>342</v>
      </c>
      <c r="B420" t="s">
        <v>399</v>
      </c>
      <c r="C420" t="s">
        <v>21</v>
      </c>
      <c r="D420">
        <v>1457</v>
      </c>
      <c r="E420">
        <v>1493</v>
      </c>
      <c r="F420" t="s">
        <v>423</v>
      </c>
      <c r="G420" t="str">
        <f t="shared" si="12"/>
        <v>iiif_url</v>
      </c>
      <c r="H420" t="s">
        <v>1297</v>
      </c>
    </row>
    <row r="421" spans="1:8" x14ac:dyDescent="0.2">
      <c r="A421" t="s">
        <v>342</v>
      </c>
      <c r="B421" t="s">
        <v>399</v>
      </c>
      <c r="C421" t="s">
        <v>19</v>
      </c>
      <c r="D421">
        <v>1404</v>
      </c>
      <c r="E421">
        <v>1530</v>
      </c>
      <c r="F421" t="s">
        <v>424</v>
      </c>
      <c r="G421" t="str">
        <f t="shared" si="12"/>
        <v>iiif_url</v>
      </c>
      <c r="H421" t="s">
        <v>1297</v>
      </c>
    </row>
    <row r="422" spans="1:8" x14ac:dyDescent="0.2">
      <c r="A422" t="s">
        <v>342</v>
      </c>
      <c r="B422" t="s">
        <v>399</v>
      </c>
      <c r="C422" t="s">
        <v>21</v>
      </c>
      <c r="D422">
        <v>1452</v>
      </c>
      <c r="E422">
        <v>1581</v>
      </c>
      <c r="F422" t="s">
        <v>425</v>
      </c>
      <c r="G422" t="str">
        <f t="shared" si="12"/>
        <v>iiif_url</v>
      </c>
      <c r="H422" t="s">
        <v>1297</v>
      </c>
    </row>
    <row r="423" spans="1:8" x14ac:dyDescent="0.2">
      <c r="A423" t="s">
        <v>342</v>
      </c>
      <c r="B423" t="s">
        <v>399</v>
      </c>
      <c r="C423" t="s">
        <v>21</v>
      </c>
      <c r="D423">
        <v>1454</v>
      </c>
      <c r="E423">
        <v>1641</v>
      </c>
      <c r="F423" t="s">
        <v>426</v>
      </c>
      <c r="G423" t="str">
        <f t="shared" si="12"/>
        <v>iiif_url</v>
      </c>
      <c r="H423" t="s">
        <v>1297</v>
      </c>
    </row>
    <row r="424" spans="1:8" x14ac:dyDescent="0.2">
      <c r="A424" t="s">
        <v>342</v>
      </c>
      <c r="B424" t="s">
        <v>399</v>
      </c>
      <c r="C424" t="s">
        <v>35</v>
      </c>
      <c r="D424">
        <v>1545</v>
      </c>
      <c r="E424">
        <v>1676</v>
      </c>
      <c r="F424" t="s">
        <v>427</v>
      </c>
      <c r="G424" t="str">
        <f t="shared" si="12"/>
        <v>iiif_url</v>
      </c>
      <c r="H424" t="s">
        <v>1297</v>
      </c>
    </row>
    <row r="425" spans="1:8" x14ac:dyDescent="0.2">
      <c r="A425" t="s">
        <v>342</v>
      </c>
      <c r="B425" t="s">
        <v>399</v>
      </c>
      <c r="C425" t="s">
        <v>21</v>
      </c>
      <c r="D425">
        <v>1452</v>
      </c>
      <c r="E425">
        <v>1728</v>
      </c>
      <c r="F425" t="s">
        <v>428</v>
      </c>
      <c r="G425" t="str">
        <f t="shared" si="12"/>
        <v>iiif_url</v>
      </c>
      <c r="H425" t="s">
        <v>1297</v>
      </c>
    </row>
    <row r="426" spans="1:8" x14ac:dyDescent="0.2">
      <c r="A426" t="s">
        <v>342</v>
      </c>
      <c r="B426" t="s">
        <v>399</v>
      </c>
      <c r="C426" t="s">
        <v>21</v>
      </c>
      <c r="D426">
        <v>1447</v>
      </c>
      <c r="E426">
        <v>1775</v>
      </c>
      <c r="F426" t="s">
        <v>429</v>
      </c>
      <c r="G426" t="str">
        <f t="shared" si="12"/>
        <v>iiif_url</v>
      </c>
      <c r="H426" t="s">
        <v>1297</v>
      </c>
    </row>
    <row r="427" spans="1:8" x14ac:dyDescent="0.2">
      <c r="A427" t="s">
        <v>342</v>
      </c>
      <c r="B427" t="s">
        <v>399</v>
      </c>
      <c r="C427" t="s">
        <v>21</v>
      </c>
      <c r="D427">
        <v>1457</v>
      </c>
      <c r="E427">
        <v>1837</v>
      </c>
      <c r="F427" t="s">
        <v>430</v>
      </c>
      <c r="G427" t="str">
        <f t="shared" si="12"/>
        <v>iiif_url</v>
      </c>
      <c r="H427" t="s">
        <v>1297</v>
      </c>
    </row>
    <row r="428" spans="1:8" x14ac:dyDescent="0.2">
      <c r="A428" t="s">
        <v>342</v>
      </c>
      <c r="B428" t="s">
        <v>399</v>
      </c>
      <c r="C428" t="s">
        <v>35</v>
      </c>
      <c r="D428">
        <v>1543</v>
      </c>
      <c r="E428">
        <v>1871</v>
      </c>
      <c r="F428" t="s">
        <v>431</v>
      </c>
      <c r="G428" t="str">
        <f t="shared" si="12"/>
        <v>iiif_url</v>
      </c>
      <c r="H428" t="s">
        <v>1297</v>
      </c>
    </row>
    <row r="429" spans="1:8" x14ac:dyDescent="0.2">
      <c r="A429" t="s">
        <v>342</v>
      </c>
      <c r="B429" t="s">
        <v>399</v>
      </c>
      <c r="C429" t="s">
        <v>21</v>
      </c>
      <c r="D429">
        <v>1457</v>
      </c>
      <c r="E429">
        <v>1927</v>
      </c>
      <c r="F429" t="s">
        <v>432</v>
      </c>
      <c r="G429" t="str">
        <f t="shared" ref="G429:G457" si="13">HYPERLINK("https://images.diginfra.net/iiif/NL-HaNA_1.01.02/3768/NL-HaNA_1.01.02_3768_0008.jpg/1294,317,1157,3070/full/0/default.jpg", "iiif_url")</f>
        <v>iiif_url</v>
      </c>
      <c r="H429" t="s">
        <v>1297</v>
      </c>
    </row>
    <row r="430" spans="1:8" x14ac:dyDescent="0.2">
      <c r="A430" t="s">
        <v>342</v>
      </c>
      <c r="B430" t="s">
        <v>399</v>
      </c>
      <c r="C430" t="s">
        <v>19</v>
      </c>
      <c r="D430">
        <v>1411</v>
      </c>
      <c r="E430">
        <v>1967</v>
      </c>
      <c r="F430" t="s">
        <v>433</v>
      </c>
      <c r="G430" t="str">
        <f t="shared" si="13"/>
        <v>iiif_url</v>
      </c>
      <c r="H430" t="s">
        <v>1297</v>
      </c>
    </row>
    <row r="431" spans="1:8" x14ac:dyDescent="0.2">
      <c r="A431" t="s">
        <v>342</v>
      </c>
      <c r="B431" t="s">
        <v>399</v>
      </c>
      <c r="C431" t="s">
        <v>21</v>
      </c>
      <c r="D431">
        <v>1459</v>
      </c>
      <c r="E431">
        <v>2025</v>
      </c>
      <c r="F431" t="s">
        <v>434</v>
      </c>
      <c r="G431" t="str">
        <f t="shared" si="13"/>
        <v>iiif_url</v>
      </c>
      <c r="H431" t="s">
        <v>1297</v>
      </c>
    </row>
    <row r="432" spans="1:8" x14ac:dyDescent="0.2">
      <c r="A432" t="s">
        <v>342</v>
      </c>
      <c r="B432" t="s">
        <v>399</v>
      </c>
      <c r="C432" t="s">
        <v>9</v>
      </c>
      <c r="D432">
        <v>1934</v>
      </c>
      <c r="E432">
        <v>2029</v>
      </c>
      <c r="F432" t="s">
        <v>435</v>
      </c>
      <c r="G432" t="str">
        <f t="shared" si="13"/>
        <v>iiif_url</v>
      </c>
      <c r="H432" t="s">
        <v>1297</v>
      </c>
    </row>
    <row r="433" spans="1:8" x14ac:dyDescent="0.2">
      <c r="A433" t="s">
        <v>342</v>
      </c>
      <c r="B433" t="s">
        <v>399</v>
      </c>
      <c r="C433" t="s">
        <v>35</v>
      </c>
      <c r="D433">
        <v>1550</v>
      </c>
      <c r="E433">
        <v>2065</v>
      </c>
      <c r="F433" t="s">
        <v>436</v>
      </c>
      <c r="G433" t="str">
        <f t="shared" si="13"/>
        <v>iiif_url</v>
      </c>
      <c r="H433" t="s">
        <v>1297</v>
      </c>
    </row>
    <row r="434" spans="1:8" x14ac:dyDescent="0.2">
      <c r="A434" t="s">
        <v>342</v>
      </c>
      <c r="B434" t="s">
        <v>399</v>
      </c>
      <c r="C434" t="s">
        <v>21</v>
      </c>
      <c r="D434">
        <v>1464</v>
      </c>
      <c r="E434">
        <v>2117</v>
      </c>
      <c r="F434" t="s">
        <v>437</v>
      </c>
      <c r="G434" t="str">
        <f t="shared" si="13"/>
        <v>iiif_url</v>
      </c>
      <c r="H434" t="s">
        <v>1297</v>
      </c>
    </row>
    <row r="435" spans="1:8" x14ac:dyDescent="0.2">
      <c r="A435" t="s">
        <v>342</v>
      </c>
      <c r="B435" t="s">
        <v>399</v>
      </c>
      <c r="C435" t="s">
        <v>35</v>
      </c>
      <c r="D435">
        <v>1581</v>
      </c>
      <c r="E435">
        <v>2166</v>
      </c>
      <c r="F435" t="s">
        <v>438</v>
      </c>
      <c r="G435" t="str">
        <f t="shared" si="13"/>
        <v>iiif_url</v>
      </c>
      <c r="H435" t="s">
        <v>1297</v>
      </c>
    </row>
    <row r="436" spans="1:8" x14ac:dyDescent="0.2">
      <c r="A436" t="s">
        <v>342</v>
      </c>
      <c r="B436" t="s">
        <v>399</v>
      </c>
      <c r="C436" t="s">
        <v>21</v>
      </c>
      <c r="D436">
        <v>1464</v>
      </c>
      <c r="E436">
        <v>2222</v>
      </c>
      <c r="F436" t="s">
        <v>439</v>
      </c>
      <c r="G436" t="str">
        <f t="shared" si="13"/>
        <v>iiif_url</v>
      </c>
      <c r="H436" t="s">
        <v>1297</v>
      </c>
    </row>
    <row r="437" spans="1:8" x14ac:dyDescent="0.2">
      <c r="A437" t="s">
        <v>342</v>
      </c>
      <c r="B437" t="s">
        <v>399</v>
      </c>
      <c r="C437" t="s">
        <v>35</v>
      </c>
      <c r="D437">
        <v>1562</v>
      </c>
      <c r="E437">
        <v>2261</v>
      </c>
      <c r="F437" t="s">
        <v>440</v>
      </c>
      <c r="G437" t="str">
        <f t="shared" si="13"/>
        <v>iiif_url</v>
      </c>
      <c r="H437" t="s">
        <v>1297</v>
      </c>
    </row>
    <row r="438" spans="1:8" x14ac:dyDescent="0.2">
      <c r="A438" t="s">
        <v>342</v>
      </c>
      <c r="B438" t="s">
        <v>399</v>
      </c>
      <c r="C438" t="s">
        <v>21</v>
      </c>
      <c r="D438">
        <v>1461</v>
      </c>
      <c r="E438">
        <v>2312</v>
      </c>
      <c r="F438" t="s">
        <v>441</v>
      </c>
      <c r="G438" t="str">
        <f t="shared" si="13"/>
        <v>iiif_url</v>
      </c>
      <c r="H438" t="s">
        <v>1297</v>
      </c>
    </row>
    <row r="439" spans="1:8" x14ac:dyDescent="0.2">
      <c r="A439" t="s">
        <v>342</v>
      </c>
      <c r="B439" t="s">
        <v>399</v>
      </c>
      <c r="C439" t="s">
        <v>21</v>
      </c>
      <c r="D439">
        <v>1464</v>
      </c>
      <c r="E439">
        <v>2375</v>
      </c>
      <c r="F439" t="s">
        <v>442</v>
      </c>
      <c r="G439" t="str">
        <f t="shared" si="13"/>
        <v>iiif_url</v>
      </c>
      <c r="H439" t="s">
        <v>1297</v>
      </c>
    </row>
    <row r="440" spans="1:8" x14ac:dyDescent="0.2">
      <c r="A440" t="s">
        <v>342</v>
      </c>
      <c r="B440" t="s">
        <v>399</v>
      </c>
      <c r="C440" t="s">
        <v>35</v>
      </c>
      <c r="D440">
        <v>1569</v>
      </c>
      <c r="E440">
        <v>2398</v>
      </c>
      <c r="F440" t="s">
        <v>443</v>
      </c>
      <c r="G440" t="str">
        <f t="shared" si="13"/>
        <v>iiif_url</v>
      </c>
      <c r="H440" t="s">
        <v>1297</v>
      </c>
    </row>
    <row r="441" spans="1:8" x14ac:dyDescent="0.2">
      <c r="A441" t="s">
        <v>342</v>
      </c>
      <c r="B441" t="s">
        <v>399</v>
      </c>
      <c r="C441" t="s">
        <v>21</v>
      </c>
      <c r="D441">
        <v>1461</v>
      </c>
      <c r="E441">
        <v>2466</v>
      </c>
      <c r="F441" t="s">
        <v>444</v>
      </c>
      <c r="G441" t="str">
        <f t="shared" si="13"/>
        <v>iiif_url</v>
      </c>
      <c r="H441" t="s">
        <v>1297</v>
      </c>
    </row>
    <row r="442" spans="1:8" x14ac:dyDescent="0.2">
      <c r="A442" t="s">
        <v>342</v>
      </c>
      <c r="B442" t="s">
        <v>399</v>
      </c>
      <c r="C442" t="s">
        <v>35</v>
      </c>
      <c r="D442">
        <v>1560</v>
      </c>
      <c r="E442">
        <v>2490</v>
      </c>
      <c r="F442" t="s">
        <v>445</v>
      </c>
      <c r="G442" t="str">
        <f t="shared" si="13"/>
        <v>iiif_url</v>
      </c>
      <c r="H442" t="s">
        <v>1297</v>
      </c>
    </row>
    <row r="443" spans="1:8" x14ac:dyDescent="0.2">
      <c r="A443" t="s">
        <v>342</v>
      </c>
      <c r="B443" t="s">
        <v>399</v>
      </c>
      <c r="C443" t="s">
        <v>21</v>
      </c>
      <c r="D443">
        <v>1469</v>
      </c>
      <c r="E443">
        <v>2547</v>
      </c>
      <c r="F443" t="s">
        <v>446</v>
      </c>
      <c r="G443" t="str">
        <f t="shared" si="13"/>
        <v>iiif_url</v>
      </c>
      <c r="H443" t="s">
        <v>1297</v>
      </c>
    </row>
    <row r="444" spans="1:8" x14ac:dyDescent="0.2">
      <c r="A444" t="s">
        <v>342</v>
      </c>
      <c r="B444" t="s">
        <v>399</v>
      </c>
      <c r="C444" t="s">
        <v>21</v>
      </c>
      <c r="D444">
        <v>1469</v>
      </c>
      <c r="E444">
        <v>2604</v>
      </c>
      <c r="F444" t="s">
        <v>447</v>
      </c>
      <c r="G444" t="str">
        <f t="shared" si="13"/>
        <v>iiif_url</v>
      </c>
      <c r="H444" t="s">
        <v>1297</v>
      </c>
    </row>
    <row r="445" spans="1:8" x14ac:dyDescent="0.2">
      <c r="A445" t="s">
        <v>342</v>
      </c>
      <c r="B445" t="s">
        <v>399</v>
      </c>
      <c r="C445" t="s">
        <v>21</v>
      </c>
      <c r="D445">
        <v>1473</v>
      </c>
      <c r="E445">
        <v>2670</v>
      </c>
      <c r="F445" t="s">
        <v>448</v>
      </c>
      <c r="G445" t="str">
        <f t="shared" si="13"/>
        <v>iiif_url</v>
      </c>
      <c r="H445" t="s">
        <v>1297</v>
      </c>
    </row>
    <row r="446" spans="1:8" x14ac:dyDescent="0.2">
      <c r="A446" t="s">
        <v>342</v>
      </c>
      <c r="B446" t="s">
        <v>399</v>
      </c>
      <c r="C446" t="s">
        <v>19</v>
      </c>
      <c r="D446">
        <v>1421</v>
      </c>
      <c r="E446">
        <v>2689</v>
      </c>
      <c r="F446" t="s">
        <v>449</v>
      </c>
      <c r="G446" t="str">
        <f t="shared" si="13"/>
        <v>iiif_url</v>
      </c>
      <c r="H446" t="s">
        <v>1297</v>
      </c>
    </row>
    <row r="447" spans="1:8" x14ac:dyDescent="0.2">
      <c r="A447" t="s">
        <v>342</v>
      </c>
      <c r="B447" t="s">
        <v>399</v>
      </c>
      <c r="C447" t="s">
        <v>21</v>
      </c>
      <c r="D447">
        <v>1469</v>
      </c>
      <c r="E447">
        <v>2758</v>
      </c>
      <c r="F447" t="s">
        <v>450</v>
      </c>
      <c r="G447" t="str">
        <f t="shared" si="13"/>
        <v>iiif_url</v>
      </c>
      <c r="H447" t="s">
        <v>1297</v>
      </c>
    </row>
    <row r="448" spans="1:8" x14ac:dyDescent="0.2">
      <c r="A448" t="s">
        <v>342</v>
      </c>
      <c r="B448" t="s">
        <v>399</v>
      </c>
      <c r="C448" t="s">
        <v>19</v>
      </c>
      <c r="D448">
        <v>1423</v>
      </c>
      <c r="E448">
        <v>2802</v>
      </c>
      <c r="F448" t="s">
        <v>451</v>
      </c>
      <c r="G448" t="str">
        <f t="shared" si="13"/>
        <v>iiif_url</v>
      </c>
      <c r="H448" t="s">
        <v>1297</v>
      </c>
    </row>
    <row r="449" spans="1:8" x14ac:dyDescent="0.2">
      <c r="A449" t="s">
        <v>342</v>
      </c>
      <c r="B449" t="s">
        <v>399</v>
      </c>
      <c r="C449" t="s">
        <v>19</v>
      </c>
      <c r="D449">
        <v>1423</v>
      </c>
      <c r="E449">
        <v>2836</v>
      </c>
      <c r="F449" t="s">
        <v>452</v>
      </c>
      <c r="G449" t="str">
        <f t="shared" si="13"/>
        <v>iiif_url</v>
      </c>
      <c r="H449" t="s">
        <v>1297</v>
      </c>
    </row>
    <row r="450" spans="1:8" x14ac:dyDescent="0.2">
      <c r="A450" t="s">
        <v>342</v>
      </c>
      <c r="B450" t="s">
        <v>399</v>
      </c>
      <c r="C450" t="s">
        <v>21</v>
      </c>
      <c r="D450">
        <v>1476</v>
      </c>
      <c r="E450">
        <v>2890</v>
      </c>
      <c r="F450" t="s">
        <v>453</v>
      </c>
      <c r="G450" t="str">
        <f t="shared" si="13"/>
        <v>iiif_url</v>
      </c>
      <c r="H450" t="s">
        <v>1297</v>
      </c>
    </row>
    <row r="451" spans="1:8" x14ac:dyDescent="0.2">
      <c r="A451" t="s">
        <v>342</v>
      </c>
      <c r="B451" t="s">
        <v>399</v>
      </c>
      <c r="C451" t="s">
        <v>21</v>
      </c>
      <c r="D451">
        <v>1471</v>
      </c>
      <c r="E451">
        <v>2955</v>
      </c>
      <c r="F451" t="s">
        <v>454</v>
      </c>
      <c r="G451" t="str">
        <f t="shared" si="13"/>
        <v>iiif_url</v>
      </c>
      <c r="H451" t="s">
        <v>1297</v>
      </c>
    </row>
    <row r="452" spans="1:8" x14ac:dyDescent="0.2">
      <c r="A452" t="s">
        <v>342</v>
      </c>
      <c r="B452" t="s">
        <v>399</v>
      </c>
      <c r="C452" t="s">
        <v>19</v>
      </c>
      <c r="D452">
        <v>1425</v>
      </c>
      <c r="E452">
        <v>2986</v>
      </c>
      <c r="F452" t="s">
        <v>455</v>
      </c>
      <c r="G452" t="str">
        <f t="shared" si="13"/>
        <v>iiif_url</v>
      </c>
      <c r="H452" t="s">
        <v>1297</v>
      </c>
    </row>
    <row r="453" spans="1:8" x14ac:dyDescent="0.2">
      <c r="A453" t="s">
        <v>342</v>
      </c>
      <c r="B453" t="s">
        <v>399</v>
      </c>
      <c r="C453" t="s">
        <v>19</v>
      </c>
      <c r="D453">
        <v>1425</v>
      </c>
      <c r="E453">
        <v>3037</v>
      </c>
      <c r="F453" t="s">
        <v>456</v>
      </c>
      <c r="G453" t="str">
        <f t="shared" si="13"/>
        <v>iiif_url</v>
      </c>
      <c r="H453" t="s">
        <v>1297</v>
      </c>
    </row>
    <row r="454" spans="1:8" x14ac:dyDescent="0.2">
      <c r="A454" t="s">
        <v>342</v>
      </c>
      <c r="B454" t="s">
        <v>399</v>
      </c>
      <c r="C454" t="s">
        <v>19</v>
      </c>
      <c r="D454">
        <v>1423</v>
      </c>
      <c r="E454">
        <v>3079</v>
      </c>
      <c r="F454" t="s">
        <v>457</v>
      </c>
      <c r="G454" t="str">
        <f t="shared" si="13"/>
        <v>iiif_url</v>
      </c>
      <c r="H454" t="s">
        <v>1297</v>
      </c>
    </row>
    <row r="455" spans="1:8" x14ac:dyDescent="0.2">
      <c r="A455" t="s">
        <v>342</v>
      </c>
      <c r="B455" t="s">
        <v>399</v>
      </c>
      <c r="C455" t="s">
        <v>21</v>
      </c>
      <c r="D455">
        <v>1473</v>
      </c>
      <c r="E455">
        <v>3126</v>
      </c>
      <c r="F455" t="s">
        <v>458</v>
      </c>
      <c r="G455" t="str">
        <f t="shared" si="13"/>
        <v>iiif_url</v>
      </c>
      <c r="H455" t="s">
        <v>1297</v>
      </c>
    </row>
    <row r="456" spans="1:8" x14ac:dyDescent="0.2">
      <c r="A456" t="s">
        <v>342</v>
      </c>
      <c r="B456" t="s">
        <v>399</v>
      </c>
      <c r="C456" t="s">
        <v>21</v>
      </c>
      <c r="D456">
        <v>1469</v>
      </c>
      <c r="E456">
        <v>3174</v>
      </c>
      <c r="F456" t="s">
        <v>459</v>
      </c>
      <c r="G456" t="str">
        <f t="shared" si="13"/>
        <v>iiif_url</v>
      </c>
      <c r="H456" t="s">
        <v>1297</v>
      </c>
    </row>
    <row r="457" spans="1:8" x14ac:dyDescent="0.2">
      <c r="A457" t="s">
        <v>342</v>
      </c>
      <c r="B457" t="s">
        <v>399</v>
      </c>
      <c r="C457" t="s">
        <v>21</v>
      </c>
      <c r="D457">
        <v>1473</v>
      </c>
      <c r="E457">
        <v>3238</v>
      </c>
      <c r="F457" t="s">
        <v>460</v>
      </c>
      <c r="G457" t="str">
        <f t="shared" si="13"/>
        <v>iiif_url</v>
      </c>
      <c r="H457" t="s">
        <v>1297</v>
      </c>
    </row>
    <row r="458" spans="1:8" x14ac:dyDescent="0.2">
      <c r="H458" t="s">
        <v>1297</v>
      </c>
    </row>
    <row r="459" spans="1:8" x14ac:dyDescent="0.2">
      <c r="H459" t="s">
        <v>1297</v>
      </c>
    </row>
    <row r="460" spans="1:8" x14ac:dyDescent="0.2">
      <c r="H460" t="s">
        <v>1297</v>
      </c>
    </row>
    <row r="461" spans="1:8" x14ac:dyDescent="0.2">
      <c r="A461" t="s">
        <v>461</v>
      </c>
      <c r="B461" t="s">
        <v>462</v>
      </c>
      <c r="C461" t="s">
        <v>19</v>
      </c>
      <c r="D461">
        <v>2603</v>
      </c>
      <c r="E461">
        <v>485</v>
      </c>
      <c r="F461" t="s">
        <v>463</v>
      </c>
      <c r="G461" t="str">
        <f t="shared" ref="G461:G492" si="14">HYPERLINK("https://images.diginfra.net/iiif/NL-HaNA_1.01.02/3768/NL-HaNA_1.01.02_3768_0008.jpg/2512,396,1091,3065/full/0/default.jpg", "iiif_url")</f>
        <v>iiif_url</v>
      </c>
      <c r="H461" t="s">
        <v>1297</v>
      </c>
    </row>
    <row r="462" spans="1:8" x14ac:dyDescent="0.2">
      <c r="A462" t="s">
        <v>461</v>
      </c>
      <c r="B462" t="s">
        <v>462</v>
      </c>
      <c r="C462" t="s">
        <v>21</v>
      </c>
      <c r="D462">
        <v>2654</v>
      </c>
      <c r="E462">
        <v>542</v>
      </c>
      <c r="F462" t="s">
        <v>464</v>
      </c>
      <c r="G462" t="str">
        <f t="shared" si="14"/>
        <v>iiif_url</v>
      </c>
      <c r="H462" t="s">
        <v>1297</v>
      </c>
    </row>
    <row r="463" spans="1:8" x14ac:dyDescent="0.2">
      <c r="A463" t="s">
        <v>461</v>
      </c>
      <c r="B463" t="s">
        <v>462</v>
      </c>
      <c r="C463" t="s">
        <v>21</v>
      </c>
      <c r="D463">
        <v>2654</v>
      </c>
      <c r="E463">
        <v>587</v>
      </c>
      <c r="F463" t="s">
        <v>465</v>
      </c>
      <c r="G463" t="str">
        <f t="shared" si="14"/>
        <v>iiif_url</v>
      </c>
      <c r="H463" t="s">
        <v>1297</v>
      </c>
    </row>
    <row r="464" spans="1:8" x14ac:dyDescent="0.2">
      <c r="A464" t="s">
        <v>461</v>
      </c>
      <c r="B464" t="s">
        <v>462</v>
      </c>
      <c r="C464" t="s">
        <v>21</v>
      </c>
      <c r="D464">
        <v>2649</v>
      </c>
      <c r="E464">
        <v>636</v>
      </c>
      <c r="F464" t="s">
        <v>466</v>
      </c>
      <c r="G464" t="str">
        <f t="shared" si="14"/>
        <v>iiif_url</v>
      </c>
      <c r="H464" t="s">
        <v>1297</v>
      </c>
    </row>
    <row r="465" spans="1:8" x14ac:dyDescent="0.2">
      <c r="A465" t="s">
        <v>461</v>
      </c>
      <c r="B465" t="s">
        <v>462</v>
      </c>
      <c r="C465" t="s">
        <v>21</v>
      </c>
      <c r="D465">
        <v>2651</v>
      </c>
      <c r="E465">
        <v>686</v>
      </c>
      <c r="F465" t="s">
        <v>467</v>
      </c>
      <c r="G465" t="str">
        <f t="shared" si="14"/>
        <v>iiif_url</v>
      </c>
      <c r="H465" t="s">
        <v>1297</v>
      </c>
    </row>
    <row r="466" spans="1:8" x14ac:dyDescent="0.2">
      <c r="A466" t="s">
        <v>461</v>
      </c>
      <c r="B466" t="s">
        <v>462</v>
      </c>
      <c r="C466" t="s">
        <v>21</v>
      </c>
      <c r="D466">
        <v>2651</v>
      </c>
      <c r="E466">
        <v>750</v>
      </c>
      <c r="F466" t="s">
        <v>468</v>
      </c>
      <c r="G466" t="str">
        <f t="shared" si="14"/>
        <v>iiif_url</v>
      </c>
      <c r="H466" t="s">
        <v>1297</v>
      </c>
    </row>
    <row r="467" spans="1:8" x14ac:dyDescent="0.2">
      <c r="A467" t="s">
        <v>461</v>
      </c>
      <c r="B467" t="s">
        <v>462</v>
      </c>
      <c r="C467" t="s">
        <v>19</v>
      </c>
      <c r="D467">
        <v>2603</v>
      </c>
      <c r="E467">
        <v>782</v>
      </c>
      <c r="F467" t="s">
        <v>469</v>
      </c>
      <c r="G467" t="str">
        <f t="shared" si="14"/>
        <v>iiif_url</v>
      </c>
      <c r="H467" t="s">
        <v>1297</v>
      </c>
    </row>
    <row r="468" spans="1:8" x14ac:dyDescent="0.2">
      <c r="A468" t="s">
        <v>461</v>
      </c>
      <c r="B468" t="s">
        <v>462</v>
      </c>
      <c r="C468" t="s">
        <v>19</v>
      </c>
      <c r="D468">
        <v>2603</v>
      </c>
      <c r="E468">
        <v>836</v>
      </c>
      <c r="F468" t="s">
        <v>470</v>
      </c>
      <c r="G468" t="str">
        <f t="shared" si="14"/>
        <v>iiif_url</v>
      </c>
      <c r="H468" t="s">
        <v>1297</v>
      </c>
    </row>
    <row r="469" spans="1:8" x14ac:dyDescent="0.2">
      <c r="A469" t="s">
        <v>461</v>
      </c>
      <c r="B469" t="s">
        <v>462</v>
      </c>
      <c r="C469" t="s">
        <v>21</v>
      </c>
      <c r="D469">
        <v>2651</v>
      </c>
      <c r="E469">
        <v>886</v>
      </c>
      <c r="F469" t="s">
        <v>471</v>
      </c>
      <c r="G469" t="str">
        <f t="shared" si="14"/>
        <v>iiif_url</v>
      </c>
      <c r="H469" t="s">
        <v>1297</v>
      </c>
    </row>
    <row r="470" spans="1:8" x14ac:dyDescent="0.2">
      <c r="A470" t="s">
        <v>461</v>
      </c>
      <c r="B470" t="s">
        <v>462</v>
      </c>
      <c r="C470" t="s">
        <v>35</v>
      </c>
      <c r="D470">
        <v>2752</v>
      </c>
      <c r="E470">
        <v>933</v>
      </c>
      <c r="F470" t="s">
        <v>472</v>
      </c>
      <c r="G470" t="str">
        <f t="shared" si="14"/>
        <v>iiif_url</v>
      </c>
      <c r="H470" t="s">
        <v>1297</v>
      </c>
    </row>
    <row r="471" spans="1:8" x14ac:dyDescent="0.2">
      <c r="A471" t="s">
        <v>461</v>
      </c>
      <c r="B471" t="s">
        <v>462</v>
      </c>
      <c r="C471" t="s">
        <v>21</v>
      </c>
      <c r="D471">
        <v>2651</v>
      </c>
      <c r="E471">
        <v>981</v>
      </c>
      <c r="F471" t="s">
        <v>473</v>
      </c>
      <c r="G471" t="str">
        <f t="shared" si="14"/>
        <v>iiif_url</v>
      </c>
      <c r="H471" t="s">
        <v>1297</v>
      </c>
    </row>
    <row r="472" spans="1:8" x14ac:dyDescent="0.2">
      <c r="A472" t="s">
        <v>461</v>
      </c>
      <c r="B472" t="s">
        <v>462</v>
      </c>
      <c r="C472" t="s">
        <v>21</v>
      </c>
      <c r="D472">
        <v>2654</v>
      </c>
      <c r="E472">
        <v>1031</v>
      </c>
      <c r="F472" t="s">
        <v>474</v>
      </c>
      <c r="G472" t="str">
        <f t="shared" si="14"/>
        <v>iiif_url</v>
      </c>
      <c r="H472" t="s">
        <v>1297</v>
      </c>
    </row>
    <row r="473" spans="1:8" x14ac:dyDescent="0.2">
      <c r="A473" t="s">
        <v>461</v>
      </c>
      <c r="B473" t="s">
        <v>462</v>
      </c>
      <c r="C473" t="s">
        <v>21</v>
      </c>
      <c r="D473">
        <v>2661</v>
      </c>
      <c r="E473">
        <v>1078</v>
      </c>
      <c r="F473" t="s">
        <v>475</v>
      </c>
      <c r="G473" t="str">
        <f t="shared" si="14"/>
        <v>iiif_url</v>
      </c>
      <c r="H473" t="s">
        <v>1297</v>
      </c>
    </row>
    <row r="474" spans="1:8" x14ac:dyDescent="0.2">
      <c r="A474" t="s">
        <v>461</v>
      </c>
      <c r="B474" t="s">
        <v>462</v>
      </c>
      <c r="C474" t="s">
        <v>35</v>
      </c>
      <c r="D474">
        <v>2757</v>
      </c>
      <c r="E474">
        <v>1130</v>
      </c>
      <c r="F474" t="s">
        <v>476</v>
      </c>
      <c r="G474" t="str">
        <f t="shared" si="14"/>
        <v>iiif_url</v>
      </c>
      <c r="H474" t="s">
        <v>1297</v>
      </c>
    </row>
    <row r="475" spans="1:8" x14ac:dyDescent="0.2">
      <c r="A475" t="s">
        <v>461</v>
      </c>
      <c r="B475" t="s">
        <v>462</v>
      </c>
      <c r="C475" t="s">
        <v>21</v>
      </c>
      <c r="D475">
        <v>2659</v>
      </c>
      <c r="E475">
        <v>1178</v>
      </c>
      <c r="F475" t="s">
        <v>477</v>
      </c>
      <c r="G475" t="str">
        <f t="shared" si="14"/>
        <v>iiif_url</v>
      </c>
      <c r="H475" t="s">
        <v>1297</v>
      </c>
    </row>
    <row r="476" spans="1:8" x14ac:dyDescent="0.2">
      <c r="A476" t="s">
        <v>461</v>
      </c>
      <c r="B476" t="s">
        <v>462</v>
      </c>
      <c r="C476" t="s">
        <v>35</v>
      </c>
      <c r="D476">
        <v>2755</v>
      </c>
      <c r="E476">
        <v>1223</v>
      </c>
      <c r="F476" t="s">
        <v>478</v>
      </c>
      <c r="G476" t="str">
        <f t="shared" si="14"/>
        <v>iiif_url</v>
      </c>
      <c r="H476" t="s">
        <v>1297</v>
      </c>
    </row>
    <row r="477" spans="1:8" x14ac:dyDescent="0.2">
      <c r="A477" t="s">
        <v>461</v>
      </c>
      <c r="B477" t="s">
        <v>462</v>
      </c>
      <c r="C477" t="s">
        <v>21</v>
      </c>
      <c r="D477">
        <v>2656</v>
      </c>
      <c r="E477">
        <v>1280</v>
      </c>
      <c r="F477" t="s">
        <v>479</v>
      </c>
      <c r="G477" t="str">
        <f t="shared" si="14"/>
        <v>iiif_url</v>
      </c>
      <c r="H477" t="s">
        <v>1297</v>
      </c>
    </row>
    <row r="478" spans="1:8" x14ac:dyDescent="0.2">
      <c r="A478" t="s">
        <v>461</v>
      </c>
      <c r="B478" t="s">
        <v>462</v>
      </c>
      <c r="C478" t="s">
        <v>35</v>
      </c>
      <c r="D478">
        <v>2733</v>
      </c>
      <c r="E478">
        <v>1321</v>
      </c>
      <c r="F478" t="s">
        <v>480</v>
      </c>
      <c r="G478" t="str">
        <f t="shared" si="14"/>
        <v>iiif_url</v>
      </c>
      <c r="H478" t="s">
        <v>1297</v>
      </c>
    </row>
    <row r="479" spans="1:8" x14ac:dyDescent="0.2">
      <c r="A479" t="s">
        <v>461</v>
      </c>
      <c r="B479" t="s">
        <v>462</v>
      </c>
      <c r="C479" t="s">
        <v>21</v>
      </c>
      <c r="D479">
        <v>2659</v>
      </c>
      <c r="E479">
        <v>1375</v>
      </c>
      <c r="F479" t="s">
        <v>481</v>
      </c>
      <c r="G479" t="str">
        <f t="shared" si="14"/>
        <v>iiif_url</v>
      </c>
      <c r="H479" t="s">
        <v>1297</v>
      </c>
    </row>
    <row r="480" spans="1:8" x14ac:dyDescent="0.2">
      <c r="A480" t="s">
        <v>461</v>
      </c>
      <c r="B480" t="s">
        <v>462</v>
      </c>
      <c r="C480" t="s">
        <v>19</v>
      </c>
      <c r="D480">
        <v>2608</v>
      </c>
      <c r="E480">
        <v>1409</v>
      </c>
      <c r="F480" t="s">
        <v>482</v>
      </c>
      <c r="G480" t="str">
        <f t="shared" si="14"/>
        <v>iiif_url</v>
      </c>
      <c r="H480" t="s">
        <v>1297</v>
      </c>
    </row>
    <row r="481" spans="1:8" x14ac:dyDescent="0.2">
      <c r="A481" t="s">
        <v>461</v>
      </c>
      <c r="B481" t="s">
        <v>462</v>
      </c>
      <c r="C481" t="s">
        <v>21</v>
      </c>
      <c r="D481">
        <v>2666</v>
      </c>
      <c r="E481">
        <v>1480</v>
      </c>
      <c r="F481" t="s">
        <v>483</v>
      </c>
      <c r="G481" t="str">
        <f t="shared" si="14"/>
        <v>iiif_url</v>
      </c>
      <c r="H481" t="s">
        <v>1297</v>
      </c>
    </row>
    <row r="482" spans="1:8" x14ac:dyDescent="0.2">
      <c r="A482" t="s">
        <v>461</v>
      </c>
      <c r="B482" t="s">
        <v>462</v>
      </c>
      <c r="C482" t="s">
        <v>19</v>
      </c>
      <c r="D482">
        <v>2611</v>
      </c>
      <c r="E482">
        <v>1511</v>
      </c>
      <c r="F482" t="s">
        <v>484</v>
      </c>
      <c r="G482" t="str">
        <f t="shared" si="14"/>
        <v>iiif_url</v>
      </c>
      <c r="H482" t="s">
        <v>1297</v>
      </c>
    </row>
    <row r="483" spans="1:8" x14ac:dyDescent="0.2">
      <c r="A483" t="s">
        <v>461</v>
      </c>
      <c r="B483" t="s">
        <v>462</v>
      </c>
      <c r="C483" t="s">
        <v>21</v>
      </c>
      <c r="D483">
        <v>2656</v>
      </c>
      <c r="E483">
        <v>1562</v>
      </c>
      <c r="F483" t="s">
        <v>485</v>
      </c>
      <c r="G483" t="str">
        <f t="shared" si="14"/>
        <v>iiif_url</v>
      </c>
      <c r="H483" t="s">
        <v>1297</v>
      </c>
    </row>
    <row r="484" spans="1:8" x14ac:dyDescent="0.2">
      <c r="A484" t="s">
        <v>461</v>
      </c>
      <c r="B484" t="s">
        <v>462</v>
      </c>
      <c r="C484" t="s">
        <v>21</v>
      </c>
      <c r="D484">
        <v>2656</v>
      </c>
      <c r="E484">
        <v>1618</v>
      </c>
      <c r="F484" t="s">
        <v>486</v>
      </c>
      <c r="G484" t="str">
        <f t="shared" si="14"/>
        <v>iiif_url</v>
      </c>
      <c r="H484" t="s">
        <v>1297</v>
      </c>
    </row>
    <row r="485" spans="1:8" x14ac:dyDescent="0.2">
      <c r="A485" t="s">
        <v>461</v>
      </c>
      <c r="B485" t="s">
        <v>462</v>
      </c>
      <c r="C485" t="s">
        <v>19</v>
      </c>
      <c r="D485">
        <v>2611</v>
      </c>
      <c r="E485">
        <v>1657</v>
      </c>
      <c r="F485" t="s">
        <v>487</v>
      </c>
      <c r="G485" t="str">
        <f t="shared" si="14"/>
        <v>iiif_url</v>
      </c>
      <c r="H485" t="s">
        <v>1297</v>
      </c>
    </row>
    <row r="486" spans="1:8" x14ac:dyDescent="0.2">
      <c r="A486" t="s">
        <v>461</v>
      </c>
      <c r="B486" t="s">
        <v>462</v>
      </c>
      <c r="C486" t="s">
        <v>19</v>
      </c>
      <c r="D486">
        <v>2608</v>
      </c>
      <c r="E486">
        <v>1707</v>
      </c>
      <c r="F486" t="s">
        <v>488</v>
      </c>
      <c r="G486" t="str">
        <f t="shared" si="14"/>
        <v>iiif_url</v>
      </c>
      <c r="H486" t="s">
        <v>1297</v>
      </c>
    </row>
    <row r="487" spans="1:8" x14ac:dyDescent="0.2">
      <c r="A487" t="s">
        <v>461</v>
      </c>
      <c r="B487" t="s">
        <v>462</v>
      </c>
      <c r="C487" t="s">
        <v>21</v>
      </c>
      <c r="D487">
        <v>2659</v>
      </c>
      <c r="E487">
        <v>1766</v>
      </c>
      <c r="F487" t="s">
        <v>489</v>
      </c>
      <c r="G487" t="str">
        <f t="shared" si="14"/>
        <v>iiif_url</v>
      </c>
      <c r="H487" t="s">
        <v>1297</v>
      </c>
    </row>
    <row r="488" spans="1:8" x14ac:dyDescent="0.2">
      <c r="A488" t="s">
        <v>461</v>
      </c>
      <c r="B488" t="s">
        <v>462</v>
      </c>
      <c r="C488" t="s">
        <v>19</v>
      </c>
      <c r="D488">
        <v>2608</v>
      </c>
      <c r="E488">
        <v>1811</v>
      </c>
      <c r="F488" t="s">
        <v>490</v>
      </c>
      <c r="G488" t="str">
        <f t="shared" si="14"/>
        <v>iiif_url</v>
      </c>
      <c r="H488" t="s">
        <v>1297</v>
      </c>
    </row>
    <row r="489" spans="1:8" x14ac:dyDescent="0.2">
      <c r="A489" t="s">
        <v>461</v>
      </c>
      <c r="B489" t="s">
        <v>462</v>
      </c>
      <c r="C489" t="s">
        <v>21</v>
      </c>
      <c r="D489">
        <v>2659</v>
      </c>
      <c r="E489">
        <v>1869</v>
      </c>
      <c r="F489" t="s">
        <v>491</v>
      </c>
      <c r="G489" t="str">
        <f t="shared" si="14"/>
        <v>iiif_url</v>
      </c>
      <c r="H489" t="s">
        <v>1297</v>
      </c>
    </row>
    <row r="490" spans="1:8" x14ac:dyDescent="0.2">
      <c r="A490" t="s">
        <v>461</v>
      </c>
      <c r="B490" t="s">
        <v>462</v>
      </c>
      <c r="C490" t="s">
        <v>19</v>
      </c>
      <c r="D490">
        <v>2608</v>
      </c>
      <c r="E490">
        <v>1901</v>
      </c>
      <c r="F490" t="s">
        <v>492</v>
      </c>
      <c r="G490" t="str">
        <f t="shared" si="14"/>
        <v>iiif_url</v>
      </c>
      <c r="H490" t="s">
        <v>1297</v>
      </c>
    </row>
    <row r="491" spans="1:8" x14ac:dyDescent="0.2">
      <c r="A491" t="s">
        <v>461</v>
      </c>
      <c r="B491" t="s">
        <v>462</v>
      </c>
      <c r="C491" t="s">
        <v>21</v>
      </c>
      <c r="D491">
        <v>2656</v>
      </c>
      <c r="E491">
        <v>1952</v>
      </c>
      <c r="F491" t="s">
        <v>493</v>
      </c>
      <c r="G491" t="str">
        <f t="shared" si="14"/>
        <v>iiif_url</v>
      </c>
      <c r="H491" t="s">
        <v>1297</v>
      </c>
    </row>
    <row r="492" spans="1:8" x14ac:dyDescent="0.2">
      <c r="A492" t="s">
        <v>461</v>
      </c>
      <c r="B492" t="s">
        <v>462</v>
      </c>
      <c r="C492" t="s">
        <v>21</v>
      </c>
      <c r="D492">
        <v>2654</v>
      </c>
      <c r="E492">
        <v>1997</v>
      </c>
      <c r="F492" t="s">
        <v>494</v>
      </c>
      <c r="G492" t="str">
        <f t="shared" si="14"/>
        <v>iiif_url</v>
      </c>
      <c r="H492" t="s">
        <v>1297</v>
      </c>
    </row>
    <row r="493" spans="1:8" x14ac:dyDescent="0.2">
      <c r="A493" t="s">
        <v>461</v>
      </c>
      <c r="B493" t="s">
        <v>462</v>
      </c>
      <c r="C493" t="s">
        <v>21</v>
      </c>
      <c r="D493">
        <v>2654</v>
      </c>
      <c r="E493">
        <v>2050</v>
      </c>
      <c r="F493" t="s">
        <v>495</v>
      </c>
      <c r="G493" t="str">
        <f t="shared" ref="G493:G519" si="15">HYPERLINK("https://images.diginfra.net/iiif/NL-HaNA_1.01.02/3768/NL-HaNA_1.01.02_3768_0008.jpg/2512,396,1091,3065/full/0/default.jpg", "iiif_url")</f>
        <v>iiif_url</v>
      </c>
      <c r="H493" t="s">
        <v>1297</v>
      </c>
    </row>
    <row r="494" spans="1:8" x14ac:dyDescent="0.2">
      <c r="A494" t="s">
        <v>461</v>
      </c>
      <c r="B494" t="s">
        <v>462</v>
      </c>
      <c r="C494" t="s">
        <v>19</v>
      </c>
      <c r="D494">
        <v>2608</v>
      </c>
      <c r="E494">
        <v>2095</v>
      </c>
      <c r="F494" t="s">
        <v>496</v>
      </c>
      <c r="G494" t="str">
        <f t="shared" si="15"/>
        <v>iiif_url</v>
      </c>
      <c r="H494" t="s">
        <v>1297</v>
      </c>
    </row>
    <row r="495" spans="1:8" x14ac:dyDescent="0.2">
      <c r="A495" t="s">
        <v>461</v>
      </c>
      <c r="B495" t="s">
        <v>462</v>
      </c>
      <c r="C495" t="s">
        <v>19</v>
      </c>
      <c r="D495">
        <v>2608</v>
      </c>
      <c r="E495">
        <v>2141</v>
      </c>
      <c r="F495" t="s">
        <v>497</v>
      </c>
      <c r="G495" t="str">
        <f t="shared" si="15"/>
        <v>iiif_url</v>
      </c>
      <c r="H495" t="s">
        <v>1297</v>
      </c>
    </row>
    <row r="496" spans="1:8" x14ac:dyDescent="0.2">
      <c r="A496" t="s">
        <v>461</v>
      </c>
      <c r="B496" t="s">
        <v>462</v>
      </c>
      <c r="C496" t="s">
        <v>21</v>
      </c>
      <c r="D496">
        <v>2656</v>
      </c>
      <c r="E496">
        <v>2197</v>
      </c>
      <c r="F496" t="s">
        <v>498</v>
      </c>
      <c r="G496" t="str">
        <f t="shared" si="15"/>
        <v>iiif_url</v>
      </c>
      <c r="H496" t="s">
        <v>1297</v>
      </c>
    </row>
    <row r="497" spans="1:8" x14ac:dyDescent="0.2">
      <c r="A497" t="s">
        <v>461</v>
      </c>
      <c r="B497" t="s">
        <v>462</v>
      </c>
      <c r="C497" t="s">
        <v>19</v>
      </c>
      <c r="D497">
        <v>2608</v>
      </c>
      <c r="E497">
        <v>2238</v>
      </c>
      <c r="F497" t="s">
        <v>499</v>
      </c>
      <c r="G497" t="str">
        <f t="shared" si="15"/>
        <v>iiif_url</v>
      </c>
      <c r="H497" t="s">
        <v>1297</v>
      </c>
    </row>
    <row r="498" spans="1:8" x14ac:dyDescent="0.2">
      <c r="A498" t="s">
        <v>461</v>
      </c>
      <c r="B498" t="s">
        <v>462</v>
      </c>
      <c r="C498" t="s">
        <v>19</v>
      </c>
      <c r="D498">
        <v>2611</v>
      </c>
      <c r="E498">
        <v>2289</v>
      </c>
      <c r="F498" t="s">
        <v>500</v>
      </c>
      <c r="G498" t="str">
        <f t="shared" si="15"/>
        <v>iiif_url</v>
      </c>
      <c r="H498" t="s">
        <v>1297</v>
      </c>
    </row>
    <row r="499" spans="1:8" x14ac:dyDescent="0.2">
      <c r="A499" t="s">
        <v>461</v>
      </c>
      <c r="B499" t="s">
        <v>462</v>
      </c>
      <c r="C499" t="s">
        <v>21</v>
      </c>
      <c r="D499">
        <v>2659</v>
      </c>
      <c r="E499">
        <v>2344</v>
      </c>
      <c r="F499" t="s">
        <v>501</v>
      </c>
      <c r="G499" t="str">
        <f t="shared" si="15"/>
        <v>iiif_url</v>
      </c>
      <c r="H499" t="s">
        <v>1297</v>
      </c>
    </row>
    <row r="500" spans="1:8" x14ac:dyDescent="0.2">
      <c r="A500" t="s">
        <v>461</v>
      </c>
      <c r="B500" t="s">
        <v>462</v>
      </c>
      <c r="C500" t="s">
        <v>19</v>
      </c>
      <c r="D500">
        <v>2611</v>
      </c>
      <c r="E500">
        <v>2385</v>
      </c>
      <c r="F500" t="s">
        <v>502</v>
      </c>
      <c r="G500" t="str">
        <f t="shared" si="15"/>
        <v>iiif_url</v>
      </c>
      <c r="H500" t="s">
        <v>1297</v>
      </c>
    </row>
    <row r="501" spans="1:8" x14ac:dyDescent="0.2">
      <c r="A501" t="s">
        <v>461</v>
      </c>
      <c r="B501" t="s">
        <v>462</v>
      </c>
      <c r="C501" t="s">
        <v>21</v>
      </c>
      <c r="D501">
        <v>2659</v>
      </c>
      <c r="E501">
        <v>2441</v>
      </c>
      <c r="F501" t="s">
        <v>503</v>
      </c>
      <c r="G501" t="str">
        <f t="shared" si="15"/>
        <v>iiif_url</v>
      </c>
      <c r="H501" t="s">
        <v>1297</v>
      </c>
    </row>
    <row r="502" spans="1:8" x14ac:dyDescent="0.2">
      <c r="A502" t="s">
        <v>461</v>
      </c>
      <c r="B502" t="s">
        <v>462</v>
      </c>
      <c r="C502" t="s">
        <v>21</v>
      </c>
      <c r="D502">
        <v>2659</v>
      </c>
      <c r="E502">
        <v>2488</v>
      </c>
      <c r="F502" t="s">
        <v>504</v>
      </c>
      <c r="G502" t="str">
        <f t="shared" si="15"/>
        <v>iiif_url</v>
      </c>
      <c r="H502" t="s">
        <v>1297</v>
      </c>
    </row>
    <row r="503" spans="1:8" x14ac:dyDescent="0.2">
      <c r="A503" t="s">
        <v>461</v>
      </c>
      <c r="B503" t="s">
        <v>462</v>
      </c>
      <c r="C503" t="s">
        <v>19</v>
      </c>
      <c r="D503">
        <v>2611</v>
      </c>
      <c r="E503">
        <v>2517</v>
      </c>
      <c r="F503" t="s">
        <v>505</v>
      </c>
      <c r="G503" t="str">
        <f t="shared" si="15"/>
        <v>iiif_url</v>
      </c>
      <c r="H503" t="s">
        <v>1297</v>
      </c>
    </row>
    <row r="504" spans="1:8" x14ac:dyDescent="0.2">
      <c r="A504" t="s">
        <v>461</v>
      </c>
      <c r="B504" t="s">
        <v>462</v>
      </c>
      <c r="C504" t="s">
        <v>21</v>
      </c>
      <c r="D504">
        <v>2656</v>
      </c>
      <c r="E504">
        <v>2585</v>
      </c>
      <c r="F504" t="s">
        <v>506</v>
      </c>
      <c r="G504" t="str">
        <f t="shared" si="15"/>
        <v>iiif_url</v>
      </c>
      <c r="H504" t="s">
        <v>1297</v>
      </c>
    </row>
    <row r="505" spans="1:8" x14ac:dyDescent="0.2">
      <c r="A505" t="s">
        <v>461</v>
      </c>
      <c r="B505" t="s">
        <v>462</v>
      </c>
      <c r="C505" t="s">
        <v>21</v>
      </c>
      <c r="D505">
        <v>2659</v>
      </c>
      <c r="E505">
        <v>2639</v>
      </c>
      <c r="F505" t="s">
        <v>507</v>
      </c>
      <c r="G505" t="str">
        <f t="shared" si="15"/>
        <v>iiif_url</v>
      </c>
      <c r="H505" t="s">
        <v>1297</v>
      </c>
    </row>
    <row r="506" spans="1:8" x14ac:dyDescent="0.2">
      <c r="A506" t="s">
        <v>461</v>
      </c>
      <c r="B506" t="s">
        <v>462</v>
      </c>
      <c r="C506" t="s">
        <v>19</v>
      </c>
      <c r="D506">
        <v>2613</v>
      </c>
      <c r="E506">
        <v>2682</v>
      </c>
      <c r="F506" t="s">
        <v>508</v>
      </c>
      <c r="G506" t="str">
        <f t="shared" si="15"/>
        <v>iiif_url</v>
      </c>
      <c r="H506" t="s">
        <v>1297</v>
      </c>
    </row>
    <row r="507" spans="1:8" x14ac:dyDescent="0.2">
      <c r="A507" t="s">
        <v>461</v>
      </c>
      <c r="B507" t="s">
        <v>462</v>
      </c>
      <c r="C507" t="s">
        <v>21</v>
      </c>
      <c r="D507">
        <v>2659</v>
      </c>
      <c r="E507">
        <v>2729</v>
      </c>
      <c r="F507" t="s">
        <v>509</v>
      </c>
      <c r="G507" t="str">
        <f t="shared" si="15"/>
        <v>iiif_url</v>
      </c>
      <c r="H507" t="s">
        <v>1297</v>
      </c>
    </row>
    <row r="508" spans="1:8" x14ac:dyDescent="0.2">
      <c r="A508" t="s">
        <v>461</v>
      </c>
      <c r="B508" t="s">
        <v>462</v>
      </c>
      <c r="C508" t="s">
        <v>21</v>
      </c>
      <c r="D508">
        <v>2656</v>
      </c>
      <c r="E508">
        <v>2777</v>
      </c>
      <c r="F508" t="s">
        <v>510</v>
      </c>
      <c r="G508" t="str">
        <f t="shared" si="15"/>
        <v>iiif_url</v>
      </c>
      <c r="H508" t="s">
        <v>1297</v>
      </c>
    </row>
    <row r="509" spans="1:8" x14ac:dyDescent="0.2">
      <c r="A509" t="s">
        <v>461</v>
      </c>
      <c r="B509" t="s">
        <v>462</v>
      </c>
      <c r="C509" t="s">
        <v>21</v>
      </c>
      <c r="D509">
        <v>2656</v>
      </c>
      <c r="E509">
        <v>2835</v>
      </c>
      <c r="F509" t="s">
        <v>511</v>
      </c>
      <c r="G509" t="str">
        <f t="shared" si="15"/>
        <v>iiif_url</v>
      </c>
      <c r="H509" t="s">
        <v>1297</v>
      </c>
    </row>
    <row r="510" spans="1:8" x14ac:dyDescent="0.2">
      <c r="A510" t="s">
        <v>461</v>
      </c>
      <c r="B510" t="s">
        <v>462</v>
      </c>
      <c r="C510" t="s">
        <v>35</v>
      </c>
      <c r="D510">
        <v>2719</v>
      </c>
      <c r="E510">
        <v>2881</v>
      </c>
      <c r="F510" t="s">
        <v>512</v>
      </c>
      <c r="G510" t="str">
        <f t="shared" si="15"/>
        <v>iiif_url</v>
      </c>
      <c r="H510" t="s">
        <v>1297</v>
      </c>
    </row>
    <row r="511" spans="1:8" x14ac:dyDescent="0.2">
      <c r="A511" t="s">
        <v>461</v>
      </c>
      <c r="B511" t="s">
        <v>462</v>
      </c>
      <c r="C511" t="s">
        <v>19</v>
      </c>
      <c r="D511">
        <v>2611</v>
      </c>
      <c r="E511">
        <v>2927</v>
      </c>
      <c r="F511" t="s">
        <v>513</v>
      </c>
      <c r="G511" t="str">
        <f t="shared" si="15"/>
        <v>iiif_url</v>
      </c>
      <c r="H511" t="s">
        <v>1297</v>
      </c>
    </row>
    <row r="512" spans="1:8" x14ac:dyDescent="0.2">
      <c r="A512" t="s">
        <v>461</v>
      </c>
      <c r="B512" t="s">
        <v>462</v>
      </c>
      <c r="C512" t="s">
        <v>35</v>
      </c>
      <c r="D512">
        <v>2759</v>
      </c>
      <c r="E512">
        <v>2979</v>
      </c>
      <c r="F512" t="s">
        <v>514</v>
      </c>
      <c r="G512" t="str">
        <f t="shared" si="15"/>
        <v>iiif_url</v>
      </c>
      <c r="H512" t="s">
        <v>1297</v>
      </c>
    </row>
    <row r="513" spans="1:8" x14ac:dyDescent="0.2">
      <c r="A513" t="s">
        <v>461</v>
      </c>
      <c r="B513" t="s">
        <v>462</v>
      </c>
      <c r="C513" t="s">
        <v>19</v>
      </c>
      <c r="D513">
        <v>2611</v>
      </c>
      <c r="E513">
        <v>3023</v>
      </c>
      <c r="F513" t="s">
        <v>515</v>
      </c>
      <c r="G513" t="str">
        <f t="shared" si="15"/>
        <v>iiif_url</v>
      </c>
      <c r="H513" t="s">
        <v>1297</v>
      </c>
    </row>
    <row r="514" spans="1:8" x14ac:dyDescent="0.2">
      <c r="A514" t="s">
        <v>461</v>
      </c>
      <c r="B514" t="s">
        <v>462</v>
      </c>
      <c r="C514" t="s">
        <v>21</v>
      </c>
      <c r="D514">
        <v>2661</v>
      </c>
      <c r="E514">
        <v>3070</v>
      </c>
      <c r="F514" t="s">
        <v>516</v>
      </c>
      <c r="G514" t="str">
        <f t="shared" si="15"/>
        <v>iiif_url</v>
      </c>
      <c r="H514" t="s">
        <v>1297</v>
      </c>
    </row>
    <row r="515" spans="1:8" x14ac:dyDescent="0.2">
      <c r="A515" t="s">
        <v>461</v>
      </c>
      <c r="B515" t="s">
        <v>462</v>
      </c>
      <c r="C515" t="s">
        <v>21</v>
      </c>
      <c r="D515">
        <v>2659</v>
      </c>
      <c r="E515">
        <v>3123</v>
      </c>
      <c r="F515" t="s">
        <v>517</v>
      </c>
      <c r="G515" t="str">
        <f t="shared" si="15"/>
        <v>iiif_url</v>
      </c>
      <c r="H515" t="s">
        <v>1297</v>
      </c>
    </row>
    <row r="516" spans="1:8" x14ac:dyDescent="0.2">
      <c r="A516" t="s">
        <v>461</v>
      </c>
      <c r="B516" t="s">
        <v>462</v>
      </c>
      <c r="C516" t="s">
        <v>35</v>
      </c>
      <c r="D516">
        <v>2755</v>
      </c>
      <c r="E516">
        <v>3169</v>
      </c>
      <c r="F516" t="s">
        <v>518</v>
      </c>
      <c r="G516" t="str">
        <f t="shared" si="15"/>
        <v>iiif_url</v>
      </c>
      <c r="H516" t="s">
        <v>1297</v>
      </c>
    </row>
    <row r="517" spans="1:8" x14ac:dyDescent="0.2">
      <c r="A517" t="s">
        <v>461</v>
      </c>
      <c r="B517" t="s">
        <v>462</v>
      </c>
      <c r="C517" t="s">
        <v>35</v>
      </c>
      <c r="D517">
        <v>2764</v>
      </c>
      <c r="E517">
        <v>3220</v>
      </c>
      <c r="F517" t="s">
        <v>519</v>
      </c>
      <c r="G517" t="str">
        <f t="shared" si="15"/>
        <v>iiif_url</v>
      </c>
      <c r="H517" t="s">
        <v>1297</v>
      </c>
    </row>
    <row r="518" spans="1:8" x14ac:dyDescent="0.2">
      <c r="A518" t="s">
        <v>461</v>
      </c>
      <c r="B518" t="s">
        <v>462</v>
      </c>
      <c r="C518" t="s">
        <v>35</v>
      </c>
      <c r="D518">
        <v>2757</v>
      </c>
      <c r="E518">
        <v>3268</v>
      </c>
      <c r="F518" t="s">
        <v>520</v>
      </c>
      <c r="G518" t="str">
        <f t="shared" si="15"/>
        <v>iiif_url</v>
      </c>
      <c r="H518" t="s">
        <v>1297</v>
      </c>
    </row>
    <row r="519" spans="1:8" x14ac:dyDescent="0.2">
      <c r="A519" t="s">
        <v>461</v>
      </c>
      <c r="B519" t="s">
        <v>462</v>
      </c>
      <c r="C519" t="s">
        <v>21</v>
      </c>
      <c r="D519">
        <v>2661</v>
      </c>
      <c r="E519">
        <v>3325</v>
      </c>
      <c r="F519" t="s">
        <v>521</v>
      </c>
      <c r="G519" t="str">
        <f t="shared" si="15"/>
        <v>iiif_url</v>
      </c>
      <c r="H519" t="s">
        <v>1297</v>
      </c>
    </row>
    <row r="520" spans="1:8" x14ac:dyDescent="0.2">
      <c r="H520" t="s">
        <v>1297</v>
      </c>
    </row>
    <row r="521" spans="1:8" x14ac:dyDescent="0.2">
      <c r="A521" t="s">
        <v>461</v>
      </c>
      <c r="B521" t="s">
        <v>522</v>
      </c>
      <c r="C521" t="s">
        <v>128</v>
      </c>
      <c r="D521">
        <v>3796</v>
      </c>
      <c r="E521">
        <v>412</v>
      </c>
      <c r="G521" t="str">
        <f t="shared" ref="G521:G552" si="16">HYPERLINK("https://images.diginfra.net/iiif/NL-HaNA_1.01.02/3768/NL-HaNA_1.01.02_3768_0008.jpg/3494,342,1116,3119/full/0/default.jpg", "iiif_url")</f>
        <v>iiif_url</v>
      </c>
      <c r="H521" t="s">
        <v>1297</v>
      </c>
    </row>
    <row r="522" spans="1:8" x14ac:dyDescent="0.2">
      <c r="A522" t="s">
        <v>461</v>
      </c>
      <c r="B522" t="s">
        <v>522</v>
      </c>
      <c r="C522" t="s">
        <v>9</v>
      </c>
      <c r="D522">
        <v>3800</v>
      </c>
      <c r="E522">
        <v>379</v>
      </c>
      <c r="F522" t="s">
        <v>523</v>
      </c>
      <c r="G522" t="str">
        <f t="shared" si="16"/>
        <v>iiif_url</v>
      </c>
      <c r="H522" t="s">
        <v>1297</v>
      </c>
    </row>
    <row r="523" spans="1:8" x14ac:dyDescent="0.2">
      <c r="A523" t="s">
        <v>461</v>
      </c>
      <c r="B523" t="s">
        <v>522</v>
      </c>
      <c r="C523" t="s">
        <v>35</v>
      </c>
      <c r="D523">
        <v>3724</v>
      </c>
      <c r="E523">
        <v>487</v>
      </c>
      <c r="F523" t="s">
        <v>524</v>
      </c>
      <c r="G523" t="str">
        <f t="shared" si="16"/>
        <v>iiif_url</v>
      </c>
      <c r="H523" t="s">
        <v>1297</v>
      </c>
    </row>
    <row r="524" spans="1:8" x14ac:dyDescent="0.2">
      <c r="A524" t="s">
        <v>461</v>
      </c>
      <c r="B524" t="s">
        <v>522</v>
      </c>
      <c r="C524" t="s">
        <v>21</v>
      </c>
      <c r="D524">
        <v>3630</v>
      </c>
      <c r="E524">
        <v>552</v>
      </c>
      <c r="F524" t="s">
        <v>525</v>
      </c>
      <c r="G524" t="str">
        <f t="shared" si="16"/>
        <v>iiif_url</v>
      </c>
      <c r="H524" t="s">
        <v>1297</v>
      </c>
    </row>
    <row r="525" spans="1:8" x14ac:dyDescent="0.2">
      <c r="A525" t="s">
        <v>461</v>
      </c>
      <c r="B525" t="s">
        <v>522</v>
      </c>
      <c r="C525" t="s">
        <v>35</v>
      </c>
      <c r="D525">
        <v>3755</v>
      </c>
      <c r="E525">
        <v>594</v>
      </c>
      <c r="F525" t="s">
        <v>526</v>
      </c>
      <c r="G525" t="str">
        <f t="shared" si="16"/>
        <v>iiif_url</v>
      </c>
      <c r="H525" t="s">
        <v>1297</v>
      </c>
    </row>
    <row r="526" spans="1:8" x14ac:dyDescent="0.2">
      <c r="A526" t="s">
        <v>461</v>
      </c>
      <c r="B526" t="s">
        <v>522</v>
      </c>
      <c r="C526" t="s">
        <v>21</v>
      </c>
      <c r="D526">
        <v>3633</v>
      </c>
      <c r="E526">
        <v>642</v>
      </c>
      <c r="F526" t="s">
        <v>527</v>
      </c>
      <c r="G526" t="str">
        <f t="shared" si="16"/>
        <v>iiif_url</v>
      </c>
      <c r="H526" t="s">
        <v>1297</v>
      </c>
    </row>
    <row r="527" spans="1:8" x14ac:dyDescent="0.2">
      <c r="A527" t="s">
        <v>461</v>
      </c>
      <c r="B527" t="s">
        <v>522</v>
      </c>
      <c r="C527" t="s">
        <v>21</v>
      </c>
      <c r="D527">
        <v>3640</v>
      </c>
      <c r="E527">
        <v>695</v>
      </c>
      <c r="F527" t="s">
        <v>528</v>
      </c>
      <c r="G527" t="str">
        <f t="shared" si="16"/>
        <v>iiif_url</v>
      </c>
      <c r="H527" t="s">
        <v>1297</v>
      </c>
    </row>
    <row r="528" spans="1:8" x14ac:dyDescent="0.2">
      <c r="A528" t="s">
        <v>461</v>
      </c>
      <c r="B528" t="s">
        <v>522</v>
      </c>
      <c r="C528" t="s">
        <v>35</v>
      </c>
      <c r="D528">
        <v>3753</v>
      </c>
      <c r="E528">
        <v>732</v>
      </c>
      <c r="F528" t="s">
        <v>529</v>
      </c>
      <c r="G528" t="str">
        <f t="shared" si="16"/>
        <v>iiif_url</v>
      </c>
      <c r="H528" t="s">
        <v>1297</v>
      </c>
    </row>
    <row r="529" spans="1:8" x14ac:dyDescent="0.2">
      <c r="A529" t="s">
        <v>461</v>
      </c>
      <c r="B529" t="s">
        <v>522</v>
      </c>
      <c r="C529" t="s">
        <v>21</v>
      </c>
      <c r="D529">
        <v>3638</v>
      </c>
      <c r="E529">
        <v>799</v>
      </c>
      <c r="F529" t="s">
        <v>530</v>
      </c>
      <c r="G529" t="str">
        <f t="shared" si="16"/>
        <v>iiif_url</v>
      </c>
      <c r="H529" t="s">
        <v>1297</v>
      </c>
    </row>
    <row r="530" spans="1:8" x14ac:dyDescent="0.2">
      <c r="A530" t="s">
        <v>461</v>
      </c>
      <c r="B530" t="s">
        <v>522</v>
      </c>
      <c r="C530" t="s">
        <v>35</v>
      </c>
      <c r="D530">
        <v>3748</v>
      </c>
      <c r="E530">
        <v>838</v>
      </c>
      <c r="F530" t="s">
        <v>531</v>
      </c>
      <c r="G530" t="str">
        <f t="shared" si="16"/>
        <v>iiif_url</v>
      </c>
      <c r="H530" t="s">
        <v>1297</v>
      </c>
    </row>
    <row r="531" spans="1:8" x14ac:dyDescent="0.2">
      <c r="A531" t="s">
        <v>461</v>
      </c>
      <c r="B531" t="s">
        <v>522</v>
      </c>
      <c r="C531" t="s">
        <v>21</v>
      </c>
      <c r="D531">
        <v>3638</v>
      </c>
      <c r="E531">
        <v>887</v>
      </c>
      <c r="F531" t="s">
        <v>532</v>
      </c>
      <c r="G531" t="str">
        <f t="shared" si="16"/>
        <v>iiif_url</v>
      </c>
      <c r="H531" t="s">
        <v>1297</v>
      </c>
    </row>
    <row r="532" spans="1:8" x14ac:dyDescent="0.2">
      <c r="A532" t="s">
        <v>461</v>
      </c>
      <c r="B532" t="s">
        <v>522</v>
      </c>
      <c r="C532" t="s">
        <v>21</v>
      </c>
      <c r="D532">
        <v>3640</v>
      </c>
      <c r="E532">
        <v>935</v>
      </c>
      <c r="F532" t="s">
        <v>533</v>
      </c>
      <c r="G532" t="str">
        <f t="shared" si="16"/>
        <v>iiif_url</v>
      </c>
      <c r="H532" t="s">
        <v>1297</v>
      </c>
    </row>
    <row r="533" spans="1:8" x14ac:dyDescent="0.2">
      <c r="A533" t="s">
        <v>461</v>
      </c>
      <c r="B533" t="s">
        <v>522</v>
      </c>
      <c r="C533" t="s">
        <v>19</v>
      </c>
      <c r="D533">
        <v>3587</v>
      </c>
      <c r="E533">
        <v>982</v>
      </c>
      <c r="F533" t="s">
        <v>534</v>
      </c>
      <c r="G533" t="str">
        <f t="shared" si="16"/>
        <v>iiif_url</v>
      </c>
      <c r="H533" t="s">
        <v>1297</v>
      </c>
    </row>
    <row r="534" spans="1:8" x14ac:dyDescent="0.2">
      <c r="A534" t="s">
        <v>461</v>
      </c>
      <c r="B534" t="s">
        <v>522</v>
      </c>
      <c r="C534" t="s">
        <v>21</v>
      </c>
      <c r="D534">
        <v>3635</v>
      </c>
      <c r="E534">
        <v>1036</v>
      </c>
      <c r="F534" t="s">
        <v>535</v>
      </c>
      <c r="G534" t="str">
        <f t="shared" si="16"/>
        <v>iiif_url</v>
      </c>
      <c r="H534" t="s">
        <v>1297</v>
      </c>
    </row>
    <row r="535" spans="1:8" x14ac:dyDescent="0.2">
      <c r="A535" t="s">
        <v>461</v>
      </c>
      <c r="B535" t="s">
        <v>522</v>
      </c>
      <c r="C535" t="s">
        <v>21</v>
      </c>
      <c r="D535">
        <v>3645</v>
      </c>
      <c r="E535">
        <v>1085</v>
      </c>
      <c r="F535" t="s">
        <v>536</v>
      </c>
      <c r="G535" t="str">
        <f t="shared" si="16"/>
        <v>iiif_url</v>
      </c>
      <c r="H535" t="s">
        <v>1297</v>
      </c>
    </row>
    <row r="536" spans="1:8" x14ac:dyDescent="0.2">
      <c r="A536" t="s">
        <v>461</v>
      </c>
      <c r="B536" t="s">
        <v>522</v>
      </c>
      <c r="C536" t="s">
        <v>35</v>
      </c>
      <c r="D536">
        <v>3760</v>
      </c>
      <c r="E536">
        <v>1127</v>
      </c>
      <c r="F536" t="s">
        <v>537</v>
      </c>
      <c r="G536" t="str">
        <f t="shared" si="16"/>
        <v>iiif_url</v>
      </c>
      <c r="H536" t="s">
        <v>1297</v>
      </c>
    </row>
    <row r="537" spans="1:8" x14ac:dyDescent="0.2">
      <c r="A537" t="s">
        <v>461</v>
      </c>
      <c r="B537" t="s">
        <v>522</v>
      </c>
      <c r="C537" t="s">
        <v>21</v>
      </c>
      <c r="D537">
        <v>3638</v>
      </c>
      <c r="E537">
        <v>1175</v>
      </c>
      <c r="F537" t="s">
        <v>538</v>
      </c>
      <c r="G537" t="str">
        <f t="shared" si="16"/>
        <v>iiif_url</v>
      </c>
      <c r="H537" t="s">
        <v>1297</v>
      </c>
    </row>
    <row r="538" spans="1:8" x14ac:dyDescent="0.2">
      <c r="A538" t="s">
        <v>461</v>
      </c>
      <c r="B538" t="s">
        <v>522</v>
      </c>
      <c r="C538" t="s">
        <v>35</v>
      </c>
      <c r="D538">
        <v>3760</v>
      </c>
      <c r="E538">
        <v>1230</v>
      </c>
      <c r="F538" t="s">
        <v>539</v>
      </c>
      <c r="G538" t="str">
        <f t="shared" si="16"/>
        <v>iiif_url</v>
      </c>
      <c r="H538" t="s">
        <v>1297</v>
      </c>
    </row>
    <row r="539" spans="1:8" x14ac:dyDescent="0.2">
      <c r="A539" t="s">
        <v>461</v>
      </c>
      <c r="B539" t="s">
        <v>522</v>
      </c>
      <c r="C539" t="s">
        <v>21</v>
      </c>
      <c r="D539">
        <v>3638</v>
      </c>
      <c r="E539">
        <v>1270</v>
      </c>
      <c r="F539" t="s">
        <v>540</v>
      </c>
      <c r="G539" t="str">
        <f t="shared" si="16"/>
        <v>iiif_url</v>
      </c>
      <c r="H539" t="s">
        <v>1297</v>
      </c>
    </row>
    <row r="540" spans="1:8" x14ac:dyDescent="0.2">
      <c r="A540" t="s">
        <v>461</v>
      </c>
      <c r="B540" t="s">
        <v>522</v>
      </c>
      <c r="C540" t="s">
        <v>21</v>
      </c>
      <c r="D540">
        <v>3640</v>
      </c>
      <c r="E540">
        <v>1320</v>
      </c>
      <c r="F540" t="s">
        <v>541</v>
      </c>
      <c r="G540" t="str">
        <f t="shared" si="16"/>
        <v>iiif_url</v>
      </c>
      <c r="H540" t="s">
        <v>1297</v>
      </c>
    </row>
    <row r="541" spans="1:8" x14ac:dyDescent="0.2">
      <c r="A541" t="s">
        <v>461</v>
      </c>
      <c r="B541" t="s">
        <v>522</v>
      </c>
      <c r="C541" t="s">
        <v>21</v>
      </c>
      <c r="D541">
        <v>3635</v>
      </c>
      <c r="E541">
        <v>1375</v>
      </c>
      <c r="F541" t="s">
        <v>542</v>
      </c>
      <c r="G541" t="str">
        <f t="shared" si="16"/>
        <v>iiif_url</v>
      </c>
      <c r="H541" t="s">
        <v>1297</v>
      </c>
    </row>
    <row r="542" spans="1:8" x14ac:dyDescent="0.2">
      <c r="A542" t="s">
        <v>461</v>
      </c>
      <c r="B542" t="s">
        <v>522</v>
      </c>
      <c r="C542" t="s">
        <v>35</v>
      </c>
      <c r="D542">
        <v>3760</v>
      </c>
      <c r="E542">
        <v>1421</v>
      </c>
      <c r="F542" t="s">
        <v>543</v>
      </c>
      <c r="G542" t="str">
        <f t="shared" si="16"/>
        <v>iiif_url</v>
      </c>
      <c r="H542" t="s">
        <v>1297</v>
      </c>
    </row>
    <row r="543" spans="1:8" x14ac:dyDescent="0.2">
      <c r="A543" t="s">
        <v>461</v>
      </c>
      <c r="B543" t="s">
        <v>522</v>
      </c>
      <c r="C543" t="s">
        <v>19</v>
      </c>
      <c r="D543">
        <v>3594</v>
      </c>
      <c r="E543">
        <v>1469</v>
      </c>
      <c r="F543" t="s">
        <v>544</v>
      </c>
      <c r="G543" t="str">
        <f t="shared" si="16"/>
        <v>iiif_url</v>
      </c>
      <c r="H543" t="s">
        <v>1297</v>
      </c>
    </row>
    <row r="544" spans="1:8" x14ac:dyDescent="0.2">
      <c r="A544" t="s">
        <v>461</v>
      </c>
      <c r="B544" t="s">
        <v>522</v>
      </c>
      <c r="C544" t="s">
        <v>19</v>
      </c>
      <c r="D544">
        <v>3592</v>
      </c>
      <c r="E544">
        <v>1519</v>
      </c>
      <c r="F544" t="s">
        <v>545</v>
      </c>
      <c r="G544" t="str">
        <f t="shared" si="16"/>
        <v>iiif_url</v>
      </c>
      <c r="H544" t="s">
        <v>1297</v>
      </c>
    </row>
    <row r="545" spans="1:8" x14ac:dyDescent="0.2">
      <c r="A545" t="s">
        <v>461</v>
      </c>
      <c r="B545" t="s">
        <v>522</v>
      </c>
      <c r="C545" t="s">
        <v>21</v>
      </c>
      <c r="D545">
        <v>3640</v>
      </c>
      <c r="E545">
        <v>1571</v>
      </c>
      <c r="F545" t="s">
        <v>546</v>
      </c>
      <c r="G545" t="str">
        <f t="shared" si="16"/>
        <v>iiif_url</v>
      </c>
      <c r="H545" t="s">
        <v>1297</v>
      </c>
    </row>
    <row r="546" spans="1:8" x14ac:dyDescent="0.2">
      <c r="A546" t="s">
        <v>461</v>
      </c>
      <c r="B546" t="s">
        <v>522</v>
      </c>
      <c r="C546" t="s">
        <v>21</v>
      </c>
      <c r="D546">
        <v>3647</v>
      </c>
      <c r="E546">
        <v>1627</v>
      </c>
      <c r="F546" t="s">
        <v>547</v>
      </c>
      <c r="G546" t="str">
        <f t="shared" si="16"/>
        <v>iiif_url</v>
      </c>
      <c r="H546" t="s">
        <v>1297</v>
      </c>
    </row>
    <row r="547" spans="1:8" x14ac:dyDescent="0.2">
      <c r="A547" t="s">
        <v>461</v>
      </c>
      <c r="B547" t="s">
        <v>522</v>
      </c>
      <c r="C547" t="s">
        <v>19</v>
      </c>
      <c r="D547">
        <v>3592</v>
      </c>
      <c r="E547">
        <v>1660</v>
      </c>
      <c r="F547" t="s">
        <v>548</v>
      </c>
      <c r="G547" t="str">
        <f t="shared" si="16"/>
        <v>iiif_url</v>
      </c>
      <c r="H547" t="s">
        <v>1297</v>
      </c>
    </row>
    <row r="548" spans="1:8" x14ac:dyDescent="0.2">
      <c r="A548" t="s">
        <v>461</v>
      </c>
      <c r="B548" t="s">
        <v>522</v>
      </c>
      <c r="C548" t="s">
        <v>19</v>
      </c>
      <c r="D548">
        <v>3592</v>
      </c>
      <c r="E548">
        <v>1714</v>
      </c>
      <c r="F548" t="s">
        <v>549</v>
      </c>
      <c r="G548" t="str">
        <f t="shared" si="16"/>
        <v>iiif_url</v>
      </c>
      <c r="H548" t="s">
        <v>1297</v>
      </c>
    </row>
    <row r="549" spans="1:8" x14ac:dyDescent="0.2">
      <c r="A549" t="s">
        <v>461</v>
      </c>
      <c r="B549" t="s">
        <v>522</v>
      </c>
      <c r="C549" t="s">
        <v>21</v>
      </c>
      <c r="D549">
        <v>3640</v>
      </c>
      <c r="E549">
        <v>1762</v>
      </c>
      <c r="F549" t="s">
        <v>550</v>
      </c>
      <c r="G549" t="str">
        <f t="shared" si="16"/>
        <v>iiif_url</v>
      </c>
      <c r="H549" t="s">
        <v>1297</v>
      </c>
    </row>
    <row r="550" spans="1:8" x14ac:dyDescent="0.2">
      <c r="A550" t="s">
        <v>461</v>
      </c>
      <c r="B550" t="s">
        <v>522</v>
      </c>
      <c r="C550" t="s">
        <v>19</v>
      </c>
      <c r="D550">
        <v>3592</v>
      </c>
      <c r="E550">
        <v>1807</v>
      </c>
      <c r="F550" t="s">
        <v>551</v>
      </c>
      <c r="G550" t="str">
        <f t="shared" si="16"/>
        <v>iiif_url</v>
      </c>
      <c r="H550" t="s">
        <v>1297</v>
      </c>
    </row>
    <row r="551" spans="1:8" x14ac:dyDescent="0.2">
      <c r="A551" t="s">
        <v>461</v>
      </c>
      <c r="B551" t="s">
        <v>522</v>
      </c>
      <c r="C551" t="s">
        <v>21</v>
      </c>
      <c r="D551">
        <v>3638</v>
      </c>
      <c r="E551">
        <v>1860</v>
      </c>
      <c r="F551" t="s">
        <v>552</v>
      </c>
      <c r="G551" t="str">
        <f t="shared" si="16"/>
        <v>iiif_url</v>
      </c>
      <c r="H551" t="s">
        <v>1297</v>
      </c>
    </row>
    <row r="552" spans="1:8" x14ac:dyDescent="0.2">
      <c r="A552" t="s">
        <v>461</v>
      </c>
      <c r="B552" t="s">
        <v>522</v>
      </c>
      <c r="C552" t="s">
        <v>19</v>
      </c>
      <c r="D552">
        <v>3590</v>
      </c>
      <c r="E552">
        <v>1907</v>
      </c>
      <c r="F552" t="s">
        <v>553</v>
      </c>
      <c r="G552" t="str">
        <f t="shared" si="16"/>
        <v>iiif_url</v>
      </c>
      <c r="H552" t="s">
        <v>1297</v>
      </c>
    </row>
    <row r="553" spans="1:8" x14ac:dyDescent="0.2">
      <c r="A553" t="s">
        <v>461</v>
      </c>
      <c r="B553" t="s">
        <v>522</v>
      </c>
      <c r="C553" t="s">
        <v>21</v>
      </c>
      <c r="D553">
        <v>3640</v>
      </c>
      <c r="E553">
        <v>1956</v>
      </c>
      <c r="F553" t="s">
        <v>554</v>
      </c>
      <c r="G553" t="str">
        <f t="shared" ref="G553:G580" si="17">HYPERLINK("https://images.diginfra.net/iiif/NL-HaNA_1.01.02/3768/NL-HaNA_1.01.02_3768_0008.jpg/3494,342,1116,3119/full/0/default.jpg", "iiif_url")</f>
        <v>iiif_url</v>
      </c>
      <c r="H553" t="s">
        <v>1297</v>
      </c>
    </row>
    <row r="554" spans="1:8" x14ac:dyDescent="0.2">
      <c r="A554" t="s">
        <v>461</v>
      </c>
      <c r="B554" t="s">
        <v>522</v>
      </c>
      <c r="C554" t="s">
        <v>35</v>
      </c>
      <c r="D554">
        <v>3765</v>
      </c>
      <c r="E554">
        <v>2007</v>
      </c>
      <c r="F554" t="s">
        <v>555</v>
      </c>
      <c r="G554" t="str">
        <f t="shared" si="17"/>
        <v>iiif_url</v>
      </c>
      <c r="H554" t="s">
        <v>1297</v>
      </c>
    </row>
    <row r="555" spans="1:8" x14ac:dyDescent="0.2">
      <c r="A555" t="s">
        <v>461</v>
      </c>
      <c r="B555" t="s">
        <v>522</v>
      </c>
      <c r="C555" t="s">
        <v>21</v>
      </c>
      <c r="D555">
        <v>3645</v>
      </c>
      <c r="E555">
        <v>2052</v>
      </c>
      <c r="F555" t="s">
        <v>556</v>
      </c>
      <c r="G555" t="str">
        <f t="shared" si="17"/>
        <v>iiif_url</v>
      </c>
      <c r="H555" t="s">
        <v>1297</v>
      </c>
    </row>
    <row r="556" spans="1:8" x14ac:dyDescent="0.2">
      <c r="A556" t="s">
        <v>461</v>
      </c>
      <c r="B556" t="s">
        <v>522</v>
      </c>
      <c r="C556" t="s">
        <v>35</v>
      </c>
      <c r="D556">
        <v>3736</v>
      </c>
      <c r="E556">
        <v>2100</v>
      </c>
      <c r="F556" t="s">
        <v>557</v>
      </c>
      <c r="G556" t="str">
        <f t="shared" si="17"/>
        <v>iiif_url</v>
      </c>
      <c r="H556" t="s">
        <v>1297</v>
      </c>
    </row>
    <row r="557" spans="1:8" x14ac:dyDescent="0.2">
      <c r="A557" t="s">
        <v>461</v>
      </c>
      <c r="B557" t="s">
        <v>522</v>
      </c>
      <c r="C557" t="s">
        <v>21</v>
      </c>
      <c r="D557">
        <v>3645</v>
      </c>
      <c r="E557">
        <v>2159</v>
      </c>
      <c r="F557" t="s">
        <v>558</v>
      </c>
      <c r="G557" t="str">
        <f t="shared" si="17"/>
        <v>iiif_url</v>
      </c>
      <c r="H557" t="s">
        <v>1297</v>
      </c>
    </row>
    <row r="558" spans="1:8" x14ac:dyDescent="0.2">
      <c r="A558" t="s">
        <v>461</v>
      </c>
      <c r="B558" t="s">
        <v>522</v>
      </c>
      <c r="C558" t="s">
        <v>35</v>
      </c>
      <c r="D558">
        <v>3738</v>
      </c>
      <c r="E558">
        <v>2182</v>
      </c>
      <c r="F558" t="s">
        <v>559</v>
      </c>
      <c r="G558" t="str">
        <f t="shared" si="17"/>
        <v>iiif_url</v>
      </c>
      <c r="H558" t="s">
        <v>1297</v>
      </c>
    </row>
    <row r="559" spans="1:8" x14ac:dyDescent="0.2">
      <c r="A559" t="s">
        <v>461</v>
      </c>
      <c r="B559" t="s">
        <v>522</v>
      </c>
      <c r="C559" t="s">
        <v>21</v>
      </c>
      <c r="D559">
        <v>3640</v>
      </c>
      <c r="E559">
        <v>2246</v>
      </c>
      <c r="F559" t="s">
        <v>560</v>
      </c>
      <c r="G559" t="str">
        <f t="shared" si="17"/>
        <v>iiif_url</v>
      </c>
      <c r="H559" t="s">
        <v>1297</v>
      </c>
    </row>
    <row r="560" spans="1:8" x14ac:dyDescent="0.2">
      <c r="A560" t="s">
        <v>461</v>
      </c>
      <c r="B560" t="s">
        <v>522</v>
      </c>
      <c r="C560" t="s">
        <v>35</v>
      </c>
      <c r="D560">
        <v>3741</v>
      </c>
      <c r="E560">
        <v>2292</v>
      </c>
      <c r="F560" t="s">
        <v>561</v>
      </c>
      <c r="G560" t="str">
        <f t="shared" si="17"/>
        <v>iiif_url</v>
      </c>
      <c r="H560" t="s">
        <v>1297</v>
      </c>
    </row>
    <row r="561" spans="1:8" x14ac:dyDescent="0.2">
      <c r="A561" t="s">
        <v>461</v>
      </c>
      <c r="B561" t="s">
        <v>522</v>
      </c>
      <c r="C561" t="s">
        <v>21</v>
      </c>
      <c r="D561">
        <v>3640</v>
      </c>
      <c r="E561">
        <v>2336</v>
      </c>
      <c r="F561" t="s">
        <v>562</v>
      </c>
      <c r="G561" t="str">
        <f t="shared" si="17"/>
        <v>iiif_url</v>
      </c>
      <c r="H561" t="s">
        <v>1297</v>
      </c>
    </row>
    <row r="562" spans="1:8" x14ac:dyDescent="0.2">
      <c r="A562" t="s">
        <v>461</v>
      </c>
      <c r="B562" t="s">
        <v>522</v>
      </c>
      <c r="C562" t="s">
        <v>35</v>
      </c>
      <c r="D562">
        <v>3743</v>
      </c>
      <c r="E562">
        <v>2391</v>
      </c>
      <c r="F562" t="s">
        <v>563</v>
      </c>
      <c r="G562" t="str">
        <f t="shared" si="17"/>
        <v>iiif_url</v>
      </c>
      <c r="H562" t="s">
        <v>1297</v>
      </c>
    </row>
    <row r="563" spans="1:8" x14ac:dyDescent="0.2">
      <c r="A563" t="s">
        <v>461</v>
      </c>
      <c r="B563" t="s">
        <v>522</v>
      </c>
      <c r="C563" t="s">
        <v>21</v>
      </c>
      <c r="D563">
        <v>3638</v>
      </c>
      <c r="E563">
        <v>2439</v>
      </c>
      <c r="F563" t="s">
        <v>564</v>
      </c>
      <c r="G563" t="str">
        <f t="shared" si="17"/>
        <v>iiif_url</v>
      </c>
      <c r="H563" t="s">
        <v>1297</v>
      </c>
    </row>
    <row r="564" spans="1:8" x14ac:dyDescent="0.2">
      <c r="A564" t="s">
        <v>461</v>
      </c>
      <c r="B564" t="s">
        <v>522</v>
      </c>
      <c r="C564" t="s">
        <v>21</v>
      </c>
      <c r="D564">
        <v>3645</v>
      </c>
      <c r="E564">
        <v>2492</v>
      </c>
      <c r="F564" t="s">
        <v>275</v>
      </c>
      <c r="G564" t="str">
        <f t="shared" si="17"/>
        <v>iiif_url</v>
      </c>
      <c r="H564" t="s">
        <v>1297</v>
      </c>
    </row>
    <row r="565" spans="1:8" x14ac:dyDescent="0.2">
      <c r="A565" t="s">
        <v>461</v>
      </c>
      <c r="B565" t="s">
        <v>522</v>
      </c>
      <c r="C565" t="s">
        <v>35</v>
      </c>
      <c r="D565">
        <v>3741</v>
      </c>
      <c r="E565">
        <v>2542</v>
      </c>
      <c r="F565" t="s">
        <v>565</v>
      </c>
      <c r="G565" t="str">
        <f t="shared" si="17"/>
        <v>iiif_url</v>
      </c>
      <c r="H565" t="s">
        <v>1297</v>
      </c>
    </row>
    <row r="566" spans="1:8" x14ac:dyDescent="0.2">
      <c r="A566" t="s">
        <v>461</v>
      </c>
      <c r="B566" t="s">
        <v>522</v>
      </c>
      <c r="C566" t="s">
        <v>21</v>
      </c>
      <c r="D566">
        <v>3645</v>
      </c>
      <c r="E566">
        <v>2596</v>
      </c>
      <c r="F566" t="s">
        <v>566</v>
      </c>
      <c r="G566" t="str">
        <f t="shared" si="17"/>
        <v>iiif_url</v>
      </c>
      <c r="H566" t="s">
        <v>1297</v>
      </c>
    </row>
    <row r="567" spans="1:8" x14ac:dyDescent="0.2">
      <c r="A567" t="s">
        <v>461</v>
      </c>
      <c r="B567" t="s">
        <v>522</v>
      </c>
      <c r="C567" t="s">
        <v>35</v>
      </c>
      <c r="D567">
        <v>3758</v>
      </c>
      <c r="E567">
        <v>2631</v>
      </c>
      <c r="F567" t="s">
        <v>567</v>
      </c>
      <c r="G567" t="str">
        <f t="shared" si="17"/>
        <v>iiif_url</v>
      </c>
      <c r="H567" t="s">
        <v>1297</v>
      </c>
    </row>
    <row r="568" spans="1:8" x14ac:dyDescent="0.2">
      <c r="A568" t="s">
        <v>461</v>
      </c>
      <c r="B568" t="s">
        <v>522</v>
      </c>
      <c r="C568" t="s">
        <v>21</v>
      </c>
      <c r="D568">
        <v>3642</v>
      </c>
      <c r="E568">
        <v>2697</v>
      </c>
      <c r="F568" t="s">
        <v>568</v>
      </c>
      <c r="G568" t="str">
        <f t="shared" si="17"/>
        <v>iiif_url</v>
      </c>
      <c r="H568" t="s">
        <v>1297</v>
      </c>
    </row>
    <row r="569" spans="1:8" x14ac:dyDescent="0.2">
      <c r="A569" t="s">
        <v>461</v>
      </c>
      <c r="B569" t="s">
        <v>522</v>
      </c>
      <c r="C569" t="s">
        <v>35</v>
      </c>
      <c r="D569">
        <v>3738</v>
      </c>
      <c r="E569">
        <v>2736</v>
      </c>
      <c r="F569" t="s">
        <v>569</v>
      </c>
      <c r="G569" t="str">
        <f t="shared" si="17"/>
        <v>iiif_url</v>
      </c>
      <c r="H569" t="s">
        <v>1297</v>
      </c>
    </row>
    <row r="570" spans="1:8" x14ac:dyDescent="0.2">
      <c r="A570" t="s">
        <v>461</v>
      </c>
      <c r="B570" t="s">
        <v>522</v>
      </c>
      <c r="C570" t="s">
        <v>21</v>
      </c>
      <c r="D570">
        <v>3650</v>
      </c>
      <c r="E570">
        <v>2794</v>
      </c>
      <c r="F570" t="s">
        <v>570</v>
      </c>
      <c r="G570" t="str">
        <f t="shared" si="17"/>
        <v>iiif_url</v>
      </c>
      <c r="H570" t="s">
        <v>1297</v>
      </c>
    </row>
    <row r="571" spans="1:8" x14ac:dyDescent="0.2">
      <c r="A571" t="s">
        <v>461</v>
      </c>
      <c r="B571" t="s">
        <v>522</v>
      </c>
      <c r="C571" t="s">
        <v>35</v>
      </c>
      <c r="D571">
        <v>3738</v>
      </c>
      <c r="E571">
        <v>2827</v>
      </c>
      <c r="F571" t="s">
        <v>571</v>
      </c>
      <c r="G571" t="str">
        <f t="shared" si="17"/>
        <v>iiif_url</v>
      </c>
      <c r="H571" t="s">
        <v>1297</v>
      </c>
    </row>
    <row r="572" spans="1:8" x14ac:dyDescent="0.2">
      <c r="A572" t="s">
        <v>461</v>
      </c>
      <c r="B572" t="s">
        <v>522</v>
      </c>
      <c r="C572" t="s">
        <v>21</v>
      </c>
      <c r="D572">
        <v>3650</v>
      </c>
      <c r="E572">
        <v>2889</v>
      </c>
      <c r="F572" t="s">
        <v>572</v>
      </c>
      <c r="G572" t="str">
        <f t="shared" si="17"/>
        <v>iiif_url</v>
      </c>
      <c r="H572" t="s">
        <v>1297</v>
      </c>
    </row>
    <row r="573" spans="1:8" x14ac:dyDescent="0.2">
      <c r="A573" t="s">
        <v>461</v>
      </c>
      <c r="B573" t="s">
        <v>522</v>
      </c>
      <c r="C573" t="s">
        <v>35</v>
      </c>
      <c r="D573">
        <v>3741</v>
      </c>
      <c r="E573">
        <v>2922</v>
      </c>
      <c r="F573" t="s">
        <v>573</v>
      </c>
      <c r="G573" t="str">
        <f t="shared" si="17"/>
        <v>iiif_url</v>
      </c>
      <c r="H573" t="s">
        <v>1297</v>
      </c>
    </row>
    <row r="574" spans="1:8" x14ac:dyDescent="0.2">
      <c r="A574" t="s">
        <v>461</v>
      </c>
      <c r="B574" t="s">
        <v>522</v>
      </c>
      <c r="C574" t="s">
        <v>21</v>
      </c>
      <c r="D574">
        <v>3642</v>
      </c>
      <c r="E574">
        <v>2979</v>
      </c>
      <c r="F574" t="s">
        <v>574</v>
      </c>
      <c r="G574" t="str">
        <f t="shared" si="17"/>
        <v>iiif_url</v>
      </c>
      <c r="H574" t="s">
        <v>1297</v>
      </c>
    </row>
    <row r="575" spans="1:8" x14ac:dyDescent="0.2">
      <c r="A575" t="s">
        <v>461</v>
      </c>
      <c r="B575" t="s">
        <v>522</v>
      </c>
      <c r="C575" t="s">
        <v>35</v>
      </c>
      <c r="D575">
        <v>3743</v>
      </c>
      <c r="E575">
        <v>3021</v>
      </c>
      <c r="F575" t="s">
        <v>575</v>
      </c>
      <c r="G575" t="str">
        <f t="shared" si="17"/>
        <v>iiif_url</v>
      </c>
      <c r="H575" t="s">
        <v>1297</v>
      </c>
    </row>
    <row r="576" spans="1:8" x14ac:dyDescent="0.2">
      <c r="A576" t="s">
        <v>461</v>
      </c>
      <c r="B576" t="s">
        <v>522</v>
      </c>
      <c r="C576" t="s">
        <v>21</v>
      </c>
      <c r="D576">
        <v>3642</v>
      </c>
      <c r="E576">
        <v>3079</v>
      </c>
      <c r="F576" t="s">
        <v>576</v>
      </c>
      <c r="G576" t="str">
        <f t="shared" si="17"/>
        <v>iiif_url</v>
      </c>
      <c r="H576" t="s">
        <v>1297</v>
      </c>
    </row>
    <row r="577" spans="1:8" x14ac:dyDescent="0.2">
      <c r="A577" t="s">
        <v>461</v>
      </c>
      <c r="B577" t="s">
        <v>522</v>
      </c>
      <c r="C577" t="s">
        <v>35</v>
      </c>
      <c r="D577">
        <v>3767</v>
      </c>
      <c r="E577">
        <v>3121</v>
      </c>
      <c r="F577" t="s">
        <v>577</v>
      </c>
      <c r="G577" t="str">
        <f t="shared" si="17"/>
        <v>iiif_url</v>
      </c>
      <c r="H577" t="s">
        <v>1297</v>
      </c>
    </row>
    <row r="578" spans="1:8" x14ac:dyDescent="0.2">
      <c r="A578" t="s">
        <v>461</v>
      </c>
      <c r="B578" t="s">
        <v>522</v>
      </c>
      <c r="C578" t="s">
        <v>21</v>
      </c>
      <c r="D578">
        <v>3642</v>
      </c>
      <c r="E578">
        <v>3173</v>
      </c>
      <c r="F578" t="s">
        <v>578</v>
      </c>
      <c r="G578" t="str">
        <f t="shared" si="17"/>
        <v>iiif_url</v>
      </c>
      <c r="H578" t="s">
        <v>1297</v>
      </c>
    </row>
    <row r="579" spans="1:8" x14ac:dyDescent="0.2">
      <c r="A579" t="s">
        <v>461</v>
      </c>
      <c r="B579" t="s">
        <v>522</v>
      </c>
      <c r="C579" t="s">
        <v>21</v>
      </c>
      <c r="D579">
        <v>3640</v>
      </c>
      <c r="E579">
        <v>3221</v>
      </c>
      <c r="F579" t="s">
        <v>579</v>
      </c>
      <c r="G579" t="str">
        <f t="shared" si="17"/>
        <v>iiif_url</v>
      </c>
      <c r="H579" t="s">
        <v>1297</v>
      </c>
    </row>
    <row r="580" spans="1:8" x14ac:dyDescent="0.2">
      <c r="A580" t="s">
        <v>461</v>
      </c>
      <c r="B580" t="s">
        <v>522</v>
      </c>
      <c r="C580" t="s">
        <v>35</v>
      </c>
      <c r="D580">
        <v>3755</v>
      </c>
      <c r="E580">
        <v>3255</v>
      </c>
      <c r="F580" t="s">
        <v>580</v>
      </c>
      <c r="G580" t="str">
        <f t="shared" si="17"/>
        <v>iiif_url</v>
      </c>
      <c r="H580" t="s">
        <v>1297</v>
      </c>
    </row>
    <row r="581" spans="1:8" x14ac:dyDescent="0.2">
      <c r="H581" t="s">
        <v>1297</v>
      </c>
    </row>
    <row r="582" spans="1:8" x14ac:dyDescent="0.2">
      <c r="H582" t="s">
        <v>1297</v>
      </c>
    </row>
    <row r="583" spans="1:8" x14ac:dyDescent="0.2">
      <c r="H583" t="s">
        <v>1297</v>
      </c>
    </row>
    <row r="584" spans="1:8" x14ac:dyDescent="0.2">
      <c r="A584" t="s">
        <v>581</v>
      </c>
      <c r="B584" t="s">
        <v>582</v>
      </c>
      <c r="C584" t="s">
        <v>35</v>
      </c>
      <c r="D584">
        <v>491</v>
      </c>
      <c r="E584">
        <v>486</v>
      </c>
      <c r="F584" t="s">
        <v>583</v>
      </c>
      <c r="G584" t="str">
        <f t="shared" ref="G584:G615" si="18">HYPERLINK("https://images.diginfra.net/iiif/NL-HaNA_1.01.02/3768/NL-HaNA_1.01.02_3768_0009.jpg/278,364,1089,3100/full/0/default.jpg", "iiif_url")</f>
        <v>iiif_url</v>
      </c>
      <c r="H584" t="s">
        <v>1297</v>
      </c>
    </row>
    <row r="585" spans="1:8" x14ac:dyDescent="0.2">
      <c r="A585" t="s">
        <v>581</v>
      </c>
      <c r="B585" t="s">
        <v>582</v>
      </c>
      <c r="C585" t="s">
        <v>21</v>
      </c>
      <c r="D585">
        <v>391</v>
      </c>
      <c r="E585">
        <v>546</v>
      </c>
      <c r="F585" t="s">
        <v>584</v>
      </c>
      <c r="G585" t="str">
        <f t="shared" si="18"/>
        <v>iiif_url</v>
      </c>
      <c r="H585" t="s">
        <v>1297</v>
      </c>
    </row>
    <row r="586" spans="1:8" x14ac:dyDescent="0.2">
      <c r="A586" t="s">
        <v>581</v>
      </c>
      <c r="B586" t="s">
        <v>582</v>
      </c>
      <c r="C586" t="s">
        <v>35</v>
      </c>
      <c r="D586">
        <v>489</v>
      </c>
      <c r="E586">
        <v>581</v>
      </c>
      <c r="F586" t="s">
        <v>585</v>
      </c>
      <c r="G586" t="str">
        <f t="shared" si="18"/>
        <v>iiif_url</v>
      </c>
      <c r="H586" t="s">
        <v>1297</v>
      </c>
    </row>
    <row r="587" spans="1:8" x14ac:dyDescent="0.2">
      <c r="A587" t="s">
        <v>581</v>
      </c>
      <c r="B587" t="s">
        <v>582</v>
      </c>
      <c r="C587" t="s">
        <v>21</v>
      </c>
      <c r="D587">
        <v>393</v>
      </c>
      <c r="E587">
        <v>643</v>
      </c>
      <c r="F587" t="s">
        <v>586</v>
      </c>
      <c r="G587" t="str">
        <f t="shared" si="18"/>
        <v>iiif_url</v>
      </c>
      <c r="H587" t="s">
        <v>1297</v>
      </c>
    </row>
    <row r="588" spans="1:8" x14ac:dyDescent="0.2">
      <c r="A588" t="s">
        <v>581</v>
      </c>
      <c r="B588" t="s">
        <v>582</v>
      </c>
      <c r="C588" t="s">
        <v>35</v>
      </c>
      <c r="D588">
        <v>493</v>
      </c>
      <c r="E588">
        <v>677</v>
      </c>
      <c r="F588" t="s">
        <v>587</v>
      </c>
      <c r="G588" t="str">
        <f t="shared" si="18"/>
        <v>iiif_url</v>
      </c>
      <c r="H588" t="s">
        <v>1297</v>
      </c>
    </row>
    <row r="589" spans="1:8" x14ac:dyDescent="0.2">
      <c r="A589" t="s">
        <v>581</v>
      </c>
      <c r="B589" t="s">
        <v>582</v>
      </c>
      <c r="C589" t="s">
        <v>21</v>
      </c>
      <c r="D589">
        <v>388</v>
      </c>
      <c r="E589">
        <v>740</v>
      </c>
      <c r="F589" t="s">
        <v>588</v>
      </c>
      <c r="G589" t="str">
        <f t="shared" si="18"/>
        <v>iiif_url</v>
      </c>
      <c r="H589" t="s">
        <v>1297</v>
      </c>
    </row>
    <row r="590" spans="1:8" x14ac:dyDescent="0.2">
      <c r="A590" t="s">
        <v>581</v>
      </c>
      <c r="B590" t="s">
        <v>582</v>
      </c>
      <c r="C590" t="s">
        <v>35</v>
      </c>
      <c r="D590">
        <v>493</v>
      </c>
      <c r="E590">
        <v>771</v>
      </c>
      <c r="F590" t="s">
        <v>589</v>
      </c>
      <c r="G590" t="str">
        <f t="shared" si="18"/>
        <v>iiif_url</v>
      </c>
      <c r="H590" t="s">
        <v>1297</v>
      </c>
    </row>
    <row r="591" spans="1:8" x14ac:dyDescent="0.2">
      <c r="A591" t="s">
        <v>581</v>
      </c>
      <c r="B591" t="s">
        <v>582</v>
      </c>
      <c r="C591" t="s">
        <v>21</v>
      </c>
      <c r="D591">
        <v>388</v>
      </c>
      <c r="E591">
        <v>826</v>
      </c>
      <c r="F591" t="s">
        <v>590</v>
      </c>
      <c r="G591" t="str">
        <f t="shared" si="18"/>
        <v>iiif_url</v>
      </c>
      <c r="H591" t="s">
        <v>1297</v>
      </c>
    </row>
    <row r="592" spans="1:8" x14ac:dyDescent="0.2">
      <c r="A592" t="s">
        <v>581</v>
      </c>
      <c r="B592" t="s">
        <v>582</v>
      </c>
      <c r="C592" t="s">
        <v>21</v>
      </c>
      <c r="D592">
        <v>391</v>
      </c>
      <c r="E592">
        <v>883</v>
      </c>
      <c r="F592" t="s">
        <v>591</v>
      </c>
      <c r="G592" t="str">
        <f t="shared" si="18"/>
        <v>iiif_url</v>
      </c>
      <c r="H592" t="s">
        <v>1297</v>
      </c>
    </row>
    <row r="593" spans="1:8" x14ac:dyDescent="0.2">
      <c r="A593" t="s">
        <v>581</v>
      </c>
      <c r="B593" t="s">
        <v>582</v>
      </c>
      <c r="C593" t="s">
        <v>35</v>
      </c>
      <c r="D593">
        <v>493</v>
      </c>
      <c r="E593">
        <v>904</v>
      </c>
      <c r="F593" t="s">
        <v>592</v>
      </c>
      <c r="G593" t="str">
        <f t="shared" si="18"/>
        <v>iiif_url</v>
      </c>
      <c r="H593" t="s">
        <v>1297</v>
      </c>
    </row>
    <row r="594" spans="1:8" x14ac:dyDescent="0.2">
      <c r="A594" t="s">
        <v>581</v>
      </c>
      <c r="B594" t="s">
        <v>582</v>
      </c>
      <c r="C594" t="s">
        <v>21</v>
      </c>
      <c r="D594">
        <v>393</v>
      </c>
      <c r="E594">
        <v>984</v>
      </c>
      <c r="F594" t="s">
        <v>593</v>
      </c>
      <c r="G594" t="str">
        <f t="shared" si="18"/>
        <v>iiif_url</v>
      </c>
      <c r="H594" t="s">
        <v>1297</v>
      </c>
    </row>
    <row r="595" spans="1:8" x14ac:dyDescent="0.2">
      <c r="A595" t="s">
        <v>581</v>
      </c>
      <c r="B595" t="s">
        <v>582</v>
      </c>
      <c r="C595" t="s">
        <v>35</v>
      </c>
      <c r="D595">
        <v>493</v>
      </c>
      <c r="E595">
        <v>1011</v>
      </c>
      <c r="F595" t="s">
        <v>594</v>
      </c>
      <c r="G595" t="str">
        <f t="shared" si="18"/>
        <v>iiif_url</v>
      </c>
      <c r="H595" t="s">
        <v>1297</v>
      </c>
    </row>
    <row r="596" spans="1:8" x14ac:dyDescent="0.2">
      <c r="A596" t="s">
        <v>581</v>
      </c>
      <c r="B596" t="s">
        <v>582</v>
      </c>
      <c r="C596" t="s">
        <v>21</v>
      </c>
      <c r="D596">
        <v>393</v>
      </c>
      <c r="E596">
        <v>1061</v>
      </c>
      <c r="F596" t="s">
        <v>595</v>
      </c>
      <c r="G596" t="str">
        <f t="shared" si="18"/>
        <v>iiif_url</v>
      </c>
      <c r="H596" t="s">
        <v>1297</v>
      </c>
    </row>
    <row r="597" spans="1:8" x14ac:dyDescent="0.2">
      <c r="A597" t="s">
        <v>581</v>
      </c>
      <c r="B597" t="s">
        <v>582</v>
      </c>
      <c r="C597" t="s">
        <v>21</v>
      </c>
      <c r="D597">
        <v>396</v>
      </c>
      <c r="E597">
        <v>1137</v>
      </c>
      <c r="F597" t="s">
        <v>596</v>
      </c>
      <c r="G597" t="str">
        <f t="shared" si="18"/>
        <v>iiif_url</v>
      </c>
      <c r="H597" t="s">
        <v>1297</v>
      </c>
    </row>
    <row r="598" spans="1:8" x14ac:dyDescent="0.2">
      <c r="A598" t="s">
        <v>581</v>
      </c>
      <c r="B598" t="s">
        <v>582</v>
      </c>
      <c r="C598" t="s">
        <v>35</v>
      </c>
      <c r="D598">
        <v>496</v>
      </c>
      <c r="E598">
        <v>1163</v>
      </c>
      <c r="F598" t="s">
        <v>597</v>
      </c>
      <c r="G598" t="str">
        <f t="shared" si="18"/>
        <v>iiif_url</v>
      </c>
      <c r="H598" t="s">
        <v>1297</v>
      </c>
    </row>
    <row r="599" spans="1:8" x14ac:dyDescent="0.2">
      <c r="A599" t="s">
        <v>581</v>
      </c>
      <c r="B599" t="s">
        <v>582</v>
      </c>
      <c r="C599" t="s">
        <v>21</v>
      </c>
      <c r="D599">
        <v>393</v>
      </c>
      <c r="E599">
        <v>1215</v>
      </c>
      <c r="F599" t="s">
        <v>598</v>
      </c>
      <c r="G599" t="str">
        <f t="shared" si="18"/>
        <v>iiif_url</v>
      </c>
      <c r="H599" t="s">
        <v>1297</v>
      </c>
    </row>
    <row r="600" spans="1:8" x14ac:dyDescent="0.2">
      <c r="A600" t="s">
        <v>581</v>
      </c>
      <c r="B600" t="s">
        <v>582</v>
      </c>
      <c r="C600" t="s">
        <v>35</v>
      </c>
      <c r="D600">
        <v>482</v>
      </c>
      <c r="E600">
        <v>1262</v>
      </c>
      <c r="F600" t="s">
        <v>599</v>
      </c>
      <c r="G600" t="str">
        <f t="shared" si="18"/>
        <v>iiif_url</v>
      </c>
      <c r="H600" t="s">
        <v>1297</v>
      </c>
    </row>
    <row r="601" spans="1:8" x14ac:dyDescent="0.2">
      <c r="A601" t="s">
        <v>581</v>
      </c>
      <c r="B601" t="s">
        <v>582</v>
      </c>
      <c r="C601" t="s">
        <v>21</v>
      </c>
      <c r="D601">
        <v>393</v>
      </c>
      <c r="E601">
        <v>1329</v>
      </c>
      <c r="F601" t="s">
        <v>600</v>
      </c>
      <c r="G601" t="str">
        <f t="shared" si="18"/>
        <v>iiif_url</v>
      </c>
      <c r="H601" t="s">
        <v>1297</v>
      </c>
    </row>
    <row r="602" spans="1:8" x14ac:dyDescent="0.2">
      <c r="A602" t="s">
        <v>581</v>
      </c>
      <c r="B602" t="s">
        <v>582</v>
      </c>
      <c r="C602" t="s">
        <v>35</v>
      </c>
      <c r="D602">
        <v>515</v>
      </c>
      <c r="E602">
        <v>1344</v>
      </c>
      <c r="F602" t="s">
        <v>601</v>
      </c>
      <c r="G602" t="str">
        <f t="shared" si="18"/>
        <v>iiif_url</v>
      </c>
      <c r="H602" t="s">
        <v>1297</v>
      </c>
    </row>
    <row r="603" spans="1:8" x14ac:dyDescent="0.2">
      <c r="A603" t="s">
        <v>581</v>
      </c>
      <c r="B603" t="s">
        <v>582</v>
      </c>
      <c r="C603" t="s">
        <v>21</v>
      </c>
      <c r="D603">
        <v>400</v>
      </c>
      <c r="E603">
        <v>1432</v>
      </c>
      <c r="F603" t="s">
        <v>602</v>
      </c>
      <c r="G603" t="str">
        <f t="shared" si="18"/>
        <v>iiif_url</v>
      </c>
      <c r="H603" t="s">
        <v>1297</v>
      </c>
    </row>
    <row r="604" spans="1:8" x14ac:dyDescent="0.2">
      <c r="A604" t="s">
        <v>581</v>
      </c>
      <c r="B604" t="s">
        <v>582</v>
      </c>
      <c r="C604" t="s">
        <v>35</v>
      </c>
      <c r="D604">
        <v>503</v>
      </c>
      <c r="E604">
        <v>1454</v>
      </c>
      <c r="F604" t="s">
        <v>592</v>
      </c>
      <c r="G604" t="str">
        <f t="shared" si="18"/>
        <v>iiif_url</v>
      </c>
      <c r="H604" t="s">
        <v>1297</v>
      </c>
    </row>
    <row r="605" spans="1:8" x14ac:dyDescent="0.2">
      <c r="A605" t="s">
        <v>581</v>
      </c>
      <c r="B605" t="s">
        <v>582</v>
      </c>
      <c r="C605" t="s">
        <v>21</v>
      </c>
      <c r="D605">
        <v>400</v>
      </c>
      <c r="E605">
        <v>1514</v>
      </c>
      <c r="F605" t="s">
        <v>603</v>
      </c>
      <c r="G605" t="str">
        <f t="shared" si="18"/>
        <v>iiif_url</v>
      </c>
      <c r="H605" t="s">
        <v>1297</v>
      </c>
    </row>
    <row r="606" spans="1:8" x14ac:dyDescent="0.2">
      <c r="A606" t="s">
        <v>581</v>
      </c>
      <c r="B606" t="s">
        <v>582</v>
      </c>
      <c r="C606" t="s">
        <v>35</v>
      </c>
      <c r="D606">
        <v>496</v>
      </c>
      <c r="E606">
        <v>1551</v>
      </c>
      <c r="F606" t="s">
        <v>604</v>
      </c>
      <c r="G606" t="str">
        <f t="shared" si="18"/>
        <v>iiif_url</v>
      </c>
      <c r="H606" t="s">
        <v>1297</v>
      </c>
    </row>
    <row r="607" spans="1:8" x14ac:dyDescent="0.2">
      <c r="A607" t="s">
        <v>581</v>
      </c>
      <c r="B607" t="s">
        <v>582</v>
      </c>
      <c r="C607" t="s">
        <v>21</v>
      </c>
      <c r="D607">
        <v>405</v>
      </c>
      <c r="E607">
        <v>1619</v>
      </c>
      <c r="F607" t="s">
        <v>605</v>
      </c>
      <c r="G607" t="str">
        <f t="shared" si="18"/>
        <v>iiif_url</v>
      </c>
      <c r="H607" t="s">
        <v>1297</v>
      </c>
    </row>
    <row r="608" spans="1:8" x14ac:dyDescent="0.2">
      <c r="A608" t="s">
        <v>581</v>
      </c>
      <c r="B608" t="s">
        <v>582</v>
      </c>
      <c r="C608" t="s">
        <v>35</v>
      </c>
      <c r="D608">
        <v>498</v>
      </c>
      <c r="E608">
        <v>1647</v>
      </c>
      <c r="F608" t="s">
        <v>606</v>
      </c>
      <c r="G608" t="str">
        <f t="shared" si="18"/>
        <v>iiif_url</v>
      </c>
      <c r="H608" t="s">
        <v>1297</v>
      </c>
    </row>
    <row r="609" spans="1:8" x14ac:dyDescent="0.2">
      <c r="A609" t="s">
        <v>581</v>
      </c>
      <c r="B609" t="s">
        <v>582</v>
      </c>
      <c r="C609" t="s">
        <v>21</v>
      </c>
      <c r="D609">
        <v>412</v>
      </c>
      <c r="E609">
        <v>1712</v>
      </c>
      <c r="F609" t="s">
        <v>607</v>
      </c>
      <c r="G609" t="str">
        <f t="shared" si="18"/>
        <v>iiif_url</v>
      </c>
      <c r="H609" t="s">
        <v>1297</v>
      </c>
    </row>
    <row r="610" spans="1:8" x14ac:dyDescent="0.2">
      <c r="A610" t="s">
        <v>581</v>
      </c>
      <c r="B610" t="s">
        <v>582</v>
      </c>
      <c r="C610" t="s">
        <v>35</v>
      </c>
      <c r="D610">
        <v>503</v>
      </c>
      <c r="E610">
        <v>1747</v>
      </c>
      <c r="F610" t="s">
        <v>608</v>
      </c>
      <c r="G610" t="str">
        <f t="shared" si="18"/>
        <v>iiif_url</v>
      </c>
      <c r="H610" t="s">
        <v>1297</v>
      </c>
    </row>
    <row r="611" spans="1:8" x14ac:dyDescent="0.2">
      <c r="A611" t="s">
        <v>581</v>
      </c>
      <c r="B611" t="s">
        <v>582</v>
      </c>
      <c r="C611" t="s">
        <v>21</v>
      </c>
      <c r="D611">
        <v>398</v>
      </c>
      <c r="E611">
        <v>1799</v>
      </c>
      <c r="F611" t="s">
        <v>609</v>
      </c>
      <c r="G611" t="str">
        <f t="shared" si="18"/>
        <v>iiif_url</v>
      </c>
      <c r="H611" t="s">
        <v>1297</v>
      </c>
    </row>
    <row r="612" spans="1:8" x14ac:dyDescent="0.2">
      <c r="A612" t="s">
        <v>581</v>
      </c>
      <c r="B612" t="s">
        <v>582</v>
      </c>
      <c r="C612" t="s">
        <v>21</v>
      </c>
      <c r="D612">
        <v>400</v>
      </c>
      <c r="E612">
        <v>1847</v>
      </c>
      <c r="F612" t="s">
        <v>610</v>
      </c>
      <c r="G612" t="str">
        <f t="shared" si="18"/>
        <v>iiif_url</v>
      </c>
      <c r="H612" t="s">
        <v>1297</v>
      </c>
    </row>
    <row r="613" spans="1:8" x14ac:dyDescent="0.2">
      <c r="A613" t="s">
        <v>581</v>
      </c>
      <c r="B613" t="s">
        <v>582</v>
      </c>
      <c r="C613" t="s">
        <v>21</v>
      </c>
      <c r="D613">
        <v>405</v>
      </c>
      <c r="E613">
        <v>1915</v>
      </c>
      <c r="F613" t="s">
        <v>611</v>
      </c>
      <c r="G613" t="str">
        <f t="shared" si="18"/>
        <v>iiif_url</v>
      </c>
      <c r="H613" t="s">
        <v>1297</v>
      </c>
    </row>
    <row r="614" spans="1:8" x14ac:dyDescent="0.2">
      <c r="A614" t="s">
        <v>581</v>
      </c>
      <c r="B614" t="s">
        <v>582</v>
      </c>
      <c r="C614" t="s">
        <v>35</v>
      </c>
      <c r="D614">
        <v>522</v>
      </c>
      <c r="E614">
        <v>1931</v>
      </c>
      <c r="F614" t="s">
        <v>612</v>
      </c>
      <c r="G614" t="str">
        <f t="shared" si="18"/>
        <v>iiif_url</v>
      </c>
      <c r="H614" t="s">
        <v>1297</v>
      </c>
    </row>
    <row r="615" spans="1:8" x14ac:dyDescent="0.2">
      <c r="A615" t="s">
        <v>581</v>
      </c>
      <c r="B615" t="s">
        <v>582</v>
      </c>
      <c r="C615" t="s">
        <v>21</v>
      </c>
      <c r="D615">
        <v>412</v>
      </c>
      <c r="E615">
        <v>1992</v>
      </c>
      <c r="F615" t="s">
        <v>613</v>
      </c>
      <c r="G615" t="str">
        <f t="shared" si="18"/>
        <v>iiif_url</v>
      </c>
      <c r="H615" t="s">
        <v>1297</v>
      </c>
    </row>
    <row r="616" spans="1:8" x14ac:dyDescent="0.2">
      <c r="A616" t="s">
        <v>581</v>
      </c>
      <c r="B616" t="s">
        <v>582</v>
      </c>
      <c r="C616" t="s">
        <v>35</v>
      </c>
      <c r="D616">
        <v>501</v>
      </c>
      <c r="E616">
        <v>2042</v>
      </c>
      <c r="F616" t="s">
        <v>614</v>
      </c>
      <c r="G616" t="str">
        <f t="shared" ref="G616:G642" si="19">HYPERLINK("https://images.diginfra.net/iiif/NL-HaNA_1.01.02/3768/NL-HaNA_1.01.02_3768_0009.jpg/278,364,1089,3100/full/0/default.jpg", "iiif_url")</f>
        <v>iiif_url</v>
      </c>
      <c r="H616" t="s">
        <v>1297</v>
      </c>
    </row>
    <row r="617" spans="1:8" x14ac:dyDescent="0.2">
      <c r="A617" t="s">
        <v>581</v>
      </c>
      <c r="B617" t="s">
        <v>582</v>
      </c>
      <c r="C617" t="s">
        <v>21</v>
      </c>
      <c r="D617">
        <v>405</v>
      </c>
      <c r="E617">
        <v>2095</v>
      </c>
      <c r="F617" t="s">
        <v>615</v>
      </c>
      <c r="G617" t="str">
        <f t="shared" si="19"/>
        <v>iiif_url</v>
      </c>
      <c r="H617" t="s">
        <v>1297</v>
      </c>
    </row>
    <row r="618" spans="1:8" x14ac:dyDescent="0.2">
      <c r="A618" t="s">
        <v>581</v>
      </c>
      <c r="B618" t="s">
        <v>582</v>
      </c>
      <c r="C618" t="s">
        <v>35</v>
      </c>
      <c r="D618">
        <v>534</v>
      </c>
      <c r="E618">
        <v>2128</v>
      </c>
      <c r="F618" t="s">
        <v>616</v>
      </c>
      <c r="G618" t="str">
        <f t="shared" si="19"/>
        <v>iiif_url</v>
      </c>
      <c r="H618" t="s">
        <v>1297</v>
      </c>
    </row>
    <row r="619" spans="1:8" x14ac:dyDescent="0.2">
      <c r="A619" t="s">
        <v>581</v>
      </c>
      <c r="B619" t="s">
        <v>582</v>
      </c>
      <c r="C619" t="s">
        <v>21</v>
      </c>
      <c r="D619">
        <v>405</v>
      </c>
      <c r="E619">
        <v>2190</v>
      </c>
      <c r="F619" t="s">
        <v>617</v>
      </c>
      <c r="G619" t="str">
        <f t="shared" si="19"/>
        <v>iiif_url</v>
      </c>
      <c r="H619" t="s">
        <v>1297</v>
      </c>
    </row>
    <row r="620" spans="1:8" x14ac:dyDescent="0.2">
      <c r="A620" t="s">
        <v>581</v>
      </c>
      <c r="B620" t="s">
        <v>582</v>
      </c>
      <c r="C620" t="s">
        <v>19</v>
      </c>
      <c r="D620">
        <v>355</v>
      </c>
      <c r="E620">
        <v>2236</v>
      </c>
      <c r="F620" t="s">
        <v>618</v>
      </c>
      <c r="G620" t="str">
        <f t="shared" si="19"/>
        <v>iiif_url</v>
      </c>
      <c r="H620" t="s">
        <v>1297</v>
      </c>
    </row>
    <row r="621" spans="1:8" x14ac:dyDescent="0.2">
      <c r="A621" t="s">
        <v>581</v>
      </c>
      <c r="B621" t="s">
        <v>582</v>
      </c>
      <c r="C621" t="s">
        <v>19</v>
      </c>
      <c r="D621">
        <v>360</v>
      </c>
      <c r="E621">
        <v>2284</v>
      </c>
      <c r="F621" t="s">
        <v>619</v>
      </c>
      <c r="G621" t="str">
        <f t="shared" si="19"/>
        <v>iiif_url</v>
      </c>
      <c r="H621" t="s">
        <v>1297</v>
      </c>
    </row>
    <row r="622" spans="1:8" x14ac:dyDescent="0.2">
      <c r="A622" t="s">
        <v>581</v>
      </c>
      <c r="B622" t="s">
        <v>582</v>
      </c>
      <c r="C622" t="s">
        <v>35</v>
      </c>
      <c r="D622">
        <v>481</v>
      </c>
      <c r="E622">
        <v>2328</v>
      </c>
      <c r="F622" t="s">
        <v>620</v>
      </c>
      <c r="G622" t="str">
        <f t="shared" si="19"/>
        <v>iiif_url</v>
      </c>
      <c r="H622" t="s">
        <v>1297</v>
      </c>
    </row>
    <row r="623" spans="1:8" x14ac:dyDescent="0.2">
      <c r="A623" t="s">
        <v>581</v>
      </c>
      <c r="B623" t="s">
        <v>582</v>
      </c>
      <c r="C623" t="s">
        <v>21</v>
      </c>
      <c r="D623">
        <v>415</v>
      </c>
      <c r="E623">
        <v>2393</v>
      </c>
      <c r="F623" t="s">
        <v>621</v>
      </c>
      <c r="G623" t="str">
        <f t="shared" si="19"/>
        <v>iiif_url</v>
      </c>
      <c r="H623" t="s">
        <v>1297</v>
      </c>
    </row>
    <row r="624" spans="1:8" x14ac:dyDescent="0.2">
      <c r="A624" t="s">
        <v>581</v>
      </c>
      <c r="B624" t="s">
        <v>582</v>
      </c>
      <c r="C624" t="s">
        <v>19</v>
      </c>
      <c r="D624">
        <v>362</v>
      </c>
      <c r="E624">
        <v>2430</v>
      </c>
      <c r="F624" t="s">
        <v>622</v>
      </c>
      <c r="G624" t="str">
        <f t="shared" si="19"/>
        <v>iiif_url</v>
      </c>
      <c r="H624" t="s">
        <v>1297</v>
      </c>
    </row>
    <row r="625" spans="1:8" x14ac:dyDescent="0.2">
      <c r="A625" t="s">
        <v>581</v>
      </c>
      <c r="B625" t="s">
        <v>582</v>
      </c>
      <c r="C625" t="s">
        <v>21</v>
      </c>
      <c r="D625">
        <v>415</v>
      </c>
      <c r="E625">
        <v>2488</v>
      </c>
      <c r="F625" t="s">
        <v>623</v>
      </c>
      <c r="G625" t="str">
        <f t="shared" si="19"/>
        <v>iiif_url</v>
      </c>
      <c r="H625" t="s">
        <v>1297</v>
      </c>
    </row>
    <row r="626" spans="1:8" x14ac:dyDescent="0.2">
      <c r="A626" t="s">
        <v>581</v>
      </c>
      <c r="B626" t="s">
        <v>582</v>
      </c>
      <c r="C626" t="s">
        <v>19</v>
      </c>
      <c r="D626">
        <v>362</v>
      </c>
      <c r="E626">
        <v>2527</v>
      </c>
      <c r="F626" t="s">
        <v>624</v>
      </c>
      <c r="G626" t="str">
        <f t="shared" si="19"/>
        <v>iiif_url</v>
      </c>
      <c r="H626" t="s">
        <v>1297</v>
      </c>
    </row>
    <row r="627" spans="1:8" x14ac:dyDescent="0.2">
      <c r="A627" t="s">
        <v>581</v>
      </c>
      <c r="B627" t="s">
        <v>582</v>
      </c>
      <c r="C627" t="s">
        <v>21</v>
      </c>
      <c r="D627">
        <v>415</v>
      </c>
      <c r="E627">
        <v>2578</v>
      </c>
      <c r="F627" t="s">
        <v>625</v>
      </c>
      <c r="G627" t="str">
        <f t="shared" si="19"/>
        <v>iiif_url</v>
      </c>
      <c r="H627" t="s">
        <v>1297</v>
      </c>
    </row>
    <row r="628" spans="1:8" x14ac:dyDescent="0.2">
      <c r="A628" t="s">
        <v>581</v>
      </c>
      <c r="B628" t="s">
        <v>582</v>
      </c>
      <c r="C628" t="s">
        <v>19</v>
      </c>
      <c r="D628">
        <v>367</v>
      </c>
      <c r="E628">
        <v>2622</v>
      </c>
      <c r="F628" t="s">
        <v>626</v>
      </c>
      <c r="G628" t="str">
        <f t="shared" si="19"/>
        <v>iiif_url</v>
      </c>
      <c r="H628" t="s">
        <v>1297</v>
      </c>
    </row>
    <row r="629" spans="1:8" x14ac:dyDescent="0.2">
      <c r="A629" t="s">
        <v>581</v>
      </c>
      <c r="B629" t="s">
        <v>582</v>
      </c>
      <c r="C629" t="s">
        <v>21</v>
      </c>
      <c r="D629">
        <v>417</v>
      </c>
      <c r="E629">
        <v>2675</v>
      </c>
      <c r="F629" t="s">
        <v>627</v>
      </c>
      <c r="G629" t="str">
        <f t="shared" si="19"/>
        <v>iiif_url</v>
      </c>
      <c r="H629" t="s">
        <v>1297</v>
      </c>
    </row>
    <row r="630" spans="1:8" x14ac:dyDescent="0.2">
      <c r="A630" t="s">
        <v>581</v>
      </c>
      <c r="B630" t="s">
        <v>582</v>
      </c>
      <c r="C630" t="s">
        <v>19</v>
      </c>
      <c r="D630">
        <v>369</v>
      </c>
      <c r="E630">
        <v>2723</v>
      </c>
      <c r="F630" t="s">
        <v>628</v>
      </c>
      <c r="G630" t="str">
        <f t="shared" si="19"/>
        <v>iiif_url</v>
      </c>
      <c r="H630" t="s">
        <v>1297</v>
      </c>
    </row>
    <row r="631" spans="1:8" x14ac:dyDescent="0.2">
      <c r="A631" t="s">
        <v>581</v>
      </c>
      <c r="B631" t="s">
        <v>582</v>
      </c>
      <c r="C631" t="s">
        <v>21</v>
      </c>
      <c r="D631">
        <v>422</v>
      </c>
      <c r="E631">
        <v>2780</v>
      </c>
      <c r="F631" t="s">
        <v>629</v>
      </c>
      <c r="G631" t="str">
        <f t="shared" si="19"/>
        <v>iiif_url</v>
      </c>
      <c r="H631" t="s">
        <v>1297</v>
      </c>
    </row>
    <row r="632" spans="1:8" x14ac:dyDescent="0.2">
      <c r="A632" t="s">
        <v>581</v>
      </c>
      <c r="B632" t="s">
        <v>582</v>
      </c>
      <c r="C632" t="s">
        <v>35</v>
      </c>
      <c r="D632">
        <v>491</v>
      </c>
      <c r="E632">
        <v>2820</v>
      </c>
      <c r="F632" t="s">
        <v>630</v>
      </c>
      <c r="G632" t="str">
        <f t="shared" si="19"/>
        <v>iiif_url</v>
      </c>
      <c r="H632" t="s">
        <v>1297</v>
      </c>
    </row>
    <row r="633" spans="1:8" x14ac:dyDescent="0.2">
      <c r="A633" t="s">
        <v>581</v>
      </c>
      <c r="B633" t="s">
        <v>582</v>
      </c>
      <c r="C633" t="s">
        <v>21</v>
      </c>
      <c r="D633">
        <v>417</v>
      </c>
      <c r="E633">
        <v>2872</v>
      </c>
      <c r="F633" t="s">
        <v>631</v>
      </c>
      <c r="G633" t="str">
        <f t="shared" si="19"/>
        <v>iiif_url</v>
      </c>
      <c r="H633" t="s">
        <v>1297</v>
      </c>
    </row>
    <row r="634" spans="1:8" x14ac:dyDescent="0.2">
      <c r="A634" t="s">
        <v>581</v>
      </c>
      <c r="B634" t="s">
        <v>582</v>
      </c>
      <c r="C634" t="s">
        <v>19</v>
      </c>
      <c r="D634">
        <v>369</v>
      </c>
      <c r="E634">
        <v>2915</v>
      </c>
      <c r="F634" t="s">
        <v>632</v>
      </c>
      <c r="G634" t="str">
        <f t="shared" si="19"/>
        <v>iiif_url</v>
      </c>
      <c r="H634" t="s">
        <v>1297</v>
      </c>
    </row>
    <row r="635" spans="1:8" x14ac:dyDescent="0.2">
      <c r="A635" t="s">
        <v>581</v>
      </c>
      <c r="B635" t="s">
        <v>582</v>
      </c>
      <c r="C635" t="s">
        <v>21</v>
      </c>
      <c r="D635">
        <v>422</v>
      </c>
      <c r="E635">
        <v>2971</v>
      </c>
      <c r="F635" t="s">
        <v>633</v>
      </c>
      <c r="G635" t="str">
        <f t="shared" si="19"/>
        <v>iiif_url</v>
      </c>
      <c r="H635" t="s">
        <v>1297</v>
      </c>
    </row>
    <row r="636" spans="1:8" x14ac:dyDescent="0.2">
      <c r="A636" t="s">
        <v>581</v>
      </c>
      <c r="B636" t="s">
        <v>582</v>
      </c>
      <c r="C636" t="s">
        <v>35</v>
      </c>
      <c r="D636">
        <v>527</v>
      </c>
      <c r="E636">
        <v>3012</v>
      </c>
      <c r="F636" t="s">
        <v>634</v>
      </c>
      <c r="G636" t="str">
        <f t="shared" si="19"/>
        <v>iiif_url</v>
      </c>
      <c r="H636" t="s">
        <v>1297</v>
      </c>
    </row>
    <row r="637" spans="1:8" x14ac:dyDescent="0.2">
      <c r="A637" t="s">
        <v>581</v>
      </c>
      <c r="B637" t="s">
        <v>582</v>
      </c>
      <c r="C637" t="s">
        <v>21</v>
      </c>
      <c r="D637">
        <v>427</v>
      </c>
      <c r="E637">
        <v>3064</v>
      </c>
      <c r="F637" t="s">
        <v>635</v>
      </c>
      <c r="G637" t="str">
        <f t="shared" si="19"/>
        <v>iiif_url</v>
      </c>
      <c r="H637" t="s">
        <v>1297</v>
      </c>
    </row>
    <row r="638" spans="1:8" x14ac:dyDescent="0.2">
      <c r="A638" t="s">
        <v>581</v>
      </c>
      <c r="B638" t="s">
        <v>582</v>
      </c>
      <c r="C638" t="s">
        <v>35</v>
      </c>
      <c r="D638">
        <v>527</v>
      </c>
      <c r="E638">
        <v>3113</v>
      </c>
      <c r="F638" t="s">
        <v>636</v>
      </c>
      <c r="G638" t="str">
        <f t="shared" si="19"/>
        <v>iiif_url</v>
      </c>
      <c r="H638" t="s">
        <v>1297</v>
      </c>
    </row>
    <row r="639" spans="1:8" x14ac:dyDescent="0.2">
      <c r="A639" t="s">
        <v>581</v>
      </c>
      <c r="B639" t="s">
        <v>582</v>
      </c>
      <c r="C639" t="s">
        <v>21</v>
      </c>
      <c r="D639">
        <v>422</v>
      </c>
      <c r="E639">
        <v>3172</v>
      </c>
      <c r="F639" t="s">
        <v>637</v>
      </c>
      <c r="G639" t="str">
        <f t="shared" si="19"/>
        <v>iiif_url</v>
      </c>
      <c r="H639" t="s">
        <v>1297</v>
      </c>
    </row>
    <row r="640" spans="1:8" x14ac:dyDescent="0.2">
      <c r="A640" t="s">
        <v>581</v>
      </c>
      <c r="B640" t="s">
        <v>582</v>
      </c>
      <c r="C640" t="s">
        <v>35</v>
      </c>
      <c r="D640">
        <v>529</v>
      </c>
      <c r="E640">
        <v>3210</v>
      </c>
      <c r="F640" t="s">
        <v>638</v>
      </c>
      <c r="G640" t="str">
        <f t="shared" si="19"/>
        <v>iiif_url</v>
      </c>
      <c r="H640" t="s">
        <v>1297</v>
      </c>
    </row>
    <row r="641" spans="1:8" x14ac:dyDescent="0.2">
      <c r="A641" t="s">
        <v>581</v>
      </c>
      <c r="B641" t="s">
        <v>582</v>
      </c>
      <c r="C641" t="s">
        <v>21</v>
      </c>
      <c r="D641">
        <v>427</v>
      </c>
      <c r="E641">
        <v>3258</v>
      </c>
      <c r="F641" t="s">
        <v>639</v>
      </c>
      <c r="G641" t="str">
        <f t="shared" si="19"/>
        <v>iiif_url</v>
      </c>
      <c r="H641" t="s">
        <v>1297</v>
      </c>
    </row>
    <row r="642" spans="1:8" x14ac:dyDescent="0.2">
      <c r="A642" t="s">
        <v>581</v>
      </c>
      <c r="B642" t="s">
        <v>582</v>
      </c>
      <c r="C642" t="s">
        <v>21</v>
      </c>
      <c r="D642">
        <v>424</v>
      </c>
      <c r="E642">
        <v>3326</v>
      </c>
      <c r="F642" t="s">
        <v>640</v>
      </c>
      <c r="G642" t="str">
        <f t="shared" si="19"/>
        <v>iiif_url</v>
      </c>
      <c r="H642" t="s">
        <v>1297</v>
      </c>
    </row>
    <row r="643" spans="1:8" x14ac:dyDescent="0.2">
      <c r="H643" t="s">
        <v>1297</v>
      </c>
    </row>
    <row r="644" spans="1:8" x14ac:dyDescent="0.2">
      <c r="A644" t="s">
        <v>581</v>
      </c>
      <c r="B644" t="s">
        <v>641</v>
      </c>
      <c r="C644" t="s">
        <v>35</v>
      </c>
      <c r="D644">
        <v>1465</v>
      </c>
      <c r="E644">
        <v>457</v>
      </c>
      <c r="F644" t="s">
        <v>642</v>
      </c>
      <c r="G644" t="str">
        <f t="shared" ref="G644:G675" si="20">HYPERLINK("https://images.diginfra.net/iiif/NL-HaNA_1.01.02/3768/NL-HaNA_1.01.02_3768_0009.jpg/1217,366,1132,3081/full/0/default.jpg", "iiif_url")</f>
        <v>iiif_url</v>
      </c>
      <c r="H644" t="s">
        <v>1297</v>
      </c>
    </row>
    <row r="645" spans="1:8" x14ac:dyDescent="0.2">
      <c r="A645" t="s">
        <v>581</v>
      </c>
      <c r="B645" t="s">
        <v>641</v>
      </c>
      <c r="C645" t="s">
        <v>21</v>
      </c>
      <c r="D645">
        <v>1377</v>
      </c>
      <c r="E645">
        <v>533</v>
      </c>
      <c r="F645" t="s">
        <v>643</v>
      </c>
      <c r="G645" t="str">
        <f t="shared" si="20"/>
        <v>iiif_url</v>
      </c>
      <c r="H645" t="s">
        <v>1297</v>
      </c>
    </row>
    <row r="646" spans="1:8" x14ac:dyDescent="0.2">
      <c r="A646" t="s">
        <v>581</v>
      </c>
      <c r="B646" t="s">
        <v>641</v>
      </c>
      <c r="C646" t="s">
        <v>35</v>
      </c>
      <c r="D646">
        <v>1470</v>
      </c>
      <c r="E646">
        <v>561</v>
      </c>
      <c r="F646" t="s">
        <v>644</v>
      </c>
      <c r="G646" t="str">
        <f t="shared" si="20"/>
        <v>iiif_url</v>
      </c>
      <c r="H646" t="s">
        <v>1297</v>
      </c>
    </row>
    <row r="647" spans="1:8" x14ac:dyDescent="0.2">
      <c r="A647" t="s">
        <v>581</v>
      </c>
      <c r="B647" t="s">
        <v>641</v>
      </c>
      <c r="C647" t="s">
        <v>21</v>
      </c>
      <c r="D647">
        <v>1370</v>
      </c>
      <c r="E647">
        <v>605</v>
      </c>
      <c r="F647" t="s">
        <v>645</v>
      </c>
      <c r="G647" t="str">
        <f t="shared" si="20"/>
        <v>iiif_url</v>
      </c>
      <c r="H647" t="s">
        <v>1297</v>
      </c>
    </row>
    <row r="648" spans="1:8" x14ac:dyDescent="0.2">
      <c r="A648" t="s">
        <v>581</v>
      </c>
      <c r="B648" t="s">
        <v>641</v>
      </c>
      <c r="C648" t="s">
        <v>35</v>
      </c>
      <c r="D648">
        <v>1470</v>
      </c>
      <c r="E648">
        <v>662</v>
      </c>
      <c r="F648" t="s">
        <v>646</v>
      </c>
      <c r="G648" t="str">
        <f t="shared" si="20"/>
        <v>iiif_url</v>
      </c>
      <c r="H648" t="s">
        <v>1297</v>
      </c>
    </row>
    <row r="649" spans="1:8" x14ac:dyDescent="0.2">
      <c r="A649" t="s">
        <v>581</v>
      </c>
      <c r="B649" t="s">
        <v>641</v>
      </c>
      <c r="C649" t="s">
        <v>21</v>
      </c>
      <c r="D649">
        <v>1370</v>
      </c>
      <c r="E649">
        <v>714</v>
      </c>
      <c r="F649" t="s">
        <v>647</v>
      </c>
      <c r="G649" t="str">
        <f t="shared" si="20"/>
        <v>iiif_url</v>
      </c>
      <c r="H649" t="s">
        <v>1297</v>
      </c>
    </row>
    <row r="650" spans="1:8" x14ac:dyDescent="0.2">
      <c r="A650" t="s">
        <v>581</v>
      </c>
      <c r="B650" t="s">
        <v>641</v>
      </c>
      <c r="C650" t="s">
        <v>35</v>
      </c>
      <c r="D650">
        <v>1475</v>
      </c>
      <c r="E650">
        <v>761</v>
      </c>
      <c r="F650" t="s">
        <v>648</v>
      </c>
      <c r="G650" t="str">
        <f t="shared" si="20"/>
        <v>iiif_url</v>
      </c>
      <c r="H650" t="s">
        <v>1297</v>
      </c>
    </row>
    <row r="651" spans="1:8" x14ac:dyDescent="0.2">
      <c r="A651" t="s">
        <v>581</v>
      </c>
      <c r="B651" t="s">
        <v>641</v>
      </c>
      <c r="C651" t="s">
        <v>35</v>
      </c>
      <c r="D651">
        <v>1473</v>
      </c>
      <c r="E651">
        <v>808</v>
      </c>
      <c r="F651" t="s">
        <v>649</v>
      </c>
      <c r="G651" t="str">
        <f t="shared" si="20"/>
        <v>iiif_url</v>
      </c>
      <c r="H651" t="s">
        <v>1297</v>
      </c>
    </row>
    <row r="652" spans="1:8" x14ac:dyDescent="0.2">
      <c r="A652" t="s">
        <v>581</v>
      </c>
      <c r="B652" t="s">
        <v>641</v>
      </c>
      <c r="C652" t="s">
        <v>21</v>
      </c>
      <c r="D652">
        <v>1370</v>
      </c>
      <c r="E652">
        <v>858</v>
      </c>
      <c r="F652" t="s">
        <v>650</v>
      </c>
      <c r="G652" t="str">
        <f t="shared" si="20"/>
        <v>iiif_url</v>
      </c>
      <c r="H652" t="s">
        <v>1297</v>
      </c>
    </row>
    <row r="653" spans="1:8" x14ac:dyDescent="0.2">
      <c r="A653" t="s">
        <v>581</v>
      </c>
      <c r="B653" t="s">
        <v>641</v>
      </c>
      <c r="C653" t="s">
        <v>21</v>
      </c>
      <c r="D653">
        <v>1370</v>
      </c>
      <c r="E653">
        <v>905</v>
      </c>
      <c r="F653" t="s">
        <v>651</v>
      </c>
      <c r="G653" t="str">
        <f t="shared" si="20"/>
        <v>iiif_url</v>
      </c>
      <c r="H653" t="s">
        <v>1297</v>
      </c>
    </row>
    <row r="654" spans="1:8" x14ac:dyDescent="0.2">
      <c r="A654" t="s">
        <v>581</v>
      </c>
      <c r="B654" t="s">
        <v>641</v>
      </c>
      <c r="C654" t="s">
        <v>35</v>
      </c>
      <c r="D654">
        <v>1473</v>
      </c>
      <c r="E654">
        <v>957</v>
      </c>
      <c r="F654" t="s">
        <v>652</v>
      </c>
      <c r="G654" t="str">
        <f t="shared" si="20"/>
        <v>iiif_url</v>
      </c>
      <c r="H654" t="s">
        <v>1297</v>
      </c>
    </row>
    <row r="655" spans="1:8" x14ac:dyDescent="0.2">
      <c r="A655" t="s">
        <v>581</v>
      </c>
      <c r="B655" t="s">
        <v>641</v>
      </c>
      <c r="C655" t="s">
        <v>21</v>
      </c>
      <c r="D655">
        <v>1377</v>
      </c>
      <c r="E655">
        <v>1007</v>
      </c>
      <c r="F655" t="s">
        <v>653</v>
      </c>
      <c r="G655" t="str">
        <f t="shared" si="20"/>
        <v>iiif_url</v>
      </c>
      <c r="H655" t="s">
        <v>1297</v>
      </c>
    </row>
    <row r="656" spans="1:8" x14ac:dyDescent="0.2">
      <c r="A656" t="s">
        <v>581</v>
      </c>
      <c r="B656" t="s">
        <v>641</v>
      </c>
      <c r="C656" t="s">
        <v>21</v>
      </c>
      <c r="D656">
        <v>1375</v>
      </c>
      <c r="E656">
        <v>1063</v>
      </c>
      <c r="F656" t="s">
        <v>654</v>
      </c>
      <c r="G656" t="str">
        <f t="shared" si="20"/>
        <v>iiif_url</v>
      </c>
      <c r="H656" t="s">
        <v>1297</v>
      </c>
    </row>
    <row r="657" spans="1:8" x14ac:dyDescent="0.2">
      <c r="A657" t="s">
        <v>581</v>
      </c>
      <c r="B657" t="s">
        <v>641</v>
      </c>
      <c r="C657" t="s">
        <v>35</v>
      </c>
      <c r="D657">
        <v>1477</v>
      </c>
      <c r="E657">
        <v>1102</v>
      </c>
      <c r="F657" t="s">
        <v>655</v>
      </c>
      <c r="G657" t="str">
        <f t="shared" si="20"/>
        <v>iiif_url</v>
      </c>
      <c r="H657" t="s">
        <v>1297</v>
      </c>
    </row>
    <row r="658" spans="1:8" x14ac:dyDescent="0.2">
      <c r="A658" t="s">
        <v>581</v>
      </c>
      <c r="B658" t="s">
        <v>641</v>
      </c>
      <c r="C658" t="s">
        <v>21</v>
      </c>
      <c r="D658">
        <v>1370</v>
      </c>
      <c r="E658">
        <v>1148</v>
      </c>
      <c r="F658" t="s">
        <v>656</v>
      </c>
      <c r="G658" t="str">
        <f t="shared" si="20"/>
        <v>iiif_url</v>
      </c>
      <c r="H658" t="s">
        <v>1297</v>
      </c>
    </row>
    <row r="659" spans="1:8" x14ac:dyDescent="0.2">
      <c r="A659" t="s">
        <v>581</v>
      </c>
      <c r="B659" t="s">
        <v>641</v>
      </c>
      <c r="C659" t="s">
        <v>21</v>
      </c>
      <c r="D659">
        <v>1373</v>
      </c>
      <c r="E659">
        <v>1202</v>
      </c>
      <c r="F659" t="s">
        <v>657</v>
      </c>
      <c r="G659" t="str">
        <f t="shared" si="20"/>
        <v>iiif_url</v>
      </c>
      <c r="H659" t="s">
        <v>1297</v>
      </c>
    </row>
    <row r="660" spans="1:8" x14ac:dyDescent="0.2">
      <c r="A660" t="s">
        <v>581</v>
      </c>
      <c r="B660" t="s">
        <v>641</v>
      </c>
      <c r="C660" t="s">
        <v>21</v>
      </c>
      <c r="D660">
        <v>1375</v>
      </c>
      <c r="E660">
        <v>1258</v>
      </c>
      <c r="F660" t="s">
        <v>658</v>
      </c>
      <c r="G660" t="str">
        <f t="shared" si="20"/>
        <v>iiif_url</v>
      </c>
      <c r="H660" t="s">
        <v>1297</v>
      </c>
    </row>
    <row r="661" spans="1:8" x14ac:dyDescent="0.2">
      <c r="A661" t="s">
        <v>581</v>
      </c>
      <c r="B661" t="s">
        <v>641</v>
      </c>
      <c r="C661" t="s">
        <v>35</v>
      </c>
      <c r="D661">
        <v>1475</v>
      </c>
      <c r="E661">
        <v>1296</v>
      </c>
      <c r="F661" t="s">
        <v>659</v>
      </c>
      <c r="G661" t="str">
        <f t="shared" si="20"/>
        <v>iiif_url</v>
      </c>
      <c r="H661" t="s">
        <v>1297</v>
      </c>
    </row>
    <row r="662" spans="1:8" x14ac:dyDescent="0.2">
      <c r="A662" t="s">
        <v>581</v>
      </c>
      <c r="B662" t="s">
        <v>641</v>
      </c>
      <c r="C662" t="s">
        <v>21</v>
      </c>
      <c r="D662">
        <v>1377</v>
      </c>
      <c r="E662">
        <v>1348</v>
      </c>
      <c r="F662" t="s">
        <v>660</v>
      </c>
      <c r="G662" t="str">
        <f t="shared" si="20"/>
        <v>iiif_url</v>
      </c>
      <c r="H662" t="s">
        <v>1297</v>
      </c>
    </row>
    <row r="663" spans="1:8" x14ac:dyDescent="0.2">
      <c r="A663" t="s">
        <v>581</v>
      </c>
      <c r="B663" t="s">
        <v>641</v>
      </c>
      <c r="C663" t="s">
        <v>35</v>
      </c>
      <c r="D663">
        <v>1475</v>
      </c>
      <c r="E663">
        <v>1395</v>
      </c>
      <c r="F663" t="s">
        <v>661</v>
      </c>
      <c r="G663" t="str">
        <f t="shared" si="20"/>
        <v>iiif_url</v>
      </c>
      <c r="H663" t="s">
        <v>1297</v>
      </c>
    </row>
    <row r="664" spans="1:8" x14ac:dyDescent="0.2">
      <c r="A664" t="s">
        <v>581</v>
      </c>
      <c r="B664" t="s">
        <v>641</v>
      </c>
      <c r="C664" t="s">
        <v>21</v>
      </c>
      <c r="D664">
        <v>1373</v>
      </c>
      <c r="E664">
        <v>1443</v>
      </c>
      <c r="F664" t="s">
        <v>662</v>
      </c>
      <c r="G664" t="str">
        <f t="shared" si="20"/>
        <v>iiif_url</v>
      </c>
      <c r="H664" t="s">
        <v>1297</v>
      </c>
    </row>
    <row r="665" spans="1:8" x14ac:dyDescent="0.2">
      <c r="A665" t="s">
        <v>581</v>
      </c>
      <c r="B665" t="s">
        <v>641</v>
      </c>
      <c r="C665" t="s">
        <v>35</v>
      </c>
      <c r="D665">
        <v>1477</v>
      </c>
      <c r="E665">
        <v>1492</v>
      </c>
      <c r="F665" t="s">
        <v>663</v>
      </c>
      <c r="G665" t="str">
        <f t="shared" si="20"/>
        <v>iiif_url</v>
      </c>
      <c r="H665" t="s">
        <v>1297</v>
      </c>
    </row>
    <row r="666" spans="1:8" x14ac:dyDescent="0.2">
      <c r="A666" t="s">
        <v>581</v>
      </c>
      <c r="B666" t="s">
        <v>641</v>
      </c>
      <c r="C666" t="s">
        <v>21</v>
      </c>
      <c r="D666">
        <v>1375</v>
      </c>
      <c r="E666">
        <v>1539</v>
      </c>
      <c r="F666" t="s">
        <v>664</v>
      </c>
      <c r="G666" t="str">
        <f t="shared" si="20"/>
        <v>iiif_url</v>
      </c>
      <c r="H666" t="s">
        <v>1297</v>
      </c>
    </row>
    <row r="667" spans="1:8" x14ac:dyDescent="0.2">
      <c r="A667" t="s">
        <v>581</v>
      </c>
      <c r="B667" t="s">
        <v>641</v>
      </c>
      <c r="C667" t="s">
        <v>21</v>
      </c>
      <c r="D667">
        <v>1380</v>
      </c>
      <c r="E667">
        <v>1604</v>
      </c>
      <c r="F667" t="s">
        <v>665</v>
      </c>
      <c r="G667" t="str">
        <f t="shared" si="20"/>
        <v>iiif_url</v>
      </c>
      <c r="H667" t="s">
        <v>1297</v>
      </c>
    </row>
    <row r="668" spans="1:8" x14ac:dyDescent="0.2">
      <c r="A668" t="s">
        <v>581</v>
      </c>
      <c r="B668" t="s">
        <v>641</v>
      </c>
      <c r="C668" t="s">
        <v>35</v>
      </c>
      <c r="D668">
        <v>1480</v>
      </c>
      <c r="E668">
        <v>1639</v>
      </c>
      <c r="F668" t="s">
        <v>666</v>
      </c>
      <c r="G668" t="str">
        <f t="shared" si="20"/>
        <v>iiif_url</v>
      </c>
      <c r="H668" t="s">
        <v>1297</v>
      </c>
    </row>
    <row r="669" spans="1:8" x14ac:dyDescent="0.2">
      <c r="A669" t="s">
        <v>581</v>
      </c>
      <c r="B669" t="s">
        <v>641</v>
      </c>
      <c r="C669" t="s">
        <v>21</v>
      </c>
      <c r="D669">
        <v>1375</v>
      </c>
      <c r="E669">
        <v>1685</v>
      </c>
      <c r="F669" t="s">
        <v>667</v>
      </c>
      <c r="G669" t="str">
        <f t="shared" si="20"/>
        <v>iiif_url</v>
      </c>
      <c r="H669" t="s">
        <v>1297</v>
      </c>
    </row>
    <row r="670" spans="1:8" x14ac:dyDescent="0.2">
      <c r="A670" t="s">
        <v>581</v>
      </c>
      <c r="B670" t="s">
        <v>641</v>
      </c>
      <c r="C670" t="s">
        <v>21</v>
      </c>
      <c r="D670">
        <v>1380</v>
      </c>
      <c r="E670">
        <v>1734</v>
      </c>
      <c r="F670" t="s">
        <v>668</v>
      </c>
      <c r="G670" t="str">
        <f t="shared" si="20"/>
        <v>iiif_url</v>
      </c>
      <c r="H670" t="s">
        <v>1297</v>
      </c>
    </row>
    <row r="671" spans="1:8" x14ac:dyDescent="0.2">
      <c r="A671" t="s">
        <v>581</v>
      </c>
      <c r="B671" t="s">
        <v>641</v>
      </c>
      <c r="C671" t="s">
        <v>35</v>
      </c>
      <c r="D671">
        <v>1478</v>
      </c>
      <c r="E671">
        <v>1779</v>
      </c>
      <c r="F671" t="s">
        <v>669</v>
      </c>
      <c r="G671" t="str">
        <f t="shared" si="20"/>
        <v>iiif_url</v>
      </c>
      <c r="H671" t="s">
        <v>1297</v>
      </c>
    </row>
    <row r="672" spans="1:8" x14ac:dyDescent="0.2">
      <c r="A672" t="s">
        <v>581</v>
      </c>
      <c r="B672" t="s">
        <v>641</v>
      </c>
      <c r="C672" t="s">
        <v>21</v>
      </c>
      <c r="D672">
        <v>1382</v>
      </c>
      <c r="E672">
        <v>1832</v>
      </c>
      <c r="F672" t="s">
        <v>670</v>
      </c>
      <c r="G672" t="str">
        <f t="shared" si="20"/>
        <v>iiif_url</v>
      </c>
      <c r="H672" t="s">
        <v>1297</v>
      </c>
    </row>
    <row r="673" spans="1:8" x14ac:dyDescent="0.2">
      <c r="A673" t="s">
        <v>581</v>
      </c>
      <c r="B673" t="s">
        <v>641</v>
      </c>
      <c r="C673" t="s">
        <v>35</v>
      </c>
      <c r="D673">
        <v>1475</v>
      </c>
      <c r="E673">
        <v>1878</v>
      </c>
      <c r="F673" t="s">
        <v>671</v>
      </c>
      <c r="G673" t="str">
        <f t="shared" si="20"/>
        <v>iiif_url</v>
      </c>
      <c r="H673" t="s">
        <v>1297</v>
      </c>
    </row>
    <row r="674" spans="1:8" x14ac:dyDescent="0.2">
      <c r="A674" t="s">
        <v>581</v>
      </c>
      <c r="B674" t="s">
        <v>641</v>
      </c>
      <c r="C674" t="s">
        <v>21</v>
      </c>
      <c r="D674">
        <v>1384</v>
      </c>
      <c r="E674">
        <v>1928</v>
      </c>
      <c r="F674" t="s">
        <v>672</v>
      </c>
      <c r="G674" t="str">
        <f t="shared" si="20"/>
        <v>iiif_url</v>
      </c>
      <c r="H674" t="s">
        <v>1297</v>
      </c>
    </row>
    <row r="675" spans="1:8" x14ac:dyDescent="0.2">
      <c r="A675" t="s">
        <v>581</v>
      </c>
      <c r="B675" t="s">
        <v>641</v>
      </c>
      <c r="C675" t="s">
        <v>35</v>
      </c>
      <c r="D675">
        <v>1487</v>
      </c>
      <c r="E675">
        <v>1974</v>
      </c>
      <c r="F675" t="s">
        <v>673</v>
      </c>
      <c r="G675" t="str">
        <f t="shared" si="20"/>
        <v>iiif_url</v>
      </c>
      <c r="H675" t="s">
        <v>1297</v>
      </c>
    </row>
    <row r="676" spans="1:8" x14ac:dyDescent="0.2">
      <c r="A676" t="s">
        <v>581</v>
      </c>
      <c r="B676" t="s">
        <v>641</v>
      </c>
      <c r="C676" t="s">
        <v>21</v>
      </c>
      <c r="D676">
        <v>1384</v>
      </c>
      <c r="E676">
        <v>2028</v>
      </c>
      <c r="F676" t="s">
        <v>674</v>
      </c>
      <c r="G676" t="str">
        <f t="shared" ref="G676:G702" si="21">HYPERLINK("https://images.diginfra.net/iiif/NL-HaNA_1.01.02/3768/NL-HaNA_1.01.02_3768_0009.jpg/1217,366,1132,3081/full/0/default.jpg", "iiif_url")</f>
        <v>iiif_url</v>
      </c>
      <c r="H676" t="s">
        <v>1297</v>
      </c>
    </row>
    <row r="677" spans="1:8" x14ac:dyDescent="0.2">
      <c r="A677" t="s">
        <v>581</v>
      </c>
      <c r="B677" t="s">
        <v>641</v>
      </c>
      <c r="C677" t="s">
        <v>21</v>
      </c>
      <c r="D677">
        <v>1382</v>
      </c>
      <c r="E677">
        <v>2081</v>
      </c>
      <c r="F677" t="s">
        <v>675</v>
      </c>
      <c r="G677" t="str">
        <f t="shared" si="21"/>
        <v>iiif_url</v>
      </c>
      <c r="H677" t="s">
        <v>1297</v>
      </c>
    </row>
    <row r="678" spans="1:8" x14ac:dyDescent="0.2">
      <c r="A678" t="s">
        <v>581</v>
      </c>
      <c r="B678" t="s">
        <v>641</v>
      </c>
      <c r="C678" t="s">
        <v>35</v>
      </c>
      <c r="D678">
        <v>1492</v>
      </c>
      <c r="E678">
        <v>2120</v>
      </c>
      <c r="F678" t="s">
        <v>676</v>
      </c>
      <c r="G678" t="str">
        <f t="shared" si="21"/>
        <v>iiif_url</v>
      </c>
      <c r="H678" t="s">
        <v>1297</v>
      </c>
    </row>
    <row r="679" spans="1:8" x14ac:dyDescent="0.2">
      <c r="A679" t="s">
        <v>581</v>
      </c>
      <c r="B679" t="s">
        <v>641</v>
      </c>
      <c r="C679" t="s">
        <v>21</v>
      </c>
      <c r="D679">
        <v>1387</v>
      </c>
      <c r="E679">
        <v>2172</v>
      </c>
      <c r="F679" t="s">
        <v>677</v>
      </c>
      <c r="G679" t="str">
        <f t="shared" si="21"/>
        <v>iiif_url</v>
      </c>
      <c r="H679" t="s">
        <v>1297</v>
      </c>
    </row>
    <row r="680" spans="1:8" x14ac:dyDescent="0.2">
      <c r="A680" t="s">
        <v>581</v>
      </c>
      <c r="B680" t="s">
        <v>641</v>
      </c>
      <c r="C680" t="s">
        <v>21</v>
      </c>
      <c r="D680">
        <v>1389</v>
      </c>
      <c r="E680">
        <v>2223</v>
      </c>
      <c r="F680" t="s">
        <v>678</v>
      </c>
      <c r="G680" t="str">
        <f t="shared" si="21"/>
        <v>iiif_url</v>
      </c>
      <c r="H680" t="s">
        <v>1297</v>
      </c>
    </row>
    <row r="681" spans="1:8" x14ac:dyDescent="0.2">
      <c r="A681" t="s">
        <v>581</v>
      </c>
      <c r="B681" t="s">
        <v>641</v>
      </c>
      <c r="C681" t="s">
        <v>21</v>
      </c>
      <c r="D681">
        <v>1384</v>
      </c>
      <c r="E681">
        <v>2273</v>
      </c>
      <c r="F681" t="s">
        <v>679</v>
      </c>
      <c r="G681" t="str">
        <f t="shared" si="21"/>
        <v>iiif_url</v>
      </c>
      <c r="H681" t="s">
        <v>1297</v>
      </c>
    </row>
    <row r="682" spans="1:8" x14ac:dyDescent="0.2">
      <c r="A682" t="s">
        <v>581</v>
      </c>
      <c r="B682" t="s">
        <v>641</v>
      </c>
      <c r="C682" t="s">
        <v>35</v>
      </c>
      <c r="D682">
        <v>1492</v>
      </c>
      <c r="E682">
        <v>2321</v>
      </c>
      <c r="F682" t="s">
        <v>680</v>
      </c>
      <c r="G682" t="str">
        <f t="shared" si="21"/>
        <v>iiif_url</v>
      </c>
      <c r="H682" t="s">
        <v>1297</v>
      </c>
    </row>
    <row r="683" spans="1:8" x14ac:dyDescent="0.2">
      <c r="A683" t="s">
        <v>581</v>
      </c>
      <c r="B683" t="s">
        <v>641</v>
      </c>
      <c r="C683" t="s">
        <v>21</v>
      </c>
      <c r="D683">
        <v>1389</v>
      </c>
      <c r="E683">
        <v>2368</v>
      </c>
      <c r="F683" t="s">
        <v>681</v>
      </c>
      <c r="G683" t="str">
        <f t="shared" si="21"/>
        <v>iiif_url</v>
      </c>
      <c r="H683" t="s">
        <v>1297</v>
      </c>
    </row>
    <row r="684" spans="1:8" x14ac:dyDescent="0.2">
      <c r="A684" t="s">
        <v>581</v>
      </c>
      <c r="B684" t="s">
        <v>641</v>
      </c>
      <c r="C684" t="s">
        <v>21</v>
      </c>
      <c r="D684">
        <v>1392</v>
      </c>
      <c r="E684">
        <v>2421</v>
      </c>
      <c r="F684" t="s">
        <v>682</v>
      </c>
      <c r="G684" t="str">
        <f t="shared" si="21"/>
        <v>iiif_url</v>
      </c>
      <c r="H684" t="s">
        <v>1297</v>
      </c>
    </row>
    <row r="685" spans="1:8" x14ac:dyDescent="0.2">
      <c r="A685" t="s">
        <v>581</v>
      </c>
      <c r="B685" t="s">
        <v>641</v>
      </c>
      <c r="C685" t="s">
        <v>35</v>
      </c>
      <c r="D685">
        <v>1492</v>
      </c>
      <c r="E685">
        <v>2465</v>
      </c>
      <c r="F685" t="s">
        <v>683</v>
      </c>
      <c r="G685" t="str">
        <f t="shared" si="21"/>
        <v>iiif_url</v>
      </c>
      <c r="H685" t="s">
        <v>1297</v>
      </c>
    </row>
    <row r="686" spans="1:8" x14ac:dyDescent="0.2">
      <c r="A686" t="s">
        <v>581</v>
      </c>
      <c r="B686" t="s">
        <v>641</v>
      </c>
      <c r="C686" t="s">
        <v>21</v>
      </c>
      <c r="D686">
        <v>1394</v>
      </c>
      <c r="E686">
        <v>2516</v>
      </c>
      <c r="F686" t="s">
        <v>684</v>
      </c>
      <c r="G686" t="str">
        <f t="shared" si="21"/>
        <v>iiif_url</v>
      </c>
      <c r="H686" t="s">
        <v>1297</v>
      </c>
    </row>
    <row r="687" spans="1:8" x14ac:dyDescent="0.2">
      <c r="A687" t="s">
        <v>581</v>
      </c>
      <c r="B687" t="s">
        <v>641</v>
      </c>
      <c r="C687" t="s">
        <v>35</v>
      </c>
      <c r="D687">
        <v>1489</v>
      </c>
      <c r="E687">
        <v>2567</v>
      </c>
      <c r="F687" t="s">
        <v>685</v>
      </c>
      <c r="G687" t="str">
        <f t="shared" si="21"/>
        <v>iiif_url</v>
      </c>
      <c r="H687" t="s">
        <v>1297</v>
      </c>
    </row>
    <row r="688" spans="1:8" x14ac:dyDescent="0.2">
      <c r="A688" t="s">
        <v>581</v>
      </c>
      <c r="B688" t="s">
        <v>641</v>
      </c>
      <c r="C688" t="s">
        <v>21</v>
      </c>
      <c r="D688">
        <v>1394</v>
      </c>
      <c r="E688">
        <v>2619</v>
      </c>
      <c r="F688" t="s">
        <v>686</v>
      </c>
      <c r="G688" t="str">
        <f t="shared" si="21"/>
        <v>iiif_url</v>
      </c>
      <c r="H688" t="s">
        <v>1297</v>
      </c>
    </row>
    <row r="689" spans="1:8" x14ac:dyDescent="0.2">
      <c r="A689" t="s">
        <v>581</v>
      </c>
      <c r="B689" t="s">
        <v>641</v>
      </c>
      <c r="C689" t="s">
        <v>35</v>
      </c>
      <c r="D689">
        <v>1485</v>
      </c>
      <c r="E689">
        <v>2663</v>
      </c>
      <c r="F689" t="s">
        <v>687</v>
      </c>
      <c r="G689" t="str">
        <f t="shared" si="21"/>
        <v>iiif_url</v>
      </c>
      <c r="H689" t="s">
        <v>1297</v>
      </c>
    </row>
    <row r="690" spans="1:8" x14ac:dyDescent="0.2">
      <c r="A690" t="s">
        <v>581</v>
      </c>
      <c r="B690" t="s">
        <v>641</v>
      </c>
      <c r="C690" t="s">
        <v>21</v>
      </c>
      <c r="D690">
        <v>1396</v>
      </c>
      <c r="E690">
        <v>2713</v>
      </c>
      <c r="F690" t="s">
        <v>688</v>
      </c>
      <c r="G690" t="str">
        <f t="shared" si="21"/>
        <v>iiif_url</v>
      </c>
      <c r="H690" t="s">
        <v>1297</v>
      </c>
    </row>
    <row r="691" spans="1:8" x14ac:dyDescent="0.2">
      <c r="A691" t="s">
        <v>581</v>
      </c>
      <c r="B691" t="s">
        <v>641</v>
      </c>
      <c r="C691" t="s">
        <v>21</v>
      </c>
      <c r="D691">
        <v>1394</v>
      </c>
      <c r="E691">
        <v>2765</v>
      </c>
      <c r="F691" t="s">
        <v>689</v>
      </c>
      <c r="G691" t="str">
        <f t="shared" si="21"/>
        <v>iiif_url</v>
      </c>
      <c r="H691" t="s">
        <v>1297</v>
      </c>
    </row>
    <row r="692" spans="1:8" x14ac:dyDescent="0.2">
      <c r="A692" t="s">
        <v>581</v>
      </c>
      <c r="B692" t="s">
        <v>641</v>
      </c>
      <c r="C692" t="s">
        <v>35</v>
      </c>
      <c r="D692">
        <v>1482</v>
      </c>
      <c r="E692">
        <v>2809</v>
      </c>
      <c r="F692" t="s">
        <v>690</v>
      </c>
      <c r="G692" t="str">
        <f t="shared" si="21"/>
        <v>iiif_url</v>
      </c>
      <c r="H692" t="s">
        <v>1297</v>
      </c>
    </row>
    <row r="693" spans="1:8" x14ac:dyDescent="0.2">
      <c r="A693" t="s">
        <v>581</v>
      </c>
      <c r="B693" t="s">
        <v>641</v>
      </c>
      <c r="C693" t="s">
        <v>21</v>
      </c>
      <c r="D693">
        <v>1394</v>
      </c>
      <c r="E693">
        <v>2859</v>
      </c>
      <c r="F693" t="s">
        <v>691</v>
      </c>
      <c r="G693" t="str">
        <f t="shared" si="21"/>
        <v>iiif_url</v>
      </c>
      <c r="H693" t="s">
        <v>1297</v>
      </c>
    </row>
    <row r="694" spans="1:8" x14ac:dyDescent="0.2">
      <c r="A694" t="s">
        <v>581</v>
      </c>
      <c r="B694" t="s">
        <v>641</v>
      </c>
      <c r="C694" t="s">
        <v>21</v>
      </c>
      <c r="D694">
        <v>1396</v>
      </c>
      <c r="E694">
        <v>2908</v>
      </c>
      <c r="F694" t="s">
        <v>692</v>
      </c>
      <c r="G694" t="str">
        <f t="shared" si="21"/>
        <v>iiif_url</v>
      </c>
      <c r="H694" t="s">
        <v>1297</v>
      </c>
    </row>
    <row r="695" spans="1:8" x14ac:dyDescent="0.2">
      <c r="A695" t="s">
        <v>581</v>
      </c>
      <c r="B695" t="s">
        <v>641</v>
      </c>
      <c r="C695" t="s">
        <v>21</v>
      </c>
      <c r="D695">
        <v>1396</v>
      </c>
      <c r="E695">
        <v>2969</v>
      </c>
      <c r="F695" t="s">
        <v>693</v>
      </c>
      <c r="G695" t="str">
        <f t="shared" si="21"/>
        <v>iiif_url</v>
      </c>
      <c r="H695" t="s">
        <v>1297</v>
      </c>
    </row>
    <row r="696" spans="1:8" x14ac:dyDescent="0.2">
      <c r="A696" t="s">
        <v>581</v>
      </c>
      <c r="B696" t="s">
        <v>641</v>
      </c>
      <c r="C696" t="s">
        <v>35</v>
      </c>
      <c r="D696">
        <v>1492</v>
      </c>
      <c r="E696">
        <v>3002</v>
      </c>
      <c r="F696" t="s">
        <v>694</v>
      </c>
      <c r="G696" t="str">
        <f t="shared" si="21"/>
        <v>iiif_url</v>
      </c>
      <c r="H696" t="s">
        <v>1297</v>
      </c>
    </row>
    <row r="697" spans="1:8" x14ac:dyDescent="0.2">
      <c r="A697" t="s">
        <v>581</v>
      </c>
      <c r="B697" t="s">
        <v>641</v>
      </c>
      <c r="C697" t="s">
        <v>21</v>
      </c>
      <c r="D697">
        <v>1394</v>
      </c>
      <c r="E697">
        <v>3055</v>
      </c>
      <c r="F697" t="s">
        <v>695</v>
      </c>
      <c r="G697" t="str">
        <f t="shared" si="21"/>
        <v>iiif_url</v>
      </c>
      <c r="H697" t="s">
        <v>1297</v>
      </c>
    </row>
    <row r="698" spans="1:8" x14ac:dyDescent="0.2">
      <c r="A698" t="s">
        <v>581</v>
      </c>
      <c r="B698" t="s">
        <v>641</v>
      </c>
      <c r="C698" t="s">
        <v>35</v>
      </c>
      <c r="D698">
        <v>1494</v>
      </c>
      <c r="E698">
        <v>3095</v>
      </c>
      <c r="F698" t="s">
        <v>696</v>
      </c>
      <c r="G698" t="str">
        <f t="shared" si="21"/>
        <v>iiif_url</v>
      </c>
      <c r="H698" t="s">
        <v>1297</v>
      </c>
    </row>
    <row r="699" spans="1:8" x14ac:dyDescent="0.2">
      <c r="A699" t="s">
        <v>581</v>
      </c>
      <c r="B699" t="s">
        <v>641</v>
      </c>
      <c r="C699" t="s">
        <v>21</v>
      </c>
      <c r="D699">
        <v>1394</v>
      </c>
      <c r="E699">
        <v>3144</v>
      </c>
      <c r="F699" t="s">
        <v>697</v>
      </c>
      <c r="G699" t="str">
        <f t="shared" si="21"/>
        <v>iiif_url</v>
      </c>
      <c r="H699" t="s">
        <v>1297</v>
      </c>
    </row>
    <row r="700" spans="1:8" x14ac:dyDescent="0.2">
      <c r="A700" t="s">
        <v>581</v>
      </c>
      <c r="B700" t="s">
        <v>641</v>
      </c>
      <c r="C700" t="s">
        <v>21</v>
      </c>
      <c r="D700">
        <v>1396</v>
      </c>
      <c r="E700">
        <v>3197</v>
      </c>
      <c r="F700" t="s">
        <v>698</v>
      </c>
      <c r="G700" t="str">
        <f t="shared" si="21"/>
        <v>iiif_url</v>
      </c>
      <c r="H700" t="s">
        <v>1297</v>
      </c>
    </row>
    <row r="701" spans="1:8" x14ac:dyDescent="0.2">
      <c r="A701" t="s">
        <v>581</v>
      </c>
      <c r="B701" t="s">
        <v>641</v>
      </c>
      <c r="C701" t="s">
        <v>21</v>
      </c>
      <c r="D701">
        <v>1396</v>
      </c>
      <c r="E701">
        <v>3252</v>
      </c>
      <c r="F701" t="s">
        <v>699</v>
      </c>
      <c r="G701" t="str">
        <f t="shared" si="21"/>
        <v>iiif_url</v>
      </c>
      <c r="H701" t="s">
        <v>1297</v>
      </c>
    </row>
    <row r="702" spans="1:8" x14ac:dyDescent="0.2">
      <c r="A702" t="s">
        <v>581</v>
      </c>
      <c r="B702" t="s">
        <v>641</v>
      </c>
      <c r="C702" t="s">
        <v>35</v>
      </c>
      <c r="D702">
        <v>1494</v>
      </c>
      <c r="E702">
        <v>3292</v>
      </c>
      <c r="F702" t="s">
        <v>700</v>
      </c>
      <c r="G702" t="str">
        <f t="shared" si="21"/>
        <v>iiif_url</v>
      </c>
      <c r="H702" t="s">
        <v>1297</v>
      </c>
    </row>
    <row r="703" spans="1:8" x14ac:dyDescent="0.2">
      <c r="H703" t="s">
        <v>1297</v>
      </c>
    </row>
    <row r="704" spans="1:8" x14ac:dyDescent="0.2">
      <c r="H704" t="s">
        <v>1297</v>
      </c>
    </row>
    <row r="705" spans="1:8" x14ac:dyDescent="0.2">
      <c r="H705" t="s">
        <v>1297</v>
      </c>
    </row>
    <row r="706" spans="1:8" x14ac:dyDescent="0.2">
      <c r="A706" t="s">
        <v>701</v>
      </c>
      <c r="B706" t="s">
        <v>702</v>
      </c>
      <c r="C706" t="s">
        <v>21</v>
      </c>
      <c r="D706">
        <v>2640</v>
      </c>
      <c r="E706">
        <v>440</v>
      </c>
      <c r="F706" t="s">
        <v>703</v>
      </c>
      <c r="G706" t="str">
        <f t="shared" ref="G706:G737" si="22">HYPERLINK("https://images.diginfra.net/iiif/NL-HaNA_1.01.02/3768/NL-HaNA_1.01.02_3768_0009.jpg/2480,352,1089,3056/full/0/default.jpg", "iiif_url")</f>
        <v>iiif_url</v>
      </c>
      <c r="H706" t="s">
        <v>1297</v>
      </c>
    </row>
    <row r="707" spans="1:8" x14ac:dyDescent="0.2">
      <c r="A707" t="s">
        <v>701</v>
      </c>
      <c r="B707" t="s">
        <v>702</v>
      </c>
      <c r="C707" t="s">
        <v>21</v>
      </c>
      <c r="D707">
        <v>2647</v>
      </c>
      <c r="E707">
        <v>491</v>
      </c>
      <c r="F707" t="s">
        <v>704</v>
      </c>
      <c r="G707" t="str">
        <f t="shared" si="22"/>
        <v>iiif_url</v>
      </c>
      <c r="H707" t="s">
        <v>1297</v>
      </c>
    </row>
    <row r="708" spans="1:8" x14ac:dyDescent="0.2">
      <c r="A708" t="s">
        <v>701</v>
      </c>
      <c r="B708" t="s">
        <v>702</v>
      </c>
      <c r="C708" t="s">
        <v>35</v>
      </c>
      <c r="D708">
        <v>2740</v>
      </c>
      <c r="E708">
        <v>540</v>
      </c>
      <c r="F708" t="s">
        <v>705</v>
      </c>
      <c r="G708" t="str">
        <f t="shared" si="22"/>
        <v>iiif_url</v>
      </c>
      <c r="H708" t="s">
        <v>1297</v>
      </c>
    </row>
    <row r="709" spans="1:8" x14ac:dyDescent="0.2">
      <c r="A709" t="s">
        <v>701</v>
      </c>
      <c r="B709" t="s">
        <v>702</v>
      </c>
      <c r="C709" t="s">
        <v>21</v>
      </c>
      <c r="D709">
        <v>2635</v>
      </c>
      <c r="E709">
        <v>588</v>
      </c>
      <c r="F709" t="s">
        <v>706</v>
      </c>
      <c r="G709" t="str">
        <f t="shared" si="22"/>
        <v>iiif_url</v>
      </c>
      <c r="H709" t="s">
        <v>1297</v>
      </c>
    </row>
    <row r="710" spans="1:8" x14ac:dyDescent="0.2">
      <c r="A710" t="s">
        <v>701</v>
      </c>
      <c r="B710" t="s">
        <v>702</v>
      </c>
      <c r="C710" t="s">
        <v>21</v>
      </c>
      <c r="D710">
        <v>2633</v>
      </c>
      <c r="E710">
        <v>634</v>
      </c>
      <c r="F710" t="s">
        <v>707</v>
      </c>
      <c r="G710" t="str">
        <f t="shared" si="22"/>
        <v>iiif_url</v>
      </c>
      <c r="H710" t="s">
        <v>1297</v>
      </c>
    </row>
    <row r="711" spans="1:8" x14ac:dyDescent="0.2">
      <c r="A711" t="s">
        <v>701</v>
      </c>
      <c r="B711" t="s">
        <v>702</v>
      </c>
      <c r="C711" t="s">
        <v>35</v>
      </c>
      <c r="D711">
        <v>2738</v>
      </c>
      <c r="E711">
        <v>685</v>
      </c>
      <c r="F711" t="s">
        <v>708</v>
      </c>
      <c r="G711" t="str">
        <f t="shared" si="22"/>
        <v>iiif_url</v>
      </c>
      <c r="H711" t="s">
        <v>1297</v>
      </c>
    </row>
    <row r="712" spans="1:8" x14ac:dyDescent="0.2">
      <c r="A712" t="s">
        <v>701</v>
      </c>
      <c r="B712" t="s">
        <v>702</v>
      </c>
      <c r="C712" t="s">
        <v>21</v>
      </c>
      <c r="D712">
        <v>2635</v>
      </c>
      <c r="E712">
        <v>731</v>
      </c>
      <c r="F712" t="s">
        <v>709</v>
      </c>
      <c r="G712" t="str">
        <f t="shared" si="22"/>
        <v>iiif_url</v>
      </c>
      <c r="H712" t="s">
        <v>1297</v>
      </c>
    </row>
    <row r="713" spans="1:8" x14ac:dyDescent="0.2">
      <c r="A713" t="s">
        <v>701</v>
      </c>
      <c r="B713" t="s">
        <v>702</v>
      </c>
      <c r="C713" t="s">
        <v>21</v>
      </c>
      <c r="D713">
        <v>2635</v>
      </c>
      <c r="E713">
        <v>789</v>
      </c>
      <c r="F713" t="s">
        <v>710</v>
      </c>
      <c r="G713" t="str">
        <f t="shared" si="22"/>
        <v>iiif_url</v>
      </c>
      <c r="H713" t="s">
        <v>1297</v>
      </c>
    </row>
    <row r="714" spans="1:8" x14ac:dyDescent="0.2">
      <c r="A714" t="s">
        <v>701</v>
      </c>
      <c r="B714" t="s">
        <v>702</v>
      </c>
      <c r="C714" t="s">
        <v>21</v>
      </c>
      <c r="D714">
        <v>2638</v>
      </c>
      <c r="E714">
        <v>827</v>
      </c>
      <c r="F714" t="s">
        <v>711</v>
      </c>
      <c r="G714" t="str">
        <f t="shared" si="22"/>
        <v>iiif_url</v>
      </c>
      <c r="H714" t="s">
        <v>1297</v>
      </c>
    </row>
    <row r="715" spans="1:8" x14ac:dyDescent="0.2">
      <c r="A715" t="s">
        <v>701</v>
      </c>
      <c r="B715" t="s">
        <v>702</v>
      </c>
      <c r="C715" t="s">
        <v>35</v>
      </c>
      <c r="D715">
        <v>2759</v>
      </c>
      <c r="E715">
        <v>883</v>
      </c>
      <c r="F715" t="s">
        <v>712</v>
      </c>
      <c r="G715" t="str">
        <f t="shared" si="22"/>
        <v>iiif_url</v>
      </c>
      <c r="H715" t="s">
        <v>1297</v>
      </c>
    </row>
    <row r="716" spans="1:8" x14ac:dyDescent="0.2">
      <c r="A716" t="s">
        <v>701</v>
      </c>
      <c r="B716" t="s">
        <v>702</v>
      </c>
      <c r="C716" t="s">
        <v>21</v>
      </c>
      <c r="D716">
        <v>2638</v>
      </c>
      <c r="E716">
        <v>929</v>
      </c>
      <c r="F716" t="s">
        <v>713</v>
      </c>
      <c r="G716" t="str">
        <f t="shared" si="22"/>
        <v>iiif_url</v>
      </c>
      <c r="H716" t="s">
        <v>1297</v>
      </c>
    </row>
    <row r="717" spans="1:8" x14ac:dyDescent="0.2">
      <c r="A717" t="s">
        <v>701</v>
      </c>
      <c r="B717" t="s">
        <v>702</v>
      </c>
      <c r="C717" t="s">
        <v>21</v>
      </c>
      <c r="D717">
        <v>2643</v>
      </c>
      <c r="E717">
        <v>981</v>
      </c>
      <c r="F717" t="s">
        <v>714</v>
      </c>
      <c r="G717" t="str">
        <f t="shared" si="22"/>
        <v>iiif_url</v>
      </c>
      <c r="H717" t="s">
        <v>1297</v>
      </c>
    </row>
    <row r="718" spans="1:8" x14ac:dyDescent="0.2">
      <c r="A718" t="s">
        <v>701</v>
      </c>
      <c r="B718" t="s">
        <v>702</v>
      </c>
      <c r="C718" t="s">
        <v>35</v>
      </c>
      <c r="D718">
        <v>2759</v>
      </c>
      <c r="E718">
        <v>1027</v>
      </c>
      <c r="F718" t="s">
        <v>715</v>
      </c>
      <c r="G718" t="str">
        <f t="shared" si="22"/>
        <v>iiif_url</v>
      </c>
      <c r="H718" t="s">
        <v>1297</v>
      </c>
    </row>
    <row r="719" spans="1:8" x14ac:dyDescent="0.2">
      <c r="A719" t="s">
        <v>701</v>
      </c>
      <c r="B719" t="s">
        <v>702</v>
      </c>
      <c r="C719" t="s">
        <v>21</v>
      </c>
      <c r="D719">
        <v>2633</v>
      </c>
      <c r="E719">
        <v>1076</v>
      </c>
      <c r="F719" t="s">
        <v>716</v>
      </c>
      <c r="G719" t="str">
        <f t="shared" si="22"/>
        <v>iiif_url</v>
      </c>
      <c r="H719" t="s">
        <v>1297</v>
      </c>
    </row>
    <row r="720" spans="1:8" x14ac:dyDescent="0.2">
      <c r="A720" t="s">
        <v>701</v>
      </c>
      <c r="B720" t="s">
        <v>702</v>
      </c>
      <c r="C720" t="s">
        <v>35</v>
      </c>
      <c r="D720">
        <v>2757</v>
      </c>
      <c r="E720">
        <v>1125</v>
      </c>
      <c r="F720" t="s">
        <v>717</v>
      </c>
      <c r="G720" t="str">
        <f t="shared" si="22"/>
        <v>iiif_url</v>
      </c>
      <c r="H720" t="s">
        <v>1297</v>
      </c>
    </row>
    <row r="721" spans="1:8" x14ac:dyDescent="0.2">
      <c r="A721" t="s">
        <v>701</v>
      </c>
      <c r="B721" t="s">
        <v>702</v>
      </c>
      <c r="C721" t="s">
        <v>21</v>
      </c>
      <c r="D721">
        <v>2635</v>
      </c>
      <c r="E721">
        <v>1171</v>
      </c>
      <c r="F721" t="s">
        <v>718</v>
      </c>
      <c r="G721" t="str">
        <f t="shared" si="22"/>
        <v>iiif_url</v>
      </c>
      <c r="H721" t="s">
        <v>1297</v>
      </c>
    </row>
    <row r="722" spans="1:8" x14ac:dyDescent="0.2">
      <c r="A722" t="s">
        <v>701</v>
      </c>
      <c r="B722" t="s">
        <v>702</v>
      </c>
      <c r="C722" t="s">
        <v>35</v>
      </c>
      <c r="D722">
        <v>2735</v>
      </c>
      <c r="E722">
        <v>1220</v>
      </c>
      <c r="F722" t="s">
        <v>719</v>
      </c>
      <c r="G722" t="str">
        <f t="shared" si="22"/>
        <v>iiif_url</v>
      </c>
      <c r="H722" t="s">
        <v>1297</v>
      </c>
    </row>
    <row r="723" spans="1:8" x14ac:dyDescent="0.2">
      <c r="A723" t="s">
        <v>701</v>
      </c>
      <c r="B723" t="s">
        <v>702</v>
      </c>
      <c r="C723" t="s">
        <v>21</v>
      </c>
      <c r="D723">
        <v>2633</v>
      </c>
      <c r="E723">
        <v>1270</v>
      </c>
      <c r="F723" t="s">
        <v>720</v>
      </c>
      <c r="G723" t="str">
        <f t="shared" si="22"/>
        <v>iiif_url</v>
      </c>
      <c r="H723" t="s">
        <v>1297</v>
      </c>
    </row>
    <row r="724" spans="1:8" x14ac:dyDescent="0.2">
      <c r="A724" t="s">
        <v>701</v>
      </c>
      <c r="B724" t="s">
        <v>702</v>
      </c>
      <c r="C724" t="s">
        <v>21</v>
      </c>
      <c r="D724">
        <v>2633</v>
      </c>
      <c r="E724">
        <v>1316</v>
      </c>
      <c r="F724" t="s">
        <v>721</v>
      </c>
      <c r="G724" t="str">
        <f t="shared" si="22"/>
        <v>iiif_url</v>
      </c>
      <c r="H724" t="s">
        <v>1297</v>
      </c>
    </row>
    <row r="725" spans="1:8" x14ac:dyDescent="0.2">
      <c r="A725" t="s">
        <v>701</v>
      </c>
      <c r="B725" t="s">
        <v>702</v>
      </c>
      <c r="C725" t="s">
        <v>21</v>
      </c>
      <c r="D725">
        <v>2638</v>
      </c>
      <c r="E725">
        <v>1369</v>
      </c>
      <c r="F725" t="s">
        <v>722</v>
      </c>
      <c r="G725" t="str">
        <f t="shared" si="22"/>
        <v>iiif_url</v>
      </c>
      <c r="H725" t="s">
        <v>1297</v>
      </c>
    </row>
    <row r="726" spans="1:8" x14ac:dyDescent="0.2">
      <c r="A726" t="s">
        <v>701</v>
      </c>
      <c r="B726" t="s">
        <v>702</v>
      </c>
      <c r="C726" t="s">
        <v>35</v>
      </c>
      <c r="D726">
        <v>2755</v>
      </c>
      <c r="E726">
        <v>1404</v>
      </c>
      <c r="F726" t="s">
        <v>723</v>
      </c>
      <c r="G726" t="str">
        <f t="shared" si="22"/>
        <v>iiif_url</v>
      </c>
      <c r="H726" t="s">
        <v>1297</v>
      </c>
    </row>
    <row r="727" spans="1:8" x14ac:dyDescent="0.2">
      <c r="A727" t="s">
        <v>701</v>
      </c>
      <c r="B727" t="s">
        <v>702</v>
      </c>
      <c r="C727" t="s">
        <v>21</v>
      </c>
      <c r="D727">
        <v>2631</v>
      </c>
      <c r="E727">
        <v>1462</v>
      </c>
      <c r="F727" t="s">
        <v>724</v>
      </c>
      <c r="G727" t="str">
        <f t="shared" si="22"/>
        <v>iiif_url</v>
      </c>
      <c r="H727" t="s">
        <v>1297</v>
      </c>
    </row>
    <row r="728" spans="1:8" x14ac:dyDescent="0.2">
      <c r="A728" t="s">
        <v>701</v>
      </c>
      <c r="B728" t="s">
        <v>702</v>
      </c>
      <c r="C728" t="s">
        <v>35</v>
      </c>
      <c r="D728">
        <v>2747</v>
      </c>
      <c r="E728">
        <v>1511</v>
      </c>
      <c r="F728" t="s">
        <v>725</v>
      </c>
      <c r="G728" t="str">
        <f t="shared" si="22"/>
        <v>iiif_url</v>
      </c>
      <c r="H728" t="s">
        <v>1297</v>
      </c>
    </row>
    <row r="729" spans="1:8" x14ac:dyDescent="0.2">
      <c r="A729" t="s">
        <v>701</v>
      </c>
      <c r="B729" t="s">
        <v>702</v>
      </c>
      <c r="C729" t="s">
        <v>21</v>
      </c>
      <c r="D729">
        <v>2628</v>
      </c>
      <c r="E729">
        <v>1563</v>
      </c>
      <c r="F729" t="s">
        <v>726</v>
      </c>
      <c r="G729" t="str">
        <f t="shared" si="22"/>
        <v>iiif_url</v>
      </c>
      <c r="H729" t="s">
        <v>1297</v>
      </c>
    </row>
    <row r="730" spans="1:8" x14ac:dyDescent="0.2">
      <c r="A730" t="s">
        <v>701</v>
      </c>
      <c r="B730" t="s">
        <v>702</v>
      </c>
      <c r="C730" t="s">
        <v>35</v>
      </c>
      <c r="D730">
        <v>2750</v>
      </c>
      <c r="E730">
        <v>1609</v>
      </c>
      <c r="F730" t="s">
        <v>727</v>
      </c>
      <c r="G730" t="str">
        <f t="shared" si="22"/>
        <v>iiif_url</v>
      </c>
      <c r="H730" t="s">
        <v>1297</v>
      </c>
    </row>
    <row r="731" spans="1:8" x14ac:dyDescent="0.2">
      <c r="A731" t="s">
        <v>701</v>
      </c>
      <c r="B731" t="s">
        <v>702</v>
      </c>
      <c r="C731" t="s">
        <v>21</v>
      </c>
      <c r="D731">
        <v>2624</v>
      </c>
      <c r="E731">
        <v>1660</v>
      </c>
      <c r="F731" t="s">
        <v>728</v>
      </c>
      <c r="G731" t="str">
        <f t="shared" si="22"/>
        <v>iiif_url</v>
      </c>
      <c r="H731" t="s">
        <v>1297</v>
      </c>
    </row>
    <row r="732" spans="1:8" x14ac:dyDescent="0.2">
      <c r="A732" t="s">
        <v>701</v>
      </c>
      <c r="B732" t="s">
        <v>702</v>
      </c>
      <c r="C732" t="s">
        <v>35</v>
      </c>
      <c r="D732">
        <v>2743</v>
      </c>
      <c r="E732">
        <v>1709</v>
      </c>
      <c r="F732" t="s">
        <v>729</v>
      </c>
      <c r="G732" t="str">
        <f t="shared" si="22"/>
        <v>iiif_url</v>
      </c>
      <c r="H732" t="s">
        <v>1297</v>
      </c>
    </row>
    <row r="733" spans="1:8" x14ac:dyDescent="0.2">
      <c r="A733" t="s">
        <v>701</v>
      </c>
      <c r="B733" t="s">
        <v>702</v>
      </c>
      <c r="C733" t="s">
        <v>21</v>
      </c>
      <c r="D733">
        <v>2619</v>
      </c>
      <c r="E733">
        <v>1754</v>
      </c>
      <c r="F733" t="s">
        <v>730</v>
      </c>
      <c r="G733" t="str">
        <f t="shared" si="22"/>
        <v>iiif_url</v>
      </c>
      <c r="H733" t="s">
        <v>1297</v>
      </c>
    </row>
    <row r="734" spans="1:8" x14ac:dyDescent="0.2">
      <c r="A734" t="s">
        <v>701</v>
      </c>
      <c r="B734" t="s">
        <v>702</v>
      </c>
      <c r="C734" t="s">
        <v>21</v>
      </c>
      <c r="D734">
        <v>2616</v>
      </c>
      <c r="E734">
        <v>1805</v>
      </c>
      <c r="F734" t="s">
        <v>731</v>
      </c>
      <c r="G734" t="str">
        <f t="shared" si="22"/>
        <v>iiif_url</v>
      </c>
      <c r="H734" t="s">
        <v>1297</v>
      </c>
    </row>
    <row r="735" spans="1:8" x14ac:dyDescent="0.2">
      <c r="A735" t="s">
        <v>701</v>
      </c>
      <c r="B735" t="s">
        <v>702</v>
      </c>
      <c r="C735" t="s">
        <v>21</v>
      </c>
      <c r="D735">
        <v>2621</v>
      </c>
      <c r="E735">
        <v>1854</v>
      </c>
      <c r="F735" t="s">
        <v>732</v>
      </c>
      <c r="G735" t="str">
        <f t="shared" si="22"/>
        <v>iiif_url</v>
      </c>
      <c r="H735" t="s">
        <v>1297</v>
      </c>
    </row>
    <row r="736" spans="1:8" x14ac:dyDescent="0.2">
      <c r="A736" t="s">
        <v>701</v>
      </c>
      <c r="B736" t="s">
        <v>702</v>
      </c>
      <c r="C736" t="s">
        <v>35</v>
      </c>
      <c r="D736">
        <v>2740</v>
      </c>
      <c r="E736">
        <v>1898</v>
      </c>
      <c r="F736" t="s">
        <v>671</v>
      </c>
      <c r="G736" t="str">
        <f t="shared" si="22"/>
        <v>iiif_url</v>
      </c>
      <c r="H736" t="s">
        <v>1297</v>
      </c>
    </row>
    <row r="737" spans="1:8" x14ac:dyDescent="0.2">
      <c r="A737" t="s">
        <v>701</v>
      </c>
      <c r="B737" t="s">
        <v>702</v>
      </c>
      <c r="C737" t="s">
        <v>21</v>
      </c>
      <c r="D737">
        <v>2616</v>
      </c>
      <c r="E737">
        <v>1949</v>
      </c>
      <c r="F737" t="s">
        <v>733</v>
      </c>
      <c r="G737" t="str">
        <f t="shared" si="22"/>
        <v>iiif_url</v>
      </c>
      <c r="H737" t="s">
        <v>1297</v>
      </c>
    </row>
    <row r="738" spans="1:8" x14ac:dyDescent="0.2">
      <c r="A738" t="s">
        <v>701</v>
      </c>
      <c r="B738" t="s">
        <v>702</v>
      </c>
      <c r="C738" t="s">
        <v>21</v>
      </c>
      <c r="D738">
        <v>2624</v>
      </c>
      <c r="E738">
        <v>1993</v>
      </c>
      <c r="F738" t="s">
        <v>734</v>
      </c>
      <c r="G738" t="str">
        <f t="shared" ref="G738:G764" si="23">HYPERLINK("https://images.diginfra.net/iiif/NL-HaNA_1.01.02/3768/NL-HaNA_1.01.02_3768_0009.jpg/2480,352,1089,3056/full/0/default.jpg", "iiif_url")</f>
        <v>iiif_url</v>
      </c>
      <c r="H738" t="s">
        <v>1297</v>
      </c>
    </row>
    <row r="739" spans="1:8" x14ac:dyDescent="0.2">
      <c r="A739" t="s">
        <v>701</v>
      </c>
      <c r="B739" t="s">
        <v>702</v>
      </c>
      <c r="C739" t="s">
        <v>35</v>
      </c>
      <c r="D739">
        <v>2657</v>
      </c>
      <c r="E739">
        <v>2038</v>
      </c>
      <c r="F739" t="s">
        <v>1293</v>
      </c>
      <c r="G739" t="str">
        <f t="shared" si="23"/>
        <v>iiif_url</v>
      </c>
      <c r="H739" t="s">
        <v>1297</v>
      </c>
    </row>
    <row r="740" spans="1:8" x14ac:dyDescent="0.2">
      <c r="A740" t="s">
        <v>701</v>
      </c>
      <c r="B740" t="s">
        <v>702</v>
      </c>
      <c r="C740" t="s">
        <v>21</v>
      </c>
      <c r="D740">
        <v>2621</v>
      </c>
      <c r="E740">
        <v>2094</v>
      </c>
      <c r="F740" t="s">
        <v>735</v>
      </c>
      <c r="G740" t="str">
        <f t="shared" si="23"/>
        <v>iiif_url</v>
      </c>
      <c r="H740" t="s">
        <v>1297</v>
      </c>
    </row>
    <row r="741" spans="1:8" x14ac:dyDescent="0.2">
      <c r="A741" t="s">
        <v>701</v>
      </c>
      <c r="B741" t="s">
        <v>702</v>
      </c>
      <c r="C741" t="s">
        <v>21</v>
      </c>
      <c r="D741">
        <v>2621</v>
      </c>
      <c r="E741">
        <v>2148</v>
      </c>
      <c r="F741" t="s">
        <v>736</v>
      </c>
      <c r="G741" t="str">
        <f t="shared" si="23"/>
        <v>iiif_url</v>
      </c>
      <c r="H741" t="s">
        <v>1297</v>
      </c>
    </row>
    <row r="742" spans="1:8" x14ac:dyDescent="0.2">
      <c r="A742" t="s">
        <v>701</v>
      </c>
      <c r="B742" t="s">
        <v>702</v>
      </c>
      <c r="C742" t="s">
        <v>21</v>
      </c>
      <c r="D742">
        <v>2621</v>
      </c>
      <c r="E742">
        <v>2197</v>
      </c>
      <c r="F742" t="s">
        <v>737</v>
      </c>
      <c r="G742" t="str">
        <f t="shared" si="23"/>
        <v>iiif_url</v>
      </c>
      <c r="H742" t="s">
        <v>1297</v>
      </c>
    </row>
    <row r="743" spans="1:8" x14ac:dyDescent="0.2">
      <c r="A743" t="s">
        <v>701</v>
      </c>
      <c r="B743" t="s">
        <v>702</v>
      </c>
      <c r="C743" t="s">
        <v>21</v>
      </c>
      <c r="D743">
        <v>2619</v>
      </c>
      <c r="E743">
        <v>2245</v>
      </c>
      <c r="F743" t="s">
        <v>738</v>
      </c>
      <c r="G743" t="str">
        <f t="shared" si="23"/>
        <v>iiif_url</v>
      </c>
      <c r="H743" t="s">
        <v>1297</v>
      </c>
    </row>
    <row r="744" spans="1:8" x14ac:dyDescent="0.2">
      <c r="A744" t="s">
        <v>701</v>
      </c>
      <c r="B744" t="s">
        <v>702</v>
      </c>
      <c r="C744" t="s">
        <v>21</v>
      </c>
      <c r="D744">
        <v>2619</v>
      </c>
      <c r="E744">
        <v>2292</v>
      </c>
      <c r="F744" t="s">
        <v>739</v>
      </c>
      <c r="G744" t="str">
        <f t="shared" si="23"/>
        <v>iiif_url</v>
      </c>
      <c r="H744" t="s">
        <v>1297</v>
      </c>
    </row>
    <row r="745" spans="1:8" x14ac:dyDescent="0.2">
      <c r="A745" t="s">
        <v>701</v>
      </c>
      <c r="B745" t="s">
        <v>702</v>
      </c>
      <c r="C745" t="s">
        <v>21</v>
      </c>
      <c r="D745">
        <v>2621</v>
      </c>
      <c r="E745">
        <v>2347</v>
      </c>
      <c r="F745" t="s">
        <v>740</v>
      </c>
      <c r="G745" t="str">
        <f t="shared" si="23"/>
        <v>iiif_url</v>
      </c>
      <c r="H745" t="s">
        <v>1297</v>
      </c>
    </row>
    <row r="746" spans="1:8" x14ac:dyDescent="0.2">
      <c r="A746" t="s">
        <v>701</v>
      </c>
      <c r="B746" t="s">
        <v>702</v>
      </c>
      <c r="C746" t="s">
        <v>21</v>
      </c>
      <c r="D746">
        <v>2619</v>
      </c>
      <c r="E746">
        <v>2391</v>
      </c>
      <c r="F746" t="s">
        <v>741</v>
      </c>
      <c r="G746" t="str">
        <f t="shared" si="23"/>
        <v>iiif_url</v>
      </c>
      <c r="H746" t="s">
        <v>1297</v>
      </c>
    </row>
    <row r="747" spans="1:8" x14ac:dyDescent="0.2">
      <c r="A747" t="s">
        <v>701</v>
      </c>
      <c r="B747" t="s">
        <v>702</v>
      </c>
      <c r="C747" t="s">
        <v>21</v>
      </c>
      <c r="D747">
        <v>2624</v>
      </c>
      <c r="E747">
        <v>2440</v>
      </c>
      <c r="F747" t="s">
        <v>742</v>
      </c>
      <c r="G747" t="str">
        <f t="shared" si="23"/>
        <v>iiif_url</v>
      </c>
      <c r="H747" t="s">
        <v>1297</v>
      </c>
    </row>
    <row r="748" spans="1:8" x14ac:dyDescent="0.2">
      <c r="A748" t="s">
        <v>701</v>
      </c>
      <c r="B748" t="s">
        <v>702</v>
      </c>
      <c r="C748" t="s">
        <v>21</v>
      </c>
      <c r="D748">
        <v>2624</v>
      </c>
      <c r="E748">
        <v>2485</v>
      </c>
      <c r="F748" t="s">
        <v>743</v>
      </c>
      <c r="G748" t="str">
        <f t="shared" si="23"/>
        <v>iiif_url</v>
      </c>
      <c r="H748" t="s">
        <v>1297</v>
      </c>
    </row>
    <row r="749" spans="1:8" x14ac:dyDescent="0.2">
      <c r="A749" t="s">
        <v>701</v>
      </c>
      <c r="B749" t="s">
        <v>702</v>
      </c>
      <c r="C749" t="s">
        <v>21</v>
      </c>
      <c r="D749">
        <v>2624</v>
      </c>
      <c r="E749">
        <v>2538</v>
      </c>
      <c r="F749" t="s">
        <v>744</v>
      </c>
      <c r="G749" t="str">
        <f t="shared" si="23"/>
        <v>iiif_url</v>
      </c>
      <c r="H749" t="s">
        <v>1297</v>
      </c>
    </row>
    <row r="750" spans="1:8" x14ac:dyDescent="0.2">
      <c r="A750" t="s">
        <v>701</v>
      </c>
      <c r="B750" t="s">
        <v>702</v>
      </c>
      <c r="C750" t="s">
        <v>21</v>
      </c>
      <c r="D750">
        <v>2624</v>
      </c>
      <c r="E750">
        <v>2591</v>
      </c>
      <c r="F750" t="s">
        <v>745</v>
      </c>
      <c r="G750" t="str">
        <f t="shared" si="23"/>
        <v>iiif_url</v>
      </c>
      <c r="H750" t="s">
        <v>1297</v>
      </c>
    </row>
    <row r="751" spans="1:8" x14ac:dyDescent="0.2">
      <c r="A751" t="s">
        <v>701</v>
      </c>
      <c r="B751" t="s">
        <v>702</v>
      </c>
      <c r="C751" t="s">
        <v>21</v>
      </c>
      <c r="D751">
        <v>2624</v>
      </c>
      <c r="E751">
        <v>2638</v>
      </c>
      <c r="F751" t="s">
        <v>746</v>
      </c>
      <c r="G751" t="str">
        <f t="shared" si="23"/>
        <v>iiif_url</v>
      </c>
      <c r="H751" t="s">
        <v>1297</v>
      </c>
    </row>
    <row r="752" spans="1:8" x14ac:dyDescent="0.2">
      <c r="A752" t="s">
        <v>701</v>
      </c>
      <c r="B752" t="s">
        <v>702</v>
      </c>
      <c r="C752" t="s">
        <v>21</v>
      </c>
      <c r="D752">
        <v>2624</v>
      </c>
      <c r="E752">
        <v>2686</v>
      </c>
      <c r="F752" t="s">
        <v>747</v>
      </c>
      <c r="G752" t="str">
        <f t="shared" si="23"/>
        <v>iiif_url</v>
      </c>
      <c r="H752" t="s">
        <v>1297</v>
      </c>
    </row>
    <row r="753" spans="1:8" x14ac:dyDescent="0.2">
      <c r="A753" t="s">
        <v>701</v>
      </c>
      <c r="B753" t="s">
        <v>702</v>
      </c>
      <c r="C753" t="s">
        <v>21</v>
      </c>
      <c r="D753">
        <v>2624</v>
      </c>
      <c r="E753">
        <v>2734</v>
      </c>
      <c r="F753" t="s">
        <v>748</v>
      </c>
      <c r="G753" t="str">
        <f t="shared" si="23"/>
        <v>iiif_url</v>
      </c>
      <c r="H753" t="s">
        <v>1297</v>
      </c>
    </row>
    <row r="754" spans="1:8" x14ac:dyDescent="0.2">
      <c r="A754" t="s">
        <v>701</v>
      </c>
      <c r="B754" t="s">
        <v>702</v>
      </c>
      <c r="C754" t="s">
        <v>35</v>
      </c>
      <c r="D754">
        <v>2738</v>
      </c>
      <c r="E754">
        <v>2780</v>
      </c>
      <c r="F754" t="s">
        <v>749</v>
      </c>
      <c r="G754" t="str">
        <f t="shared" si="23"/>
        <v>iiif_url</v>
      </c>
      <c r="H754" t="s">
        <v>1297</v>
      </c>
    </row>
    <row r="755" spans="1:8" x14ac:dyDescent="0.2">
      <c r="A755" t="s">
        <v>701</v>
      </c>
      <c r="B755" t="s">
        <v>702</v>
      </c>
      <c r="C755" t="s">
        <v>21</v>
      </c>
      <c r="D755">
        <v>2616</v>
      </c>
      <c r="E755">
        <v>2821</v>
      </c>
      <c r="F755" t="s">
        <v>750</v>
      </c>
      <c r="G755" t="str">
        <f t="shared" si="23"/>
        <v>iiif_url</v>
      </c>
      <c r="H755" t="s">
        <v>1297</v>
      </c>
    </row>
    <row r="756" spans="1:8" x14ac:dyDescent="0.2">
      <c r="A756" t="s">
        <v>701</v>
      </c>
      <c r="B756" t="s">
        <v>702</v>
      </c>
      <c r="C756" t="s">
        <v>21</v>
      </c>
      <c r="D756">
        <v>2616</v>
      </c>
      <c r="E756">
        <v>2879</v>
      </c>
      <c r="F756" t="s">
        <v>751</v>
      </c>
      <c r="G756" t="str">
        <f t="shared" si="23"/>
        <v>iiif_url</v>
      </c>
      <c r="H756" t="s">
        <v>1297</v>
      </c>
    </row>
    <row r="757" spans="1:8" x14ac:dyDescent="0.2">
      <c r="A757" t="s">
        <v>701</v>
      </c>
      <c r="B757" t="s">
        <v>702</v>
      </c>
      <c r="C757" t="s">
        <v>19</v>
      </c>
      <c r="D757">
        <v>2571</v>
      </c>
      <c r="E757">
        <v>2921</v>
      </c>
      <c r="F757" t="s">
        <v>752</v>
      </c>
      <c r="G757" t="str">
        <f t="shared" si="23"/>
        <v>iiif_url</v>
      </c>
      <c r="H757" t="s">
        <v>1297</v>
      </c>
    </row>
    <row r="758" spans="1:8" x14ac:dyDescent="0.2">
      <c r="A758" t="s">
        <v>701</v>
      </c>
      <c r="B758" t="s">
        <v>702</v>
      </c>
      <c r="C758" t="s">
        <v>21</v>
      </c>
      <c r="D758">
        <v>2619</v>
      </c>
      <c r="E758">
        <v>2975</v>
      </c>
      <c r="F758" t="s">
        <v>753</v>
      </c>
      <c r="G758" t="str">
        <f t="shared" si="23"/>
        <v>iiif_url</v>
      </c>
      <c r="H758" t="s">
        <v>1297</v>
      </c>
    </row>
    <row r="759" spans="1:8" x14ac:dyDescent="0.2">
      <c r="A759" t="s">
        <v>701</v>
      </c>
      <c r="B759" t="s">
        <v>702</v>
      </c>
      <c r="C759" t="s">
        <v>19</v>
      </c>
      <c r="D759">
        <v>2573</v>
      </c>
      <c r="E759">
        <v>3014</v>
      </c>
      <c r="F759" t="s">
        <v>754</v>
      </c>
      <c r="G759" t="str">
        <f t="shared" si="23"/>
        <v>iiif_url</v>
      </c>
      <c r="H759" t="s">
        <v>1297</v>
      </c>
    </row>
    <row r="760" spans="1:8" x14ac:dyDescent="0.2">
      <c r="A760" t="s">
        <v>701</v>
      </c>
      <c r="B760" t="s">
        <v>702</v>
      </c>
      <c r="C760" t="s">
        <v>19</v>
      </c>
      <c r="D760">
        <v>2573</v>
      </c>
      <c r="E760">
        <v>3071</v>
      </c>
      <c r="F760" t="s">
        <v>755</v>
      </c>
      <c r="G760" t="str">
        <f t="shared" si="23"/>
        <v>iiif_url</v>
      </c>
      <c r="H760" t="s">
        <v>1297</v>
      </c>
    </row>
    <row r="761" spans="1:8" x14ac:dyDescent="0.2">
      <c r="A761" t="s">
        <v>701</v>
      </c>
      <c r="B761" t="s">
        <v>702</v>
      </c>
      <c r="C761" t="s">
        <v>21</v>
      </c>
      <c r="D761">
        <v>2614</v>
      </c>
      <c r="E761">
        <v>3120</v>
      </c>
      <c r="F761" t="s">
        <v>756</v>
      </c>
      <c r="G761" t="str">
        <f t="shared" si="23"/>
        <v>iiif_url</v>
      </c>
      <c r="H761" t="s">
        <v>1297</v>
      </c>
    </row>
    <row r="762" spans="1:8" x14ac:dyDescent="0.2">
      <c r="A762" t="s">
        <v>701</v>
      </c>
      <c r="B762" t="s">
        <v>702</v>
      </c>
      <c r="C762" t="s">
        <v>19</v>
      </c>
      <c r="D762">
        <v>2573</v>
      </c>
      <c r="E762">
        <v>3168</v>
      </c>
      <c r="F762" t="s">
        <v>757</v>
      </c>
      <c r="G762" t="str">
        <f t="shared" si="23"/>
        <v>iiif_url</v>
      </c>
      <c r="H762" t="s">
        <v>1297</v>
      </c>
    </row>
    <row r="763" spans="1:8" x14ac:dyDescent="0.2">
      <c r="A763" t="s">
        <v>701</v>
      </c>
      <c r="B763" t="s">
        <v>702</v>
      </c>
      <c r="C763" t="s">
        <v>21</v>
      </c>
      <c r="D763">
        <v>2614</v>
      </c>
      <c r="E763">
        <v>3220</v>
      </c>
      <c r="F763" t="s">
        <v>758</v>
      </c>
      <c r="G763" t="str">
        <f t="shared" si="23"/>
        <v>iiif_url</v>
      </c>
      <c r="H763" t="s">
        <v>1297</v>
      </c>
    </row>
    <row r="764" spans="1:8" x14ac:dyDescent="0.2">
      <c r="A764" t="s">
        <v>701</v>
      </c>
      <c r="B764" t="s">
        <v>702</v>
      </c>
      <c r="C764" t="s">
        <v>21</v>
      </c>
      <c r="D764">
        <v>2621</v>
      </c>
      <c r="E764">
        <v>3273</v>
      </c>
      <c r="F764" t="s">
        <v>759</v>
      </c>
      <c r="G764" t="str">
        <f t="shared" si="23"/>
        <v>iiif_url</v>
      </c>
      <c r="H764" t="s">
        <v>1297</v>
      </c>
    </row>
    <row r="765" spans="1:8" x14ac:dyDescent="0.2">
      <c r="H765" t="s">
        <v>1297</v>
      </c>
    </row>
    <row r="766" spans="1:8" x14ac:dyDescent="0.2">
      <c r="A766" t="s">
        <v>701</v>
      </c>
      <c r="B766" t="s">
        <v>760</v>
      </c>
      <c r="C766" t="s">
        <v>19</v>
      </c>
      <c r="D766">
        <v>3572</v>
      </c>
      <c r="E766">
        <v>438</v>
      </c>
      <c r="F766" t="s">
        <v>761</v>
      </c>
      <c r="G766" t="str">
        <f t="shared" ref="G766:G797" si="24">HYPERLINK("https://images.diginfra.net/iiif/NL-HaNA_1.01.02/3768/NL-HaNA_1.01.02_3768_0009.jpg/3457,354,1125,3066/full/0/default.jpg", "iiif_url")</f>
        <v>iiif_url</v>
      </c>
      <c r="H766" t="s">
        <v>1297</v>
      </c>
    </row>
    <row r="767" spans="1:8" x14ac:dyDescent="0.2">
      <c r="A767" t="s">
        <v>701</v>
      </c>
      <c r="B767" t="s">
        <v>760</v>
      </c>
      <c r="C767" t="s">
        <v>21</v>
      </c>
      <c r="D767">
        <v>3620</v>
      </c>
      <c r="E767">
        <v>502</v>
      </c>
      <c r="F767" t="s">
        <v>762</v>
      </c>
      <c r="G767" t="str">
        <f t="shared" si="24"/>
        <v>iiif_url</v>
      </c>
      <c r="H767" t="s">
        <v>1297</v>
      </c>
    </row>
    <row r="768" spans="1:8" x14ac:dyDescent="0.2">
      <c r="A768" t="s">
        <v>701</v>
      </c>
      <c r="B768" t="s">
        <v>760</v>
      </c>
      <c r="C768" t="s">
        <v>19</v>
      </c>
      <c r="D768">
        <v>3572</v>
      </c>
      <c r="E768">
        <v>551</v>
      </c>
      <c r="F768" t="s">
        <v>763</v>
      </c>
      <c r="G768" t="str">
        <f t="shared" si="24"/>
        <v>iiif_url</v>
      </c>
      <c r="H768" t="s">
        <v>1297</v>
      </c>
    </row>
    <row r="769" spans="1:8" x14ac:dyDescent="0.2">
      <c r="A769" t="s">
        <v>701</v>
      </c>
      <c r="B769" t="s">
        <v>760</v>
      </c>
      <c r="C769" t="s">
        <v>21</v>
      </c>
      <c r="D769">
        <v>3617</v>
      </c>
      <c r="E769">
        <v>606</v>
      </c>
      <c r="F769" t="s">
        <v>764</v>
      </c>
      <c r="G769" t="str">
        <f t="shared" si="24"/>
        <v>iiif_url</v>
      </c>
      <c r="H769" t="s">
        <v>1297</v>
      </c>
    </row>
    <row r="770" spans="1:8" x14ac:dyDescent="0.2">
      <c r="A770" t="s">
        <v>701</v>
      </c>
      <c r="B770" t="s">
        <v>760</v>
      </c>
      <c r="C770" t="s">
        <v>19</v>
      </c>
      <c r="D770">
        <v>3569</v>
      </c>
      <c r="E770">
        <v>646</v>
      </c>
      <c r="F770" t="s">
        <v>765</v>
      </c>
      <c r="G770" t="str">
        <f t="shared" si="24"/>
        <v>iiif_url</v>
      </c>
      <c r="H770" t="s">
        <v>1297</v>
      </c>
    </row>
    <row r="771" spans="1:8" x14ac:dyDescent="0.2">
      <c r="A771" t="s">
        <v>701</v>
      </c>
      <c r="B771" t="s">
        <v>760</v>
      </c>
      <c r="C771" t="s">
        <v>21</v>
      </c>
      <c r="D771">
        <v>3624</v>
      </c>
      <c r="E771">
        <v>704</v>
      </c>
      <c r="F771" t="s">
        <v>766</v>
      </c>
      <c r="G771" t="str">
        <f t="shared" si="24"/>
        <v>iiif_url</v>
      </c>
      <c r="H771" t="s">
        <v>1297</v>
      </c>
    </row>
    <row r="772" spans="1:8" x14ac:dyDescent="0.2">
      <c r="A772" t="s">
        <v>701</v>
      </c>
      <c r="B772" t="s">
        <v>760</v>
      </c>
      <c r="C772" t="s">
        <v>19</v>
      </c>
      <c r="D772">
        <v>3569</v>
      </c>
      <c r="E772">
        <v>736</v>
      </c>
      <c r="F772" t="s">
        <v>767</v>
      </c>
      <c r="G772" t="str">
        <f t="shared" si="24"/>
        <v>iiif_url</v>
      </c>
      <c r="H772" t="s">
        <v>1297</v>
      </c>
    </row>
    <row r="773" spans="1:8" x14ac:dyDescent="0.2">
      <c r="A773" t="s">
        <v>701</v>
      </c>
      <c r="B773" t="s">
        <v>760</v>
      </c>
      <c r="C773" t="s">
        <v>21</v>
      </c>
      <c r="D773">
        <v>3615</v>
      </c>
      <c r="E773">
        <v>791</v>
      </c>
      <c r="F773" t="s">
        <v>768</v>
      </c>
      <c r="G773" t="str">
        <f t="shared" si="24"/>
        <v>iiif_url</v>
      </c>
      <c r="H773" t="s">
        <v>1297</v>
      </c>
    </row>
    <row r="774" spans="1:8" x14ac:dyDescent="0.2">
      <c r="A774" t="s">
        <v>701</v>
      </c>
      <c r="B774" t="s">
        <v>760</v>
      </c>
      <c r="C774" t="s">
        <v>35</v>
      </c>
      <c r="D774">
        <v>3741</v>
      </c>
      <c r="E774">
        <v>847</v>
      </c>
      <c r="F774" t="s">
        <v>769</v>
      </c>
      <c r="G774" t="str">
        <f t="shared" si="24"/>
        <v>iiif_url</v>
      </c>
      <c r="H774" t="s">
        <v>1297</v>
      </c>
    </row>
    <row r="775" spans="1:8" x14ac:dyDescent="0.2">
      <c r="A775" t="s">
        <v>701</v>
      </c>
      <c r="B775" t="s">
        <v>760</v>
      </c>
      <c r="C775" t="s">
        <v>21</v>
      </c>
      <c r="D775">
        <v>3617</v>
      </c>
      <c r="E775">
        <v>895</v>
      </c>
      <c r="F775" t="s">
        <v>770</v>
      </c>
      <c r="G775" t="str">
        <f t="shared" si="24"/>
        <v>iiif_url</v>
      </c>
      <c r="H775" t="s">
        <v>1297</v>
      </c>
    </row>
    <row r="776" spans="1:8" x14ac:dyDescent="0.2">
      <c r="A776" t="s">
        <v>701</v>
      </c>
      <c r="B776" t="s">
        <v>760</v>
      </c>
      <c r="C776" t="s">
        <v>35</v>
      </c>
      <c r="D776">
        <v>3739</v>
      </c>
      <c r="E776">
        <v>941</v>
      </c>
      <c r="F776" t="s">
        <v>771</v>
      </c>
      <c r="G776" t="str">
        <f t="shared" si="24"/>
        <v>iiif_url</v>
      </c>
      <c r="H776" t="s">
        <v>1297</v>
      </c>
    </row>
    <row r="777" spans="1:8" x14ac:dyDescent="0.2">
      <c r="A777" t="s">
        <v>701</v>
      </c>
      <c r="B777" t="s">
        <v>760</v>
      </c>
      <c r="C777" t="s">
        <v>21</v>
      </c>
      <c r="D777">
        <v>3615</v>
      </c>
      <c r="E777">
        <v>991</v>
      </c>
      <c r="F777" t="s">
        <v>772</v>
      </c>
      <c r="G777" t="str">
        <f t="shared" si="24"/>
        <v>iiif_url</v>
      </c>
      <c r="H777" t="s">
        <v>1297</v>
      </c>
    </row>
    <row r="778" spans="1:8" x14ac:dyDescent="0.2">
      <c r="A778" t="s">
        <v>701</v>
      </c>
      <c r="B778" t="s">
        <v>760</v>
      </c>
      <c r="C778" t="s">
        <v>21</v>
      </c>
      <c r="D778">
        <v>3617</v>
      </c>
      <c r="E778">
        <v>1039</v>
      </c>
      <c r="F778" t="s">
        <v>773</v>
      </c>
      <c r="G778" t="str">
        <f t="shared" si="24"/>
        <v>iiif_url</v>
      </c>
      <c r="H778" t="s">
        <v>1297</v>
      </c>
    </row>
    <row r="779" spans="1:8" x14ac:dyDescent="0.2">
      <c r="A779" t="s">
        <v>701</v>
      </c>
      <c r="B779" t="s">
        <v>760</v>
      </c>
      <c r="C779" t="s">
        <v>21</v>
      </c>
      <c r="D779">
        <v>3615</v>
      </c>
      <c r="E779">
        <v>1087</v>
      </c>
      <c r="F779" t="s">
        <v>774</v>
      </c>
      <c r="G779" t="str">
        <f t="shared" si="24"/>
        <v>iiif_url</v>
      </c>
      <c r="H779" t="s">
        <v>1297</v>
      </c>
    </row>
    <row r="780" spans="1:8" x14ac:dyDescent="0.2">
      <c r="A780" t="s">
        <v>701</v>
      </c>
      <c r="B780" t="s">
        <v>760</v>
      </c>
      <c r="C780" t="s">
        <v>21</v>
      </c>
      <c r="D780">
        <v>3686</v>
      </c>
      <c r="E780">
        <v>1143</v>
      </c>
      <c r="F780" t="s">
        <v>775</v>
      </c>
      <c r="G780" t="str">
        <f t="shared" si="24"/>
        <v>iiif_url</v>
      </c>
      <c r="H780" t="s">
        <v>1297</v>
      </c>
    </row>
    <row r="781" spans="1:8" x14ac:dyDescent="0.2">
      <c r="A781" t="s">
        <v>701</v>
      </c>
      <c r="B781" t="s">
        <v>760</v>
      </c>
      <c r="C781" t="s">
        <v>35</v>
      </c>
      <c r="D781">
        <v>3711</v>
      </c>
      <c r="E781">
        <v>1134</v>
      </c>
      <c r="F781" t="s">
        <v>776</v>
      </c>
      <c r="G781" t="str">
        <f t="shared" si="24"/>
        <v>iiif_url</v>
      </c>
      <c r="H781" t="s">
        <v>1297</v>
      </c>
    </row>
    <row r="782" spans="1:8" x14ac:dyDescent="0.2">
      <c r="A782" t="s">
        <v>701</v>
      </c>
      <c r="B782" t="s">
        <v>760</v>
      </c>
      <c r="C782" t="s">
        <v>21</v>
      </c>
      <c r="D782">
        <v>3620</v>
      </c>
      <c r="E782">
        <v>1183</v>
      </c>
      <c r="F782" t="s">
        <v>777</v>
      </c>
      <c r="G782" t="str">
        <f t="shared" si="24"/>
        <v>iiif_url</v>
      </c>
      <c r="H782" t="s">
        <v>1297</v>
      </c>
    </row>
    <row r="783" spans="1:8" x14ac:dyDescent="0.2">
      <c r="A783" t="s">
        <v>701</v>
      </c>
      <c r="B783" t="s">
        <v>760</v>
      </c>
      <c r="C783" t="s">
        <v>35</v>
      </c>
      <c r="D783">
        <v>3734</v>
      </c>
      <c r="E783">
        <v>1235</v>
      </c>
      <c r="F783" t="s">
        <v>778</v>
      </c>
      <c r="G783" t="str">
        <f t="shared" si="24"/>
        <v>iiif_url</v>
      </c>
      <c r="H783" t="s">
        <v>1297</v>
      </c>
    </row>
    <row r="784" spans="1:8" x14ac:dyDescent="0.2">
      <c r="A784" t="s">
        <v>701</v>
      </c>
      <c r="B784" t="s">
        <v>760</v>
      </c>
      <c r="C784" t="s">
        <v>21</v>
      </c>
      <c r="D784">
        <v>3610</v>
      </c>
      <c r="E784">
        <v>1283</v>
      </c>
      <c r="F784" t="s">
        <v>779</v>
      </c>
      <c r="G784" t="str">
        <f t="shared" si="24"/>
        <v>iiif_url</v>
      </c>
      <c r="H784" t="s">
        <v>1297</v>
      </c>
    </row>
    <row r="785" spans="1:8" x14ac:dyDescent="0.2">
      <c r="A785" t="s">
        <v>701</v>
      </c>
      <c r="B785" t="s">
        <v>760</v>
      </c>
      <c r="C785" t="s">
        <v>21</v>
      </c>
      <c r="D785">
        <v>3617</v>
      </c>
      <c r="E785">
        <v>1342</v>
      </c>
      <c r="F785" t="s">
        <v>780</v>
      </c>
      <c r="G785" t="str">
        <f t="shared" si="24"/>
        <v>iiif_url</v>
      </c>
      <c r="H785" t="s">
        <v>1297</v>
      </c>
    </row>
    <row r="786" spans="1:8" x14ac:dyDescent="0.2">
      <c r="A786" t="s">
        <v>701</v>
      </c>
      <c r="B786" t="s">
        <v>760</v>
      </c>
      <c r="C786" t="s">
        <v>35</v>
      </c>
      <c r="D786">
        <v>3736</v>
      </c>
      <c r="E786">
        <v>1375</v>
      </c>
      <c r="F786" t="s">
        <v>781</v>
      </c>
      <c r="G786" t="str">
        <f t="shared" si="24"/>
        <v>iiif_url</v>
      </c>
      <c r="H786" t="s">
        <v>1297</v>
      </c>
    </row>
    <row r="787" spans="1:8" x14ac:dyDescent="0.2">
      <c r="A787" t="s">
        <v>701</v>
      </c>
      <c r="B787" t="s">
        <v>760</v>
      </c>
      <c r="C787" t="s">
        <v>21</v>
      </c>
      <c r="D787">
        <v>3612</v>
      </c>
      <c r="E787">
        <v>1421</v>
      </c>
      <c r="F787" t="s">
        <v>782</v>
      </c>
      <c r="G787" t="str">
        <f t="shared" si="24"/>
        <v>iiif_url</v>
      </c>
      <c r="H787" t="s">
        <v>1297</v>
      </c>
    </row>
    <row r="788" spans="1:8" x14ac:dyDescent="0.2">
      <c r="A788" t="s">
        <v>701</v>
      </c>
      <c r="B788" t="s">
        <v>760</v>
      </c>
      <c r="C788" t="s">
        <v>35</v>
      </c>
      <c r="D788">
        <v>3739</v>
      </c>
      <c r="E788">
        <v>1478</v>
      </c>
      <c r="F788" t="s">
        <v>783</v>
      </c>
      <c r="G788" t="str">
        <f t="shared" si="24"/>
        <v>iiif_url</v>
      </c>
      <c r="H788" t="s">
        <v>1297</v>
      </c>
    </row>
    <row r="789" spans="1:8" x14ac:dyDescent="0.2">
      <c r="A789" t="s">
        <v>701</v>
      </c>
      <c r="B789" t="s">
        <v>760</v>
      </c>
      <c r="C789" t="s">
        <v>21</v>
      </c>
      <c r="D789">
        <v>3610</v>
      </c>
      <c r="E789">
        <v>1525</v>
      </c>
      <c r="F789" t="s">
        <v>784</v>
      </c>
      <c r="G789" t="str">
        <f t="shared" si="24"/>
        <v>iiif_url</v>
      </c>
      <c r="H789" t="s">
        <v>1297</v>
      </c>
    </row>
    <row r="790" spans="1:8" x14ac:dyDescent="0.2">
      <c r="A790" t="s">
        <v>701</v>
      </c>
      <c r="B790" t="s">
        <v>760</v>
      </c>
      <c r="C790" t="s">
        <v>21</v>
      </c>
      <c r="D790">
        <v>3610</v>
      </c>
      <c r="E790">
        <v>1574</v>
      </c>
      <c r="F790" t="s">
        <v>785</v>
      </c>
      <c r="G790" t="str">
        <f t="shared" si="24"/>
        <v>iiif_url</v>
      </c>
      <c r="H790" t="s">
        <v>1297</v>
      </c>
    </row>
    <row r="791" spans="1:8" x14ac:dyDescent="0.2">
      <c r="A791" t="s">
        <v>701</v>
      </c>
      <c r="B791" t="s">
        <v>760</v>
      </c>
      <c r="C791" t="s">
        <v>35</v>
      </c>
      <c r="D791">
        <v>3710</v>
      </c>
      <c r="E791">
        <v>1617</v>
      </c>
      <c r="F791" t="s">
        <v>786</v>
      </c>
      <c r="G791" t="str">
        <f t="shared" si="24"/>
        <v>iiif_url</v>
      </c>
      <c r="H791" t="s">
        <v>1297</v>
      </c>
    </row>
    <row r="792" spans="1:8" x14ac:dyDescent="0.2">
      <c r="A792" t="s">
        <v>701</v>
      </c>
      <c r="B792" t="s">
        <v>760</v>
      </c>
      <c r="C792" t="s">
        <v>21</v>
      </c>
      <c r="D792">
        <v>3605</v>
      </c>
      <c r="E792">
        <v>1671</v>
      </c>
      <c r="F792" t="s">
        <v>787</v>
      </c>
      <c r="G792" t="str">
        <f t="shared" si="24"/>
        <v>iiif_url</v>
      </c>
      <c r="H792" t="s">
        <v>1297</v>
      </c>
    </row>
    <row r="793" spans="1:8" x14ac:dyDescent="0.2">
      <c r="A793" t="s">
        <v>701</v>
      </c>
      <c r="B793" t="s">
        <v>760</v>
      </c>
      <c r="C793" t="s">
        <v>35</v>
      </c>
      <c r="D793">
        <v>3708</v>
      </c>
      <c r="E793">
        <v>1721</v>
      </c>
      <c r="F793" t="s">
        <v>788</v>
      </c>
      <c r="G793" t="str">
        <f t="shared" si="24"/>
        <v>iiif_url</v>
      </c>
      <c r="H793" t="s">
        <v>1297</v>
      </c>
    </row>
    <row r="794" spans="1:8" x14ac:dyDescent="0.2">
      <c r="A794" t="s">
        <v>701</v>
      </c>
      <c r="B794" t="s">
        <v>760</v>
      </c>
      <c r="C794" t="s">
        <v>21</v>
      </c>
      <c r="D794">
        <v>3608</v>
      </c>
      <c r="E794">
        <v>1766</v>
      </c>
      <c r="F794" t="s">
        <v>789</v>
      </c>
      <c r="G794" t="str">
        <f t="shared" si="24"/>
        <v>iiif_url</v>
      </c>
      <c r="H794" t="s">
        <v>1297</v>
      </c>
    </row>
    <row r="795" spans="1:8" x14ac:dyDescent="0.2">
      <c r="A795" t="s">
        <v>701</v>
      </c>
      <c r="B795" t="s">
        <v>760</v>
      </c>
      <c r="C795" t="s">
        <v>21</v>
      </c>
      <c r="D795">
        <v>3610</v>
      </c>
      <c r="E795">
        <v>1819</v>
      </c>
      <c r="F795" t="s">
        <v>790</v>
      </c>
      <c r="G795" t="str">
        <f t="shared" si="24"/>
        <v>iiif_url</v>
      </c>
      <c r="H795" t="s">
        <v>1297</v>
      </c>
    </row>
    <row r="796" spans="1:8" x14ac:dyDescent="0.2">
      <c r="A796" t="s">
        <v>701</v>
      </c>
      <c r="B796" t="s">
        <v>760</v>
      </c>
      <c r="C796" t="s">
        <v>35</v>
      </c>
      <c r="D796">
        <v>3662</v>
      </c>
      <c r="E796">
        <v>1862</v>
      </c>
      <c r="F796" t="s">
        <v>1294</v>
      </c>
      <c r="G796" t="str">
        <f t="shared" si="24"/>
        <v>iiif_url</v>
      </c>
      <c r="H796" t="s">
        <v>1297</v>
      </c>
    </row>
    <row r="797" spans="1:8" x14ac:dyDescent="0.2">
      <c r="A797" t="s">
        <v>701</v>
      </c>
      <c r="B797" t="s">
        <v>760</v>
      </c>
      <c r="C797" t="s">
        <v>21</v>
      </c>
      <c r="D797">
        <v>3605</v>
      </c>
      <c r="E797">
        <v>1909</v>
      </c>
      <c r="F797" t="s">
        <v>791</v>
      </c>
      <c r="G797" t="str">
        <f t="shared" si="24"/>
        <v>iiif_url</v>
      </c>
      <c r="H797" t="s">
        <v>1297</v>
      </c>
    </row>
    <row r="798" spans="1:8" x14ac:dyDescent="0.2">
      <c r="A798" t="s">
        <v>701</v>
      </c>
      <c r="B798" t="s">
        <v>760</v>
      </c>
      <c r="C798" t="s">
        <v>35</v>
      </c>
      <c r="D798">
        <v>3701</v>
      </c>
      <c r="E798">
        <v>1964</v>
      </c>
      <c r="F798" t="s">
        <v>792</v>
      </c>
      <c r="G798" t="str">
        <f t="shared" ref="G798:G825" si="25">HYPERLINK("https://images.diginfra.net/iiif/NL-HaNA_1.01.02/3768/NL-HaNA_1.01.02_3768_0009.jpg/3457,354,1125,3066/full/0/default.jpg", "iiif_url")</f>
        <v>iiif_url</v>
      </c>
      <c r="H798" t="s">
        <v>1297</v>
      </c>
    </row>
    <row r="799" spans="1:8" x14ac:dyDescent="0.2">
      <c r="A799" t="s">
        <v>701</v>
      </c>
      <c r="B799" t="s">
        <v>760</v>
      </c>
      <c r="C799" t="s">
        <v>21</v>
      </c>
      <c r="D799">
        <v>3598</v>
      </c>
      <c r="E799">
        <v>2007</v>
      </c>
      <c r="F799" t="s">
        <v>793</v>
      </c>
      <c r="G799" t="str">
        <f t="shared" si="25"/>
        <v>iiif_url</v>
      </c>
      <c r="H799" t="s">
        <v>1297</v>
      </c>
    </row>
    <row r="800" spans="1:8" x14ac:dyDescent="0.2">
      <c r="A800" t="s">
        <v>701</v>
      </c>
      <c r="B800" t="s">
        <v>760</v>
      </c>
      <c r="C800" t="s">
        <v>35</v>
      </c>
      <c r="D800">
        <v>3724</v>
      </c>
      <c r="E800">
        <v>2059</v>
      </c>
      <c r="F800" t="s">
        <v>794</v>
      </c>
      <c r="G800" t="str">
        <f t="shared" si="25"/>
        <v>iiif_url</v>
      </c>
      <c r="H800" t="s">
        <v>1297</v>
      </c>
    </row>
    <row r="801" spans="1:8" x14ac:dyDescent="0.2">
      <c r="A801" t="s">
        <v>701</v>
      </c>
      <c r="B801" t="s">
        <v>760</v>
      </c>
      <c r="C801" t="s">
        <v>21</v>
      </c>
      <c r="D801">
        <v>3605</v>
      </c>
      <c r="E801">
        <v>2105</v>
      </c>
      <c r="F801" t="s">
        <v>795</v>
      </c>
      <c r="G801" t="str">
        <f t="shared" si="25"/>
        <v>iiif_url</v>
      </c>
      <c r="H801" t="s">
        <v>1297</v>
      </c>
    </row>
    <row r="802" spans="1:8" x14ac:dyDescent="0.2">
      <c r="A802" t="s">
        <v>701</v>
      </c>
      <c r="B802" t="s">
        <v>760</v>
      </c>
      <c r="C802" t="s">
        <v>21</v>
      </c>
      <c r="D802">
        <v>3610</v>
      </c>
      <c r="E802">
        <v>2158</v>
      </c>
      <c r="F802" t="s">
        <v>796</v>
      </c>
      <c r="G802" t="str">
        <f t="shared" si="25"/>
        <v>iiif_url</v>
      </c>
      <c r="H802" t="s">
        <v>1297</v>
      </c>
    </row>
    <row r="803" spans="1:8" x14ac:dyDescent="0.2">
      <c r="A803" t="s">
        <v>701</v>
      </c>
      <c r="B803" t="s">
        <v>760</v>
      </c>
      <c r="C803" t="s">
        <v>35</v>
      </c>
      <c r="D803">
        <v>3724</v>
      </c>
      <c r="E803">
        <v>2203</v>
      </c>
      <c r="F803" t="s">
        <v>797</v>
      </c>
      <c r="G803" t="str">
        <f t="shared" si="25"/>
        <v>iiif_url</v>
      </c>
      <c r="H803" t="s">
        <v>1297</v>
      </c>
    </row>
    <row r="804" spans="1:8" x14ac:dyDescent="0.2">
      <c r="A804" t="s">
        <v>701</v>
      </c>
      <c r="B804" t="s">
        <v>760</v>
      </c>
      <c r="C804" t="s">
        <v>21</v>
      </c>
      <c r="D804">
        <v>3605</v>
      </c>
      <c r="E804">
        <v>2251</v>
      </c>
      <c r="F804" t="s">
        <v>798</v>
      </c>
      <c r="G804" t="str">
        <f t="shared" si="25"/>
        <v>iiif_url</v>
      </c>
      <c r="H804" t="s">
        <v>1297</v>
      </c>
    </row>
    <row r="805" spans="1:8" x14ac:dyDescent="0.2">
      <c r="A805" t="s">
        <v>701</v>
      </c>
      <c r="B805" t="s">
        <v>760</v>
      </c>
      <c r="C805" t="s">
        <v>21</v>
      </c>
      <c r="D805">
        <v>3603</v>
      </c>
      <c r="E805">
        <v>2300</v>
      </c>
      <c r="F805" t="s">
        <v>799</v>
      </c>
      <c r="G805" t="str">
        <f t="shared" si="25"/>
        <v>iiif_url</v>
      </c>
      <c r="H805" t="s">
        <v>1297</v>
      </c>
    </row>
    <row r="806" spans="1:8" x14ac:dyDescent="0.2">
      <c r="A806" t="s">
        <v>701</v>
      </c>
      <c r="B806" t="s">
        <v>760</v>
      </c>
      <c r="C806" t="s">
        <v>35</v>
      </c>
      <c r="D806">
        <v>3701</v>
      </c>
      <c r="E806">
        <v>2352</v>
      </c>
      <c r="F806" t="s">
        <v>800</v>
      </c>
      <c r="G806" t="str">
        <f t="shared" si="25"/>
        <v>iiif_url</v>
      </c>
      <c r="H806" t="s">
        <v>1297</v>
      </c>
    </row>
    <row r="807" spans="1:8" x14ac:dyDescent="0.2">
      <c r="A807" t="s">
        <v>701</v>
      </c>
      <c r="B807" t="s">
        <v>760</v>
      </c>
      <c r="C807" t="s">
        <v>21</v>
      </c>
      <c r="D807">
        <v>3603</v>
      </c>
      <c r="E807">
        <v>2397</v>
      </c>
      <c r="F807" t="s">
        <v>801</v>
      </c>
      <c r="G807" t="str">
        <f t="shared" si="25"/>
        <v>iiif_url</v>
      </c>
      <c r="H807" t="s">
        <v>1297</v>
      </c>
    </row>
    <row r="808" spans="1:8" x14ac:dyDescent="0.2">
      <c r="A808" t="s">
        <v>701</v>
      </c>
      <c r="B808" t="s">
        <v>760</v>
      </c>
      <c r="C808" t="s">
        <v>35</v>
      </c>
      <c r="D808">
        <v>3698</v>
      </c>
      <c r="E808">
        <v>2450</v>
      </c>
      <c r="F808" t="s">
        <v>802</v>
      </c>
      <c r="G808" t="str">
        <f t="shared" si="25"/>
        <v>iiif_url</v>
      </c>
      <c r="H808" t="s">
        <v>1297</v>
      </c>
    </row>
    <row r="809" spans="1:8" x14ac:dyDescent="0.2">
      <c r="A809" t="s">
        <v>701</v>
      </c>
      <c r="B809" t="s">
        <v>760</v>
      </c>
      <c r="C809" t="s">
        <v>21</v>
      </c>
      <c r="D809">
        <v>3600</v>
      </c>
      <c r="E809">
        <v>2495</v>
      </c>
      <c r="F809" t="s">
        <v>803</v>
      </c>
      <c r="G809" t="str">
        <f t="shared" si="25"/>
        <v>iiif_url</v>
      </c>
      <c r="H809" t="s">
        <v>1297</v>
      </c>
    </row>
    <row r="810" spans="1:8" x14ac:dyDescent="0.2">
      <c r="A810" t="s">
        <v>701</v>
      </c>
      <c r="B810" t="s">
        <v>760</v>
      </c>
      <c r="C810" t="s">
        <v>21</v>
      </c>
      <c r="D810">
        <v>3608</v>
      </c>
      <c r="E810">
        <v>2555</v>
      </c>
      <c r="F810" t="s">
        <v>804</v>
      </c>
      <c r="G810" t="str">
        <f t="shared" si="25"/>
        <v>iiif_url</v>
      </c>
      <c r="H810" t="s">
        <v>1297</v>
      </c>
    </row>
    <row r="811" spans="1:8" x14ac:dyDescent="0.2">
      <c r="A811" t="s">
        <v>701</v>
      </c>
      <c r="B811" t="s">
        <v>760</v>
      </c>
      <c r="C811" t="s">
        <v>35</v>
      </c>
      <c r="D811">
        <v>3701</v>
      </c>
      <c r="E811">
        <v>2596</v>
      </c>
      <c r="F811" t="s">
        <v>805</v>
      </c>
      <c r="G811" t="str">
        <f t="shared" si="25"/>
        <v>iiif_url</v>
      </c>
      <c r="H811" t="s">
        <v>1297</v>
      </c>
    </row>
    <row r="812" spans="1:8" x14ac:dyDescent="0.2">
      <c r="A812" t="s">
        <v>701</v>
      </c>
      <c r="B812" t="s">
        <v>760</v>
      </c>
      <c r="C812" t="s">
        <v>21</v>
      </c>
      <c r="D812">
        <v>3600</v>
      </c>
      <c r="E812">
        <v>2645</v>
      </c>
      <c r="F812" t="s">
        <v>806</v>
      </c>
      <c r="G812" t="str">
        <f t="shared" si="25"/>
        <v>iiif_url</v>
      </c>
      <c r="H812" t="s">
        <v>1297</v>
      </c>
    </row>
    <row r="813" spans="1:8" x14ac:dyDescent="0.2">
      <c r="A813" t="s">
        <v>701</v>
      </c>
      <c r="B813" t="s">
        <v>760</v>
      </c>
      <c r="C813" t="s">
        <v>21</v>
      </c>
      <c r="D813">
        <v>3603</v>
      </c>
      <c r="E813">
        <v>2707</v>
      </c>
      <c r="F813" t="s">
        <v>804</v>
      </c>
      <c r="G813" t="str">
        <f t="shared" si="25"/>
        <v>iiif_url</v>
      </c>
      <c r="H813" t="s">
        <v>1297</v>
      </c>
    </row>
    <row r="814" spans="1:8" x14ac:dyDescent="0.2">
      <c r="A814" t="s">
        <v>701</v>
      </c>
      <c r="B814" t="s">
        <v>760</v>
      </c>
      <c r="C814" t="s">
        <v>35</v>
      </c>
      <c r="D814">
        <v>3693</v>
      </c>
      <c r="E814">
        <v>2726</v>
      </c>
      <c r="F814" t="s">
        <v>807</v>
      </c>
      <c r="G814" t="str">
        <f t="shared" si="25"/>
        <v>iiif_url</v>
      </c>
      <c r="H814" t="s">
        <v>1297</v>
      </c>
    </row>
    <row r="815" spans="1:8" x14ac:dyDescent="0.2">
      <c r="A815" t="s">
        <v>701</v>
      </c>
      <c r="B815" t="s">
        <v>760</v>
      </c>
      <c r="C815" t="s">
        <v>21</v>
      </c>
      <c r="D815">
        <v>3596</v>
      </c>
      <c r="E815">
        <v>2787</v>
      </c>
      <c r="F815" t="s">
        <v>808</v>
      </c>
      <c r="G815" t="str">
        <f t="shared" si="25"/>
        <v>iiif_url</v>
      </c>
      <c r="H815" t="s">
        <v>1297</v>
      </c>
    </row>
    <row r="816" spans="1:8" x14ac:dyDescent="0.2">
      <c r="A816" t="s">
        <v>701</v>
      </c>
      <c r="B816" t="s">
        <v>760</v>
      </c>
      <c r="C816" t="s">
        <v>21</v>
      </c>
      <c r="D816">
        <v>3598</v>
      </c>
      <c r="E816">
        <v>2835</v>
      </c>
      <c r="F816" t="s">
        <v>809</v>
      </c>
      <c r="G816" t="str">
        <f t="shared" si="25"/>
        <v>iiif_url</v>
      </c>
      <c r="H816" t="s">
        <v>1297</v>
      </c>
    </row>
    <row r="817" spans="1:8" x14ac:dyDescent="0.2">
      <c r="A817" t="s">
        <v>701</v>
      </c>
      <c r="B817" t="s">
        <v>760</v>
      </c>
      <c r="C817" t="s">
        <v>21</v>
      </c>
      <c r="D817">
        <v>3600</v>
      </c>
      <c r="E817">
        <v>2889</v>
      </c>
      <c r="F817" t="s">
        <v>810</v>
      </c>
      <c r="G817" t="str">
        <f t="shared" si="25"/>
        <v>iiif_url</v>
      </c>
      <c r="H817" t="s">
        <v>1297</v>
      </c>
    </row>
    <row r="818" spans="1:8" x14ac:dyDescent="0.2">
      <c r="A818" t="s">
        <v>701</v>
      </c>
      <c r="B818" t="s">
        <v>760</v>
      </c>
      <c r="C818" t="s">
        <v>35</v>
      </c>
      <c r="D818">
        <v>3691</v>
      </c>
      <c r="E818">
        <v>2934</v>
      </c>
      <c r="F818" t="s">
        <v>811</v>
      </c>
      <c r="G818" t="str">
        <f t="shared" si="25"/>
        <v>iiif_url</v>
      </c>
      <c r="H818" t="s">
        <v>1297</v>
      </c>
    </row>
    <row r="819" spans="1:8" x14ac:dyDescent="0.2">
      <c r="A819" t="s">
        <v>701</v>
      </c>
      <c r="B819" t="s">
        <v>760</v>
      </c>
      <c r="C819" t="s">
        <v>21</v>
      </c>
      <c r="D819">
        <v>3596</v>
      </c>
      <c r="E819">
        <v>2988</v>
      </c>
      <c r="F819" t="s">
        <v>812</v>
      </c>
      <c r="G819" t="str">
        <f t="shared" si="25"/>
        <v>iiif_url</v>
      </c>
      <c r="H819" t="s">
        <v>1297</v>
      </c>
    </row>
    <row r="820" spans="1:8" x14ac:dyDescent="0.2">
      <c r="A820" t="s">
        <v>701</v>
      </c>
      <c r="B820" t="s">
        <v>760</v>
      </c>
      <c r="C820" t="s">
        <v>21</v>
      </c>
      <c r="D820">
        <v>3598</v>
      </c>
      <c r="E820">
        <v>3032</v>
      </c>
      <c r="F820" t="s">
        <v>813</v>
      </c>
      <c r="G820" t="str">
        <f t="shared" si="25"/>
        <v>iiif_url</v>
      </c>
      <c r="H820" t="s">
        <v>1297</v>
      </c>
    </row>
    <row r="821" spans="1:8" x14ac:dyDescent="0.2">
      <c r="A821" t="s">
        <v>701</v>
      </c>
      <c r="B821" t="s">
        <v>760</v>
      </c>
      <c r="C821" t="s">
        <v>21</v>
      </c>
      <c r="D821">
        <v>3600</v>
      </c>
      <c r="E821">
        <v>3094</v>
      </c>
      <c r="F821" t="s">
        <v>814</v>
      </c>
      <c r="G821" t="str">
        <f t="shared" si="25"/>
        <v>iiif_url</v>
      </c>
      <c r="H821" t="s">
        <v>1297</v>
      </c>
    </row>
    <row r="822" spans="1:8" x14ac:dyDescent="0.2">
      <c r="A822" t="s">
        <v>701</v>
      </c>
      <c r="B822" t="s">
        <v>760</v>
      </c>
      <c r="C822" t="s">
        <v>35</v>
      </c>
      <c r="D822">
        <v>3698</v>
      </c>
      <c r="E822">
        <v>3130</v>
      </c>
      <c r="F822" t="s">
        <v>815</v>
      </c>
      <c r="G822" t="str">
        <f t="shared" si="25"/>
        <v>iiif_url</v>
      </c>
      <c r="H822" t="s">
        <v>1297</v>
      </c>
    </row>
    <row r="823" spans="1:8" x14ac:dyDescent="0.2">
      <c r="A823" t="s">
        <v>701</v>
      </c>
      <c r="B823" t="s">
        <v>760</v>
      </c>
      <c r="C823" t="s">
        <v>21</v>
      </c>
      <c r="D823">
        <v>3598</v>
      </c>
      <c r="E823">
        <v>3181</v>
      </c>
      <c r="F823" t="s">
        <v>816</v>
      </c>
      <c r="G823" t="str">
        <f t="shared" si="25"/>
        <v>iiif_url</v>
      </c>
      <c r="H823" t="s">
        <v>1297</v>
      </c>
    </row>
    <row r="824" spans="1:8" x14ac:dyDescent="0.2">
      <c r="A824" t="s">
        <v>701</v>
      </c>
      <c r="B824" t="s">
        <v>760</v>
      </c>
      <c r="C824" t="s">
        <v>21</v>
      </c>
      <c r="D824">
        <v>3593</v>
      </c>
      <c r="E824">
        <v>3231</v>
      </c>
      <c r="F824" t="s">
        <v>817</v>
      </c>
      <c r="G824" t="str">
        <f t="shared" si="25"/>
        <v>iiif_url</v>
      </c>
      <c r="H824" t="s">
        <v>1297</v>
      </c>
    </row>
    <row r="825" spans="1:8" x14ac:dyDescent="0.2">
      <c r="A825" t="s">
        <v>701</v>
      </c>
      <c r="B825" t="s">
        <v>760</v>
      </c>
      <c r="C825" t="s">
        <v>21</v>
      </c>
      <c r="D825">
        <v>3608</v>
      </c>
      <c r="E825">
        <v>3320</v>
      </c>
      <c r="F825" s="1" t="s">
        <v>1295</v>
      </c>
      <c r="G825" t="str">
        <f t="shared" si="25"/>
        <v>iiif_url</v>
      </c>
      <c r="H825" t="s">
        <v>1297</v>
      </c>
    </row>
    <row r="828" spans="1:8" x14ac:dyDescent="0.2">
      <c r="A828" t="s">
        <v>818</v>
      </c>
      <c r="B828" t="s">
        <v>819</v>
      </c>
      <c r="C828" t="s">
        <v>35</v>
      </c>
      <c r="D828">
        <v>551</v>
      </c>
      <c r="E828">
        <v>481</v>
      </c>
      <c r="F828" t="s">
        <v>820</v>
      </c>
      <c r="G828" t="str">
        <f t="shared" ref="G828:G859" si="26">HYPERLINK("https://images.diginfra.net/iiif/NL-HaNA_1.01.02/3768/NL-HaNA_1.01.02_3768_0010.jpg/310,382,1124,3068/full/0/default.jpg", "iiif_url")</f>
        <v>iiif_url</v>
      </c>
    </row>
    <row r="829" spans="1:8" x14ac:dyDescent="0.2">
      <c r="A829" t="s">
        <v>818</v>
      </c>
      <c r="B829" t="s">
        <v>819</v>
      </c>
      <c r="C829" t="s">
        <v>21</v>
      </c>
      <c r="D829">
        <v>448</v>
      </c>
      <c r="E829">
        <v>533</v>
      </c>
      <c r="F829" t="s">
        <v>821</v>
      </c>
      <c r="G829" t="str">
        <f t="shared" si="26"/>
        <v>iiif_url</v>
      </c>
    </row>
    <row r="830" spans="1:8" x14ac:dyDescent="0.2">
      <c r="A830" t="s">
        <v>818</v>
      </c>
      <c r="B830" t="s">
        <v>819</v>
      </c>
      <c r="C830" t="s">
        <v>35</v>
      </c>
      <c r="D830">
        <v>546</v>
      </c>
      <c r="E830">
        <v>579</v>
      </c>
      <c r="F830" t="s">
        <v>822</v>
      </c>
      <c r="G830" t="str">
        <f t="shared" si="26"/>
        <v>iiif_url</v>
      </c>
    </row>
    <row r="831" spans="1:8" x14ac:dyDescent="0.2">
      <c r="A831" t="s">
        <v>818</v>
      </c>
      <c r="B831" t="s">
        <v>819</v>
      </c>
      <c r="C831" t="s">
        <v>21</v>
      </c>
      <c r="D831">
        <v>446</v>
      </c>
      <c r="E831">
        <v>628</v>
      </c>
      <c r="F831" t="s">
        <v>823</v>
      </c>
      <c r="G831" t="str">
        <f t="shared" si="26"/>
        <v>iiif_url</v>
      </c>
    </row>
    <row r="832" spans="1:8" x14ac:dyDescent="0.2">
      <c r="A832" t="s">
        <v>818</v>
      </c>
      <c r="B832" t="s">
        <v>819</v>
      </c>
      <c r="C832" t="s">
        <v>21</v>
      </c>
      <c r="D832">
        <v>446</v>
      </c>
      <c r="E832">
        <v>673</v>
      </c>
      <c r="F832" t="s">
        <v>824</v>
      </c>
      <c r="G832" t="str">
        <f t="shared" si="26"/>
        <v>iiif_url</v>
      </c>
    </row>
    <row r="833" spans="1:7" x14ac:dyDescent="0.2">
      <c r="A833" t="s">
        <v>818</v>
      </c>
      <c r="B833" t="s">
        <v>819</v>
      </c>
      <c r="C833" t="s">
        <v>21</v>
      </c>
      <c r="D833">
        <v>448</v>
      </c>
      <c r="E833">
        <v>722</v>
      </c>
      <c r="F833" t="s">
        <v>825</v>
      </c>
      <c r="G833" t="str">
        <f t="shared" si="26"/>
        <v>iiif_url</v>
      </c>
    </row>
    <row r="834" spans="1:7" x14ac:dyDescent="0.2">
      <c r="A834" t="s">
        <v>818</v>
      </c>
      <c r="B834" t="s">
        <v>819</v>
      </c>
      <c r="C834" t="s">
        <v>128</v>
      </c>
      <c r="D834">
        <v>517</v>
      </c>
      <c r="E834">
        <v>777</v>
      </c>
      <c r="G834" t="str">
        <f t="shared" si="26"/>
        <v>iiif_url</v>
      </c>
    </row>
    <row r="835" spans="1:7" x14ac:dyDescent="0.2">
      <c r="A835" t="s">
        <v>818</v>
      </c>
      <c r="B835" t="s">
        <v>819</v>
      </c>
      <c r="C835" t="s">
        <v>35</v>
      </c>
      <c r="D835">
        <v>546</v>
      </c>
      <c r="E835">
        <v>772</v>
      </c>
      <c r="F835" t="s">
        <v>826</v>
      </c>
      <c r="G835" t="str">
        <f t="shared" si="26"/>
        <v>iiif_url</v>
      </c>
    </row>
    <row r="836" spans="1:7" x14ac:dyDescent="0.2">
      <c r="A836" t="s">
        <v>818</v>
      </c>
      <c r="B836" t="s">
        <v>819</v>
      </c>
      <c r="C836" t="s">
        <v>21</v>
      </c>
      <c r="D836">
        <v>453</v>
      </c>
      <c r="E836">
        <v>831</v>
      </c>
      <c r="F836" t="s">
        <v>827</v>
      </c>
      <c r="G836" t="str">
        <f t="shared" si="26"/>
        <v>iiif_url</v>
      </c>
    </row>
    <row r="837" spans="1:7" x14ac:dyDescent="0.2">
      <c r="A837" t="s">
        <v>818</v>
      </c>
      <c r="B837" t="s">
        <v>819</v>
      </c>
      <c r="C837" t="s">
        <v>35</v>
      </c>
      <c r="D837">
        <v>551</v>
      </c>
      <c r="E837">
        <v>867</v>
      </c>
      <c r="F837" t="s">
        <v>828</v>
      </c>
      <c r="G837" t="str">
        <f t="shared" si="26"/>
        <v>iiif_url</v>
      </c>
    </row>
    <row r="838" spans="1:7" x14ac:dyDescent="0.2">
      <c r="A838" t="s">
        <v>818</v>
      </c>
      <c r="B838" t="s">
        <v>819</v>
      </c>
      <c r="C838" t="s">
        <v>21</v>
      </c>
      <c r="D838">
        <v>446</v>
      </c>
      <c r="E838">
        <v>922</v>
      </c>
      <c r="F838" t="s">
        <v>829</v>
      </c>
      <c r="G838" t="str">
        <f t="shared" si="26"/>
        <v>iiif_url</v>
      </c>
    </row>
    <row r="839" spans="1:7" x14ac:dyDescent="0.2">
      <c r="A839" t="s">
        <v>818</v>
      </c>
      <c r="B839" t="s">
        <v>819</v>
      </c>
      <c r="C839" t="s">
        <v>35</v>
      </c>
      <c r="D839">
        <v>541</v>
      </c>
      <c r="E839">
        <v>967</v>
      </c>
      <c r="F839" t="s">
        <v>830</v>
      </c>
      <c r="G839" t="str">
        <f t="shared" si="26"/>
        <v>iiif_url</v>
      </c>
    </row>
    <row r="840" spans="1:7" x14ac:dyDescent="0.2">
      <c r="A840" t="s">
        <v>818</v>
      </c>
      <c r="B840" t="s">
        <v>819</v>
      </c>
      <c r="C840" t="s">
        <v>21</v>
      </c>
      <c r="D840">
        <v>448</v>
      </c>
      <c r="E840">
        <v>1015</v>
      </c>
      <c r="F840" t="s">
        <v>831</v>
      </c>
      <c r="G840" t="str">
        <f t="shared" si="26"/>
        <v>iiif_url</v>
      </c>
    </row>
    <row r="841" spans="1:7" x14ac:dyDescent="0.2">
      <c r="A841" t="s">
        <v>818</v>
      </c>
      <c r="B841" t="s">
        <v>819</v>
      </c>
      <c r="C841" t="s">
        <v>21</v>
      </c>
      <c r="D841">
        <v>455</v>
      </c>
      <c r="E841">
        <v>1075</v>
      </c>
      <c r="F841" t="s">
        <v>832</v>
      </c>
      <c r="G841" t="str">
        <f t="shared" si="26"/>
        <v>iiif_url</v>
      </c>
    </row>
    <row r="842" spans="1:7" x14ac:dyDescent="0.2">
      <c r="A842" t="s">
        <v>818</v>
      </c>
      <c r="B842" t="s">
        <v>819</v>
      </c>
      <c r="C842" t="s">
        <v>35</v>
      </c>
      <c r="D842">
        <v>575</v>
      </c>
      <c r="E842">
        <v>1115</v>
      </c>
      <c r="F842" t="s">
        <v>833</v>
      </c>
      <c r="G842" t="str">
        <f t="shared" si="26"/>
        <v>iiif_url</v>
      </c>
    </row>
    <row r="843" spans="1:7" x14ac:dyDescent="0.2">
      <c r="A843" t="s">
        <v>818</v>
      </c>
      <c r="B843" t="s">
        <v>819</v>
      </c>
      <c r="C843" t="s">
        <v>21</v>
      </c>
      <c r="D843">
        <v>448</v>
      </c>
      <c r="E843">
        <v>1159</v>
      </c>
      <c r="F843" t="s">
        <v>834</v>
      </c>
      <c r="G843" t="str">
        <f t="shared" si="26"/>
        <v>iiif_url</v>
      </c>
    </row>
    <row r="844" spans="1:7" x14ac:dyDescent="0.2">
      <c r="A844" t="s">
        <v>818</v>
      </c>
      <c r="B844" t="s">
        <v>819</v>
      </c>
      <c r="C844" t="s">
        <v>21</v>
      </c>
      <c r="D844">
        <v>446</v>
      </c>
      <c r="E844">
        <v>1210</v>
      </c>
      <c r="F844" t="s">
        <v>835</v>
      </c>
      <c r="G844" t="str">
        <f t="shared" si="26"/>
        <v>iiif_url</v>
      </c>
    </row>
    <row r="845" spans="1:7" x14ac:dyDescent="0.2">
      <c r="A845" t="s">
        <v>818</v>
      </c>
      <c r="B845" t="s">
        <v>819</v>
      </c>
      <c r="C845" t="s">
        <v>35</v>
      </c>
      <c r="D845">
        <v>551</v>
      </c>
      <c r="E845">
        <v>1256</v>
      </c>
      <c r="F845" t="s">
        <v>836</v>
      </c>
      <c r="G845" t="str">
        <f t="shared" si="26"/>
        <v>iiif_url</v>
      </c>
    </row>
    <row r="846" spans="1:7" x14ac:dyDescent="0.2">
      <c r="A846" t="s">
        <v>818</v>
      </c>
      <c r="B846" t="s">
        <v>819</v>
      </c>
      <c r="C846" t="s">
        <v>21</v>
      </c>
      <c r="D846">
        <v>451</v>
      </c>
      <c r="E846">
        <v>1310</v>
      </c>
      <c r="F846" t="s">
        <v>837</v>
      </c>
      <c r="G846" t="str">
        <f t="shared" si="26"/>
        <v>iiif_url</v>
      </c>
    </row>
    <row r="847" spans="1:7" x14ac:dyDescent="0.2">
      <c r="A847" t="s">
        <v>818</v>
      </c>
      <c r="B847" t="s">
        <v>819</v>
      </c>
      <c r="C847" t="s">
        <v>35</v>
      </c>
      <c r="D847">
        <v>548</v>
      </c>
      <c r="E847">
        <v>1354</v>
      </c>
      <c r="F847" t="s">
        <v>838</v>
      </c>
      <c r="G847" t="str">
        <f t="shared" si="26"/>
        <v>iiif_url</v>
      </c>
    </row>
    <row r="848" spans="1:7" x14ac:dyDescent="0.2">
      <c r="A848" t="s">
        <v>818</v>
      </c>
      <c r="B848" t="s">
        <v>819</v>
      </c>
      <c r="C848" t="s">
        <v>35</v>
      </c>
      <c r="D848">
        <v>551</v>
      </c>
      <c r="E848">
        <v>1403</v>
      </c>
      <c r="F848" t="s">
        <v>839</v>
      </c>
      <c r="G848" t="str">
        <f t="shared" si="26"/>
        <v>iiif_url</v>
      </c>
    </row>
    <row r="849" spans="1:7" x14ac:dyDescent="0.2">
      <c r="A849" t="s">
        <v>818</v>
      </c>
      <c r="B849" t="s">
        <v>819</v>
      </c>
      <c r="C849" t="s">
        <v>21</v>
      </c>
      <c r="D849">
        <v>453</v>
      </c>
      <c r="E849">
        <v>1454</v>
      </c>
      <c r="F849" t="s">
        <v>840</v>
      </c>
      <c r="G849" t="str">
        <f t="shared" si="26"/>
        <v>iiif_url</v>
      </c>
    </row>
    <row r="850" spans="1:7" x14ac:dyDescent="0.2">
      <c r="A850" t="s">
        <v>818</v>
      </c>
      <c r="B850" t="s">
        <v>819</v>
      </c>
      <c r="C850" t="s">
        <v>35</v>
      </c>
      <c r="D850">
        <v>555</v>
      </c>
      <c r="E850">
        <v>1502</v>
      </c>
      <c r="F850" t="s">
        <v>841</v>
      </c>
      <c r="G850" t="str">
        <f t="shared" si="26"/>
        <v>iiif_url</v>
      </c>
    </row>
    <row r="851" spans="1:7" x14ac:dyDescent="0.2">
      <c r="A851" t="s">
        <v>818</v>
      </c>
      <c r="B851" t="s">
        <v>819</v>
      </c>
      <c r="C851" t="s">
        <v>21</v>
      </c>
      <c r="D851">
        <v>451</v>
      </c>
      <c r="E851">
        <v>1550</v>
      </c>
      <c r="F851" t="s">
        <v>842</v>
      </c>
      <c r="G851" t="str">
        <f t="shared" si="26"/>
        <v>iiif_url</v>
      </c>
    </row>
    <row r="852" spans="1:7" x14ac:dyDescent="0.2">
      <c r="A852" t="s">
        <v>818</v>
      </c>
      <c r="B852" t="s">
        <v>819</v>
      </c>
      <c r="C852" t="s">
        <v>21</v>
      </c>
      <c r="D852">
        <v>448</v>
      </c>
      <c r="E852">
        <v>1595</v>
      </c>
      <c r="F852" t="s">
        <v>843</v>
      </c>
      <c r="G852" t="str">
        <f t="shared" si="26"/>
        <v>iiif_url</v>
      </c>
    </row>
    <row r="853" spans="1:7" x14ac:dyDescent="0.2">
      <c r="A853" t="s">
        <v>818</v>
      </c>
      <c r="B853" t="s">
        <v>819</v>
      </c>
      <c r="C853" t="s">
        <v>21</v>
      </c>
      <c r="D853">
        <v>455</v>
      </c>
      <c r="E853">
        <v>1656</v>
      </c>
      <c r="F853" t="s">
        <v>844</v>
      </c>
      <c r="G853" t="str">
        <f t="shared" si="26"/>
        <v>iiif_url</v>
      </c>
    </row>
    <row r="854" spans="1:7" x14ac:dyDescent="0.2">
      <c r="A854" t="s">
        <v>818</v>
      </c>
      <c r="B854" t="s">
        <v>819</v>
      </c>
      <c r="C854" t="s">
        <v>35</v>
      </c>
      <c r="D854">
        <v>555</v>
      </c>
      <c r="E854">
        <v>1696</v>
      </c>
      <c r="F854" t="s">
        <v>845</v>
      </c>
      <c r="G854" t="str">
        <f t="shared" si="26"/>
        <v>iiif_url</v>
      </c>
    </row>
    <row r="855" spans="1:7" x14ac:dyDescent="0.2">
      <c r="A855" t="s">
        <v>818</v>
      </c>
      <c r="B855" t="s">
        <v>819</v>
      </c>
      <c r="C855" t="s">
        <v>21</v>
      </c>
      <c r="D855">
        <v>453</v>
      </c>
      <c r="E855">
        <v>1750</v>
      </c>
      <c r="F855" t="s">
        <v>846</v>
      </c>
      <c r="G855" t="str">
        <f t="shared" si="26"/>
        <v>iiif_url</v>
      </c>
    </row>
    <row r="856" spans="1:7" x14ac:dyDescent="0.2">
      <c r="A856" t="s">
        <v>818</v>
      </c>
      <c r="B856" t="s">
        <v>819</v>
      </c>
      <c r="C856" t="s">
        <v>35</v>
      </c>
      <c r="D856">
        <v>551</v>
      </c>
      <c r="E856">
        <v>1787</v>
      </c>
      <c r="F856" t="s">
        <v>847</v>
      </c>
      <c r="G856" t="str">
        <f t="shared" si="26"/>
        <v>iiif_url</v>
      </c>
    </row>
    <row r="857" spans="1:7" x14ac:dyDescent="0.2">
      <c r="A857" t="s">
        <v>818</v>
      </c>
      <c r="B857" t="s">
        <v>819</v>
      </c>
      <c r="C857" t="s">
        <v>21</v>
      </c>
      <c r="D857">
        <v>455</v>
      </c>
      <c r="E857">
        <v>1845</v>
      </c>
      <c r="F857" t="s">
        <v>848</v>
      </c>
      <c r="G857" t="str">
        <f t="shared" si="26"/>
        <v>iiif_url</v>
      </c>
    </row>
    <row r="858" spans="1:7" x14ac:dyDescent="0.2">
      <c r="A858" t="s">
        <v>818</v>
      </c>
      <c r="B858" t="s">
        <v>819</v>
      </c>
      <c r="C858" t="s">
        <v>35</v>
      </c>
      <c r="D858">
        <v>555</v>
      </c>
      <c r="E858">
        <v>1884</v>
      </c>
      <c r="F858" t="s">
        <v>849</v>
      </c>
      <c r="G858" t="str">
        <f t="shared" si="26"/>
        <v>iiif_url</v>
      </c>
    </row>
    <row r="859" spans="1:7" x14ac:dyDescent="0.2">
      <c r="A859" t="s">
        <v>818</v>
      </c>
      <c r="B859" t="s">
        <v>819</v>
      </c>
      <c r="C859" t="s">
        <v>21</v>
      </c>
      <c r="D859">
        <v>455</v>
      </c>
      <c r="E859">
        <v>1937</v>
      </c>
      <c r="F859" t="s">
        <v>850</v>
      </c>
      <c r="G859" t="str">
        <f t="shared" si="26"/>
        <v>iiif_url</v>
      </c>
    </row>
    <row r="860" spans="1:7" x14ac:dyDescent="0.2">
      <c r="A860" t="s">
        <v>818</v>
      </c>
      <c r="B860" t="s">
        <v>819</v>
      </c>
      <c r="C860" t="s">
        <v>21</v>
      </c>
      <c r="D860">
        <v>453</v>
      </c>
      <c r="E860">
        <v>1991</v>
      </c>
      <c r="F860" t="s">
        <v>851</v>
      </c>
      <c r="G860" t="str">
        <f t="shared" ref="G860:G883" si="27">HYPERLINK("https://images.diginfra.net/iiif/NL-HaNA_1.01.02/3768/NL-HaNA_1.01.02_3768_0010.jpg/310,382,1124,3068/full/0/default.jpg", "iiif_url")</f>
        <v>iiif_url</v>
      </c>
    </row>
    <row r="861" spans="1:7" x14ac:dyDescent="0.2">
      <c r="A861" t="s">
        <v>818</v>
      </c>
      <c r="B861" t="s">
        <v>819</v>
      </c>
      <c r="C861" t="s">
        <v>35</v>
      </c>
      <c r="D861">
        <v>555</v>
      </c>
      <c r="E861">
        <v>2030</v>
      </c>
      <c r="F861" t="s">
        <v>852</v>
      </c>
      <c r="G861" t="str">
        <f t="shared" si="27"/>
        <v>iiif_url</v>
      </c>
    </row>
    <row r="862" spans="1:7" x14ac:dyDescent="0.2">
      <c r="A862" t="s">
        <v>818</v>
      </c>
      <c r="B862" t="s">
        <v>819</v>
      </c>
      <c r="C862" t="s">
        <v>21</v>
      </c>
      <c r="D862">
        <v>458</v>
      </c>
      <c r="E862">
        <v>2085</v>
      </c>
      <c r="F862" t="s">
        <v>853</v>
      </c>
      <c r="G862" t="str">
        <f t="shared" si="27"/>
        <v>iiif_url</v>
      </c>
    </row>
    <row r="863" spans="1:7" x14ac:dyDescent="0.2">
      <c r="A863" t="s">
        <v>818</v>
      </c>
      <c r="B863" t="s">
        <v>819</v>
      </c>
      <c r="C863" t="s">
        <v>35</v>
      </c>
      <c r="D863">
        <v>555</v>
      </c>
      <c r="E863">
        <v>2132</v>
      </c>
      <c r="F863" t="s">
        <v>854</v>
      </c>
      <c r="G863" t="str">
        <f t="shared" si="27"/>
        <v>iiif_url</v>
      </c>
    </row>
    <row r="864" spans="1:7" x14ac:dyDescent="0.2">
      <c r="A864" t="s">
        <v>818</v>
      </c>
      <c r="B864" t="s">
        <v>819</v>
      </c>
      <c r="C864" t="s">
        <v>21</v>
      </c>
      <c r="D864">
        <v>455</v>
      </c>
      <c r="E864">
        <v>2184</v>
      </c>
      <c r="F864" t="s">
        <v>855</v>
      </c>
      <c r="G864" t="str">
        <f t="shared" si="27"/>
        <v>iiif_url</v>
      </c>
    </row>
    <row r="865" spans="1:7" x14ac:dyDescent="0.2">
      <c r="A865" t="s">
        <v>818</v>
      </c>
      <c r="B865" t="s">
        <v>819</v>
      </c>
      <c r="C865" t="s">
        <v>35</v>
      </c>
      <c r="D865">
        <v>560</v>
      </c>
      <c r="E865">
        <v>2229</v>
      </c>
      <c r="F865" t="s">
        <v>700</v>
      </c>
      <c r="G865" t="str">
        <f t="shared" si="27"/>
        <v>iiif_url</v>
      </c>
    </row>
    <row r="866" spans="1:7" x14ac:dyDescent="0.2">
      <c r="A866" t="s">
        <v>818</v>
      </c>
      <c r="B866" t="s">
        <v>819</v>
      </c>
      <c r="C866" t="s">
        <v>21</v>
      </c>
      <c r="D866">
        <v>455</v>
      </c>
      <c r="E866">
        <v>2275</v>
      </c>
      <c r="F866" t="s">
        <v>856</v>
      </c>
      <c r="G866" t="str">
        <f t="shared" si="27"/>
        <v>iiif_url</v>
      </c>
    </row>
    <row r="867" spans="1:7" x14ac:dyDescent="0.2">
      <c r="A867" t="s">
        <v>818</v>
      </c>
      <c r="B867" t="s">
        <v>819</v>
      </c>
      <c r="C867" t="s">
        <v>21</v>
      </c>
      <c r="D867">
        <v>465</v>
      </c>
      <c r="E867">
        <v>2332</v>
      </c>
      <c r="F867" t="s">
        <v>857</v>
      </c>
      <c r="G867" t="str">
        <f t="shared" si="27"/>
        <v>iiif_url</v>
      </c>
    </row>
    <row r="868" spans="1:7" x14ac:dyDescent="0.2">
      <c r="A868" t="s">
        <v>818</v>
      </c>
      <c r="B868" t="s">
        <v>819</v>
      </c>
      <c r="C868" t="s">
        <v>35</v>
      </c>
      <c r="D868">
        <v>558</v>
      </c>
      <c r="E868">
        <v>2374</v>
      </c>
      <c r="F868" t="s">
        <v>858</v>
      </c>
      <c r="G868" t="str">
        <f t="shared" si="27"/>
        <v>iiif_url</v>
      </c>
    </row>
    <row r="869" spans="1:7" x14ac:dyDescent="0.2">
      <c r="A869" t="s">
        <v>818</v>
      </c>
      <c r="B869" t="s">
        <v>819</v>
      </c>
      <c r="C869" t="s">
        <v>21</v>
      </c>
      <c r="D869">
        <v>460</v>
      </c>
      <c r="E869">
        <v>2420</v>
      </c>
      <c r="F869" t="s">
        <v>859</v>
      </c>
      <c r="G869" t="str">
        <f t="shared" si="27"/>
        <v>iiif_url</v>
      </c>
    </row>
    <row r="870" spans="1:7" x14ac:dyDescent="0.2">
      <c r="A870" t="s">
        <v>818</v>
      </c>
      <c r="B870" t="s">
        <v>819</v>
      </c>
      <c r="C870" t="s">
        <v>35</v>
      </c>
      <c r="D870">
        <v>546</v>
      </c>
      <c r="E870">
        <v>2473</v>
      </c>
      <c r="F870" t="s">
        <v>860</v>
      </c>
      <c r="G870" t="str">
        <f t="shared" si="27"/>
        <v>iiif_url</v>
      </c>
    </row>
    <row r="871" spans="1:7" x14ac:dyDescent="0.2">
      <c r="A871" t="s">
        <v>818</v>
      </c>
      <c r="B871" t="s">
        <v>819</v>
      </c>
      <c r="C871" t="s">
        <v>21</v>
      </c>
      <c r="D871">
        <v>460</v>
      </c>
      <c r="E871">
        <v>2522</v>
      </c>
      <c r="F871" t="s">
        <v>861</v>
      </c>
      <c r="G871" t="str">
        <f t="shared" si="27"/>
        <v>iiif_url</v>
      </c>
    </row>
    <row r="872" spans="1:7" x14ac:dyDescent="0.2">
      <c r="A872" t="s">
        <v>818</v>
      </c>
      <c r="B872" t="s">
        <v>819</v>
      </c>
      <c r="C872" t="s">
        <v>35</v>
      </c>
      <c r="D872">
        <v>551</v>
      </c>
      <c r="E872">
        <v>2568</v>
      </c>
      <c r="F872" t="s">
        <v>862</v>
      </c>
      <c r="G872" t="str">
        <f t="shared" si="27"/>
        <v>iiif_url</v>
      </c>
    </row>
    <row r="873" spans="1:7" x14ac:dyDescent="0.2">
      <c r="A873" t="s">
        <v>818</v>
      </c>
      <c r="B873" t="s">
        <v>819</v>
      </c>
      <c r="C873" t="s">
        <v>21</v>
      </c>
      <c r="D873">
        <v>462</v>
      </c>
      <c r="E873">
        <v>2618</v>
      </c>
      <c r="F873" t="s">
        <v>863</v>
      </c>
      <c r="G873" t="str">
        <f t="shared" si="27"/>
        <v>iiif_url</v>
      </c>
    </row>
    <row r="874" spans="1:7" x14ac:dyDescent="0.2">
      <c r="A874" t="s">
        <v>818</v>
      </c>
      <c r="B874" t="s">
        <v>819</v>
      </c>
      <c r="C874" t="s">
        <v>35</v>
      </c>
      <c r="D874">
        <v>551</v>
      </c>
      <c r="E874">
        <v>2668</v>
      </c>
      <c r="F874" t="s">
        <v>864</v>
      </c>
      <c r="G874" t="str">
        <f t="shared" si="27"/>
        <v>iiif_url</v>
      </c>
    </row>
    <row r="875" spans="1:7" x14ac:dyDescent="0.2">
      <c r="A875" t="s">
        <v>818</v>
      </c>
      <c r="B875" t="s">
        <v>819</v>
      </c>
      <c r="C875" t="s">
        <v>21</v>
      </c>
      <c r="D875">
        <v>458</v>
      </c>
      <c r="E875">
        <v>2711</v>
      </c>
      <c r="F875" t="s">
        <v>865</v>
      </c>
      <c r="G875" t="str">
        <f t="shared" si="27"/>
        <v>iiif_url</v>
      </c>
    </row>
    <row r="876" spans="1:7" x14ac:dyDescent="0.2">
      <c r="A876" t="s">
        <v>818</v>
      </c>
      <c r="B876" t="s">
        <v>819</v>
      </c>
      <c r="C876" t="s">
        <v>35</v>
      </c>
      <c r="D876">
        <v>551</v>
      </c>
      <c r="E876">
        <v>2758</v>
      </c>
      <c r="F876" t="s">
        <v>866</v>
      </c>
      <c r="G876" t="str">
        <f t="shared" si="27"/>
        <v>iiif_url</v>
      </c>
    </row>
    <row r="877" spans="1:7" x14ac:dyDescent="0.2">
      <c r="A877" t="s">
        <v>818</v>
      </c>
      <c r="B877" t="s">
        <v>819</v>
      </c>
      <c r="C877" t="s">
        <v>21</v>
      </c>
      <c r="D877">
        <v>462</v>
      </c>
      <c r="E877">
        <v>2815</v>
      </c>
      <c r="F877" t="s">
        <v>867</v>
      </c>
      <c r="G877" t="str">
        <f t="shared" si="27"/>
        <v>iiif_url</v>
      </c>
    </row>
    <row r="878" spans="1:7" x14ac:dyDescent="0.2">
      <c r="A878" t="s">
        <v>818</v>
      </c>
      <c r="B878" t="s">
        <v>819</v>
      </c>
      <c r="C878" t="s">
        <v>9</v>
      </c>
      <c r="D878">
        <v>815</v>
      </c>
      <c r="E878">
        <v>2962</v>
      </c>
      <c r="F878" t="s">
        <v>435</v>
      </c>
      <c r="G878" t="str">
        <f t="shared" si="27"/>
        <v>iiif_url</v>
      </c>
    </row>
    <row r="879" spans="1:7" x14ac:dyDescent="0.2">
      <c r="A879" t="s">
        <v>818</v>
      </c>
      <c r="B879" t="s">
        <v>819</v>
      </c>
      <c r="C879" t="s">
        <v>19</v>
      </c>
      <c r="D879">
        <v>432</v>
      </c>
      <c r="E879">
        <v>3100</v>
      </c>
      <c r="F879" t="s">
        <v>868</v>
      </c>
      <c r="G879" t="str">
        <f t="shared" si="27"/>
        <v>iiif_url</v>
      </c>
    </row>
    <row r="880" spans="1:7" x14ac:dyDescent="0.2">
      <c r="A880" t="s">
        <v>818</v>
      </c>
      <c r="B880" t="s">
        <v>819</v>
      </c>
      <c r="C880" t="s">
        <v>35</v>
      </c>
      <c r="D880">
        <v>577</v>
      </c>
      <c r="E880">
        <v>3157</v>
      </c>
      <c r="F880" t="s">
        <v>869</v>
      </c>
      <c r="G880" t="str">
        <f t="shared" si="27"/>
        <v>iiif_url</v>
      </c>
    </row>
    <row r="881" spans="1:7" x14ac:dyDescent="0.2">
      <c r="A881" t="s">
        <v>818</v>
      </c>
      <c r="B881" t="s">
        <v>819</v>
      </c>
      <c r="C881" t="s">
        <v>21</v>
      </c>
      <c r="D881">
        <v>513</v>
      </c>
      <c r="E881">
        <v>3198</v>
      </c>
      <c r="F881" t="s">
        <v>870</v>
      </c>
      <c r="G881" t="str">
        <f t="shared" si="27"/>
        <v>iiif_url</v>
      </c>
    </row>
    <row r="882" spans="1:7" x14ac:dyDescent="0.2">
      <c r="A882" t="s">
        <v>818</v>
      </c>
      <c r="B882" t="s">
        <v>819</v>
      </c>
      <c r="C882" t="s">
        <v>19</v>
      </c>
      <c r="D882">
        <v>422</v>
      </c>
      <c r="E882">
        <v>3245</v>
      </c>
      <c r="F882" t="s">
        <v>871</v>
      </c>
      <c r="G882" t="str">
        <f t="shared" si="27"/>
        <v>iiif_url</v>
      </c>
    </row>
    <row r="883" spans="1:7" x14ac:dyDescent="0.2">
      <c r="A883" t="s">
        <v>818</v>
      </c>
      <c r="B883" t="s">
        <v>819</v>
      </c>
      <c r="C883" t="s">
        <v>21</v>
      </c>
      <c r="D883">
        <v>467</v>
      </c>
      <c r="E883">
        <v>3300</v>
      </c>
      <c r="F883" t="s">
        <v>872</v>
      </c>
      <c r="G883" t="str">
        <f t="shared" si="27"/>
        <v>iiif_url</v>
      </c>
    </row>
    <row r="885" spans="1:7" x14ac:dyDescent="0.2">
      <c r="A885" t="s">
        <v>818</v>
      </c>
      <c r="B885" t="s">
        <v>873</v>
      </c>
      <c r="C885" t="s">
        <v>9</v>
      </c>
      <c r="D885">
        <v>1596</v>
      </c>
      <c r="E885">
        <v>359</v>
      </c>
      <c r="F885" t="s">
        <v>874</v>
      </c>
      <c r="G885" t="str">
        <f t="shared" ref="G885:G916" si="28">HYPERLINK("https://images.diginfra.net/iiif/NL-HaNA_1.01.02/3768/NL-HaNA_1.01.02_3768_0010.jpg/1294,367,1127,3085/full/0/default.jpg", "iiif_url")</f>
        <v>iiif_url</v>
      </c>
    </row>
    <row r="886" spans="1:7" x14ac:dyDescent="0.2">
      <c r="A886" t="s">
        <v>818</v>
      </c>
      <c r="B886" t="s">
        <v>873</v>
      </c>
      <c r="C886" t="s">
        <v>19</v>
      </c>
      <c r="D886">
        <v>1380</v>
      </c>
      <c r="E886">
        <v>467</v>
      </c>
      <c r="F886" t="s">
        <v>875</v>
      </c>
      <c r="G886" t="str">
        <f t="shared" si="28"/>
        <v>iiif_url</v>
      </c>
    </row>
    <row r="887" spans="1:7" x14ac:dyDescent="0.2">
      <c r="A887" t="s">
        <v>818</v>
      </c>
      <c r="B887" t="s">
        <v>873</v>
      </c>
      <c r="C887" t="s">
        <v>21</v>
      </c>
      <c r="D887">
        <v>1430</v>
      </c>
      <c r="E887">
        <v>520</v>
      </c>
      <c r="F887" t="s">
        <v>876</v>
      </c>
      <c r="G887" t="str">
        <f t="shared" si="28"/>
        <v>iiif_url</v>
      </c>
    </row>
    <row r="888" spans="1:7" x14ac:dyDescent="0.2">
      <c r="A888" t="s">
        <v>818</v>
      </c>
      <c r="B888" t="s">
        <v>873</v>
      </c>
      <c r="C888" t="s">
        <v>21</v>
      </c>
      <c r="D888">
        <v>1428</v>
      </c>
      <c r="E888">
        <v>571</v>
      </c>
      <c r="F888" t="s">
        <v>877</v>
      </c>
      <c r="G888" t="str">
        <f t="shared" si="28"/>
        <v>iiif_url</v>
      </c>
    </row>
    <row r="889" spans="1:7" x14ac:dyDescent="0.2">
      <c r="A889" t="s">
        <v>818</v>
      </c>
      <c r="B889" t="s">
        <v>873</v>
      </c>
      <c r="C889" t="s">
        <v>19</v>
      </c>
      <c r="D889">
        <v>1385</v>
      </c>
      <c r="E889">
        <v>609</v>
      </c>
      <c r="F889" t="s">
        <v>878</v>
      </c>
      <c r="G889" t="str">
        <f t="shared" si="28"/>
        <v>iiif_url</v>
      </c>
    </row>
    <row r="890" spans="1:7" x14ac:dyDescent="0.2">
      <c r="A890" t="s">
        <v>818</v>
      </c>
      <c r="B890" t="s">
        <v>873</v>
      </c>
      <c r="C890" t="s">
        <v>21</v>
      </c>
      <c r="D890">
        <v>1428</v>
      </c>
      <c r="E890">
        <v>666</v>
      </c>
      <c r="F890" t="s">
        <v>879</v>
      </c>
      <c r="G890" t="str">
        <f t="shared" si="28"/>
        <v>iiif_url</v>
      </c>
    </row>
    <row r="891" spans="1:7" x14ac:dyDescent="0.2">
      <c r="A891" t="s">
        <v>818</v>
      </c>
      <c r="B891" t="s">
        <v>873</v>
      </c>
      <c r="C891" t="s">
        <v>21</v>
      </c>
      <c r="D891">
        <v>1430</v>
      </c>
      <c r="E891">
        <v>712</v>
      </c>
      <c r="F891" t="s">
        <v>880</v>
      </c>
      <c r="G891" t="str">
        <f t="shared" si="28"/>
        <v>iiif_url</v>
      </c>
    </row>
    <row r="892" spans="1:7" x14ac:dyDescent="0.2">
      <c r="A892" t="s">
        <v>818</v>
      </c>
      <c r="B892" t="s">
        <v>873</v>
      </c>
      <c r="C892" t="s">
        <v>21</v>
      </c>
      <c r="D892">
        <v>1433</v>
      </c>
      <c r="E892">
        <v>775</v>
      </c>
      <c r="F892" t="s">
        <v>881</v>
      </c>
      <c r="G892" t="str">
        <f t="shared" si="28"/>
        <v>iiif_url</v>
      </c>
    </row>
    <row r="893" spans="1:7" x14ac:dyDescent="0.2">
      <c r="A893" t="s">
        <v>818</v>
      </c>
      <c r="B893" t="s">
        <v>873</v>
      </c>
      <c r="C893" t="s">
        <v>19</v>
      </c>
      <c r="D893">
        <v>1383</v>
      </c>
      <c r="E893">
        <v>806</v>
      </c>
      <c r="F893" t="s">
        <v>882</v>
      </c>
      <c r="G893" t="str">
        <f t="shared" si="28"/>
        <v>iiif_url</v>
      </c>
    </row>
    <row r="894" spans="1:7" x14ac:dyDescent="0.2">
      <c r="A894" t="s">
        <v>818</v>
      </c>
      <c r="B894" t="s">
        <v>873</v>
      </c>
      <c r="C894" t="s">
        <v>21</v>
      </c>
      <c r="D894">
        <v>1433</v>
      </c>
      <c r="E894">
        <v>870</v>
      </c>
      <c r="F894" t="s">
        <v>883</v>
      </c>
      <c r="G894" t="str">
        <f t="shared" si="28"/>
        <v>iiif_url</v>
      </c>
    </row>
    <row r="895" spans="1:7" x14ac:dyDescent="0.2">
      <c r="A895" t="s">
        <v>818</v>
      </c>
      <c r="B895" t="s">
        <v>873</v>
      </c>
      <c r="C895" t="s">
        <v>35</v>
      </c>
      <c r="D895">
        <v>1530</v>
      </c>
      <c r="E895">
        <v>906</v>
      </c>
      <c r="F895" t="s">
        <v>884</v>
      </c>
      <c r="G895" t="str">
        <f t="shared" si="28"/>
        <v>iiif_url</v>
      </c>
    </row>
    <row r="896" spans="1:7" x14ac:dyDescent="0.2">
      <c r="A896" t="s">
        <v>818</v>
      </c>
      <c r="B896" t="s">
        <v>873</v>
      </c>
      <c r="C896" t="s">
        <v>21</v>
      </c>
      <c r="D896">
        <v>1428</v>
      </c>
      <c r="E896">
        <v>954</v>
      </c>
      <c r="F896" t="s">
        <v>885</v>
      </c>
      <c r="G896" t="str">
        <f t="shared" si="28"/>
        <v>iiif_url</v>
      </c>
    </row>
    <row r="897" spans="1:7" x14ac:dyDescent="0.2">
      <c r="A897" t="s">
        <v>818</v>
      </c>
      <c r="B897" t="s">
        <v>873</v>
      </c>
      <c r="C897" t="s">
        <v>35</v>
      </c>
      <c r="D897">
        <v>1533</v>
      </c>
      <c r="E897">
        <v>1003</v>
      </c>
      <c r="F897" t="s">
        <v>886</v>
      </c>
      <c r="G897" t="str">
        <f t="shared" si="28"/>
        <v>iiif_url</v>
      </c>
    </row>
    <row r="898" spans="1:7" x14ac:dyDescent="0.2">
      <c r="A898" t="s">
        <v>818</v>
      </c>
      <c r="B898" t="s">
        <v>873</v>
      </c>
      <c r="C898" t="s">
        <v>21</v>
      </c>
      <c r="D898">
        <v>1433</v>
      </c>
      <c r="E898">
        <v>1055</v>
      </c>
      <c r="F898" t="s">
        <v>887</v>
      </c>
      <c r="G898" t="str">
        <f t="shared" si="28"/>
        <v>iiif_url</v>
      </c>
    </row>
    <row r="899" spans="1:7" x14ac:dyDescent="0.2">
      <c r="A899" t="s">
        <v>818</v>
      </c>
      <c r="B899" t="s">
        <v>873</v>
      </c>
      <c r="C899" t="s">
        <v>35</v>
      </c>
      <c r="D899">
        <v>1530</v>
      </c>
      <c r="E899">
        <v>1098</v>
      </c>
      <c r="F899" t="s">
        <v>888</v>
      </c>
      <c r="G899" t="str">
        <f t="shared" si="28"/>
        <v>iiif_url</v>
      </c>
    </row>
    <row r="900" spans="1:7" x14ac:dyDescent="0.2">
      <c r="A900" t="s">
        <v>818</v>
      </c>
      <c r="B900" t="s">
        <v>873</v>
      </c>
      <c r="C900" t="s">
        <v>21</v>
      </c>
      <c r="D900">
        <v>1435</v>
      </c>
      <c r="E900">
        <v>1151</v>
      </c>
      <c r="F900" t="s">
        <v>889</v>
      </c>
      <c r="G900" t="str">
        <f t="shared" si="28"/>
        <v>iiif_url</v>
      </c>
    </row>
    <row r="901" spans="1:7" x14ac:dyDescent="0.2">
      <c r="A901" t="s">
        <v>818</v>
      </c>
      <c r="B901" t="s">
        <v>873</v>
      </c>
      <c r="C901" t="s">
        <v>35</v>
      </c>
      <c r="D901">
        <v>1550</v>
      </c>
      <c r="E901">
        <v>1198</v>
      </c>
      <c r="F901" t="s">
        <v>890</v>
      </c>
      <c r="G901" t="str">
        <f t="shared" si="28"/>
        <v>iiif_url</v>
      </c>
    </row>
    <row r="902" spans="1:7" x14ac:dyDescent="0.2">
      <c r="A902" t="s">
        <v>818</v>
      </c>
      <c r="B902" t="s">
        <v>873</v>
      </c>
      <c r="C902" t="s">
        <v>21</v>
      </c>
      <c r="D902">
        <v>1433</v>
      </c>
      <c r="E902">
        <v>1249</v>
      </c>
      <c r="F902" t="s">
        <v>891</v>
      </c>
      <c r="G902" t="str">
        <f t="shared" si="28"/>
        <v>iiif_url</v>
      </c>
    </row>
    <row r="903" spans="1:7" x14ac:dyDescent="0.2">
      <c r="A903" t="s">
        <v>818</v>
      </c>
      <c r="B903" t="s">
        <v>873</v>
      </c>
      <c r="C903" t="s">
        <v>19</v>
      </c>
      <c r="D903">
        <v>1385</v>
      </c>
      <c r="E903">
        <v>1296</v>
      </c>
      <c r="F903" t="s">
        <v>892</v>
      </c>
      <c r="G903" t="str">
        <f t="shared" si="28"/>
        <v>iiif_url</v>
      </c>
    </row>
    <row r="904" spans="1:7" x14ac:dyDescent="0.2">
      <c r="A904" t="s">
        <v>818</v>
      </c>
      <c r="B904" t="s">
        <v>873</v>
      </c>
      <c r="C904" t="s">
        <v>21</v>
      </c>
      <c r="D904">
        <v>1437</v>
      </c>
      <c r="E904">
        <v>1351</v>
      </c>
      <c r="F904" t="s">
        <v>893</v>
      </c>
      <c r="G904" t="str">
        <f t="shared" si="28"/>
        <v>iiif_url</v>
      </c>
    </row>
    <row r="905" spans="1:7" x14ac:dyDescent="0.2">
      <c r="A905" t="s">
        <v>818</v>
      </c>
      <c r="B905" t="s">
        <v>873</v>
      </c>
      <c r="C905" t="s">
        <v>19</v>
      </c>
      <c r="D905">
        <v>1387</v>
      </c>
      <c r="E905">
        <v>1385</v>
      </c>
      <c r="F905" t="s">
        <v>894</v>
      </c>
      <c r="G905" t="str">
        <f t="shared" si="28"/>
        <v>iiif_url</v>
      </c>
    </row>
    <row r="906" spans="1:7" x14ac:dyDescent="0.2">
      <c r="A906" t="s">
        <v>818</v>
      </c>
      <c r="B906" t="s">
        <v>873</v>
      </c>
      <c r="C906" t="s">
        <v>19</v>
      </c>
      <c r="D906">
        <v>1385</v>
      </c>
      <c r="E906">
        <v>1442</v>
      </c>
      <c r="F906" t="s">
        <v>895</v>
      </c>
      <c r="G906" t="str">
        <f t="shared" si="28"/>
        <v>iiif_url</v>
      </c>
    </row>
    <row r="907" spans="1:7" x14ac:dyDescent="0.2">
      <c r="A907" t="s">
        <v>818</v>
      </c>
      <c r="B907" t="s">
        <v>873</v>
      </c>
      <c r="C907" t="s">
        <v>21</v>
      </c>
      <c r="D907">
        <v>1430</v>
      </c>
      <c r="E907">
        <v>1486</v>
      </c>
      <c r="F907" t="s">
        <v>896</v>
      </c>
      <c r="G907" t="str">
        <f t="shared" si="28"/>
        <v>iiif_url</v>
      </c>
    </row>
    <row r="908" spans="1:7" x14ac:dyDescent="0.2">
      <c r="A908" t="s">
        <v>818</v>
      </c>
      <c r="B908" t="s">
        <v>873</v>
      </c>
      <c r="C908" t="s">
        <v>21</v>
      </c>
      <c r="D908">
        <v>1440</v>
      </c>
      <c r="E908">
        <v>1545</v>
      </c>
      <c r="F908" t="s">
        <v>897</v>
      </c>
      <c r="G908" t="str">
        <f t="shared" si="28"/>
        <v>iiif_url</v>
      </c>
    </row>
    <row r="909" spans="1:7" x14ac:dyDescent="0.2">
      <c r="A909" t="s">
        <v>818</v>
      </c>
      <c r="B909" t="s">
        <v>873</v>
      </c>
      <c r="C909" t="s">
        <v>19</v>
      </c>
      <c r="D909">
        <v>1390</v>
      </c>
      <c r="E909">
        <v>1586</v>
      </c>
      <c r="F909" t="s">
        <v>898</v>
      </c>
      <c r="G909" t="str">
        <f t="shared" si="28"/>
        <v>iiif_url</v>
      </c>
    </row>
    <row r="910" spans="1:7" x14ac:dyDescent="0.2">
      <c r="A910" t="s">
        <v>818</v>
      </c>
      <c r="B910" t="s">
        <v>873</v>
      </c>
      <c r="C910" t="s">
        <v>21</v>
      </c>
      <c r="D910">
        <v>1435</v>
      </c>
      <c r="E910">
        <v>1641</v>
      </c>
      <c r="F910" t="s">
        <v>899</v>
      </c>
      <c r="G910" t="str">
        <f t="shared" si="28"/>
        <v>iiif_url</v>
      </c>
    </row>
    <row r="911" spans="1:7" x14ac:dyDescent="0.2">
      <c r="A911" t="s">
        <v>818</v>
      </c>
      <c r="B911" t="s">
        <v>873</v>
      </c>
      <c r="C911" t="s">
        <v>19</v>
      </c>
      <c r="D911">
        <v>1390</v>
      </c>
      <c r="E911">
        <v>1683</v>
      </c>
      <c r="F911" t="s">
        <v>900</v>
      </c>
      <c r="G911" t="str">
        <f t="shared" si="28"/>
        <v>iiif_url</v>
      </c>
    </row>
    <row r="912" spans="1:7" x14ac:dyDescent="0.2">
      <c r="A912" t="s">
        <v>818</v>
      </c>
      <c r="B912" t="s">
        <v>873</v>
      </c>
      <c r="C912" t="s">
        <v>21</v>
      </c>
      <c r="D912">
        <v>1440</v>
      </c>
      <c r="E912">
        <v>1735</v>
      </c>
      <c r="F912" t="s">
        <v>901</v>
      </c>
      <c r="G912" t="str">
        <f t="shared" si="28"/>
        <v>iiif_url</v>
      </c>
    </row>
    <row r="913" spans="1:7" x14ac:dyDescent="0.2">
      <c r="A913" t="s">
        <v>818</v>
      </c>
      <c r="B913" t="s">
        <v>873</v>
      </c>
      <c r="C913" t="s">
        <v>21</v>
      </c>
      <c r="D913">
        <v>1445</v>
      </c>
      <c r="E913">
        <v>1784</v>
      </c>
      <c r="F913" t="s">
        <v>902</v>
      </c>
      <c r="G913" t="str">
        <f t="shared" si="28"/>
        <v>iiif_url</v>
      </c>
    </row>
    <row r="914" spans="1:7" x14ac:dyDescent="0.2">
      <c r="A914" t="s">
        <v>818</v>
      </c>
      <c r="B914" t="s">
        <v>873</v>
      </c>
      <c r="C914" t="s">
        <v>19</v>
      </c>
      <c r="D914">
        <v>1395</v>
      </c>
      <c r="E914">
        <v>1828</v>
      </c>
      <c r="F914" t="s">
        <v>903</v>
      </c>
      <c r="G914" t="str">
        <f t="shared" si="28"/>
        <v>iiif_url</v>
      </c>
    </row>
    <row r="915" spans="1:7" x14ac:dyDescent="0.2">
      <c r="A915" t="s">
        <v>818</v>
      </c>
      <c r="B915" t="s">
        <v>873</v>
      </c>
      <c r="C915" t="s">
        <v>19</v>
      </c>
      <c r="D915">
        <v>1395</v>
      </c>
      <c r="E915">
        <v>1871</v>
      </c>
      <c r="F915" t="s">
        <v>904</v>
      </c>
      <c r="G915" t="str">
        <f t="shared" si="28"/>
        <v>iiif_url</v>
      </c>
    </row>
    <row r="916" spans="1:7" x14ac:dyDescent="0.2">
      <c r="A916" t="s">
        <v>818</v>
      </c>
      <c r="B916" t="s">
        <v>873</v>
      </c>
      <c r="C916" t="s">
        <v>21</v>
      </c>
      <c r="D916">
        <v>1445</v>
      </c>
      <c r="E916">
        <v>1927</v>
      </c>
      <c r="F916" t="s">
        <v>905</v>
      </c>
      <c r="G916" t="str">
        <f t="shared" si="28"/>
        <v>iiif_url</v>
      </c>
    </row>
    <row r="917" spans="1:7" x14ac:dyDescent="0.2">
      <c r="A917" t="s">
        <v>818</v>
      </c>
      <c r="B917" t="s">
        <v>873</v>
      </c>
      <c r="C917" t="s">
        <v>19</v>
      </c>
      <c r="D917">
        <v>1392</v>
      </c>
      <c r="E917">
        <v>1971</v>
      </c>
      <c r="F917" t="s">
        <v>906</v>
      </c>
      <c r="G917" t="str">
        <f t="shared" ref="G917:G945" si="29">HYPERLINK("https://images.diginfra.net/iiif/NL-HaNA_1.01.02/3768/NL-HaNA_1.01.02_3768_0010.jpg/1294,367,1127,3085/full/0/default.jpg", "iiif_url")</f>
        <v>iiif_url</v>
      </c>
    </row>
    <row r="918" spans="1:7" x14ac:dyDescent="0.2">
      <c r="A918" t="s">
        <v>818</v>
      </c>
      <c r="B918" t="s">
        <v>873</v>
      </c>
      <c r="C918" t="s">
        <v>21</v>
      </c>
      <c r="D918">
        <v>1440</v>
      </c>
      <c r="E918">
        <v>2024</v>
      </c>
      <c r="F918" t="s">
        <v>907</v>
      </c>
      <c r="G918" t="str">
        <f t="shared" si="29"/>
        <v>iiif_url</v>
      </c>
    </row>
    <row r="919" spans="1:7" x14ac:dyDescent="0.2">
      <c r="A919" t="s">
        <v>818</v>
      </c>
      <c r="B919" t="s">
        <v>873</v>
      </c>
      <c r="C919" t="s">
        <v>35</v>
      </c>
      <c r="D919">
        <v>1543</v>
      </c>
      <c r="E919">
        <v>2068</v>
      </c>
      <c r="F919" t="s">
        <v>908</v>
      </c>
      <c r="G919" t="str">
        <f t="shared" si="29"/>
        <v>iiif_url</v>
      </c>
    </row>
    <row r="920" spans="1:7" x14ac:dyDescent="0.2">
      <c r="A920" t="s">
        <v>818</v>
      </c>
      <c r="B920" t="s">
        <v>873</v>
      </c>
      <c r="C920" t="s">
        <v>35</v>
      </c>
      <c r="D920">
        <v>1542</v>
      </c>
      <c r="E920">
        <v>2118</v>
      </c>
      <c r="F920" t="s">
        <v>909</v>
      </c>
      <c r="G920" t="str">
        <f t="shared" si="29"/>
        <v>iiif_url</v>
      </c>
    </row>
    <row r="921" spans="1:7" x14ac:dyDescent="0.2">
      <c r="A921" t="s">
        <v>818</v>
      </c>
      <c r="B921" t="s">
        <v>873</v>
      </c>
      <c r="C921" t="s">
        <v>35</v>
      </c>
      <c r="D921">
        <v>1542</v>
      </c>
      <c r="E921">
        <v>2170</v>
      </c>
      <c r="F921" t="s">
        <v>910</v>
      </c>
      <c r="G921" t="str">
        <f t="shared" si="29"/>
        <v>iiif_url</v>
      </c>
    </row>
    <row r="922" spans="1:7" x14ac:dyDescent="0.2">
      <c r="A922" t="s">
        <v>818</v>
      </c>
      <c r="B922" t="s">
        <v>873</v>
      </c>
      <c r="C922" t="s">
        <v>35</v>
      </c>
      <c r="D922">
        <v>1545</v>
      </c>
      <c r="E922">
        <v>2222</v>
      </c>
      <c r="F922" t="s">
        <v>911</v>
      </c>
      <c r="G922" t="str">
        <f t="shared" si="29"/>
        <v>iiif_url</v>
      </c>
    </row>
    <row r="923" spans="1:7" x14ac:dyDescent="0.2">
      <c r="A923" t="s">
        <v>818</v>
      </c>
      <c r="B923" t="s">
        <v>873</v>
      </c>
      <c r="C923" t="s">
        <v>9</v>
      </c>
      <c r="D923">
        <v>1635</v>
      </c>
      <c r="E923">
        <v>2263</v>
      </c>
      <c r="F923" t="s">
        <v>912</v>
      </c>
      <c r="G923" t="str">
        <f t="shared" si="29"/>
        <v>iiif_url</v>
      </c>
    </row>
    <row r="924" spans="1:7" x14ac:dyDescent="0.2">
      <c r="A924" t="s">
        <v>818</v>
      </c>
      <c r="B924" t="s">
        <v>873</v>
      </c>
      <c r="C924" t="s">
        <v>35</v>
      </c>
      <c r="D924">
        <v>1542</v>
      </c>
      <c r="E924">
        <v>2272</v>
      </c>
      <c r="F924" t="s">
        <v>913</v>
      </c>
      <c r="G924" t="str">
        <f t="shared" si="29"/>
        <v>iiif_url</v>
      </c>
    </row>
    <row r="925" spans="1:7" x14ac:dyDescent="0.2">
      <c r="A925" t="s">
        <v>818</v>
      </c>
      <c r="B925" t="s">
        <v>873</v>
      </c>
      <c r="C925" t="s">
        <v>21</v>
      </c>
      <c r="D925">
        <v>1442</v>
      </c>
      <c r="E925">
        <v>2313</v>
      </c>
      <c r="F925" t="s">
        <v>914</v>
      </c>
      <c r="G925" t="str">
        <f t="shared" si="29"/>
        <v>iiif_url</v>
      </c>
    </row>
    <row r="926" spans="1:7" x14ac:dyDescent="0.2">
      <c r="A926" t="s">
        <v>818</v>
      </c>
      <c r="B926" t="s">
        <v>873</v>
      </c>
      <c r="C926" t="s">
        <v>21</v>
      </c>
      <c r="D926">
        <v>1442</v>
      </c>
      <c r="E926">
        <v>2369</v>
      </c>
      <c r="F926" t="s">
        <v>915</v>
      </c>
      <c r="G926" t="str">
        <f t="shared" si="29"/>
        <v>iiif_url</v>
      </c>
    </row>
    <row r="927" spans="1:7" x14ac:dyDescent="0.2">
      <c r="A927" t="s">
        <v>818</v>
      </c>
      <c r="B927" t="s">
        <v>873</v>
      </c>
      <c r="C927" t="s">
        <v>35</v>
      </c>
      <c r="D927">
        <v>1542</v>
      </c>
      <c r="E927">
        <v>2409</v>
      </c>
      <c r="F927" t="s">
        <v>916</v>
      </c>
      <c r="G927" t="str">
        <f t="shared" si="29"/>
        <v>iiif_url</v>
      </c>
    </row>
    <row r="928" spans="1:7" x14ac:dyDescent="0.2">
      <c r="A928" t="s">
        <v>818</v>
      </c>
      <c r="B928" t="s">
        <v>873</v>
      </c>
      <c r="C928" t="s">
        <v>35</v>
      </c>
      <c r="D928">
        <v>1547</v>
      </c>
      <c r="E928">
        <v>2459</v>
      </c>
      <c r="F928" t="s">
        <v>917</v>
      </c>
      <c r="G928" t="str">
        <f t="shared" si="29"/>
        <v>iiif_url</v>
      </c>
    </row>
    <row r="929" spans="1:7" x14ac:dyDescent="0.2">
      <c r="A929" t="s">
        <v>818</v>
      </c>
      <c r="B929" t="s">
        <v>873</v>
      </c>
      <c r="C929" t="s">
        <v>35</v>
      </c>
      <c r="D929">
        <v>1547</v>
      </c>
      <c r="E929">
        <v>2509</v>
      </c>
      <c r="F929" t="s">
        <v>918</v>
      </c>
      <c r="G929" t="str">
        <f t="shared" si="29"/>
        <v>iiif_url</v>
      </c>
    </row>
    <row r="930" spans="1:7" x14ac:dyDescent="0.2">
      <c r="A930" t="s">
        <v>818</v>
      </c>
      <c r="B930" t="s">
        <v>873</v>
      </c>
      <c r="C930" t="s">
        <v>35</v>
      </c>
      <c r="D930">
        <v>1547</v>
      </c>
      <c r="E930">
        <v>2556</v>
      </c>
      <c r="F930" t="s">
        <v>919</v>
      </c>
      <c r="G930" t="str">
        <f t="shared" si="29"/>
        <v>iiif_url</v>
      </c>
    </row>
    <row r="931" spans="1:7" x14ac:dyDescent="0.2">
      <c r="A931" t="s">
        <v>818</v>
      </c>
      <c r="B931" t="s">
        <v>873</v>
      </c>
      <c r="C931" t="s">
        <v>35</v>
      </c>
      <c r="D931">
        <v>1547</v>
      </c>
      <c r="E931">
        <v>2608</v>
      </c>
      <c r="F931" t="s">
        <v>920</v>
      </c>
      <c r="G931" t="str">
        <f t="shared" si="29"/>
        <v>iiif_url</v>
      </c>
    </row>
    <row r="932" spans="1:7" x14ac:dyDescent="0.2">
      <c r="A932" t="s">
        <v>818</v>
      </c>
      <c r="B932" t="s">
        <v>873</v>
      </c>
      <c r="C932" t="s">
        <v>35</v>
      </c>
      <c r="D932">
        <v>1547</v>
      </c>
      <c r="E932">
        <v>2657</v>
      </c>
      <c r="F932" t="s">
        <v>921</v>
      </c>
      <c r="G932" t="str">
        <f t="shared" si="29"/>
        <v>iiif_url</v>
      </c>
    </row>
    <row r="933" spans="1:7" x14ac:dyDescent="0.2">
      <c r="A933" t="s">
        <v>818</v>
      </c>
      <c r="B933" t="s">
        <v>873</v>
      </c>
      <c r="C933" t="s">
        <v>35</v>
      </c>
      <c r="D933">
        <v>1547</v>
      </c>
      <c r="E933">
        <v>2705</v>
      </c>
      <c r="F933" t="s">
        <v>922</v>
      </c>
      <c r="G933" t="str">
        <f t="shared" si="29"/>
        <v>iiif_url</v>
      </c>
    </row>
    <row r="934" spans="1:7" x14ac:dyDescent="0.2">
      <c r="A934" t="s">
        <v>818</v>
      </c>
      <c r="B934" t="s">
        <v>873</v>
      </c>
      <c r="C934" t="s">
        <v>35</v>
      </c>
      <c r="D934">
        <v>1547</v>
      </c>
      <c r="E934">
        <v>2750</v>
      </c>
      <c r="F934" t="s">
        <v>923</v>
      </c>
      <c r="G934" t="str">
        <f t="shared" si="29"/>
        <v>iiif_url</v>
      </c>
    </row>
    <row r="935" spans="1:7" x14ac:dyDescent="0.2">
      <c r="A935" t="s">
        <v>818</v>
      </c>
      <c r="B935" t="s">
        <v>873</v>
      </c>
      <c r="C935" t="s">
        <v>35</v>
      </c>
      <c r="D935">
        <v>1549</v>
      </c>
      <c r="E935">
        <v>2805</v>
      </c>
      <c r="F935" t="s">
        <v>924</v>
      </c>
      <c r="G935" t="str">
        <f t="shared" si="29"/>
        <v>iiif_url</v>
      </c>
    </row>
    <row r="936" spans="1:7" x14ac:dyDescent="0.2">
      <c r="A936" t="s">
        <v>818</v>
      </c>
      <c r="B936" t="s">
        <v>873</v>
      </c>
      <c r="C936" t="s">
        <v>35</v>
      </c>
      <c r="D936">
        <v>1549</v>
      </c>
      <c r="E936">
        <v>2853</v>
      </c>
      <c r="F936" t="s">
        <v>925</v>
      </c>
      <c r="G936" t="str">
        <f t="shared" si="29"/>
        <v>iiif_url</v>
      </c>
    </row>
    <row r="937" spans="1:7" x14ac:dyDescent="0.2">
      <c r="A937" t="s">
        <v>818</v>
      </c>
      <c r="B937" t="s">
        <v>873</v>
      </c>
      <c r="C937" t="s">
        <v>35</v>
      </c>
      <c r="D937">
        <v>1549</v>
      </c>
      <c r="E937">
        <v>2900</v>
      </c>
      <c r="F937" t="s">
        <v>926</v>
      </c>
      <c r="G937" t="str">
        <f t="shared" si="29"/>
        <v>iiif_url</v>
      </c>
    </row>
    <row r="938" spans="1:7" x14ac:dyDescent="0.2">
      <c r="A938" t="s">
        <v>818</v>
      </c>
      <c r="B938" t="s">
        <v>873</v>
      </c>
      <c r="C938" t="s">
        <v>35</v>
      </c>
      <c r="D938">
        <v>1549</v>
      </c>
      <c r="E938">
        <v>2952</v>
      </c>
      <c r="F938" t="s">
        <v>927</v>
      </c>
      <c r="G938" t="str">
        <f t="shared" si="29"/>
        <v>iiif_url</v>
      </c>
    </row>
    <row r="939" spans="1:7" x14ac:dyDescent="0.2">
      <c r="A939" t="s">
        <v>818</v>
      </c>
      <c r="B939" t="s">
        <v>873</v>
      </c>
      <c r="C939" t="s">
        <v>35</v>
      </c>
      <c r="D939">
        <v>1549</v>
      </c>
      <c r="E939">
        <v>2987</v>
      </c>
      <c r="F939" t="s">
        <v>928</v>
      </c>
      <c r="G939" t="str">
        <f t="shared" si="29"/>
        <v>iiif_url</v>
      </c>
    </row>
    <row r="940" spans="1:7" x14ac:dyDescent="0.2">
      <c r="A940" t="s">
        <v>818</v>
      </c>
      <c r="B940" t="s">
        <v>873</v>
      </c>
      <c r="C940" t="s">
        <v>21</v>
      </c>
      <c r="D940">
        <v>1452</v>
      </c>
      <c r="E940">
        <v>3055</v>
      </c>
      <c r="F940" t="s">
        <v>929</v>
      </c>
      <c r="G940" t="str">
        <f t="shared" si="29"/>
        <v>iiif_url</v>
      </c>
    </row>
    <row r="941" spans="1:7" x14ac:dyDescent="0.2">
      <c r="A941" t="s">
        <v>818</v>
      </c>
      <c r="B941" t="s">
        <v>873</v>
      </c>
      <c r="C941" t="s">
        <v>35</v>
      </c>
      <c r="D941">
        <v>1540</v>
      </c>
      <c r="E941">
        <v>3080</v>
      </c>
      <c r="F941" t="s">
        <v>930</v>
      </c>
      <c r="G941" t="str">
        <f t="shared" si="29"/>
        <v>iiif_url</v>
      </c>
    </row>
    <row r="942" spans="1:7" x14ac:dyDescent="0.2">
      <c r="A942" t="s">
        <v>818</v>
      </c>
      <c r="B942" t="s">
        <v>873</v>
      </c>
      <c r="C942" t="s">
        <v>35</v>
      </c>
      <c r="D942">
        <v>1542</v>
      </c>
      <c r="E942">
        <v>3135</v>
      </c>
      <c r="F942" t="s">
        <v>931</v>
      </c>
      <c r="G942" t="str">
        <f t="shared" si="29"/>
        <v>iiif_url</v>
      </c>
    </row>
    <row r="943" spans="1:7" x14ac:dyDescent="0.2">
      <c r="A943" t="s">
        <v>818</v>
      </c>
      <c r="B943" t="s">
        <v>873</v>
      </c>
      <c r="C943" t="s">
        <v>35</v>
      </c>
      <c r="D943">
        <v>1542</v>
      </c>
      <c r="E943">
        <v>3192</v>
      </c>
      <c r="F943" t="s">
        <v>932</v>
      </c>
      <c r="G943" t="str">
        <f t="shared" si="29"/>
        <v>iiif_url</v>
      </c>
    </row>
    <row r="944" spans="1:7" x14ac:dyDescent="0.2">
      <c r="A944" t="s">
        <v>818</v>
      </c>
      <c r="B944" t="s">
        <v>873</v>
      </c>
      <c r="C944" t="s">
        <v>35</v>
      </c>
      <c r="D944">
        <v>1542</v>
      </c>
      <c r="E944">
        <v>3239</v>
      </c>
      <c r="F944" t="s">
        <v>933</v>
      </c>
      <c r="G944" t="str">
        <f t="shared" si="29"/>
        <v>iiif_url</v>
      </c>
    </row>
    <row r="945" spans="1:7" x14ac:dyDescent="0.2">
      <c r="A945" t="s">
        <v>818</v>
      </c>
      <c r="B945" t="s">
        <v>873</v>
      </c>
      <c r="C945" t="s">
        <v>35</v>
      </c>
      <c r="D945">
        <v>1545</v>
      </c>
      <c r="E945">
        <v>3283</v>
      </c>
      <c r="F945" t="s">
        <v>934</v>
      </c>
      <c r="G945" t="str">
        <f t="shared" si="29"/>
        <v>iiif_url</v>
      </c>
    </row>
    <row r="949" spans="1:7" x14ac:dyDescent="0.2">
      <c r="A949" t="s">
        <v>935</v>
      </c>
      <c r="B949" t="s">
        <v>936</v>
      </c>
      <c r="C949" t="s">
        <v>35</v>
      </c>
      <c r="D949">
        <v>2677</v>
      </c>
      <c r="E949">
        <v>450</v>
      </c>
      <c r="F949" t="s">
        <v>937</v>
      </c>
      <c r="G949" t="str">
        <f t="shared" ref="G949:G980" si="30">HYPERLINK("https://images.diginfra.net/iiif/NL-HaNA_1.01.02/3768/NL-HaNA_1.01.02_3768_0010.jpg/2431,343,1115,3087/full/0/default.jpg", "iiif_url")</f>
        <v>iiif_url</v>
      </c>
    </row>
    <row r="950" spans="1:7" x14ac:dyDescent="0.2">
      <c r="A950" t="s">
        <v>935</v>
      </c>
      <c r="B950" t="s">
        <v>936</v>
      </c>
      <c r="C950" t="s">
        <v>35</v>
      </c>
      <c r="D950">
        <v>2677</v>
      </c>
      <c r="E950">
        <v>503</v>
      </c>
      <c r="F950" t="s">
        <v>938</v>
      </c>
      <c r="G950" t="str">
        <f t="shared" si="30"/>
        <v>iiif_url</v>
      </c>
    </row>
    <row r="951" spans="1:7" x14ac:dyDescent="0.2">
      <c r="A951" t="s">
        <v>935</v>
      </c>
      <c r="B951" t="s">
        <v>936</v>
      </c>
      <c r="C951" t="s">
        <v>21</v>
      </c>
      <c r="D951">
        <v>2539</v>
      </c>
      <c r="E951">
        <v>549</v>
      </c>
      <c r="F951" t="s">
        <v>939</v>
      </c>
      <c r="G951" t="str">
        <f t="shared" si="30"/>
        <v>iiif_url</v>
      </c>
    </row>
    <row r="952" spans="1:7" x14ac:dyDescent="0.2">
      <c r="A952" t="s">
        <v>935</v>
      </c>
      <c r="B952" t="s">
        <v>936</v>
      </c>
      <c r="C952" t="s">
        <v>21</v>
      </c>
      <c r="D952">
        <v>2586</v>
      </c>
      <c r="E952">
        <v>598</v>
      </c>
      <c r="F952" t="s">
        <v>940</v>
      </c>
      <c r="G952" t="str">
        <f t="shared" si="30"/>
        <v>iiif_url</v>
      </c>
    </row>
    <row r="953" spans="1:7" x14ac:dyDescent="0.2">
      <c r="A953" t="s">
        <v>935</v>
      </c>
      <c r="B953" t="s">
        <v>936</v>
      </c>
      <c r="C953" t="s">
        <v>21</v>
      </c>
      <c r="D953">
        <v>2586</v>
      </c>
      <c r="E953">
        <v>662</v>
      </c>
      <c r="F953" t="s">
        <v>941</v>
      </c>
      <c r="G953" t="str">
        <f t="shared" si="30"/>
        <v>iiif_url</v>
      </c>
    </row>
    <row r="954" spans="1:7" x14ac:dyDescent="0.2">
      <c r="A954" t="s">
        <v>935</v>
      </c>
      <c r="B954" t="s">
        <v>936</v>
      </c>
      <c r="C954" t="s">
        <v>35</v>
      </c>
      <c r="D954">
        <v>2677</v>
      </c>
      <c r="E954">
        <v>687</v>
      </c>
      <c r="F954" t="s">
        <v>942</v>
      </c>
      <c r="G954" t="str">
        <f t="shared" si="30"/>
        <v>iiif_url</v>
      </c>
    </row>
    <row r="955" spans="1:7" x14ac:dyDescent="0.2">
      <c r="A955" t="s">
        <v>935</v>
      </c>
      <c r="B955" t="s">
        <v>936</v>
      </c>
      <c r="C955" t="s">
        <v>35</v>
      </c>
      <c r="D955">
        <v>2682</v>
      </c>
      <c r="E955">
        <v>748</v>
      </c>
      <c r="F955" t="s">
        <v>943</v>
      </c>
      <c r="G955" t="str">
        <f t="shared" si="30"/>
        <v>iiif_url</v>
      </c>
    </row>
    <row r="956" spans="1:7" x14ac:dyDescent="0.2">
      <c r="A956" t="s">
        <v>935</v>
      </c>
      <c r="B956" t="s">
        <v>936</v>
      </c>
      <c r="C956" t="s">
        <v>35</v>
      </c>
      <c r="D956">
        <v>2677</v>
      </c>
      <c r="E956">
        <v>798</v>
      </c>
      <c r="F956" t="s">
        <v>944</v>
      </c>
      <c r="G956" t="str">
        <f t="shared" si="30"/>
        <v>iiif_url</v>
      </c>
    </row>
    <row r="957" spans="1:7" x14ac:dyDescent="0.2">
      <c r="A957" t="s">
        <v>935</v>
      </c>
      <c r="B957" t="s">
        <v>936</v>
      </c>
      <c r="C957" t="s">
        <v>35</v>
      </c>
      <c r="D957">
        <v>2691</v>
      </c>
      <c r="E957">
        <v>845</v>
      </c>
      <c r="F957" t="s">
        <v>945</v>
      </c>
      <c r="G957" t="str">
        <f t="shared" si="30"/>
        <v>iiif_url</v>
      </c>
    </row>
    <row r="958" spans="1:7" x14ac:dyDescent="0.2">
      <c r="A958" t="s">
        <v>935</v>
      </c>
      <c r="B958" t="s">
        <v>936</v>
      </c>
      <c r="C958" t="s">
        <v>19</v>
      </c>
      <c r="D958">
        <v>2541</v>
      </c>
      <c r="E958">
        <v>893</v>
      </c>
      <c r="F958" t="s">
        <v>946</v>
      </c>
      <c r="G958" t="str">
        <f t="shared" si="30"/>
        <v>iiif_url</v>
      </c>
    </row>
    <row r="959" spans="1:7" x14ac:dyDescent="0.2">
      <c r="A959" t="s">
        <v>935</v>
      </c>
      <c r="B959" t="s">
        <v>936</v>
      </c>
      <c r="C959" t="s">
        <v>21</v>
      </c>
      <c r="D959">
        <v>2589</v>
      </c>
      <c r="E959">
        <v>938</v>
      </c>
      <c r="F959" t="s">
        <v>947</v>
      </c>
      <c r="G959" t="str">
        <f t="shared" si="30"/>
        <v>iiif_url</v>
      </c>
    </row>
    <row r="960" spans="1:7" x14ac:dyDescent="0.2">
      <c r="A960" t="s">
        <v>935</v>
      </c>
      <c r="B960" t="s">
        <v>936</v>
      </c>
      <c r="C960" t="s">
        <v>21</v>
      </c>
      <c r="D960">
        <v>2589</v>
      </c>
      <c r="E960">
        <v>1000</v>
      </c>
      <c r="F960" t="s">
        <v>948</v>
      </c>
      <c r="G960" t="str">
        <f t="shared" si="30"/>
        <v>iiif_url</v>
      </c>
    </row>
    <row r="961" spans="1:7" x14ac:dyDescent="0.2">
      <c r="A961" t="s">
        <v>935</v>
      </c>
      <c r="B961" t="s">
        <v>936</v>
      </c>
      <c r="C961" t="s">
        <v>35</v>
      </c>
      <c r="D961">
        <v>2677</v>
      </c>
      <c r="E961">
        <v>1037</v>
      </c>
      <c r="F961" t="s">
        <v>949</v>
      </c>
      <c r="G961" t="str">
        <f t="shared" si="30"/>
        <v>iiif_url</v>
      </c>
    </row>
    <row r="962" spans="1:7" x14ac:dyDescent="0.2">
      <c r="A962" t="s">
        <v>935</v>
      </c>
      <c r="B962" t="s">
        <v>936</v>
      </c>
      <c r="C962" t="s">
        <v>35</v>
      </c>
      <c r="D962">
        <v>2682</v>
      </c>
      <c r="E962">
        <v>1095</v>
      </c>
      <c r="F962" t="s">
        <v>950</v>
      </c>
      <c r="G962" t="str">
        <f t="shared" si="30"/>
        <v>iiif_url</v>
      </c>
    </row>
    <row r="963" spans="1:7" x14ac:dyDescent="0.2">
      <c r="A963" t="s">
        <v>935</v>
      </c>
      <c r="B963" t="s">
        <v>936</v>
      </c>
      <c r="C963" t="s">
        <v>35</v>
      </c>
      <c r="D963">
        <v>2684</v>
      </c>
      <c r="E963">
        <v>1141</v>
      </c>
      <c r="F963" t="s">
        <v>951</v>
      </c>
      <c r="G963" t="str">
        <f t="shared" si="30"/>
        <v>iiif_url</v>
      </c>
    </row>
    <row r="964" spans="1:7" x14ac:dyDescent="0.2">
      <c r="A964" t="s">
        <v>935</v>
      </c>
      <c r="B964" t="s">
        <v>936</v>
      </c>
      <c r="C964" t="s">
        <v>35</v>
      </c>
      <c r="D964">
        <v>2689</v>
      </c>
      <c r="E964">
        <v>1189</v>
      </c>
      <c r="F964" t="s">
        <v>952</v>
      </c>
      <c r="G964" t="str">
        <f t="shared" si="30"/>
        <v>iiif_url</v>
      </c>
    </row>
    <row r="965" spans="1:7" x14ac:dyDescent="0.2">
      <c r="A965" t="s">
        <v>935</v>
      </c>
      <c r="B965" t="s">
        <v>936</v>
      </c>
      <c r="C965" t="s">
        <v>35</v>
      </c>
      <c r="D965">
        <v>2684</v>
      </c>
      <c r="E965">
        <v>1231</v>
      </c>
      <c r="F965" t="s">
        <v>953</v>
      </c>
      <c r="G965" t="str">
        <f t="shared" si="30"/>
        <v>iiif_url</v>
      </c>
    </row>
    <row r="966" spans="1:7" x14ac:dyDescent="0.2">
      <c r="A966" t="s">
        <v>935</v>
      </c>
      <c r="B966" t="s">
        <v>936</v>
      </c>
      <c r="C966" t="s">
        <v>35</v>
      </c>
      <c r="D966">
        <v>2687</v>
      </c>
      <c r="E966">
        <v>1282</v>
      </c>
      <c r="F966" t="s">
        <v>954</v>
      </c>
      <c r="G966" t="str">
        <f t="shared" si="30"/>
        <v>iiif_url</v>
      </c>
    </row>
    <row r="967" spans="1:7" x14ac:dyDescent="0.2">
      <c r="A967" t="s">
        <v>935</v>
      </c>
      <c r="B967" t="s">
        <v>936</v>
      </c>
      <c r="C967" t="s">
        <v>35</v>
      </c>
      <c r="D967">
        <v>2687</v>
      </c>
      <c r="E967">
        <v>1329</v>
      </c>
      <c r="F967" t="s">
        <v>955</v>
      </c>
      <c r="G967" t="str">
        <f t="shared" si="30"/>
        <v>iiif_url</v>
      </c>
    </row>
    <row r="968" spans="1:7" x14ac:dyDescent="0.2">
      <c r="A968" t="s">
        <v>935</v>
      </c>
      <c r="B968" t="s">
        <v>936</v>
      </c>
      <c r="C968" t="s">
        <v>21</v>
      </c>
      <c r="D968">
        <v>2596</v>
      </c>
      <c r="E968">
        <v>1390</v>
      </c>
      <c r="F968" t="s">
        <v>956</v>
      </c>
      <c r="G968" t="str">
        <f t="shared" si="30"/>
        <v>iiif_url</v>
      </c>
    </row>
    <row r="969" spans="1:7" x14ac:dyDescent="0.2">
      <c r="A969" t="s">
        <v>935</v>
      </c>
      <c r="B969" t="s">
        <v>936</v>
      </c>
      <c r="C969" t="s">
        <v>35</v>
      </c>
      <c r="D969">
        <v>2684</v>
      </c>
      <c r="E969">
        <v>1422</v>
      </c>
      <c r="F969" t="s">
        <v>957</v>
      </c>
      <c r="G969" t="str">
        <f t="shared" si="30"/>
        <v>iiif_url</v>
      </c>
    </row>
    <row r="970" spans="1:7" x14ac:dyDescent="0.2">
      <c r="A970" t="s">
        <v>935</v>
      </c>
      <c r="B970" t="s">
        <v>936</v>
      </c>
      <c r="C970" t="s">
        <v>21</v>
      </c>
      <c r="D970">
        <v>2551</v>
      </c>
      <c r="E970">
        <v>1479</v>
      </c>
      <c r="F970" t="s">
        <v>958</v>
      </c>
      <c r="G970" t="str">
        <f t="shared" si="30"/>
        <v>iiif_url</v>
      </c>
    </row>
    <row r="971" spans="1:7" x14ac:dyDescent="0.2">
      <c r="A971" t="s">
        <v>935</v>
      </c>
      <c r="B971" t="s">
        <v>936</v>
      </c>
      <c r="C971" t="s">
        <v>21</v>
      </c>
      <c r="D971">
        <v>2596</v>
      </c>
      <c r="E971">
        <v>1528</v>
      </c>
      <c r="F971" t="s">
        <v>959</v>
      </c>
      <c r="G971" t="str">
        <f t="shared" si="30"/>
        <v>iiif_url</v>
      </c>
    </row>
    <row r="972" spans="1:7" x14ac:dyDescent="0.2">
      <c r="A972" t="s">
        <v>935</v>
      </c>
      <c r="B972" t="s">
        <v>936</v>
      </c>
      <c r="C972" t="s">
        <v>21</v>
      </c>
      <c r="D972">
        <v>2594</v>
      </c>
      <c r="E972">
        <v>1582</v>
      </c>
      <c r="F972" t="s">
        <v>960</v>
      </c>
      <c r="G972" t="str">
        <f t="shared" si="30"/>
        <v>iiif_url</v>
      </c>
    </row>
    <row r="973" spans="1:7" x14ac:dyDescent="0.2">
      <c r="A973" t="s">
        <v>935</v>
      </c>
      <c r="B973" t="s">
        <v>936</v>
      </c>
      <c r="C973" t="s">
        <v>35</v>
      </c>
      <c r="D973">
        <v>2684</v>
      </c>
      <c r="E973">
        <v>1622</v>
      </c>
      <c r="F973" t="s">
        <v>961</v>
      </c>
      <c r="G973" t="str">
        <f t="shared" si="30"/>
        <v>iiif_url</v>
      </c>
    </row>
    <row r="974" spans="1:7" x14ac:dyDescent="0.2">
      <c r="A974" t="s">
        <v>935</v>
      </c>
      <c r="B974" t="s">
        <v>936</v>
      </c>
      <c r="C974" t="s">
        <v>21</v>
      </c>
      <c r="D974">
        <v>2596</v>
      </c>
      <c r="E974">
        <v>1677</v>
      </c>
      <c r="F974" t="s">
        <v>962</v>
      </c>
      <c r="G974" t="str">
        <f t="shared" si="30"/>
        <v>iiif_url</v>
      </c>
    </row>
    <row r="975" spans="1:7" x14ac:dyDescent="0.2">
      <c r="A975" t="s">
        <v>935</v>
      </c>
      <c r="B975" t="s">
        <v>936</v>
      </c>
      <c r="C975" t="s">
        <v>35</v>
      </c>
      <c r="D975">
        <v>2691</v>
      </c>
      <c r="E975">
        <v>1720</v>
      </c>
      <c r="F975" t="s">
        <v>963</v>
      </c>
      <c r="G975" t="str">
        <f t="shared" si="30"/>
        <v>iiif_url</v>
      </c>
    </row>
    <row r="976" spans="1:7" x14ac:dyDescent="0.2">
      <c r="A976" t="s">
        <v>935</v>
      </c>
      <c r="B976" t="s">
        <v>936</v>
      </c>
      <c r="C976" t="s">
        <v>21</v>
      </c>
      <c r="D976">
        <v>2596</v>
      </c>
      <c r="E976">
        <v>1769</v>
      </c>
      <c r="F976" t="s">
        <v>964</v>
      </c>
      <c r="G976" t="str">
        <f t="shared" si="30"/>
        <v>iiif_url</v>
      </c>
    </row>
    <row r="977" spans="1:7" x14ac:dyDescent="0.2">
      <c r="A977" t="s">
        <v>935</v>
      </c>
      <c r="B977" t="s">
        <v>936</v>
      </c>
      <c r="C977" t="s">
        <v>35</v>
      </c>
      <c r="D977">
        <v>2694</v>
      </c>
      <c r="E977">
        <v>1819</v>
      </c>
      <c r="F977" t="s">
        <v>965</v>
      </c>
      <c r="G977" t="str">
        <f t="shared" si="30"/>
        <v>iiif_url</v>
      </c>
    </row>
    <row r="978" spans="1:7" x14ac:dyDescent="0.2">
      <c r="A978" t="s">
        <v>935</v>
      </c>
      <c r="B978" t="s">
        <v>936</v>
      </c>
      <c r="C978" t="s">
        <v>21</v>
      </c>
      <c r="D978">
        <v>2594</v>
      </c>
      <c r="E978">
        <v>1875</v>
      </c>
      <c r="F978" t="s">
        <v>966</v>
      </c>
      <c r="G978" t="str">
        <f t="shared" si="30"/>
        <v>iiif_url</v>
      </c>
    </row>
    <row r="979" spans="1:7" x14ac:dyDescent="0.2">
      <c r="A979" t="s">
        <v>935</v>
      </c>
      <c r="B979" t="s">
        <v>936</v>
      </c>
      <c r="C979" t="s">
        <v>35</v>
      </c>
      <c r="D979">
        <v>2694</v>
      </c>
      <c r="E979">
        <v>1911</v>
      </c>
      <c r="F979" t="s">
        <v>967</v>
      </c>
      <c r="G979" t="str">
        <f t="shared" si="30"/>
        <v>iiif_url</v>
      </c>
    </row>
    <row r="980" spans="1:7" x14ac:dyDescent="0.2">
      <c r="A980" t="s">
        <v>935</v>
      </c>
      <c r="B980" t="s">
        <v>936</v>
      </c>
      <c r="C980" t="s">
        <v>21</v>
      </c>
      <c r="D980">
        <v>2596</v>
      </c>
      <c r="E980">
        <v>1967</v>
      </c>
      <c r="F980" t="s">
        <v>968</v>
      </c>
      <c r="G980" t="str">
        <f t="shared" si="30"/>
        <v>iiif_url</v>
      </c>
    </row>
    <row r="981" spans="1:7" x14ac:dyDescent="0.2">
      <c r="A981" t="s">
        <v>935</v>
      </c>
      <c r="B981" t="s">
        <v>936</v>
      </c>
      <c r="C981" t="s">
        <v>35</v>
      </c>
      <c r="D981">
        <v>2694</v>
      </c>
      <c r="E981">
        <v>2015</v>
      </c>
      <c r="F981" t="s">
        <v>969</v>
      </c>
      <c r="G981" t="str">
        <f t="shared" ref="G981:G1007" si="31">HYPERLINK("https://images.diginfra.net/iiif/NL-HaNA_1.01.02/3768/NL-HaNA_1.01.02_3768_0010.jpg/2431,343,1115,3087/full/0/default.jpg", "iiif_url")</f>
        <v>iiif_url</v>
      </c>
    </row>
    <row r="982" spans="1:7" x14ac:dyDescent="0.2">
      <c r="A982" t="s">
        <v>935</v>
      </c>
      <c r="B982" t="s">
        <v>936</v>
      </c>
      <c r="C982" t="s">
        <v>21</v>
      </c>
      <c r="D982">
        <v>2596</v>
      </c>
      <c r="E982">
        <v>2060</v>
      </c>
      <c r="F982" t="s">
        <v>970</v>
      </c>
      <c r="G982" t="str">
        <f t="shared" si="31"/>
        <v>iiif_url</v>
      </c>
    </row>
    <row r="983" spans="1:7" x14ac:dyDescent="0.2">
      <c r="A983" t="s">
        <v>935</v>
      </c>
      <c r="B983" t="s">
        <v>936</v>
      </c>
      <c r="C983" t="s">
        <v>35</v>
      </c>
      <c r="D983">
        <v>2696</v>
      </c>
      <c r="E983">
        <v>2108</v>
      </c>
      <c r="F983" t="s">
        <v>971</v>
      </c>
      <c r="G983" t="str">
        <f t="shared" si="31"/>
        <v>iiif_url</v>
      </c>
    </row>
    <row r="984" spans="1:7" x14ac:dyDescent="0.2">
      <c r="A984" t="s">
        <v>935</v>
      </c>
      <c r="B984" t="s">
        <v>936</v>
      </c>
      <c r="C984" t="s">
        <v>21</v>
      </c>
      <c r="D984">
        <v>2598</v>
      </c>
      <c r="E984">
        <v>2158</v>
      </c>
      <c r="F984" t="s">
        <v>972</v>
      </c>
      <c r="G984" t="str">
        <f t="shared" si="31"/>
        <v>iiif_url</v>
      </c>
    </row>
    <row r="985" spans="1:7" x14ac:dyDescent="0.2">
      <c r="A985" t="s">
        <v>935</v>
      </c>
      <c r="B985" t="s">
        <v>936</v>
      </c>
      <c r="C985" t="s">
        <v>35</v>
      </c>
      <c r="D985">
        <v>2696</v>
      </c>
      <c r="E985">
        <v>2206</v>
      </c>
      <c r="F985" t="s">
        <v>973</v>
      </c>
      <c r="G985" t="str">
        <f t="shared" si="31"/>
        <v>iiif_url</v>
      </c>
    </row>
    <row r="986" spans="1:7" x14ac:dyDescent="0.2">
      <c r="A986" t="s">
        <v>935</v>
      </c>
      <c r="B986" t="s">
        <v>936</v>
      </c>
      <c r="C986" t="s">
        <v>21</v>
      </c>
      <c r="D986">
        <v>2603</v>
      </c>
      <c r="E986">
        <v>2263</v>
      </c>
      <c r="F986" t="s">
        <v>974</v>
      </c>
      <c r="G986" t="str">
        <f t="shared" si="31"/>
        <v>iiif_url</v>
      </c>
    </row>
    <row r="987" spans="1:7" x14ac:dyDescent="0.2">
      <c r="A987" t="s">
        <v>935</v>
      </c>
      <c r="B987" t="s">
        <v>936</v>
      </c>
      <c r="C987" t="s">
        <v>35</v>
      </c>
      <c r="D987">
        <v>2696</v>
      </c>
      <c r="E987">
        <v>2307</v>
      </c>
      <c r="F987" t="s">
        <v>975</v>
      </c>
      <c r="G987" t="str">
        <f t="shared" si="31"/>
        <v>iiif_url</v>
      </c>
    </row>
    <row r="988" spans="1:7" x14ac:dyDescent="0.2">
      <c r="A988" t="s">
        <v>935</v>
      </c>
      <c r="B988" t="s">
        <v>936</v>
      </c>
      <c r="C988" t="s">
        <v>21</v>
      </c>
      <c r="D988">
        <v>2596</v>
      </c>
      <c r="E988">
        <v>2357</v>
      </c>
      <c r="F988" t="s">
        <v>976</v>
      </c>
      <c r="G988" t="str">
        <f t="shared" si="31"/>
        <v>iiif_url</v>
      </c>
    </row>
    <row r="989" spans="1:7" x14ac:dyDescent="0.2">
      <c r="A989" t="s">
        <v>935</v>
      </c>
      <c r="B989" t="s">
        <v>936</v>
      </c>
      <c r="C989" t="s">
        <v>35</v>
      </c>
      <c r="D989">
        <v>2698</v>
      </c>
      <c r="E989">
        <v>2406</v>
      </c>
      <c r="F989" t="s">
        <v>977</v>
      </c>
      <c r="G989" t="str">
        <f t="shared" si="31"/>
        <v>iiif_url</v>
      </c>
    </row>
    <row r="990" spans="1:7" x14ac:dyDescent="0.2">
      <c r="A990" t="s">
        <v>935</v>
      </c>
      <c r="B990" t="s">
        <v>936</v>
      </c>
      <c r="C990" t="s">
        <v>21</v>
      </c>
      <c r="D990">
        <v>2598</v>
      </c>
      <c r="E990">
        <v>2455</v>
      </c>
      <c r="F990" t="s">
        <v>978</v>
      </c>
      <c r="G990" t="str">
        <f t="shared" si="31"/>
        <v>iiif_url</v>
      </c>
    </row>
    <row r="991" spans="1:7" x14ac:dyDescent="0.2">
      <c r="A991" t="s">
        <v>935</v>
      </c>
      <c r="B991" t="s">
        <v>936</v>
      </c>
      <c r="C991" t="s">
        <v>35</v>
      </c>
      <c r="D991">
        <v>2696</v>
      </c>
      <c r="E991">
        <v>2501</v>
      </c>
      <c r="F991" t="s">
        <v>979</v>
      </c>
      <c r="G991" t="str">
        <f t="shared" si="31"/>
        <v>iiif_url</v>
      </c>
    </row>
    <row r="992" spans="1:7" x14ac:dyDescent="0.2">
      <c r="A992" t="s">
        <v>935</v>
      </c>
      <c r="B992" t="s">
        <v>936</v>
      </c>
      <c r="C992" t="s">
        <v>21</v>
      </c>
      <c r="D992">
        <v>2596</v>
      </c>
      <c r="E992">
        <v>2556</v>
      </c>
      <c r="F992" t="s">
        <v>980</v>
      </c>
      <c r="G992" t="str">
        <f t="shared" si="31"/>
        <v>iiif_url</v>
      </c>
    </row>
    <row r="993" spans="1:7" x14ac:dyDescent="0.2">
      <c r="A993" t="s">
        <v>935</v>
      </c>
      <c r="B993" t="s">
        <v>936</v>
      </c>
      <c r="C993" t="s">
        <v>35</v>
      </c>
      <c r="D993">
        <v>2694</v>
      </c>
      <c r="E993">
        <v>2605</v>
      </c>
      <c r="F993" t="s">
        <v>981</v>
      </c>
      <c r="G993" t="str">
        <f t="shared" si="31"/>
        <v>iiif_url</v>
      </c>
    </row>
    <row r="994" spans="1:7" x14ac:dyDescent="0.2">
      <c r="A994" t="s">
        <v>935</v>
      </c>
      <c r="B994" t="s">
        <v>936</v>
      </c>
      <c r="C994" t="s">
        <v>21</v>
      </c>
      <c r="D994">
        <v>2596</v>
      </c>
      <c r="E994">
        <v>2653</v>
      </c>
      <c r="F994" t="s">
        <v>982</v>
      </c>
      <c r="G994" t="str">
        <f t="shared" si="31"/>
        <v>iiif_url</v>
      </c>
    </row>
    <row r="995" spans="1:7" x14ac:dyDescent="0.2">
      <c r="A995" t="s">
        <v>935</v>
      </c>
      <c r="B995" t="s">
        <v>936</v>
      </c>
      <c r="C995" t="s">
        <v>35</v>
      </c>
      <c r="D995">
        <v>2696</v>
      </c>
      <c r="E995">
        <v>2699</v>
      </c>
      <c r="F995" t="s">
        <v>983</v>
      </c>
      <c r="G995" t="str">
        <f t="shared" si="31"/>
        <v>iiif_url</v>
      </c>
    </row>
    <row r="996" spans="1:7" x14ac:dyDescent="0.2">
      <c r="A996" t="s">
        <v>935</v>
      </c>
      <c r="B996" t="s">
        <v>936</v>
      </c>
      <c r="C996" t="s">
        <v>21</v>
      </c>
      <c r="D996">
        <v>2596</v>
      </c>
      <c r="E996">
        <v>2753</v>
      </c>
      <c r="F996" t="s">
        <v>984</v>
      </c>
      <c r="G996" t="str">
        <f t="shared" si="31"/>
        <v>iiif_url</v>
      </c>
    </row>
    <row r="997" spans="1:7" x14ac:dyDescent="0.2">
      <c r="A997" t="s">
        <v>935</v>
      </c>
      <c r="B997" t="s">
        <v>936</v>
      </c>
      <c r="C997" t="s">
        <v>35</v>
      </c>
      <c r="D997">
        <v>2696</v>
      </c>
      <c r="E997">
        <v>2799</v>
      </c>
      <c r="F997" t="s">
        <v>985</v>
      </c>
      <c r="G997" t="str">
        <f t="shared" si="31"/>
        <v>iiif_url</v>
      </c>
    </row>
    <row r="998" spans="1:7" x14ac:dyDescent="0.2">
      <c r="A998" t="s">
        <v>935</v>
      </c>
      <c r="B998" t="s">
        <v>936</v>
      </c>
      <c r="C998" t="s">
        <v>21</v>
      </c>
      <c r="D998">
        <v>2598</v>
      </c>
      <c r="E998">
        <v>2849</v>
      </c>
      <c r="F998" t="s">
        <v>986</v>
      </c>
      <c r="G998" t="str">
        <f t="shared" si="31"/>
        <v>iiif_url</v>
      </c>
    </row>
    <row r="999" spans="1:7" x14ac:dyDescent="0.2">
      <c r="A999" t="s">
        <v>935</v>
      </c>
      <c r="B999" t="s">
        <v>936</v>
      </c>
      <c r="C999" t="s">
        <v>21</v>
      </c>
      <c r="D999">
        <v>2601</v>
      </c>
      <c r="E999">
        <v>2901</v>
      </c>
      <c r="F999" t="s">
        <v>987</v>
      </c>
      <c r="G999" t="str">
        <f t="shared" si="31"/>
        <v>iiif_url</v>
      </c>
    </row>
    <row r="1000" spans="1:7" x14ac:dyDescent="0.2">
      <c r="A1000" t="s">
        <v>935</v>
      </c>
      <c r="B1000" t="s">
        <v>936</v>
      </c>
      <c r="C1000" t="s">
        <v>35</v>
      </c>
      <c r="D1000">
        <v>2701</v>
      </c>
      <c r="E1000">
        <v>2947</v>
      </c>
      <c r="F1000" t="s">
        <v>988</v>
      </c>
      <c r="G1000" t="str">
        <f t="shared" si="31"/>
        <v>iiif_url</v>
      </c>
    </row>
    <row r="1001" spans="1:7" x14ac:dyDescent="0.2">
      <c r="A1001" t="s">
        <v>935</v>
      </c>
      <c r="B1001" t="s">
        <v>936</v>
      </c>
      <c r="C1001" t="s">
        <v>21</v>
      </c>
      <c r="D1001">
        <v>2601</v>
      </c>
      <c r="E1001">
        <v>2994</v>
      </c>
      <c r="F1001" t="s">
        <v>989</v>
      </c>
      <c r="G1001" t="str">
        <f t="shared" si="31"/>
        <v>iiif_url</v>
      </c>
    </row>
    <row r="1002" spans="1:7" x14ac:dyDescent="0.2">
      <c r="A1002" t="s">
        <v>935</v>
      </c>
      <c r="B1002" t="s">
        <v>936</v>
      </c>
      <c r="C1002" t="s">
        <v>35</v>
      </c>
      <c r="D1002">
        <v>2703</v>
      </c>
      <c r="E1002">
        <v>3043</v>
      </c>
      <c r="F1002" t="s">
        <v>990</v>
      </c>
      <c r="G1002" t="str">
        <f t="shared" si="31"/>
        <v>iiif_url</v>
      </c>
    </row>
    <row r="1003" spans="1:7" x14ac:dyDescent="0.2">
      <c r="A1003" t="s">
        <v>935</v>
      </c>
      <c r="B1003" t="s">
        <v>936</v>
      </c>
      <c r="C1003" t="s">
        <v>21</v>
      </c>
      <c r="D1003">
        <v>2596</v>
      </c>
      <c r="E1003">
        <v>3093</v>
      </c>
      <c r="F1003" t="s">
        <v>991</v>
      </c>
      <c r="G1003" t="str">
        <f t="shared" si="31"/>
        <v>iiif_url</v>
      </c>
    </row>
    <row r="1004" spans="1:7" x14ac:dyDescent="0.2">
      <c r="A1004" t="s">
        <v>935</v>
      </c>
      <c r="B1004" t="s">
        <v>936</v>
      </c>
      <c r="C1004" t="s">
        <v>35</v>
      </c>
      <c r="D1004">
        <v>2691</v>
      </c>
      <c r="E1004">
        <v>3141</v>
      </c>
      <c r="F1004" t="s">
        <v>992</v>
      </c>
      <c r="G1004" t="str">
        <f t="shared" si="31"/>
        <v>iiif_url</v>
      </c>
    </row>
    <row r="1005" spans="1:7" x14ac:dyDescent="0.2">
      <c r="A1005" t="s">
        <v>935</v>
      </c>
      <c r="B1005" t="s">
        <v>936</v>
      </c>
      <c r="C1005" t="s">
        <v>21</v>
      </c>
      <c r="D1005">
        <v>2603</v>
      </c>
      <c r="E1005">
        <v>3191</v>
      </c>
      <c r="F1005" t="s">
        <v>993</v>
      </c>
      <c r="G1005" t="str">
        <f t="shared" si="31"/>
        <v>iiif_url</v>
      </c>
    </row>
    <row r="1006" spans="1:7" x14ac:dyDescent="0.2">
      <c r="A1006" t="s">
        <v>935</v>
      </c>
      <c r="B1006" t="s">
        <v>936</v>
      </c>
      <c r="C1006" t="s">
        <v>35</v>
      </c>
      <c r="D1006">
        <v>2691</v>
      </c>
      <c r="E1006">
        <v>3237</v>
      </c>
      <c r="F1006" t="s">
        <v>994</v>
      </c>
      <c r="G1006" t="str">
        <f t="shared" si="31"/>
        <v>iiif_url</v>
      </c>
    </row>
    <row r="1007" spans="1:7" x14ac:dyDescent="0.2">
      <c r="A1007" t="s">
        <v>935</v>
      </c>
      <c r="B1007" t="s">
        <v>936</v>
      </c>
      <c r="C1007" t="s">
        <v>21</v>
      </c>
      <c r="D1007">
        <v>2598</v>
      </c>
      <c r="E1007">
        <v>3286</v>
      </c>
      <c r="F1007" t="s">
        <v>995</v>
      </c>
      <c r="G1007" t="str">
        <f t="shared" si="31"/>
        <v>iiif_url</v>
      </c>
    </row>
    <row r="1009" spans="1:7" x14ac:dyDescent="0.2">
      <c r="A1009" t="s">
        <v>935</v>
      </c>
      <c r="B1009" t="s">
        <v>996</v>
      </c>
      <c r="C1009" t="s">
        <v>35</v>
      </c>
      <c r="D1009">
        <v>3666</v>
      </c>
      <c r="E1009">
        <v>436</v>
      </c>
      <c r="F1009" t="s">
        <v>997</v>
      </c>
      <c r="G1009" t="str">
        <f t="shared" ref="G1009:G1040" si="32">HYPERLINK("https://images.diginfra.net/iiif/NL-HaNA_1.01.02/3768/NL-HaNA_1.01.02_3768_0010.jpg/3439,333,1142,3095/full/0/default.jpg", "iiif_url")</f>
        <v>iiif_url</v>
      </c>
    </row>
    <row r="1010" spans="1:7" x14ac:dyDescent="0.2">
      <c r="A1010" t="s">
        <v>935</v>
      </c>
      <c r="B1010" t="s">
        <v>996</v>
      </c>
      <c r="C1010" t="s">
        <v>21</v>
      </c>
      <c r="D1010">
        <v>3578</v>
      </c>
      <c r="E1010">
        <v>501</v>
      </c>
      <c r="F1010" t="s">
        <v>998</v>
      </c>
      <c r="G1010" t="str">
        <f t="shared" si="32"/>
        <v>iiif_url</v>
      </c>
    </row>
    <row r="1011" spans="1:7" x14ac:dyDescent="0.2">
      <c r="A1011" t="s">
        <v>935</v>
      </c>
      <c r="B1011" t="s">
        <v>996</v>
      </c>
      <c r="C1011" t="s">
        <v>35</v>
      </c>
      <c r="D1011">
        <v>3671</v>
      </c>
      <c r="E1011">
        <v>548</v>
      </c>
      <c r="F1011" t="s">
        <v>999</v>
      </c>
      <c r="G1011" t="str">
        <f t="shared" si="32"/>
        <v>iiif_url</v>
      </c>
    </row>
    <row r="1012" spans="1:7" x14ac:dyDescent="0.2">
      <c r="A1012" t="s">
        <v>935</v>
      </c>
      <c r="B1012" t="s">
        <v>996</v>
      </c>
      <c r="C1012" t="s">
        <v>21</v>
      </c>
      <c r="D1012">
        <v>3578</v>
      </c>
      <c r="E1012">
        <v>597</v>
      </c>
      <c r="F1012" t="s">
        <v>1000</v>
      </c>
      <c r="G1012" t="str">
        <f t="shared" si="32"/>
        <v>iiif_url</v>
      </c>
    </row>
    <row r="1013" spans="1:7" x14ac:dyDescent="0.2">
      <c r="A1013" t="s">
        <v>935</v>
      </c>
      <c r="B1013" t="s">
        <v>996</v>
      </c>
      <c r="C1013" t="s">
        <v>35</v>
      </c>
      <c r="D1013">
        <v>3654</v>
      </c>
      <c r="E1013">
        <v>643</v>
      </c>
      <c r="F1013" t="s">
        <v>1001</v>
      </c>
      <c r="G1013" t="str">
        <f t="shared" si="32"/>
        <v>iiif_url</v>
      </c>
    </row>
    <row r="1014" spans="1:7" x14ac:dyDescent="0.2">
      <c r="A1014" t="s">
        <v>935</v>
      </c>
      <c r="B1014" t="s">
        <v>996</v>
      </c>
      <c r="C1014" t="s">
        <v>21</v>
      </c>
      <c r="D1014">
        <v>3580</v>
      </c>
      <c r="E1014">
        <v>695</v>
      </c>
      <c r="F1014" t="s">
        <v>1002</v>
      </c>
      <c r="G1014" t="str">
        <f t="shared" si="32"/>
        <v>iiif_url</v>
      </c>
    </row>
    <row r="1015" spans="1:7" x14ac:dyDescent="0.2">
      <c r="A1015" t="s">
        <v>935</v>
      </c>
      <c r="B1015" t="s">
        <v>996</v>
      </c>
      <c r="C1015" t="s">
        <v>35</v>
      </c>
      <c r="D1015">
        <v>3666</v>
      </c>
      <c r="E1015">
        <v>745</v>
      </c>
      <c r="F1015" t="s">
        <v>1003</v>
      </c>
      <c r="G1015" t="str">
        <f t="shared" si="32"/>
        <v>iiif_url</v>
      </c>
    </row>
    <row r="1016" spans="1:7" x14ac:dyDescent="0.2">
      <c r="A1016" t="s">
        <v>935</v>
      </c>
      <c r="B1016" t="s">
        <v>996</v>
      </c>
      <c r="C1016" t="s">
        <v>21</v>
      </c>
      <c r="D1016">
        <v>3578</v>
      </c>
      <c r="E1016">
        <v>792</v>
      </c>
      <c r="F1016" t="s">
        <v>1004</v>
      </c>
      <c r="G1016" t="str">
        <f t="shared" si="32"/>
        <v>iiif_url</v>
      </c>
    </row>
    <row r="1017" spans="1:7" x14ac:dyDescent="0.2">
      <c r="A1017" t="s">
        <v>935</v>
      </c>
      <c r="B1017" t="s">
        <v>996</v>
      </c>
      <c r="C1017" t="s">
        <v>19</v>
      </c>
      <c r="D1017">
        <v>3533</v>
      </c>
      <c r="E1017">
        <v>840</v>
      </c>
      <c r="F1017" t="s">
        <v>1005</v>
      </c>
      <c r="G1017" t="str">
        <f t="shared" si="32"/>
        <v>iiif_url</v>
      </c>
    </row>
    <row r="1018" spans="1:7" x14ac:dyDescent="0.2">
      <c r="A1018" t="s">
        <v>935</v>
      </c>
      <c r="B1018" t="s">
        <v>996</v>
      </c>
      <c r="C1018" t="s">
        <v>21</v>
      </c>
      <c r="D1018">
        <v>3578</v>
      </c>
      <c r="E1018">
        <v>892</v>
      </c>
      <c r="F1018" t="s">
        <v>1006</v>
      </c>
      <c r="G1018" t="str">
        <f t="shared" si="32"/>
        <v>iiif_url</v>
      </c>
    </row>
    <row r="1019" spans="1:7" x14ac:dyDescent="0.2">
      <c r="A1019" t="s">
        <v>935</v>
      </c>
      <c r="B1019" t="s">
        <v>996</v>
      </c>
      <c r="C1019" t="s">
        <v>35</v>
      </c>
      <c r="D1019">
        <v>3669</v>
      </c>
      <c r="E1019">
        <v>939</v>
      </c>
      <c r="F1019" t="s">
        <v>1007</v>
      </c>
      <c r="G1019" t="str">
        <f t="shared" si="32"/>
        <v>iiif_url</v>
      </c>
    </row>
    <row r="1020" spans="1:7" x14ac:dyDescent="0.2">
      <c r="A1020" t="s">
        <v>935</v>
      </c>
      <c r="B1020" t="s">
        <v>996</v>
      </c>
      <c r="C1020" t="s">
        <v>21</v>
      </c>
      <c r="D1020">
        <v>3576</v>
      </c>
      <c r="E1020">
        <v>988</v>
      </c>
      <c r="F1020" t="s">
        <v>1008</v>
      </c>
      <c r="G1020" t="str">
        <f t="shared" si="32"/>
        <v>iiif_url</v>
      </c>
    </row>
    <row r="1021" spans="1:7" x14ac:dyDescent="0.2">
      <c r="A1021" t="s">
        <v>935</v>
      </c>
      <c r="B1021" t="s">
        <v>996</v>
      </c>
      <c r="C1021" t="s">
        <v>35</v>
      </c>
      <c r="D1021">
        <v>3667</v>
      </c>
      <c r="E1021">
        <v>1037</v>
      </c>
      <c r="F1021" t="s">
        <v>1009</v>
      </c>
      <c r="G1021" t="str">
        <f t="shared" si="32"/>
        <v>iiif_url</v>
      </c>
    </row>
    <row r="1022" spans="1:7" x14ac:dyDescent="0.2">
      <c r="A1022" t="s">
        <v>935</v>
      </c>
      <c r="B1022" t="s">
        <v>996</v>
      </c>
      <c r="C1022" t="s">
        <v>21</v>
      </c>
      <c r="D1022">
        <v>3588</v>
      </c>
      <c r="E1022">
        <v>1092</v>
      </c>
      <c r="F1022" t="s">
        <v>1010</v>
      </c>
      <c r="G1022" t="str">
        <f t="shared" si="32"/>
        <v>iiif_url</v>
      </c>
    </row>
    <row r="1023" spans="1:7" x14ac:dyDescent="0.2">
      <c r="A1023" t="s">
        <v>935</v>
      </c>
      <c r="B1023" t="s">
        <v>996</v>
      </c>
      <c r="C1023" t="s">
        <v>35</v>
      </c>
      <c r="D1023">
        <v>3669</v>
      </c>
      <c r="E1023">
        <v>1136</v>
      </c>
      <c r="F1023" t="s">
        <v>1011</v>
      </c>
      <c r="G1023" t="str">
        <f t="shared" si="32"/>
        <v>iiif_url</v>
      </c>
    </row>
    <row r="1024" spans="1:7" x14ac:dyDescent="0.2">
      <c r="A1024" t="s">
        <v>935</v>
      </c>
      <c r="B1024" t="s">
        <v>996</v>
      </c>
      <c r="C1024" t="s">
        <v>21</v>
      </c>
      <c r="D1024">
        <v>3588</v>
      </c>
      <c r="E1024">
        <v>1186</v>
      </c>
      <c r="F1024" t="s">
        <v>1012</v>
      </c>
      <c r="G1024" t="str">
        <f t="shared" si="32"/>
        <v>iiif_url</v>
      </c>
    </row>
    <row r="1025" spans="1:7" x14ac:dyDescent="0.2">
      <c r="A1025" t="s">
        <v>935</v>
      </c>
      <c r="B1025" t="s">
        <v>996</v>
      </c>
      <c r="C1025" t="s">
        <v>35</v>
      </c>
      <c r="D1025">
        <v>3669</v>
      </c>
      <c r="E1025">
        <v>1233</v>
      </c>
      <c r="F1025" t="s">
        <v>1013</v>
      </c>
      <c r="G1025" t="str">
        <f t="shared" si="32"/>
        <v>iiif_url</v>
      </c>
    </row>
    <row r="1026" spans="1:7" x14ac:dyDescent="0.2">
      <c r="A1026" t="s">
        <v>935</v>
      </c>
      <c r="B1026" t="s">
        <v>996</v>
      </c>
      <c r="C1026" t="s">
        <v>21</v>
      </c>
      <c r="D1026">
        <v>3585</v>
      </c>
      <c r="E1026">
        <v>1283</v>
      </c>
      <c r="F1026" t="s">
        <v>1014</v>
      </c>
      <c r="G1026" t="str">
        <f t="shared" si="32"/>
        <v>iiif_url</v>
      </c>
    </row>
    <row r="1027" spans="1:7" x14ac:dyDescent="0.2">
      <c r="A1027" t="s">
        <v>935</v>
      </c>
      <c r="B1027" t="s">
        <v>996</v>
      </c>
      <c r="C1027" t="s">
        <v>35</v>
      </c>
      <c r="D1027">
        <v>3678</v>
      </c>
      <c r="E1027">
        <v>1327</v>
      </c>
      <c r="F1027" t="s">
        <v>1015</v>
      </c>
      <c r="G1027" t="str">
        <f t="shared" si="32"/>
        <v>iiif_url</v>
      </c>
    </row>
    <row r="1028" spans="1:7" x14ac:dyDescent="0.2">
      <c r="A1028" t="s">
        <v>935</v>
      </c>
      <c r="B1028" t="s">
        <v>996</v>
      </c>
      <c r="C1028" t="s">
        <v>21</v>
      </c>
      <c r="D1028">
        <v>3583</v>
      </c>
      <c r="E1028">
        <v>1379</v>
      </c>
      <c r="F1028" t="s">
        <v>1016</v>
      </c>
      <c r="G1028" t="str">
        <f t="shared" si="32"/>
        <v>iiif_url</v>
      </c>
    </row>
    <row r="1029" spans="1:7" x14ac:dyDescent="0.2">
      <c r="A1029" t="s">
        <v>935</v>
      </c>
      <c r="B1029" t="s">
        <v>996</v>
      </c>
      <c r="C1029" t="s">
        <v>19</v>
      </c>
      <c r="D1029">
        <v>3535</v>
      </c>
      <c r="E1029">
        <v>1423</v>
      </c>
      <c r="F1029" t="s">
        <v>1017</v>
      </c>
      <c r="G1029" t="str">
        <f t="shared" si="32"/>
        <v>iiif_url</v>
      </c>
    </row>
    <row r="1030" spans="1:7" x14ac:dyDescent="0.2">
      <c r="A1030" t="s">
        <v>935</v>
      </c>
      <c r="B1030" t="s">
        <v>996</v>
      </c>
      <c r="C1030" t="s">
        <v>21</v>
      </c>
      <c r="D1030">
        <v>3588</v>
      </c>
      <c r="E1030">
        <v>1482</v>
      </c>
      <c r="F1030" t="s">
        <v>1018</v>
      </c>
      <c r="G1030" t="str">
        <f t="shared" si="32"/>
        <v>iiif_url</v>
      </c>
    </row>
    <row r="1031" spans="1:7" x14ac:dyDescent="0.2">
      <c r="A1031" t="s">
        <v>935</v>
      </c>
      <c r="B1031" t="s">
        <v>996</v>
      </c>
      <c r="C1031" t="s">
        <v>35</v>
      </c>
      <c r="D1031">
        <v>3683</v>
      </c>
      <c r="E1031">
        <v>1525</v>
      </c>
      <c r="F1031" t="s">
        <v>1019</v>
      </c>
      <c r="G1031" t="str">
        <f t="shared" si="32"/>
        <v>iiif_url</v>
      </c>
    </row>
    <row r="1032" spans="1:7" x14ac:dyDescent="0.2">
      <c r="A1032" t="s">
        <v>935</v>
      </c>
      <c r="B1032" t="s">
        <v>996</v>
      </c>
      <c r="C1032" t="s">
        <v>35</v>
      </c>
      <c r="D1032">
        <v>3683</v>
      </c>
      <c r="E1032">
        <v>1573</v>
      </c>
      <c r="F1032" t="s">
        <v>1020</v>
      </c>
      <c r="G1032" t="str">
        <f t="shared" si="32"/>
        <v>iiif_url</v>
      </c>
    </row>
    <row r="1033" spans="1:7" x14ac:dyDescent="0.2">
      <c r="A1033" t="s">
        <v>935</v>
      </c>
      <c r="B1033" t="s">
        <v>996</v>
      </c>
      <c r="C1033" t="s">
        <v>35</v>
      </c>
      <c r="D1033">
        <v>3678</v>
      </c>
      <c r="E1033">
        <v>1625</v>
      </c>
      <c r="F1033" t="s">
        <v>1021</v>
      </c>
      <c r="G1033" t="str">
        <f t="shared" si="32"/>
        <v>iiif_url</v>
      </c>
    </row>
    <row r="1034" spans="1:7" x14ac:dyDescent="0.2">
      <c r="A1034" t="s">
        <v>935</v>
      </c>
      <c r="B1034" t="s">
        <v>996</v>
      </c>
      <c r="C1034" t="s">
        <v>35</v>
      </c>
      <c r="D1034">
        <v>3681</v>
      </c>
      <c r="E1034">
        <v>1674</v>
      </c>
      <c r="F1034" t="s">
        <v>1022</v>
      </c>
      <c r="G1034" t="str">
        <f t="shared" si="32"/>
        <v>iiif_url</v>
      </c>
    </row>
    <row r="1035" spans="1:7" x14ac:dyDescent="0.2">
      <c r="A1035" t="s">
        <v>935</v>
      </c>
      <c r="B1035" t="s">
        <v>996</v>
      </c>
      <c r="C1035" t="s">
        <v>35</v>
      </c>
      <c r="D1035">
        <v>3683</v>
      </c>
      <c r="E1035">
        <v>1719</v>
      </c>
      <c r="F1035" t="s">
        <v>1023</v>
      </c>
      <c r="G1035" t="str">
        <f t="shared" si="32"/>
        <v>iiif_url</v>
      </c>
    </row>
    <row r="1036" spans="1:7" x14ac:dyDescent="0.2">
      <c r="A1036" t="s">
        <v>935</v>
      </c>
      <c r="B1036" t="s">
        <v>996</v>
      </c>
      <c r="C1036" t="s">
        <v>35</v>
      </c>
      <c r="D1036">
        <v>3681</v>
      </c>
      <c r="E1036">
        <v>1771</v>
      </c>
      <c r="F1036" t="s">
        <v>1024</v>
      </c>
      <c r="G1036" t="str">
        <f t="shared" si="32"/>
        <v>iiif_url</v>
      </c>
    </row>
    <row r="1037" spans="1:7" x14ac:dyDescent="0.2">
      <c r="A1037" t="s">
        <v>935</v>
      </c>
      <c r="B1037" t="s">
        <v>996</v>
      </c>
      <c r="C1037" t="s">
        <v>21</v>
      </c>
      <c r="D1037">
        <v>3578</v>
      </c>
      <c r="E1037">
        <v>1819</v>
      </c>
      <c r="F1037" t="s">
        <v>1025</v>
      </c>
      <c r="G1037" t="str">
        <f t="shared" si="32"/>
        <v>iiif_url</v>
      </c>
    </row>
    <row r="1038" spans="1:7" x14ac:dyDescent="0.2">
      <c r="A1038" t="s">
        <v>935</v>
      </c>
      <c r="B1038" t="s">
        <v>996</v>
      </c>
      <c r="C1038" t="s">
        <v>19</v>
      </c>
      <c r="D1038">
        <v>3530</v>
      </c>
      <c r="E1038">
        <v>1867</v>
      </c>
      <c r="F1038" t="s">
        <v>1026</v>
      </c>
      <c r="G1038" t="str">
        <f t="shared" si="32"/>
        <v>iiif_url</v>
      </c>
    </row>
    <row r="1039" spans="1:7" x14ac:dyDescent="0.2">
      <c r="A1039" t="s">
        <v>935</v>
      </c>
      <c r="B1039" t="s">
        <v>996</v>
      </c>
      <c r="C1039" t="s">
        <v>21</v>
      </c>
      <c r="D1039">
        <v>3578</v>
      </c>
      <c r="E1039">
        <v>1915</v>
      </c>
      <c r="F1039" t="s">
        <v>1027</v>
      </c>
      <c r="G1039" t="str">
        <f t="shared" si="32"/>
        <v>iiif_url</v>
      </c>
    </row>
    <row r="1040" spans="1:7" x14ac:dyDescent="0.2">
      <c r="A1040" t="s">
        <v>935</v>
      </c>
      <c r="B1040" t="s">
        <v>996</v>
      </c>
      <c r="C1040" t="s">
        <v>35</v>
      </c>
      <c r="D1040">
        <v>3700</v>
      </c>
      <c r="E1040">
        <v>1962</v>
      </c>
      <c r="F1040" t="s">
        <v>1028</v>
      </c>
      <c r="G1040" t="str">
        <f t="shared" si="32"/>
        <v>iiif_url</v>
      </c>
    </row>
    <row r="1041" spans="1:7" x14ac:dyDescent="0.2">
      <c r="A1041" t="s">
        <v>935</v>
      </c>
      <c r="B1041" t="s">
        <v>996</v>
      </c>
      <c r="C1041" t="s">
        <v>21</v>
      </c>
      <c r="D1041">
        <v>3580</v>
      </c>
      <c r="E1041">
        <v>2013</v>
      </c>
      <c r="F1041" t="s">
        <v>1029</v>
      </c>
      <c r="G1041" t="str">
        <f t="shared" ref="G1041:G1066" si="33">HYPERLINK("https://images.diginfra.net/iiif/NL-HaNA_1.01.02/3768/NL-HaNA_1.01.02_3768_0010.jpg/3439,333,1142,3095/full/0/default.jpg", "iiif_url")</f>
        <v>iiif_url</v>
      </c>
    </row>
    <row r="1042" spans="1:7" x14ac:dyDescent="0.2">
      <c r="A1042" t="s">
        <v>935</v>
      </c>
      <c r="B1042" t="s">
        <v>996</v>
      </c>
      <c r="C1042" t="s">
        <v>35</v>
      </c>
      <c r="D1042">
        <v>3697</v>
      </c>
      <c r="E1042">
        <v>2060</v>
      </c>
      <c r="F1042" t="s">
        <v>1030</v>
      </c>
      <c r="G1042" t="str">
        <f t="shared" si="33"/>
        <v>iiif_url</v>
      </c>
    </row>
    <row r="1043" spans="1:7" x14ac:dyDescent="0.2">
      <c r="A1043" t="s">
        <v>935</v>
      </c>
      <c r="B1043" t="s">
        <v>996</v>
      </c>
      <c r="C1043" t="s">
        <v>21</v>
      </c>
      <c r="D1043">
        <v>3578</v>
      </c>
      <c r="E1043">
        <v>2111</v>
      </c>
      <c r="F1043" t="s">
        <v>1031</v>
      </c>
      <c r="G1043" t="str">
        <f t="shared" si="33"/>
        <v>iiif_url</v>
      </c>
    </row>
    <row r="1044" spans="1:7" x14ac:dyDescent="0.2">
      <c r="A1044" t="s">
        <v>935</v>
      </c>
      <c r="B1044" t="s">
        <v>996</v>
      </c>
      <c r="C1044" t="s">
        <v>21</v>
      </c>
      <c r="D1044">
        <v>3576</v>
      </c>
      <c r="E1044">
        <v>2160</v>
      </c>
      <c r="F1044" t="s">
        <v>1032</v>
      </c>
      <c r="G1044" t="str">
        <f t="shared" si="33"/>
        <v>iiif_url</v>
      </c>
    </row>
    <row r="1045" spans="1:7" x14ac:dyDescent="0.2">
      <c r="A1045" t="s">
        <v>935</v>
      </c>
      <c r="B1045" t="s">
        <v>996</v>
      </c>
      <c r="C1045" t="s">
        <v>21</v>
      </c>
      <c r="D1045">
        <v>3578</v>
      </c>
      <c r="E1045">
        <v>2209</v>
      </c>
      <c r="F1045" t="s">
        <v>1033</v>
      </c>
      <c r="G1045" t="str">
        <f t="shared" si="33"/>
        <v>iiif_url</v>
      </c>
    </row>
    <row r="1046" spans="1:7" x14ac:dyDescent="0.2">
      <c r="A1046" t="s">
        <v>935</v>
      </c>
      <c r="B1046" t="s">
        <v>996</v>
      </c>
      <c r="C1046" t="s">
        <v>21</v>
      </c>
      <c r="D1046">
        <v>3578</v>
      </c>
      <c r="E1046">
        <v>2262</v>
      </c>
      <c r="F1046" t="s">
        <v>1034</v>
      </c>
      <c r="G1046" t="str">
        <f t="shared" si="33"/>
        <v>iiif_url</v>
      </c>
    </row>
    <row r="1047" spans="1:7" x14ac:dyDescent="0.2">
      <c r="A1047" t="s">
        <v>935</v>
      </c>
      <c r="B1047" t="s">
        <v>996</v>
      </c>
      <c r="C1047" t="s">
        <v>35</v>
      </c>
      <c r="D1047">
        <v>3700</v>
      </c>
      <c r="E1047">
        <v>2307</v>
      </c>
      <c r="F1047" t="s">
        <v>1035</v>
      </c>
      <c r="G1047" t="str">
        <f t="shared" si="33"/>
        <v>iiif_url</v>
      </c>
    </row>
    <row r="1048" spans="1:7" x14ac:dyDescent="0.2">
      <c r="A1048" t="s">
        <v>935</v>
      </c>
      <c r="B1048" t="s">
        <v>996</v>
      </c>
      <c r="C1048" t="s">
        <v>35</v>
      </c>
      <c r="D1048">
        <v>3702</v>
      </c>
      <c r="E1048">
        <v>2359</v>
      </c>
      <c r="F1048" t="s">
        <v>1036</v>
      </c>
      <c r="G1048" t="str">
        <f t="shared" si="33"/>
        <v>iiif_url</v>
      </c>
    </row>
    <row r="1049" spans="1:7" x14ac:dyDescent="0.2">
      <c r="A1049" t="s">
        <v>935</v>
      </c>
      <c r="B1049" t="s">
        <v>996</v>
      </c>
      <c r="C1049" t="s">
        <v>21</v>
      </c>
      <c r="D1049">
        <v>3578</v>
      </c>
      <c r="E1049">
        <v>2407</v>
      </c>
      <c r="F1049" t="s">
        <v>1037</v>
      </c>
      <c r="G1049" t="str">
        <f t="shared" si="33"/>
        <v>iiif_url</v>
      </c>
    </row>
    <row r="1050" spans="1:7" x14ac:dyDescent="0.2">
      <c r="A1050" t="s">
        <v>935</v>
      </c>
      <c r="B1050" t="s">
        <v>996</v>
      </c>
      <c r="C1050" t="s">
        <v>35</v>
      </c>
      <c r="D1050">
        <v>3700</v>
      </c>
      <c r="E1050">
        <v>2454</v>
      </c>
      <c r="F1050" t="s">
        <v>1038</v>
      </c>
      <c r="G1050" t="str">
        <f t="shared" si="33"/>
        <v>iiif_url</v>
      </c>
    </row>
    <row r="1051" spans="1:7" x14ac:dyDescent="0.2">
      <c r="A1051" t="s">
        <v>935</v>
      </c>
      <c r="B1051" t="s">
        <v>996</v>
      </c>
      <c r="C1051" t="s">
        <v>21</v>
      </c>
      <c r="D1051">
        <v>3578</v>
      </c>
      <c r="E1051">
        <v>2498</v>
      </c>
      <c r="F1051" t="s">
        <v>1039</v>
      </c>
      <c r="G1051" t="str">
        <f t="shared" si="33"/>
        <v>iiif_url</v>
      </c>
    </row>
    <row r="1052" spans="1:7" x14ac:dyDescent="0.2">
      <c r="A1052" t="s">
        <v>935</v>
      </c>
      <c r="B1052" t="s">
        <v>996</v>
      </c>
      <c r="C1052" t="s">
        <v>35</v>
      </c>
      <c r="D1052">
        <v>3705</v>
      </c>
      <c r="E1052">
        <v>2555</v>
      </c>
      <c r="F1052" t="s">
        <v>1040</v>
      </c>
      <c r="G1052" t="str">
        <f t="shared" si="33"/>
        <v>iiif_url</v>
      </c>
    </row>
    <row r="1053" spans="1:7" x14ac:dyDescent="0.2">
      <c r="A1053" t="s">
        <v>935</v>
      </c>
      <c r="B1053" t="s">
        <v>996</v>
      </c>
      <c r="C1053" t="s">
        <v>21</v>
      </c>
      <c r="D1053">
        <v>3576</v>
      </c>
      <c r="E1053">
        <v>2605</v>
      </c>
      <c r="F1053" t="s">
        <v>1041</v>
      </c>
      <c r="G1053" t="str">
        <f t="shared" si="33"/>
        <v>iiif_url</v>
      </c>
    </row>
    <row r="1054" spans="1:7" x14ac:dyDescent="0.2">
      <c r="A1054" t="s">
        <v>935</v>
      </c>
      <c r="B1054" t="s">
        <v>996</v>
      </c>
      <c r="C1054" t="s">
        <v>35</v>
      </c>
      <c r="D1054">
        <v>3695</v>
      </c>
      <c r="E1054">
        <v>2649</v>
      </c>
      <c r="F1054" t="s">
        <v>1042</v>
      </c>
      <c r="G1054" t="str">
        <f t="shared" si="33"/>
        <v>iiif_url</v>
      </c>
    </row>
    <row r="1055" spans="1:7" x14ac:dyDescent="0.2">
      <c r="A1055" t="s">
        <v>935</v>
      </c>
      <c r="B1055" t="s">
        <v>996</v>
      </c>
      <c r="C1055" t="s">
        <v>21</v>
      </c>
      <c r="D1055">
        <v>3576</v>
      </c>
      <c r="E1055">
        <v>2702</v>
      </c>
      <c r="F1055" t="s">
        <v>1043</v>
      </c>
      <c r="G1055" t="str">
        <f t="shared" si="33"/>
        <v>iiif_url</v>
      </c>
    </row>
    <row r="1056" spans="1:7" x14ac:dyDescent="0.2">
      <c r="A1056" t="s">
        <v>935</v>
      </c>
      <c r="B1056" t="s">
        <v>996</v>
      </c>
      <c r="C1056" t="s">
        <v>35</v>
      </c>
      <c r="D1056">
        <v>3698</v>
      </c>
      <c r="E1056">
        <v>2751</v>
      </c>
      <c r="F1056" t="s">
        <v>1044</v>
      </c>
      <c r="G1056" t="str">
        <f t="shared" si="33"/>
        <v>iiif_url</v>
      </c>
    </row>
    <row r="1057" spans="1:7" x14ac:dyDescent="0.2">
      <c r="A1057" t="s">
        <v>935</v>
      </c>
      <c r="B1057" t="s">
        <v>996</v>
      </c>
      <c r="C1057" t="s">
        <v>21</v>
      </c>
      <c r="D1057">
        <v>3576</v>
      </c>
      <c r="E1057">
        <v>2795</v>
      </c>
      <c r="F1057" t="s">
        <v>1045</v>
      </c>
      <c r="G1057" t="str">
        <f t="shared" si="33"/>
        <v>iiif_url</v>
      </c>
    </row>
    <row r="1058" spans="1:7" x14ac:dyDescent="0.2">
      <c r="A1058" t="s">
        <v>935</v>
      </c>
      <c r="B1058" t="s">
        <v>996</v>
      </c>
      <c r="C1058" t="s">
        <v>35</v>
      </c>
      <c r="D1058">
        <v>3695</v>
      </c>
      <c r="E1058">
        <v>2845</v>
      </c>
      <c r="F1058" t="s">
        <v>1046</v>
      </c>
      <c r="G1058" t="str">
        <f t="shared" si="33"/>
        <v>iiif_url</v>
      </c>
    </row>
    <row r="1059" spans="1:7" x14ac:dyDescent="0.2">
      <c r="A1059" t="s">
        <v>935</v>
      </c>
      <c r="B1059" t="s">
        <v>996</v>
      </c>
      <c r="C1059" t="s">
        <v>21</v>
      </c>
      <c r="D1059">
        <v>3576</v>
      </c>
      <c r="E1059">
        <v>2892</v>
      </c>
      <c r="F1059" t="s">
        <v>1047</v>
      </c>
      <c r="G1059" t="str">
        <f t="shared" si="33"/>
        <v>iiif_url</v>
      </c>
    </row>
    <row r="1060" spans="1:7" x14ac:dyDescent="0.2">
      <c r="A1060" t="s">
        <v>935</v>
      </c>
      <c r="B1060" t="s">
        <v>996</v>
      </c>
      <c r="C1060" t="s">
        <v>35</v>
      </c>
      <c r="D1060">
        <v>3695</v>
      </c>
      <c r="E1060">
        <v>2942</v>
      </c>
      <c r="F1060" t="s">
        <v>1048</v>
      </c>
      <c r="G1060" t="str">
        <f t="shared" si="33"/>
        <v>iiif_url</v>
      </c>
    </row>
    <row r="1061" spans="1:7" x14ac:dyDescent="0.2">
      <c r="A1061" t="s">
        <v>935</v>
      </c>
      <c r="B1061" t="s">
        <v>996</v>
      </c>
      <c r="C1061" t="s">
        <v>35</v>
      </c>
      <c r="D1061">
        <v>3702</v>
      </c>
      <c r="E1061">
        <v>2996</v>
      </c>
      <c r="F1061" t="s">
        <v>1049</v>
      </c>
      <c r="G1061" t="str">
        <f t="shared" si="33"/>
        <v>iiif_url</v>
      </c>
    </row>
    <row r="1062" spans="1:7" x14ac:dyDescent="0.2">
      <c r="A1062" t="s">
        <v>935</v>
      </c>
      <c r="B1062" t="s">
        <v>996</v>
      </c>
      <c r="C1062" t="s">
        <v>19</v>
      </c>
      <c r="D1062">
        <v>3530</v>
      </c>
      <c r="E1062">
        <v>3038</v>
      </c>
      <c r="F1062" t="s">
        <v>1050</v>
      </c>
      <c r="G1062" t="str">
        <f t="shared" si="33"/>
        <v>iiif_url</v>
      </c>
    </row>
    <row r="1063" spans="1:7" x14ac:dyDescent="0.2">
      <c r="A1063" t="s">
        <v>935</v>
      </c>
      <c r="B1063" t="s">
        <v>996</v>
      </c>
      <c r="C1063" t="s">
        <v>21</v>
      </c>
      <c r="D1063">
        <v>3580</v>
      </c>
      <c r="E1063">
        <v>3096</v>
      </c>
      <c r="F1063" t="s">
        <v>1051</v>
      </c>
      <c r="G1063" t="str">
        <f t="shared" si="33"/>
        <v>iiif_url</v>
      </c>
    </row>
    <row r="1064" spans="1:7" x14ac:dyDescent="0.2">
      <c r="A1064" t="s">
        <v>935</v>
      </c>
      <c r="B1064" t="s">
        <v>996</v>
      </c>
      <c r="C1064" t="s">
        <v>35</v>
      </c>
      <c r="D1064">
        <v>3676</v>
      </c>
      <c r="E1064">
        <v>3141</v>
      </c>
      <c r="F1064" t="s">
        <v>1052</v>
      </c>
      <c r="G1064" t="str">
        <f t="shared" si="33"/>
        <v>iiif_url</v>
      </c>
    </row>
    <row r="1065" spans="1:7" x14ac:dyDescent="0.2">
      <c r="A1065" t="s">
        <v>935</v>
      </c>
      <c r="B1065" t="s">
        <v>996</v>
      </c>
      <c r="C1065" t="s">
        <v>21</v>
      </c>
      <c r="D1065">
        <v>3580</v>
      </c>
      <c r="E1065">
        <v>3191</v>
      </c>
      <c r="F1065" t="s">
        <v>1053</v>
      </c>
      <c r="G1065" t="str">
        <f t="shared" si="33"/>
        <v>iiif_url</v>
      </c>
    </row>
    <row r="1066" spans="1:7" x14ac:dyDescent="0.2">
      <c r="A1066" t="s">
        <v>935</v>
      </c>
      <c r="B1066" t="s">
        <v>996</v>
      </c>
      <c r="C1066" t="s">
        <v>35</v>
      </c>
      <c r="D1066">
        <v>3685</v>
      </c>
      <c r="E1066">
        <v>3239</v>
      </c>
      <c r="F1066" t="s">
        <v>1054</v>
      </c>
      <c r="G1066" t="str">
        <f t="shared" si="33"/>
        <v>iiif_url</v>
      </c>
    </row>
    <row r="1070" spans="1:7" x14ac:dyDescent="0.2">
      <c r="A1070" t="s">
        <v>1055</v>
      </c>
      <c r="B1070" t="s">
        <v>1056</v>
      </c>
      <c r="C1070" t="s">
        <v>9</v>
      </c>
      <c r="D1070">
        <v>832</v>
      </c>
      <c r="E1070">
        <v>362</v>
      </c>
      <c r="F1070" t="s">
        <v>344</v>
      </c>
      <c r="G1070" t="str">
        <f t="shared" ref="G1070:G1101" si="34">HYPERLINK("https://images.diginfra.net/iiif/NL-HaNA_1.01.02/3768/NL-HaNA_1.01.02_3768_0011.jpg/307,370,1135,3110/full/0/default.jpg", "iiif_url")</f>
        <v>iiif_url</v>
      </c>
    </row>
    <row r="1071" spans="1:7" x14ac:dyDescent="0.2">
      <c r="A1071" t="s">
        <v>1055</v>
      </c>
      <c r="B1071" t="s">
        <v>1056</v>
      </c>
      <c r="C1071" t="s">
        <v>35</v>
      </c>
      <c r="D1071">
        <v>540</v>
      </c>
      <c r="E1071">
        <v>485</v>
      </c>
      <c r="F1071" t="s">
        <v>1057</v>
      </c>
      <c r="G1071" t="str">
        <f t="shared" si="34"/>
        <v>iiif_url</v>
      </c>
    </row>
    <row r="1072" spans="1:7" x14ac:dyDescent="0.2">
      <c r="A1072" t="s">
        <v>1055</v>
      </c>
      <c r="B1072" t="s">
        <v>1056</v>
      </c>
      <c r="C1072" t="s">
        <v>21</v>
      </c>
      <c r="D1072">
        <v>448</v>
      </c>
      <c r="E1072">
        <v>554</v>
      </c>
      <c r="F1072" t="s">
        <v>1058</v>
      </c>
      <c r="G1072" t="str">
        <f t="shared" si="34"/>
        <v>iiif_url</v>
      </c>
    </row>
    <row r="1073" spans="1:7" x14ac:dyDescent="0.2">
      <c r="A1073" t="s">
        <v>1055</v>
      </c>
      <c r="B1073" t="s">
        <v>1056</v>
      </c>
      <c r="C1073" t="s">
        <v>35</v>
      </c>
      <c r="D1073">
        <v>535</v>
      </c>
      <c r="E1073">
        <v>580</v>
      </c>
      <c r="F1073" t="s">
        <v>1059</v>
      </c>
      <c r="G1073" t="str">
        <f t="shared" si="34"/>
        <v>iiif_url</v>
      </c>
    </row>
    <row r="1074" spans="1:7" x14ac:dyDescent="0.2">
      <c r="A1074" t="s">
        <v>1055</v>
      </c>
      <c r="B1074" t="s">
        <v>1056</v>
      </c>
      <c r="C1074" t="s">
        <v>21</v>
      </c>
      <c r="D1074">
        <v>443</v>
      </c>
      <c r="E1074">
        <v>634</v>
      </c>
      <c r="F1074" t="s">
        <v>1060</v>
      </c>
      <c r="G1074" t="str">
        <f t="shared" si="34"/>
        <v>iiif_url</v>
      </c>
    </row>
    <row r="1075" spans="1:7" x14ac:dyDescent="0.2">
      <c r="A1075" t="s">
        <v>1055</v>
      </c>
      <c r="B1075" t="s">
        <v>1056</v>
      </c>
      <c r="C1075" t="s">
        <v>35</v>
      </c>
      <c r="D1075">
        <v>578</v>
      </c>
      <c r="E1075">
        <v>669</v>
      </c>
      <c r="F1075" t="s">
        <v>1061</v>
      </c>
      <c r="G1075" t="str">
        <f t="shared" si="34"/>
        <v>iiif_url</v>
      </c>
    </row>
    <row r="1076" spans="1:7" x14ac:dyDescent="0.2">
      <c r="A1076" t="s">
        <v>1055</v>
      </c>
      <c r="B1076" t="s">
        <v>1056</v>
      </c>
      <c r="C1076" t="s">
        <v>21</v>
      </c>
      <c r="D1076">
        <v>453</v>
      </c>
      <c r="E1076">
        <v>745</v>
      </c>
      <c r="F1076" t="s">
        <v>1062</v>
      </c>
      <c r="G1076" t="str">
        <f t="shared" si="34"/>
        <v>iiif_url</v>
      </c>
    </row>
    <row r="1077" spans="1:7" x14ac:dyDescent="0.2">
      <c r="A1077" t="s">
        <v>1055</v>
      </c>
      <c r="B1077" t="s">
        <v>1056</v>
      </c>
      <c r="C1077" t="s">
        <v>19</v>
      </c>
      <c r="D1077">
        <v>400</v>
      </c>
      <c r="E1077">
        <v>771</v>
      </c>
      <c r="F1077" t="s">
        <v>1063</v>
      </c>
      <c r="G1077" t="str">
        <f t="shared" si="34"/>
        <v>iiif_url</v>
      </c>
    </row>
    <row r="1078" spans="1:7" x14ac:dyDescent="0.2">
      <c r="A1078" t="s">
        <v>1055</v>
      </c>
      <c r="B1078" t="s">
        <v>1056</v>
      </c>
      <c r="C1078" t="s">
        <v>21</v>
      </c>
      <c r="D1078">
        <v>451</v>
      </c>
      <c r="E1078">
        <v>822</v>
      </c>
      <c r="F1078" t="s">
        <v>1064</v>
      </c>
      <c r="G1078" t="str">
        <f t="shared" si="34"/>
        <v>iiif_url</v>
      </c>
    </row>
    <row r="1079" spans="1:7" x14ac:dyDescent="0.2">
      <c r="A1079" t="s">
        <v>1055</v>
      </c>
      <c r="B1079" t="s">
        <v>1056</v>
      </c>
      <c r="C1079" t="s">
        <v>21</v>
      </c>
      <c r="D1079">
        <v>448</v>
      </c>
      <c r="E1079">
        <v>873</v>
      </c>
      <c r="F1079" t="s">
        <v>1065</v>
      </c>
      <c r="G1079" t="str">
        <f t="shared" si="34"/>
        <v>iiif_url</v>
      </c>
    </row>
    <row r="1080" spans="1:7" x14ac:dyDescent="0.2">
      <c r="A1080" t="s">
        <v>1055</v>
      </c>
      <c r="B1080" t="s">
        <v>1056</v>
      </c>
      <c r="C1080" t="s">
        <v>21</v>
      </c>
      <c r="D1080">
        <v>448</v>
      </c>
      <c r="E1080">
        <v>920</v>
      </c>
      <c r="F1080" t="s">
        <v>1066</v>
      </c>
      <c r="G1080" t="str">
        <f t="shared" si="34"/>
        <v>iiif_url</v>
      </c>
    </row>
    <row r="1081" spans="1:7" x14ac:dyDescent="0.2">
      <c r="A1081" t="s">
        <v>1055</v>
      </c>
      <c r="B1081" t="s">
        <v>1056</v>
      </c>
      <c r="C1081" t="s">
        <v>21</v>
      </c>
      <c r="D1081">
        <v>448</v>
      </c>
      <c r="E1081">
        <v>970</v>
      </c>
      <c r="F1081" t="s">
        <v>1067</v>
      </c>
      <c r="G1081" t="str">
        <f t="shared" si="34"/>
        <v>iiif_url</v>
      </c>
    </row>
    <row r="1082" spans="1:7" x14ac:dyDescent="0.2">
      <c r="A1082" t="s">
        <v>1055</v>
      </c>
      <c r="B1082" t="s">
        <v>1056</v>
      </c>
      <c r="C1082" t="s">
        <v>21</v>
      </c>
      <c r="D1082">
        <v>451</v>
      </c>
      <c r="E1082">
        <v>1021</v>
      </c>
      <c r="F1082" t="s">
        <v>1068</v>
      </c>
      <c r="G1082" t="str">
        <f t="shared" si="34"/>
        <v>iiif_url</v>
      </c>
    </row>
    <row r="1083" spans="1:7" x14ac:dyDescent="0.2">
      <c r="A1083" t="s">
        <v>1055</v>
      </c>
      <c r="B1083" t="s">
        <v>1056</v>
      </c>
      <c r="C1083" t="s">
        <v>21</v>
      </c>
      <c r="D1083">
        <v>448</v>
      </c>
      <c r="E1083">
        <v>1062</v>
      </c>
      <c r="F1083" t="s">
        <v>1069</v>
      </c>
      <c r="G1083" t="str">
        <f t="shared" si="34"/>
        <v>iiif_url</v>
      </c>
    </row>
    <row r="1084" spans="1:7" x14ac:dyDescent="0.2">
      <c r="A1084" t="s">
        <v>1055</v>
      </c>
      <c r="B1084" t="s">
        <v>1056</v>
      </c>
      <c r="C1084" t="s">
        <v>21</v>
      </c>
      <c r="D1084">
        <v>451</v>
      </c>
      <c r="E1084">
        <v>1124</v>
      </c>
      <c r="F1084" t="s">
        <v>1070</v>
      </c>
      <c r="G1084" t="str">
        <f t="shared" si="34"/>
        <v>iiif_url</v>
      </c>
    </row>
    <row r="1085" spans="1:7" x14ac:dyDescent="0.2">
      <c r="A1085" t="s">
        <v>1055</v>
      </c>
      <c r="B1085" t="s">
        <v>1056</v>
      </c>
      <c r="C1085" t="s">
        <v>35</v>
      </c>
      <c r="D1085">
        <v>573</v>
      </c>
      <c r="E1085">
        <v>1163</v>
      </c>
      <c r="F1085" t="s">
        <v>1071</v>
      </c>
      <c r="G1085" t="str">
        <f t="shared" si="34"/>
        <v>iiif_url</v>
      </c>
    </row>
    <row r="1086" spans="1:7" x14ac:dyDescent="0.2">
      <c r="A1086" t="s">
        <v>1055</v>
      </c>
      <c r="B1086" t="s">
        <v>1056</v>
      </c>
      <c r="C1086" t="s">
        <v>21</v>
      </c>
      <c r="D1086">
        <v>451</v>
      </c>
      <c r="E1086">
        <v>1213</v>
      </c>
      <c r="F1086" t="s">
        <v>1072</v>
      </c>
      <c r="G1086" t="str">
        <f t="shared" si="34"/>
        <v>iiif_url</v>
      </c>
    </row>
    <row r="1087" spans="1:7" x14ac:dyDescent="0.2">
      <c r="A1087" t="s">
        <v>1055</v>
      </c>
      <c r="B1087" t="s">
        <v>1056</v>
      </c>
      <c r="C1087" t="s">
        <v>21</v>
      </c>
      <c r="D1087">
        <v>451</v>
      </c>
      <c r="E1087">
        <v>1264</v>
      </c>
      <c r="F1087" t="s">
        <v>1073</v>
      </c>
      <c r="G1087" t="str">
        <f t="shared" si="34"/>
        <v>iiif_url</v>
      </c>
    </row>
    <row r="1088" spans="1:7" x14ac:dyDescent="0.2">
      <c r="A1088" t="s">
        <v>1055</v>
      </c>
      <c r="B1088" t="s">
        <v>1056</v>
      </c>
      <c r="C1088" t="s">
        <v>21</v>
      </c>
      <c r="D1088">
        <v>455</v>
      </c>
      <c r="E1088">
        <v>1313</v>
      </c>
      <c r="F1088" t="s">
        <v>1074</v>
      </c>
      <c r="G1088" t="str">
        <f t="shared" si="34"/>
        <v>iiif_url</v>
      </c>
    </row>
    <row r="1089" spans="1:7" x14ac:dyDescent="0.2">
      <c r="A1089" t="s">
        <v>1055</v>
      </c>
      <c r="B1089" t="s">
        <v>1056</v>
      </c>
      <c r="C1089" t="s">
        <v>21</v>
      </c>
      <c r="D1089">
        <v>453</v>
      </c>
      <c r="E1089">
        <v>1372</v>
      </c>
      <c r="F1089" t="s">
        <v>1075</v>
      </c>
      <c r="G1089" t="str">
        <f t="shared" si="34"/>
        <v>iiif_url</v>
      </c>
    </row>
    <row r="1090" spans="1:7" x14ac:dyDescent="0.2">
      <c r="A1090" t="s">
        <v>1055</v>
      </c>
      <c r="B1090" t="s">
        <v>1056</v>
      </c>
      <c r="C1090" t="s">
        <v>35</v>
      </c>
      <c r="D1090">
        <v>580</v>
      </c>
      <c r="E1090">
        <v>1407</v>
      </c>
      <c r="F1090" t="s">
        <v>1076</v>
      </c>
      <c r="G1090" t="str">
        <f t="shared" si="34"/>
        <v>iiif_url</v>
      </c>
    </row>
    <row r="1091" spans="1:7" x14ac:dyDescent="0.2">
      <c r="A1091" t="s">
        <v>1055</v>
      </c>
      <c r="B1091" t="s">
        <v>1056</v>
      </c>
      <c r="C1091" t="s">
        <v>21</v>
      </c>
      <c r="D1091">
        <v>453</v>
      </c>
      <c r="E1091">
        <v>1465</v>
      </c>
      <c r="F1091" t="s">
        <v>1077</v>
      </c>
      <c r="G1091" t="str">
        <f t="shared" si="34"/>
        <v>iiif_url</v>
      </c>
    </row>
    <row r="1092" spans="1:7" x14ac:dyDescent="0.2">
      <c r="A1092" t="s">
        <v>1055</v>
      </c>
      <c r="B1092" t="s">
        <v>1056</v>
      </c>
      <c r="C1092" t="s">
        <v>35</v>
      </c>
      <c r="D1092">
        <v>578</v>
      </c>
      <c r="E1092">
        <v>1506</v>
      </c>
      <c r="F1092" t="s">
        <v>1078</v>
      </c>
      <c r="G1092" t="str">
        <f t="shared" si="34"/>
        <v>iiif_url</v>
      </c>
    </row>
    <row r="1093" spans="1:7" x14ac:dyDescent="0.2">
      <c r="A1093" t="s">
        <v>1055</v>
      </c>
      <c r="B1093" t="s">
        <v>1056</v>
      </c>
      <c r="C1093" t="s">
        <v>21</v>
      </c>
      <c r="D1093">
        <v>458</v>
      </c>
      <c r="E1093">
        <v>1557</v>
      </c>
      <c r="F1093" t="s">
        <v>1079</v>
      </c>
      <c r="G1093" t="str">
        <f t="shared" si="34"/>
        <v>iiif_url</v>
      </c>
    </row>
    <row r="1094" spans="1:7" x14ac:dyDescent="0.2">
      <c r="A1094" t="s">
        <v>1055</v>
      </c>
      <c r="B1094" t="s">
        <v>1056</v>
      </c>
      <c r="C1094" t="s">
        <v>21</v>
      </c>
      <c r="D1094">
        <v>458</v>
      </c>
      <c r="E1094">
        <v>1606</v>
      </c>
      <c r="F1094" t="s">
        <v>1080</v>
      </c>
      <c r="G1094" t="str">
        <f t="shared" si="34"/>
        <v>iiif_url</v>
      </c>
    </row>
    <row r="1095" spans="1:7" x14ac:dyDescent="0.2">
      <c r="A1095" t="s">
        <v>1055</v>
      </c>
      <c r="B1095" t="s">
        <v>1056</v>
      </c>
      <c r="C1095" t="s">
        <v>21</v>
      </c>
      <c r="D1095">
        <v>463</v>
      </c>
      <c r="E1095">
        <v>1677</v>
      </c>
      <c r="F1095" t="s">
        <v>1081</v>
      </c>
      <c r="G1095" t="str">
        <f t="shared" si="34"/>
        <v>iiif_url</v>
      </c>
    </row>
    <row r="1096" spans="1:7" x14ac:dyDescent="0.2">
      <c r="A1096" t="s">
        <v>1055</v>
      </c>
      <c r="B1096" t="s">
        <v>1056</v>
      </c>
      <c r="C1096" t="s">
        <v>35</v>
      </c>
      <c r="D1096">
        <v>578</v>
      </c>
      <c r="E1096">
        <v>1706</v>
      </c>
      <c r="F1096" t="s">
        <v>1082</v>
      </c>
      <c r="G1096" t="str">
        <f t="shared" si="34"/>
        <v>iiif_url</v>
      </c>
    </row>
    <row r="1097" spans="1:7" x14ac:dyDescent="0.2">
      <c r="A1097" t="s">
        <v>1055</v>
      </c>
      <c r="B1097" t="s">
        <v>1056</v>
      </c>
      <c r="C1097" t="s">
        <v>21</v>
      </c>
      <c r="D1097">
        <v>458</v>
      </c>
      <c r="E1097">
        <v>1755</v>
      </c>
      <c r="F1097" t="s">
        <v>1083</v>
      </c>
      <c r="G1097" t="str">
        <f t="shared" si="34"/>
        <v>iiif_url</v>
      </c>
    </row>
    <row r="1098" spans="1:7" x14ac:dyDescent="0.2">
      <c r="A1098" t="s">
        <v>1055</v>
      </c>
      <c r="B1098" t="s">
        <v>1056</v>
      </c>
      <c r="C1098" t="s">
        <v>21</v>
      </c>
      <c r="D1098">
        <v>458</v>
      </c>
      <c r="E1098">
        <v>1802</v>
      </c>
      <c r="F1098" t="s">
        <v>1084</v>
      </c>
      <c r="G1098" t="str">
        <f t="shared" si="34"/>
        <v>iiif_url</v>
      </c>
    </row>
    <row r="1099" spans="1:7" x14ac:dyDescent="0.2">
      <c r="A1099" t="s">
        <v>1055</v>
      </c>
      <c r="B1099" t="s">
        <v>1056</v>
      </c>
      <c r="C1099" t="s">
        <v>21</v>
      </c>
      <c r="D1099">
        <v>460</v>
      </c>
      <c r="E1099">
        <v>1864</v>
      </c>
      <c r="F1099" t="s">
        <v>1085</v>
      </c>
      <c r="G1099" t="str">
        <f t="shared" si="34"/>
        <v>iiif_url</v>
      </c>
    </row>
    <row r="1100" spans="1:7" x14ac:dyDescent="0.2">
      <c r="A1100" t="s">
        <v>1055</v>
      </c>
      <c r="B1100" t="s">
        <v>1056</v>
      </c>
      <c r="C1100" t="s">
        <v>35</v>
      </c>
      <c r="D1100">
        <v>587</v>
      </c>
      <c r="E1100">
        <v>1898</v>
      </c>
      <c r="F1100" t="s">
        <v>1086</v>
      </c>
      <c r="G1100" t="str">
        <f t="shared" si="34"/>
        <v>iiif_url</v>
      </c>
    </row>
    <row r="1101" spans="1:7" x14ac:dyDescent="0.2">
      <c r="A1101" t="s">
        <v>1055</v>
      </c>
      <c r="B1101" t="s">
        <v>1056</v>
      </c>
      <c r="C1101" t="s">
        <v>21</v>
      </c>
      <c r="D1101">
        <v>463</v>
      </c>
      <c r="E1101">
        <v>1950</v>
      </c>
      <c r="F1101" t="s">
        <v>1087</v>
      </c>
      <c r="G1101" t="str">
        <f t="shared" si="34"/>
        <v>iiif_url</v>
      </c>
    </row>
    <row r="1102" spans="1:7" x14ac:dyDescent="0.2">
      <c r="A1102" t="s">
        <v>1055</v>
      </c>
      <c r="B1102" t="s">
        <v>1056</v>
      </c>
      <c r="C1102" t="s">
        <v>21</v>
      </c>
      <c r="D1102">
        <v>460</v>
      </c>
      <c r="E1102">
        <v>2010</v>
      </c>
      <c r="F1102" t="s">
        <v>1088</v>
      </c>
      <c r="G1102" t="str">
        <f t="shared" ref="G1102:G1129" si="35">HYPERLINK("https://images.diginfra.net/iiif/NL-HaNA_1.01.02/3768/NL-HaNA_1.01.02_3768_0011.jpg/307,370,1135,3110/full/0/default.jpg", "iiif_url")</f>
        <v>iiif_url</v>
      </c>
    </row>
    <row r="1103" spans="1:7" x14ac:dyDescent="0.2">
      <c r="A1103" t="s">
        <v>1055</v>
      </c>
      <c r="B1103" t="s">
        <v>1056</v>
      </c>
      <c r="C1103" t="s">
        <v>35</v>
      </c>
      <c r="D1103">
        <v>587</v>
      </c>
      <c r="E1103">
        <v>2042</v>
      </c>
      <c r="F1103" t="s">
        <v>1089</v>
      </c>
      <c r="G1103" t="str">
        <f t="shared" si="35"/>
        <v>iiif_url</v>
      </c>
    </row>
    <row r="1104" spans="1:7" x14ac:dyDescent="0.2">
      <c r="A1104" t="s">
        <v>1055</v>
      </c>
      <c r="B1104" t="s">
        <v>1056</v>
      </c>
      <c r="C1104" t="s">
        <v>21</v>
      </c>
      <c r="D1104">
        <v>470</v>
      </c>
      <c r="E1104">
        <v>2105</v>
      </c>
      <c r="F1104" t="s">
        <v>1090</v>
      </c>
      <c r="G1104" t="str">
        <f t="shared" si="35"/>
        <v>iiif_url</v>
      </c>
    </row>
    <row r="1105" spans="1:7" x14ac:dyDescent="0.2">
      <c r="A1105" t="s">
        <v>1055</v>
      </c>
      <c r="B1105" t="s">
        <v>1056</v>
      </c>
      <c r="C1105" t="s">
        <v>35</v>
      </c>
      <c r="D1105">
        <v>590</v>
      </c>
      <c r="E1105">
        <v>2143</v>
      </c>
      <c r="F1105" t="s">
        <v>1091</v>
      </c>
      <c r="G1105" t="str">
        <f t="shared" si="35"/>
        <v>iiif_url</v>
      </c>
    </row>
    <row r="1106" spans="1:7" x14ac:dyDescent="0.2">
      <c r="A1106" t="s">
        <v>1055</v>
      </c>
      <c r="B1106" t="s">
        <v>1056</v>
      </c>
      <c r="C1106" t="s">
        <v>21</v>
      </c>
      <c r="D1106">
        <v>475</v>
      </c>
      <c r="E1106">
        <v>2200</v>
      </c>
      <c r="F1106" t="s">
        <v>1092</v>
      </c>
      <c r="G1106" t="str">
        <f t="shared" si="35"/>
        <v>iiif_url</v>
      </c>
    </row>
    <row r="1107" spans="1:7" x14ac:dyDescent="0.2">
      <c r="A1107" t="s">
        <v>1055</v>
      </c>
      <c r="B1107" t="s">
        <v>1056</v>
      </c>
      <c r="C1107" t="s">
        <v>35</v>
      </c>
      <c r="D1107">
        <v>592</v>
      </c>
      <c r="E1107">
        <v>2236</v>
      </c>
      <c r="F1107" t="s">
        <v>1093</v>
      </c>
      <c r="G1107" t="str">
        <f t="shared" si="35"/>
        <v>iiif_url</v>
      </c>
    </row>
    <row r="1108" spans="1:7" x14ac:dyDescent="0.2">
      <c r="A1108" t="s">
        <v>1055</v>
      </c>
      <c r="B1108" t="s">
        <v>1056</v>
      </c>
      <c r="C1108" t="s">
        <v>21</v>
      </c>
      <c r="D1108">
        <v>470</v>
      </c>
      <c r="E1108">
        <v>2291</v>
      </c>
      <c r="F1108" t="s">
        <v>1094</v>
      </c>
      <c r="G1108" t="str">
        <f t="shared" si="35"/>
        <v>iiif_url</v>
      </c>
    </row>
    <row r="1109" spans="1:7" x14ac:dyDescent="0.2">
      <c r="A1109" t="s">
        <v>1055</v>
      </c>
      <c r="B1109" t="s">
        <v>1056</v>
      </c>
      <c r="C1109" t="s">
        <v>9</v>
      </c>
      <c r="D1109">
        <v>602</v>
      </c>
      <c r="E1109">
        <v>2334</v>
      </c>
      <c r="F1109" t="s">
        <v>1095</v>
      </c>
      <c r="G1109" t="str">
        <f t="shared" si="35"/>
        <v>iiif_url</v>
      </c>
    </row>
    <row r="1110" spans="1:7" x14ac:dyDescent="0.2">
      <c r="A1110" t="s">
        <v>1055</v>
      </c>
      <c r="B1110" t="s">
        <v>1056</v>
      </c>
      <c r="C1110" t="s">
        <v>21</v>
      </c>
      <c r="D1110">
        <v>479</v>
      </c>
      <c r="E1110">
        <v>2411</v>
      </c>
      <c r="F1110" t="s">
        <v>1096</v>
      </c>
      <c r="G1110" t="str">
        <f t="shared" si="35"/>
        <v>iiif_url</v>
      </c>
    </row>
    <row r="1111" spans="1:7" x14ac:dyDescent="0.2">
      <c r="A1111" t="s">
        <v>1055</v>
      </c>
      <c r="B1111" t="s">
        <v>1056</v>
      </c>
      <c r="C1111" t="s">
        <v>35</v>
      </c>
      <c r="D1111">
        <v>597</v>
      </c>
      <c r="E1111">
        <v>2439</v>
      </c>
      <c r="F1111" t="s">
        <v>1097</v>
      </c>
      <c r="G1111" t="str">
        <f t="shared" si="35"/>
        <v>iiif_url</v>
      </c>
    </row>
    <row r="1112" spans="1:7" x14ac:dyDescent="0.2">
      <c r="A1112" t="s">
        <v>1055</v>
      </c>
      <c r="B1112" t="s">
        <v>1056</v>
      </c>
      <c r="C1112" t="s">
        <v>19</v>
      </c>
      <c r="D1112">
        <v>427</v>
      </c>
      <c r="E1112">
        <v>2487</v>
      </c>
      <c r="F1112" t="s">
        <v>1098</v>
      </c>
      <c r="G1112" t="str">
        <f t="shared" si="35"/>
        <v>iiif_url</v>
      </c>
    </row>
    <row r="1113" spans="1:7" x14ac:dyDescent="0.2">
      <c r="A1113" t="s">
        <v>1055</v>
      </c>
      <c r="B1113" t="s">
        <v>1056</v>
      </c>
      <c r="C1113" t="s">
        <v>21</v>
      </c>
      <c r="D1113">
        <v>475</v>
      </c>
      <c r="E1113">
        <v>2545</v>
      </c>
      <c r="F1113" t="s">
        <v>1099</v>
      </c>
      <c r="G1113" t="str">
        <f t="shared" si="35"/>
        <v>iiif_url</v>
      </c>
    </row>
    <row r="1114" spans="1:7" x14ac:dyDescent="0.2">
      <c r="A1114" t="s">
        <v>1055</v>
      </c>
      <c r="B1114" t="s">
        <v>1056</v>
      </c>
      <c r="C1114" t="s">
        <v>9</v>
      </c>
      <c r="D1114">
        <v>602</v>
      </c>
      <c r="E1114">
        <v>2579</v>
      </c>
      <c r="F1114" t="s">
        <v>1100</v>
      </c>
      <c r="G1114" t="str">
        <f t="shared" si="35"/>
        <v>iiif_url</v>
      </c>
    </row>
    <row r="1115" spans="1:7" x14ac:dyDescent="0.2">
      <c r="A1115" t="s">
        <v>1055</v>
      </c>
      <c r="B1115" t="s">
        <v>1056</v>
      </c>
      <c r="C1115" t="s">
        <v>21</v>
      </c>
      <c r="D1115">
        <v>475</v>
      </c>
      <c r="E1115">
        <v>2644</v>
      </c>
      <c r="F1115" t="s">
        <v>1101</v>
      </c>
      <c r="G1115" t="str">
        <f t="shared" si="35"/>
        <v>iiif_url</v>
      </c>
    </row>
    <row r="1116" spans="1:7" x14ac:dyDescent="0.2">
      <c r="A1116" t="s">
        <v>1055</v>
      </c>
      <c r="B1116" t="s">
        <v>1056</v>
      </c>
      <c r="C1116" t="s">
        <v>35</v>
      </c>
      <c r="D1116">
        <v>580</v>
      </c>
      <c r="E1116">
        <v>2683</v>
      </c>
      <c r="F1116" t="s">
        <v>1102</v>
      </c>
      <c r="G1116" t="str">
        <f t="shared" si="35"/>
        <v>iiif_url</v>
      </c>
    </row>
    <row r="1117" spans="1:7" x14ac:dyDescent="0.2">
      <c r="A1117" t="s">
        <v>1055</v>
      </c>
      <c r="B1117" t="s">
        <v>1056</v>
      </c>
      <c r="C1117" t="s">
        <v>21</v>
      </c>
      <c r="D1117">
        <v>477</v>
      </c>
      <c r="E1117">
        <v>2729</v>
      </c>
      <c r="F1117" t="s">
        <v>1103</v>
      </c>
      <c r="G1117" t="str">
        <f t="shared" si="35"/>
        <v>iiif_url</v>
      </c>
    </row>
    <row r="1118" spans="1:7" x14ac:dyDescent="0.2">
      <c r="A1118" t="s">
        <v>1055</v>
      </c>
      <c r="B1118" t="s">
        <v>1056</v>
      </c>
      <c r="C1118" t="s">
        <v>35</v>
      </c>
      <c r="D1118">
        <v>578</v>
      </c>
      <c r="E1118">
        <v>2780</v>
      </c>
      <c r="F1118" t="s">
        <v>1104</v>
      </c>
      <c r="G1118" t="str">
        <f t="shared" si="35"/>
        <v>iiif_url</v>
      </c>
    </row>
    <row r="1119" spans="1:7" x14ac:dyDescent="0.2">
      <c r="A1119" t="s">
        <v>1055</v>
      </c>
      <c r="B1119" t="s">
        <v>1056</v>
      </c>
      <c r="C1119" t="s">
        <v>21</v>
      </c>
      <c r="D1119">
        <v>482</v>
      </c>
      <c r="E1119">
        <v>2836</v>
      </c>
      <c r="F1119" t="s">
        <v>1105</v>
      </c>
      <c r="G1119" t="str">
        <f t="shared" si="35"/>
        <v>iiif_url</v>
      </c>
    </row>
    <row r="1120" spans="1:7" x14ac:dyDescent="0.2">
      <c r="A1120" t="s">
        <v>1055</v>
      </c>
      <c r="B1120" t="s">
        <v>1056</v>
      </c>
      <c r="C1120" t="s">
        <v>35</v>
      </c>
      <c r="D1120">
        <v>580</v>
      </c>
      <c r="E1120">
        <v>2875</v>
      </c>
      <c r="F1120" t="s">
        <v>1106</v>
      </c>
      <c r="G1120" t="str">
        <f t="shared" si="35"/>
        <v>iiif_url</v>
      </c>
    </row>
    <row r="1121" spans="1:7" x14ac:dyDescent="0.2">
      <c r="A1121" t="s">
        <v>1055</v>
      </c>
      <c r="B1121" t="s">
        <v>1056</v>
      </c>
      <c r="C1121" t="s">
        <v>21</v>
      </c>
      <c r="D1121">
        <v>477</v>
      </c>
      <c r="E1121">
        <v>2929</v>
      </c>
      <c r="F1121" t="s">
        <v>1107</v>
      </c>
      <c r="G1121" t="str">
        <f t="shared" si="35"/>
        <v>iiif_url</v>
      </c>
    </row>
    <row r="1122" spans="1:7" x14ac:dyDescent="0.2">
      <c r="A1122" t="s">
        <v>1055</v>
      </c>
      <c r="B1122" t="s">
        <v>1056</v>
      </c>
      <c r="C1122" t="s">
        <v>35</v>
      </c>
      <c r="D1122">
        <v>566</v>
      </c>
      <c r="E1122">
        <v>2972</v>
      </c>
      <c r="F1122" t="s">
        <v>1108</v>
      </c>
      <c r="G1122" t="str">
        <f t="shared" si="35"/>
        <v>iiif_url</v>
      </c>
    </row>
    <row r="1123" spans="1:7" x14ac:dyDescent="0.2">
      <c r="A1123" t="s">
        <v>1055</v>
      </c>
      <c r="B1123" t="s">
        <v>1056</v>
      </c>
      <c r="C1123" t="s">
        <v>21</v>
      </c>
      <c r="D1123">
        <v>484</v>
      </c>
      <c r="E1123">
        <v>3039</v>
      </c>
      <c r="F1123" t="s">
        <v>1109</v>
      </c>
      <c r="G1123" t="str">
        <f t="shared" si="35"/>
        <v>iiif_url</v>
      </c>
    </row>
    <row r="1124" spans="1:7" x14ac:dyDescent="0.2">
      <c r="A1124" t="s">
        <v>1055</v>
      </c>
      <c r="B1124" t="s">
        <v>1056</v>
      </c>
      <c r="C1124" t="s">
        <v>19</v>
      </c>
      <c r="D1124">
        <v>443</v>
      </c>
      <c r="E1124">
        <v>3076</v>
      </c>
      <c r="F1124" t="s">
        <v>1110</v>
      </c>
      <c r="G1124" t="str">
        <f t="shared" si="35"/>
        <v>iiif_url</v>
      </c>
    </row>
    <row r="1125" spans="1:7" x14ac:dyDescent="0.2">
      <c r="A1125" t="s">
        <v>1055</v>
      </c>
      <c r="B1125" t="s">
        <v>1056</v>
      </c>
      <c r="C1125" t="s">
        <v>21</v>
      </c>
      <c r="D1125">
        <v>489</v>
      </c>
      <c r="E1125">
        <v>3128</v>
      </c>
      <c r="F1125" t="s">
        <v>1111</v>
      </c>
      <c r="G1125" t="str">
        <f t="shared" si="35"/>
        <v>iiif_url</v>
      </c>
    </row>
    <row r="1126" spans="1:7" x14ac:dyDescent="0.2">
      <c r="A1126" t="s">
        <v>1055</v>
      </c>
      <c r="B1126" t="s">
        <v>1056</v>
      </c>
      <c r="C1126" t="s">
        <v>35</v>
      </c>
      <c r="D1126">
        <v>590</v>
      </c>
      <c r="E1126">
        <v>3170</v>
      </c>
      <c r="F1126" t="s">
        <v>1112</v>
      </c>
      <c r="G1126" t="str">
        <f t="shared" si="35"/>
        <v>iiif_url</v>
      </c>
    </row>
    <row r="1127" spans="1:7" x14ac:dyDescent="0.2">
      <c r="A1127" t="s">
        <v>1055</v>
      </c>
      <c r="B1127" t="s">
        <v>1056</v>
      </c>
      <c r="C1127" t="s">
        <v>21</v>
      </c>
      <c r="D1127">
        <v>489</v>
      </c>
      <c r="E1127">
        <v>3230</v>
      </c>
      <c r="F1127" t="s">
        <v>1113</v>
      </c>
      <c r="G1127" t="str">
        <f t="shared" si="35"/>
        <v>iiif_url</v>
      </c>
    </row>
    <row r="1128" spans="1:7" x14ac:dyDescent="0.2">
      <c r="A1128" t="s">
        <v>1055</v>
      </c>
      <c r="B1128" t="s">
        <v>1056</v>
      </c>
      <c r="C1128" t="s">
        <v>35</v>
      </c>
      <c r="D1128">
        <v>597</v>
      </c>
      <c r="E1128">
        <v>3266</v>
      </c>
      <c r="F1128" t="s">
        <v>1114</v>
      </c>
      <c r="G1128" t="str">
        <f t="shared" si="35"/>
        <v>iiif_url</v>
      </c>
    </row>
    <row r="1129" spans="1:7" x14ac:dyDescent="0.2">
      <c r="A1129" t="s">
        <v>1055</v>
      </c>
      <c r="B1129" t="s">
        <v>1056</v>
      </c>
      <c r="C1129" t="s">
        <v>21</v>
      </c>
      <c r="D1129">
        <v>484</v>
      </c>
      <c r="E1129">
        <v>3318</v>
      </c>
      <c r="F1129" t="s">
        <v>1115</v>
      </c>
      <c r="G1129" t="str">
        <f t="shared" si="35"/>
        <v>iiif_url</v>
      </c>
    </row>
    <row r="1131" spans="1:7" x14ac:dyDescent="0.2">
      <c r="A1131" t="s">
        <v>1055</v>
      </c>
      <c r="B1131" t="s">
        <v>1116</v>
      </c>
      <c r="C1131" t="s">
        <v>9</v>
      </c>
      <c r="D1131">
        <v>1614</v>
      </c>
      <c r="E1131">
        <v>353</v>
      </c>
      <c r="F1131" t="s">
        <v>1117</v>
      </c>
      <c r="G1131" t="str">
        <f t="shared" ref="G1131:G1162" si="36">HYPERLINK("https://images.diginfra.net/iiif/NL-HaNA_1.01.02/3768/NL-HaNA_1.01.02_3768_0011.jpg/1289,360,1128,3091/full/0/default.jpg", "iiif_url")</f>
        <v>iiif_url</v>
      </c>
    </row>
    <row r="1132" spans="1:7" x14ac:dyDescent="0.2">
      <c r="A1132" t="s">
        <v>1055</v>
      </c>
      <c r="B1132" t="s">
        <v>1116</v>
      </c>
      <c r="C1132" t="s">
        <v>96</v>
      </c>
      <c r="D1132">
        <v>1421</v>
      </c>
      <c r="E1132">
        <v>459</v>
      </c>
      <c r="F1132" t="s">
        <v>1118</v>
      </c>
      <c r="G1132" t="str">
        <f t="shared" si="36"/>
        <v>iiif_url</v>
      </c>
    </row>
    <row r="1133" spans="1:7" x14ac:dyDescent="0.2">
      <c r="A1133" t="s">
        <v>1055</v>
      </c>
      <c r="B1133" t="s">
        <v>1116</v>
      </c>
      <c r="C1133" t="s">
        <v>96</v>
      </c>
      <c r="D1133">
        <v>1424</v>
      </c>
      <c r="E1133">
        <v>528</v>
      </c>
      <c r="F1133" t="s">
        <v>1119</v>
      </c>
      <c r="G1133" t="str">
        <f t="shared" si="36"/>
        <v>iiif_url</v>
      </c>
    </row>
    <row r="1134" spans="1:7" x14ac:dyDescent="0.2">
      <c r="A1134" t="s">
        <v>1055</v>
      </c>
      <c r="B1134" t="s">
        <v>1116</v>
      </c>
      <c r="C1134" t="s">
        <v>35</v>
      </c>
      <c r="D1134">
        <v>1500</v>
      </c>
      <c r="E1134">
        <v>562</v>
      </c>
      <c r="F1134" t="s">
        <v>1106</v>
      </c>
      <c r="G1134" t="str">
        <f t="shared" si="36"/>
        <v>iiif_url</v>
      </c>
    </row>
    <row r="1135" spans="1:7" x14ac:dyDescent="0.2">
      <c r="A1135" t="s">
        <v>1055</v>
      </c>
      <c r="B1135" t="s">
        <v>1116</v>
      </c>
      <c r="C1135" t="s">
        <v>21</v>
      </c>
      <c r="D1135">
        <v>1426</v>
      </c>
      <c r="E1135">
        <v>614</v>
      </c>
      <c r="F1135" t="s">
        <v>1120</v>
      </c>
      <c r="G1135" t="str">
        <f t="shared" si="36"/>
        <v>iiif_url</v>
      </c>
    </row>
    <row r="1136" spans="1:7" x14ac:dyDescent="0.2">
      <c r="A1136" t="s">
        <v>1055</v>
      </c>
      <c r="B1136" t="s">
        <v>1116</v>
      </c>
      <c r="C1136" t="s">
        <v>35</v>
      </c>
      <c r="D1136">
        <v>1503</v>
      </c>
      <c r="E1136">
        <v>661</v>
      </c>
      <c r="F1136" t="s">
        <v>1121</v>
      </c>
      <c r="G1136" t="str">
        <f t="shared" si="36"/>
        <v>iiif_url</v>
      </c>
    </row>
    <row r="1137" spans="1:7" x14ac:dyDescent="0.2">
      <c r="A1137" t="s">
        <v>1055</v>
      </c>
      <c r="B1137" t="s">
        <v>1116</v>
      </c>
      <c r="C1137" t="s">
        <v>21</v>
      </c>
      <c r="D1137">
        <v>1431</v>
      </c>
      <c r="E1137">
        <v>719</v>
      </c>
      <c r="F1137" t="s">
        <v>1122</v>
      </c>
      <c r="G1137" t="str">
        <f t="shared" si="36"/>
        <v>iiif_url</v>
      </c>
    </row>
    <row r="1138" spans="1:7" x14ac:dyDescent="0.2">
      <c r="A1138" t="s">
        <v>1055</v>
      </c>
      <c r="B1138" t="s">
        <v>1116</v>
      </c>
      <c r="C1138" t="s">
        <v>19</v>
      </c>
      <c r="D1138">
        <v>1383</v>
      </c>
      <c r="E1138">
        <v>754</v>
      </c>
      <c r="F1138" t="s">
        <v>1123</v>
      </c>
      <c r="G1138" t="str">
        <f t="shared" si="36"/>
        <v>iiif_url</v>
      </c>
    </row>
    <row r="1139" spans="1:7" x14ac:dyDescent="0.2">
      <c r="A1139" t="s">
        <v>1055</v>
      </c>
      <c r="B1139" t="s">
        <v>1116</v>
      </c>
      <c r="C1139" t="s">
        <v>21</v>
      </c>
      <c r="D1139">
        <v>1436</v>
      </c>
      <c r="E1139">
        <v>815</v>
      </c>
      <c r="F1139" t="s">
        <v>1124</v>
      </c>
      <c r="G1139" t="str">
        <f t="shared" si="36"/>
        <v>iiif_url</v>
      </c>
    </row>
    <row r="1140" spans="1:7" x14ac:dyDescent="0.2">
      <c r="A1140" t="s">
        <v>1055</v>
      </c>
      <c r="B1140" t="s">
        <v>1116</v>
      </c>
      <c r="C1140" t="s">
        <v>35</v>
      </c>
      <c r="D1140">
        <v>1529</v>
      </c>
      <c r="E1140">
        <v>858</v>
      </c>
      <c r="F1140" t="s">
        <v>1125</v>
      </c>
      <c r="G1140" t="str">
        <f t="shared" si="36"/>
        <v>iiif_url</v>
      </c>
    </row>
    <row r="1141" spans="1:7" x14ac:dyDescent="0.2">
      <c r="A1141" t="s">
        <v>1055</v>
      </c>
      <c r="B1141" t="s">
        <v>1116</v>
      </c>
      <c r="C1141" t="s">
        <v>21</v>
      </c>
      <c r="D1141">
        <v>1440</v>
      </c>
      <c r="E1141">
        <v>921</v>
      </c>
      <c r="F1141" t="s">
        <v>1126</v>
      </c>
      <c r="G1141" t="str">
        <f t="shared" si="36"/>
        <v>iiif_url</v>
      </c>
    </row>
    <row r="1142" spans="1:7" x14ac:dyDescent="0.2">
      <c r="A1142" t="s">
        <v>1055</v>
      </c>
      <c r="B1142" t="s">
        <v>1116</v>
      </c>
      <c r="C1142" t="s">
        <v>35</v>
      </c>
      <c r="D1142">
        <v>1536</v>
      </c>
      <c r="E1142">
        <v>954</v>
      </c>
      <c r="F1142" t="s">
        <v>1071</v>
      </c>
      <c r="G1142" t="str">
        <f t="shared" si="36"/>
        <v>iiif_url</v>
      </c>
    </row>
    <row r="1143" spans="1:7" x14ac:dyDescent="0.2">
      <c r="A1143" t="s">
        <v>1055</v>
      </c>
      <c r="B1143" t="s">
        <v>1116</v>
      </c>
      <c r="C1143" t="s">
        <v>21</v>
      </c>
      <c r="D1143">
        <v>1436</v>
      </c>
      <c r="E1143">
        <v>1005</v>
      </c>
      <c r="F1143" t="s">
        <v>1127</v>
      </c>
      <c r="G1143" t="str">
        <f t="shared" si="36"/>
        <v>iiif_url</v>
      </c>
    </row>
    <row r="1144" spans="1:7" x14ac:dyDescent="0.2">
      <c r="A1144" t="s">
        <v>1055</v>
      </c>
      <c r="B1144" t="s">
        <v>1116</v>
      </c>
      <c r="C1144" t="s">
        <v>35</v>
      </c>
      <c r="D1144">
        <v>1539</v>
      </c>
      <c r="E1144">
        <v>1051</v>
      </c>
      <c r="F1144" t="s">
        <v>1128</v>
      </c>
      <c r="G1144" t="str">
        <f t="shared" si="36"/>
        <v>iiif_url</v>
      </c>
    </row>
    <row r="1145" spans="1:7" x14ac:dyDescent="0.2">
      <c r="A1145" t="s">
        <v>1055</v>
      </c>
      <c r="B1145" t="s">
        <v>1116</v>
      </c>
      <c r="C1145" t="s">
        <v>21</v>
      </c>
      <c r="D1145">
        <v>1438</v>
      </c>
      <c r="E1145">
        <v>1098</v>
      </c>
      <c r="F1145" t="s">
        <v>1129</v>
      </c>
      <c r="G1145" t="str">
        <f t="shared" si="36"/>
        <v>iiif_url</v>
      </c>
    </row>
    <row r="1146" spans="1:7" x14ac:dyDescent="0.2">
      <c r="A1146" t="s">
        <v>1055</v>
      </c>
      <c r="B1146" t="s">
        <v>1116</v>
      </c>
      <c r="C1146" t="s">
        <v>21</v>
      </c>
      <c r="D1146">
        <v>1438</v>
      </c>
      <c r="E1146">
        <v>1150</v>
      </c>
      <c r="F1146" t="s">
        <v>1130</v>
      </c>
      <c r="G1146" t="str">
        <f t="shared" si="36"/>
        <v>iiif_url</v>
      </c>
    </row>
    <row r="1147" spans="1:7" x14ac:dyDescent="0.2">
      <c r="A1147" t="s">
        <v>1055</v>
      </c>
      <c r="B1147" t="s">
        <v>1116</v>
      </c>
      <c r="C1147" t="s">
        <v>35</v>
      </c>
      <c r="D1147">
        <v>1539</v>
      </c>
      <c r="E1147">
        <v>1199</v>
      </c>
      <c r="F1147" t="s">
        <v>1131</v>
      </c>
      <c r="G1147" t="str">
        <f t="shared" si="36"/>
        <v>iiif_url</v>
      </c>
    </row>
    <row r="1148" spans="1:7" x14ac:dyDescent="0.2">
      <c r="A1148" t="s">
        <v>1055</v>
      </c>
      <c r="B1148" t="s">
        <v>1116</v>
      </c>
      <c r="C1148" t="s">
        <v>21</v>
      </c>
      <c r="D1148">
        <v>1440</v>
      </c>
      <c r="E1148">
        <v>1253</v>
      </c>
      <c r="F1148" t="s">
        <v>1132</v>
      </c>
      <c r="G1148" t="str">
        <f t="shared" si="36"/>
        <v>iiif_url</v>
      </c>
    </row>
    <row r="1149" spans="1:7" x14ac:dyDescent="0.2">
      <c r="A1149" t="s">
        <v>1055</v>
      </c>
      <c r="B1149" t="s">
        <v>1116</v>
      </c>
      <c r="C1149" t="s">
        <v>35</v>
      </c>
      <c r="D1149">
        <v>1541</v>
      </c>
      <c r="E1149">
        <v>1293</v>
      </c>
      <c r="F1149" t="s">
        <v>1100</v>
      </c>
      <c r="G1149" t="str">
        <f t="shared" si="36"/>
        <v>iiif_url</v>
      </c>
    </row>
    <row r="1150" spans="1:7" x14ac:dyDescent="0.2">
      <c r="A1150" t="s">
        <v>1055</v>
      </c>
      <c r="B1150" t="s">
        <v>1116</v>
      </c>
      <c r="C1150" t="s">
        <v>21</v>
      </c>
      <c r="D1150">
        <v>1440</v>
      </c>
      <c r="E1150">
        <v>1345</v>
      </c>
      <c r="F1150" t="s">
        <v>1133</v>
      </c>
      <c r="G1150" t="str">
        <f t="shared" si="36"/>
        <v>iiif_url</v>
      </c>
    </row>
    <row r="1151" spans="1:7" x14ac:dyDescent="0.2">
      <c r="A1151" t="s">
        <v>1055</v>
      </c>
      <c r="B1151" t="s">
        <v>1116</v>
      </c>
      <c r="C1151" t="s">
        <v>35</v>
      </c>
      <c r="D1151">
        <v>1539</v>
      </c>
      <c r="E1151">
        <v>1384</v>
      </c>
      <c r="F1151" t="s">
        <v>1134</v>
      </c>
      <c r="G1151" t="str">
        <f t="shared" si="36"/>
        <v>iiif_url</v>
      </c>
    </row>
    <row r="1152" spans="1:7" x14ac:dyDescent="0.2">
      <c r="A1152" t="s">
        <v>1055</v>
      </c>
      <c r="B1152" t="s">
        <v>1116</v>
      </c>
      <c r="C1152" t="s">
        <v>35</v>
      </c>
      <c r="D1152">
        <v>1541</v>
      </c>
      <c r="E1152">
        <v>1446</v>
      </c>
      <c r="F1152" t="s">
        <v>1135</v>
      </c>
      <c r="G1152" t="str">
        <f t="shared" si="36"/>
        <v>iiif_url</v>
      </c>
    </row>
    <row r="1153" spans="1:7" x14ac:dyDescent="0.2">
      <c r="A1153" t="s">
        <v>1055</v>
      </c>
      <c r="B1153" t="s">
        <v>1116</v>
      </c>
      <c r="C1153" t="s">
        <v>21</v>
      </c>
      <c r="D1153">
        <v>1436</v>
      </c>
      <c r="E1153">
        <v>1501</v>
      </c>
      <c r="F1153" t="s">
        <v>1136</v>
      </c>
      <c r="G1153" t="str">
        <f t="shared" si="36"/>
        <v>iiif_url</v>
      </c>
    </row>
    <row r="1154" spans="1:7" x14ac:dyDescent="0.2">
      <c r="A1154" t="s">
        <v>1055</v>
      </c>
      <c r="B1154" t="s">
        <v>1116</v>
      </c>
      <c r="C1154" t="s">
        <v>35</v>
      </c>
      <c r="D1154">
        <v>1543</v>
      </c>
      <c r="E1154">
        <v>1539</v>
      </c>
      <c r="F1154" t="s">
        <v>1137</v>
      </c>
      <c r="G1154" t="str">
        <f t="shared" si="36"/>
        <v>iiif_url</v>
      </c>
    </row>
    <row r="1155" spans="1:7" x14ac:dyDescent="0.2">
      <c r="A1155" t="s">
        <v>1055</v>
      </c>
      <c r="B1155" t="s">
        <v>1116</v>
      </c>
      <c r="C1155" t="s">
        <v>21</v>
      </c>
      <c r="D1155">
        <v>1450</v>
      </c>
      <c r="E1155">
        <v>1598</v>
      </c>
      <c r="F1155" t="s">
        <v>1138</v>
      </c>
      <c r="G1155" t="str">
        <f t="shared" si="36"/>
        <v>iiif_url</v>
      </c>
    </row>
    <row r="1156" spans="1:7" x14ac:dyDescent="0.2">
      <c r="A1156" t="s">
        <v>1055</v>
      </c>
      <c r="B1156" t="s">
        <v>1116</v>
      </c>
      <c r="C1156" t="s">
        <v>35</v>
      </c>
      <c r="D1156">
        <v>1546</v>
      </c>
      <c r="E1156">
        <v>1636</v>
      </c>
      <c r="F1156" t="s">
        <v>1139</v>
      </c>
      <c r="G1156" t="str">
        <f t="shared" si="36"/>
        <v>iiif_url</v>
      </c>
    </row>
    <row r="1157" spans="1:7" x14ac:dyDescent="0.2">
      <c r="A1157" t="s">
        <v>1055</v>
      </c>
      <c r="B1157" t="s">
        <v>1116</v>
      </c>
      <c r="C1157" t="s">
        <v>35</v>
      </c>
      <c r="D1157">
        <v>1546</v>
      </c>
      <c r="E1157">
        <v>1684</v>
      </c>
      <c r="F1157" t="s">
        <v>1140</v>
      </c>
      <c r="G1157" t="str">
        <f t="shared" si="36"/>
        <v>iiif_url</v>
      </c>
    </row>
    <row r="1158" spans="1:7" x14ac:dyDescent="0.2">
      <c r="A1158" t="s">
        <v>1055</v>
      </c>
      <c r="B1158" t="s">
        <v>1116</v>
      </c>
      <c r="C1158" t="s">
        <v>21</v>
      </c>
      <c r="D1158">
        <v>1452</v>
      </c>
      <c r="E1158">
        <v>1749</v>
      </c>
      <c r="F1158" t="s">
        <v>1141</v>
      </c>
      <c r="G1158" t="str">
        <f t="shared" si="36"/>
        <v>iiif_url</v>
      </c>
    </row>
    <row r="1159" spans="1:7" x14ac:dyDescent="0.2">
      <c r="A1159" t="s">
        <v>1055</v>
      </c>
      <c r="B1159" t="s">
        <v>1116</v>
      </c>
      <c r="C1159" t="s">
        <v>19</v>
      </c>
      <c r="D1159">
        <v>1402</v>
      </c>
      <c r="E1159">
        <v>1780</v>
      </c>
      <c r="F1159" t="s">
        <v>1142</v>
      </c>
      <c r="G1159" t="str">
        <f t="shared" si="36"/>
        <v>iiif_url</v>
      </c>
    </row>
    <row r="1160" spans="1:7" x14ac:dyDescent="0.2">
      <c r="A1160" t="s">
        <v>1055</v>
      </c>
      <c r="B1160" t="s">
        <v>1116</v>
      </c>
      <c r="C1160" t="s">
        <v>21</v>
      </c>
      <c r="D1160">
        <v>1448</v>
      </c>
      <c r="E1160">
        <v>1833</v>
      </c>
      <c r="F1160" t="s">
        <v>1143</v>
      </c>
      <c r="G1160" t="str">
        <f t="shared" si="36"/>
        <v>iiif_url</v>
      </c>
    </row>
    <row r="1161" spans="1:7" x14ac:dyDescent="0.2">
      <c r="A1161" t="s">
        <v>1055</v>
      </c>
      <c r="B1161" t="s">
        <v>1116</v>
      </c>
      <c r="C1161" t="s">
        <v>35</v>
      </c>
      <c r="D1161">
        <v>1551</v>
      </c>
      <c r="E1161">
        <v>1877</v>
      </c>
      <c r="F1161" t="s">
        <v>1144</v>
      </c>
      <c r="G1161" t="str">
        <f t="shared" si="36"/>
        <v>iiif_url</v>
      </c>
    </row>
    <row r="1162" spans="1:7" x14ac:dyDescent="0.2">
      <c r="A1162" t="s">
        <v>1055</v>
      </c>
      <c r="B1162" t="s">
        <v>1116</v>
      </c>
      <c r="C1162" t="s">
        <v>21</v>
      </c>
      <c r="D1162">
        <v>1448</v>
      </c>
      <c r="E1162">
        <v>1929</v>
      </c>
      <c r="F1162" t="s">
        <v>1145</v>
      </c>
      <c r="G1162" t="str">
        <f t="shared" si="36"/>
        <v>iiif_url</v>
      </c>
    </row>
    <row r="1163" spans="1:7" x14ac:dyDescent="0.2">
      <c r="A1163" t="s">
        <v>1055</v>
      </c>
      <c r="B1163" t="s">
        <v>1116</v>
      </c>
      <c r="C1163" t="s">
        <v>21</v>
      </c>
      <c r="D1163">
        <v>1450</v>
      </c>
      <c r="E1163">
        <v>1971</v>
      </c>
      <c r="F1163" t="s">
        <v>1146</v>
      </c>
      <c r="G1163" t="str">
        <f t="shared" ref="G1163:G1190" si="37">HYPERLINK("https://images.diginfra.net/iiif/NL-HaNA_1.01.02/3768/NL-HaNA_1.01.02_3768_0011.jpg/1289,360,1128,3091/full/0/default.jpg", "iiif_url")</f>
        <v>iiif_url</v>
      </c>
    </row>
    <row r="1164" spans="1:7" x14ac:dyDescent="0.2">
      <c r="A1164" t="s">
        <v>1055</v>
      </c>
      <c r="B1164" t="s">
        <v>1116</v>
      </c>
      <c r="C1164" t="s">
        <v>21</v>
      </c>
      <c r="D1164">
        <v>1450</v>
      </c>
      <c r="E1164">
        <v>2025</v>
      </c>
      <c r="F1164" t="s">
        <v>1147</v>
      </c>
      <c r="G1164" t="str">
        <f t="shared" si="37"/>
        <v>iiif_url</v>
      </c>
    </row>
    <row r="1165" spans="1:7" x14ac:dyDescent="0.2">
      <c r="A1165" t="s">
        <v>1055</v>
      </c>
      <c r="B1165" t="s">
        <v>1116</v>
      </c>
      <c r="C1165" t="s">
        <v>21</v>
      </c>
      <c r="D1165">
        <v>1455</v>
      </c>
      <c r="E1165">
        <v>2075</v>
      </c>
      <c r="F1165" t="s">
        <v>1148</v>
      </c>
      <c r="G1165" t="str">
        <f t="shared" si="37"/>
        <v>iiif_url</v>
      </c>
    </row>
    <row r="1166" spans="1:7" x14ac:dyDescent="0.2">
      <c r="A1166" t="s">
        <v>1055</v>
      </c>
      <c r="B1166" t="s">
        <v>1116</v>
      </c>
      <c r="C1166" t="s">
        <v>21</v>
      </c>
      <c r="D1166">
        <v>1457</v>
      </c>
      <c r="E1166">
        <v>2135</v>
      </c>
      <c r="F1166" t="s">
        <v>1149</v>
      </c>
      <c r="G1166" t="str">
        <f t="shared" si="37"/>
        <v>iiif_url</v>
      </c>
    </row>
    <row r="1167" spans="1:7" x14ac:dyDescent="0.2">
      <c r="A1167" t="s">
        <v>1055</v>
      </c>
      <c r="B1167" t="s">
        <v>1116</v>
      </c>
      <c r="C1167" t="s">
        <v>35</v>
      </c>
      <c r="D1167">
        <v>1558</v>
      </c>
      <c r="E1167">
        <v>2164</v>
      </c>
      <c r="F1167" t="s">
        <v>1150</v>
      </c>
      <c r="G1167" t="str">
        <f t="shared" si="37"/>
        <v>iiif_url</v>
      </c>
    </row>
    <row r="1168" spans="1:7" x14ac:dyDescent="0.2">
      <c r="A1168" t="s">
        <v>1055</v>
      </c>
      <c r="B1168" t="s">
        <v>1116</v>
      </c>
      <c r="C1168" t="s">
        <v>21</v>
      </c>
      <c r="D1168">
        <v>1457</v>
      </c>
      <c r="E1168">
        <v>2231</v>
      </c>
      <c r="F1168" t="s">
        <v>1151</v>
      </c>
      <c r="G1168" t="str">
        <f t="shared" si="37"/>
        <v>iiif_url</v>
      </c>
    </row>
    <row r="1169" spans="1:7" x14ac:dyDescent="0.2">
      <c r="A1169" t="s">
        <v>1055</v>
      </c>
      <c r="B1169" t="s">
        <v>1116</v>
      </c>
      <c r="C1169" t="s">
        <v>35</v>
      </c>
      <c r="D1169">
        <v>1558</v>
      </c>
      <c r="E1169">
        <v>2266</v>
      </c>
      <c r="F1169" t="s">
        <v>1152</v>
      </c>
      <c r="G1169" t="str">
        <f t="shared" si="37"/>
        <v>iiif_url</v>
      </c>
    </row>
    <row r="1170" spans="1:7" x14ac:dyDescent="0.2">
      <c r="A1170" t="s">
        <v>1055</v>
      </c>
      <c r="B1170" t="s">
        <v>1116</v>
      </c>
      <c r="C1170" t="s">
        <v>21</v>
      </c>
      <c r="D1170">
        <v>1457</v>
      </c>
      <c r="E1170">
        <v>2323</v>
      </c>
      <c r="F1170" t="s">
        <v>1153</v>
      </c>
      <c r="G1170" t="str">
        <f t="shared" si="37"/>
        <v>iiif_url</v>
      </c>
    </row>
    <row r="1171" spans="1:7" x14ac:dyDescent="0.2">
      <c r="A1171" t="s">
        <v>1055</v>
      </c>
      <c r="B1171" t="s">
        <v>1116</v>
      </c>
      <c r="C1171" t="s">
        <v>35</v>
      </c>
      <c r="D1171">
        <v>1558</v>
      </c>
      <c r="E1171">
        <v>2363</v>
      </c>
      <c r="F1171" t="s">
        <v>1154</v>
      </c>
      <c r="G1171" t="str">
        <f t="shared" si="37"/>
        <v>iiif_url</v>
      </c>
    </row>
    <row r="1172" spans="1:7" x14ac:dyDescent="0.2">
      <c r="A1172" t="s">
        <v>1055</v>
      </c>
      <c r="B1172" t="s">
        <v>1116</v>
      </c>
      <c r="C1172" t="s">
        <v>21</v>
      </c>
      <c r="D1172">
        <v>1455</v>
      </c>
      <c r="E1172">
        <v>2418</v>
      </c>
      <c r="F1172" t="s">
        <v>1155</v>
      </c>
      <c r="G1172" t="str">
        <f t="shared" si="37"/>
        <v>iiif_url</v>
      </c>
    </row>
    <row r="1173" spans="1:7" x14ac:dyDescent="0.2">
      <c r="A1173" t="s">
        <v>1055</v>
      </c>
      <c r="B1173" t="s">
        <v>1116</v>
      </c>
      <c r="C1173" t="s">
        <v>35</v>
      </c>
      <c r="D1173">
        <v>1558</v>
      </c>
      <c r="E1173">
        <v>2461</v>
      </c>
      <c r="F1173" t="s">
        <v>1156</v>
      </c>
      <c r="G1173" t="str">
        <f t="shared" si="37"/>
        <v>iiif_url</v>
      </c>
    </row>
    <row r="1174" spans="1:7" x14ac:dyDescent="0.2">
      <c r="A1174" t="s">
        <v>1055</v>
      </c>
      <c r="B1174" t="s">
        <v>1116</v>
      </c>
      <c r="C1174" t="s">
        <v>21</v>
      </c>
      <c r="D1174">
        <v>1460</v>
      </c>
      <c r="E1174">
        <v>2514</v>
      </c>
      <c r="F1174" t="s">
        <v>1157</v>
      </c>
      <c r="G1174" t="str">
        <f t="shared" si="37"/>
        <v>iiif_url</v>
      </c>
    </row>
    <row r="1175" spans="1:7" x14ac:dyDescent="0.2">
      <c r="A1175" t="s">
        <v>1055</v>
      </c>
      <c r="B1175" t="s">
        <v>1116</v>
      </c>
      <c r="C1175" t="s">
        <v>35</v>
      </c>
      <c r="D1175">
        <v>1560</v>
      </c>
      <c r="E1175">
        <v>2557</v>
      </c>
      <c r="F1175" t="s">
        <v>1158</v>
      </c>
      <c r="G1175" t="str">
        <f t="shared" si="37"/>
        <v>iiif_url</v>
      </c>
    </row>
    <row r="1176" spans="1:7" x14ac:dyDescent="0.2">
      <c r="A1176" t="s">
        <v>1055</v>
      </c>
      <c r="B1176" t="s">
        <v>1116</v>
      </c>
      <c r="C1176" t="s">
        <v>21</v>
      </c>
      <c r="D1176">
        <v>1460</v>
      </c>
      <c r="E1176">
        <v>2607</v>
      </c>
      <c r="F1176" t="s">
        <v>1159</v>
      </c>
      <c r="G1176" t="str">
        <f t="shared" si="37"/>
        <v>iiif_url</v>
      </c>
    </row>
    <row r="1177" spans="1:7" x14ac:dyDescent="0.2">
      <c r="A1177" t="s">
        <v>1055</v>
      </c>
      <c r="B1177" t="s">
        <v>1116</v>
      </c>
      <c r="C1177" t="s">
        <v>35</v>
      </c>
      <c r="D1177">
        <v>1558</v>
      </c>
      <c r="E1177">
        <v>2658</v>
      </c>
      <c r="F1177" t="s">
        <v>1160</v>
      </c>
      <c r="G1177" t="str">
        <f t="shared" si="37"/>
        <v>iiif_url</v>
      </c>
    </row>
    <row r="1178" spans="1:7" x14ac:dyDescent="0.2">
      <c r="A1178" t="s">
        <v>1055</v>
      </c>
      <c r="B1178" t="s">
        <v>1116</v>
      </c>
      <c r="C1178" t="s">
        <v>21</v>
      </c>
      <c r="D1178">
        <v>1460</v>
      </c>
      <c r="E1178">
        <v>2706</v>
      </c>
      <c r="F1178" t="s">
        <v>1161</v>
      </c>
      <c r="G1178" t="str">
        <f t="shared" si="37"/>
        <v>iiif_url</v>
      </c>
    </row>
    <row r="1179" spans="1:7" x14ac:dyDescent="0.2">
      <c r="A1179" t="s">
        <v>1055</v>
      </c>
      <c r="B1179" t="s">
        <v>1116</v>
      </c>
      <c r="C1179" t="s">
        <v>21</v>
      </c>
      <c r="D1179">
        <v>1462</v>
      </c>
      <c r="E1179">
        <v>2765</v>
      </c>
      <c r="F1179" t="s">
        <v>1162</v>
      </c>
      <c r="G1179" t="str">
        <f t="shared" si="37"/>
        <v>iiif_url</v>
      </c>
    </row>
    <row r="1180" spans="1:7" x14ac:dyDescent="0.2">
      <c r="A1180" t="s">
        <v>1055</v>
      </c>
      <c r="B1180" t="s">
        <v>1116</v>
      </c>
      <c r="C1180" t="s">
        <v>35</v>
      </c>
      <c r="D1180">
        <v>1558</v>
      </c>
      <c r="E1180">
        <v>2802</v>
      </c>
      <c r="F1180" t="s">
        <v>1163</v>
      </c>
      <c r="G1180" t="str">
        <f t="shared" si="37"/>
        <v>iiif_url</v>
      </c>
    </row>
    <row r="1181" spans="1:7" x14ac:dyDescent="0.2">
      <c r="A1181" t="s">
        <v>1055</v>
      </c>
      <c r="B1181" t="s">
        <v>1116</v>
      </c>
      <c r="C1181" t="s">
        <v>21</v>
      </c>
      <c r="D1181">
        <v>1464</v>
      </c>
      <c r="E1181">
        <v>2869</v>
      </c>
      <c r="F1181" t="s">
        <v>1164</v>
      </c>
      <c r="G1181" t="str">
        <f t="shared" si="37"/>
        <v>iiif_url</v>
      </c>
    </row>
    <row r="1182" spans="1:7" x14ac:dyDescent="0.2">
      <c r="A1182" t="s">
        <v>1055</v>
      </c>
      <c r="B1182" t="s">
        <v>1116</v>
      </c>
      <c r="C1182" t="s">
        <v>35</v>
      </c>
      <c r="D1182">
        <v>1558</v>
      </c>
      <c r="E1182">
        <v>2900</v>
      </c>
      <c r="F1182" t="s">
        <v>1165</v>
      </c>
      <c r="G1182" t="str">
        <f t="shared" si="37"/>
        <v>iiif_url</v>
      </c>
    </row>
    <row r="1183" spans="1:7" x14ac:dyDescent="0.2">
      <c r="A1183" t="s">
        <v>1055</v>
      </c>
      <c r="B1183" t="s">
        <v>1116</v>
      </c>
      <c r="C1183" t="s">
        <v>21</v>
      </c>
      <c r="D1183">
        <v>1462</v>
      </c>
      <c r="E1183">
        <v>2951</v>
      </c>
      <c r="F1183" t="s">
        <v>1166</v>
      </c>
      <c r="G1183" t="str">
        <f t="shared" si="37"/>
        <v>iiif_url</v>
      </c>
    </row>
    <row r="1184" spans="1:7" x14ac:dyDescent="0.2">
      <c r="A1184" t="s">
        <v>1055</v>
      </c>
      <c r="B1184" t="s">
        <v>1116</v>
      </c>
      <c r="C1184" t="s">
        <v>21</v>
      </c>
      <c r="D1184">
        <v>1467</v>
      </c>
      <c r="E1184">
        <v>3016</v>
      </c>
      <c r="F1184" t="s">
        <v>1167</v>
      </c>
      <c r="G1184" t="str">
        <f t="shared" si="37"/>
        <v>iiif_url</v>
      </c>
    </row>
    <row r="1185" spans="1:7" x14ac:dyDescent="0.2">
      <c r="A1185" t="s">
        <v>1055</v>
      </c>
      <c r="B1185" t="s">
        <v>1116</v>
      </c>
      <c r="C1185" t="s">
        <v>35</v>
      </c>
      <c r="D1185">
        <v>1563</v>
      </c>
      <c r="E1185">
        <v>3050</v>
      </c>
      <c r="F1185" t="s">
        <v>1168</v>
      </c>
      <c r="G1185" t="str">
        <f t="shared" si="37"/>
        <v>iiif_url</v>
      </c>
    </row>
    <row r="1186" spans="1:7" x14ac:dyDescent="0.2">
      <c r="A1186" t="s">
        <v>1055</v>
      </c>
      <c r="B1186" t="s">
        <v>1116</v>
      </c>
      <c r="C1186" t="s">
        <v>21</v>
      </c>
      <c r="D1186">
        <v>1472</v>
      </c>
      <c r="E1186">
        <v>3117</v>
      </c>
      <c r="F1186" t="s">
        <v>1141</v>
      </c>
      <c r="G1186" t="str">
        <f t="shared" si="37"/>
        <v>iiif_url</v>
      </c>
    </row>
    <row r="1187" spans="1:7" x14ac:dyDescent="0.2">
      <c r="A1187" t="s">
        <v>1055</v>
      </c>
      <c r="B1187" t="s">
        <v>1116</v>
      </c>
      <c r="C1187" t="s">
        <v>35</v>
      </c>
      <c r="D1187">
        <v>1570</v>
      </c>
      <c r="E1187">
        <v>3137</v>
      </c>
      <c r="F1187" t="s">
        <v>1169</v>
      </c>
      <c r="G1187" t="str">
        <f t="shared" si="37"/>
        <v>iiif_url</v>
      </c>
    </row>
    <row r="1188" spans="1:7" x14ac:dyDescent="0.2">
      <c r="A1188" t="s">
        <v>1055</v>
      </c>
      <c r="B1188" t="s">
        <v>1116</v>
      </c>
      <c r="C1188" t="s">
        <v>19</v>
      </c>
      <c r="D1188">
        <v>1421</v>
      </c>
      <c r="E1188">
        <v>3188</v>
      </c>
      <c r="F1188" t="s">
        <v>1170</v>
      </c>
      <c r="G1188" t="str">
        <f t="shared" si="37"/>
        <v>iiif_url</v>
      </c>
    </row>
    <row r="1189" spans="1:7" x14ac:dyDescent="0.2">
      <c r="A1189" t="s">
        <v>1055</v>
      </c>
      <c r="B1189" t="s">
        <v>1116</v>
      </c>
      <c r="C1189" t="s">
        <v>21</v>
      </c>
      <c r="D1189">
        <v>1467</v>
      </c>
      <c r="E1189">
        <v>3239</v>
      </c>
      <c r="F1189" t="s">
        <v>1171</v>
      </c>
      <c r="G1189" t="str">
        <f t="shared" si="37"/>
        <v>iiif_url</v>
      </c>
    </row>
    <row r="1190" spans="1:7" x14ac:dyDescent="0.2">
      <c r="A1190" t="s">
        <v>1055</v>
      </c>
      <c r="B1190" t="s">
        <v>1116</v>
      </c>
      <c r="C1190" t="s">
        <v>21</v>
      </c>
      <c r="D1190">
        <v>1469</v>
      </c>
      <c r="E1190">
        <v>3309</v>
      </c>
      <c r="F1190" t="s">
        <v>1172</v>
      </c>
      <c r="G1190" t="str">
        <f t="shared" si="37"/>
        <v>iiif_url</v>
      </c>
    </row>
    <row r="1194" spans="1:7" x14ac:dyDescent="0.2">
      <c r="A1194" t="s">
        <v>1173</v>
      </c>
      <c r="B1194" t="s">
        <v>1174</v>
      </c>
      <c r="C1194" t="s">
        <v>9</v>
      </c>
      <c r="D1194">
        <v>3106</v>
      </c>
      <c r="E1194">
        <v>337</v>
      </c>
      <c r="F1194" t="s">
        <v>1175</v>
      </c>
      <c r="G1194" t="str">
        <f t="shared" ref="G1194:G1225" si="38">HYPERLINK("https://images.diginfra.net/iiif/NL-HaNA_1.01.02/3768/NL-HaNA_1.01.02_3768_0011.jpg/2552,318,1090,3103/full/0/default.jpg", "iiif_url")</f>
        <v>iiif_url</v>
      </c>
    </row>
    <row r="1195" spans="1:7" x14ac:dyDescent="0.2">
      <c r="A1195" t="s">
        <v>1173</v>
      </c>
      <c r="B1195" t="s">
        <v>1174</v>
      </c>
      <c r="C1195" t="s">
        <v>19</v>
      </c>
      <c r="D1195">
        <v>2660</v>
      </c>
      <c r="E1195">
        <v>448</v>
      </c>
      <c r="F1195" t="s">
        <v>1176</v>
      </c>
      <c r="G1195" t="str">
        <f t="shared" si="38"/>
        <v>iiif_url</v>
      </c>
    </row>
    <row r="1196" spans="1:7" x14ac:dyDescent="0.2">
      <c r="A1196" t="s">
        <v>1173</v>
      </c>
      <c r="B1196" t="s">
        <v>1174</v>
      </c>
      <c r="C1196" t="s">
        <v>21</v>
      </c>
      <c r="D1196">
        <v>2701</v>
      </c>
      <c r="E1196">
        <v>502</v>
      </c>
      <c r="F1196" t="s">
        <v>1177</v>
      </c>
      <c r="G1196" t="str">
        <f t="shared" si="38"/>
        <v>iiif_url</v>
      </c>
    </row>
    <row r="1197" spans="1:7" x14ac:dyDescent="0.2">
      <c r="A1197" t="s">
        <v>1173</v>
      </c>
      <c r="B1197" t="s">
        <v>1174</v>
      </c>
      <c r="C1197" t="s">
        <v>21</v>
      </c>
      <c r="D1197">
        <v>2703</v>
      </c>
      <c r="E1197">
        <v>551</v>
      </c>
      <c r="F1197" t="s">
        <v>1178</v>
      </c>
      <c r="G1197" t="str">
        <f t="shared" si="38"/>
        <v>iiif_url</v>
      </c>
    </row>
    <row r="1198" spans="1:7" x14ac:dyDescent="0.2">
      <c r="A1198" t="s">
        <v>1173</v>
      </c>
      <c r="B1198" t="s">
        <v>1174</v>
      </c>
      <c r="C1198" t="s">
        <v>19</v>
      </c>
      <c r="D1198">
        <v>2658</v>
      </c>
      <c r="E1198">
        <v>590</v>
      </c>
      <c r="F1198" t="s">
        <v>1179</v>
      </c>
      <c r="G1198" t="str">
        <f t="shared" si="38"/>
        <v>iiif_url</v>
      </c>
    </row>
    <row r="1199" spans="1:7" x14ac:dyDescent="0.2">
      <c r="A1199" t="s">
        <v>1173</v>
      </c>
      <c r="B1199" t="s">
        <v>1174</v>
      </c>
      <c r="C1199" t="s">
        <v>21</v>
      </c>
      <c r="D1199">
        <v>2708</v>
      </c>
      <c r="E1199">
        <v>648</v>
      </c>
      <c r="F1199" t="s">
        <v>1180</v>
      </c>
      <c r="G1199" t="str">
        <f t="shared" si="38"/>
        <v>iiif_url</v>
      </c>
    </row>
    <row r="1200" spans="1:7" x14ac:dyDescent="0.2">
      <c r="A1200" t="s">
        <v>1173</v>
      </c>
      <c r="B1200" t="s">
        <v>1174</v>
      </c>
      <c r="C1200" t="s">
        <v>19</v>
      </c>
      <c r="D1200">
        <v>2658</v>
      </c>
      <c r="E1200">
        <v>697</v>
      </c>
      <c r="F1200" t="s">
        <v>1181</v>
      </c>
      <c r="G1200" t="str">
        <f t="shared" si="38"/>
        <v>iiif_url</v>
      </c>
    </row>
    <row r="1201" spans="1:7" x14ac:dyDescent="0.2">
      <c r="A1201" t="s">
        <v>1173</v>
      </c>
      <c r="B1201" t="s">
        <v>1174</v>
      </c>
      <c r="C1201" t="s">
        <v>21</v>
      </c>
      <c r="D1201">
        <v>2701</v>
      </c>
      <c r="E1201">
        <v>749</v>
      </c>
      <c r="F1201" t="s">
        <v>1182</v>
      </c>
      <c r="G1201" t="str">
        <f t="shared" si="38"/>
        <v>iiif_url</v>
      </c>
    </row>
    <row r="1202" spans="1:7" x14ac:dyDescent="0.2">
      <c r="A1202" t="s">
        <v>1173</v>
      </c>
      <c r="B1202" t="s">
        <v>1174</v>
      </c>
      <c r="C1202" t="s">
        <v>19</v>
      </c>
      <c r="D1202">
        <v>2658</v>
      </c>
      <c r="E1202">
        <v>782</v>
      </c>
      <c r="F1202" t="s">
        <v>1183</v>
      </c>
      <c r="G1202" t="str">
        <f t="shared" si="38"/>
        <v>iiif_url</v>
      </c>
    </row>
    <row r="1203" spans="1:7" x14ac:dyDescent="0.2">
      <c r="A1203" t="s">
        <v>1173</v>
      </c>
      <c r="B1203" t="s">
        <v>1174</v>
      </c>
      <c r="C1203" t="s">
        <v>21</v>
      </c>
      <c r="D1203">
        <v>2708</v>
      </c>
      <c r="E1203">
        <v>846</v>
      </c>
      <c r="F1203" t="s">
        <v>1184</v>
      </c>
      <c r="G1203" t="str">
        <f t="shared" si="38"/>
        <v>iiif_url</v>
      </c>
    </row>
    <row r="1204" spans="1:7" x14ac:dyDescent="0.2">
      <c r="A1204" t="s">
        <v>1173</v>
      </c>
      <c r="B1204" t="s">
        <v>1174</v>
      </c>
      <c r="C1204" t="s">
        <v>19</v>
      </c>
      <c r="D1204">
        <v>2660</v>
      </c>
      <c r="E1204">
        <v>879</v>
      </c>
      <c r="F1204" t="s">
        <v>1185</v>
      </c>
      <c r="G1204" t="str">
        <f t="shared" si="38"/>
        <v>iiif_url</v>
      </c>
    </row>
    <row r="1205" spans="1:7" x14ac:dyDescent="0.2">
      <c r="A1205" t="s">
        <v>1173</v>
      </c>
      <c r="B1205" t="s">
        <v>1174</v>
      </c>
      <c r="C1205" t="s">
        <v>21</v>
      </c>
      <c r="D1205">
        <v>2703</v>
      </c>
      <c r="E1205">
        <v>942</v>
      </c>
      <c r="F1205" t="s">
        <v>1186</v>
      </c>
      <c r="G1205" t="str">
        <f t="shared" si="38"/>
        <v>iiif_url</v>
      </c>
    </row>
    <row r="1206" spans="1:7" x14ac:dyDescent="0.2">
      <c r="A1206" t="s">
        <v>1173</v>
      </c>
      <c r="B1206" t="s">
        <v>1174</v>
      </c>
      <c r="C1206" t="s">
        <v>21</v>
      </c>
      <c r="D1206">
        <v>2703</v>
      </c>
      <c r="E1206">
        <v>990</v>
      </c>
      <c r="F1206" t="s">
        <v>1187</v>
      </c>
      <c r="G1206" t="str">
        <f t="shared" si="38"/>
        <v>iiif_url</v>
      </c>
    </row>
    <row r="1207" spans="1:7" x14ac:dyDescent="0.2">
      <c r="A1207" t="s">
        <v>1173</v>
      </c>
      <c r="B1207" t="s">
        <v>1174</v>
      </c>
      <c r="C1207" t="s">
        <v>19</v>
      </c>
      <c r="D1207">
        <v>2660</v>
      </c>
      <c r="E1207">
        <v>1037</v>
      </c>
      <c r="F1207" t="s">
        <v>1188</v>
      </c>
      <c r="G1207" t="str">
        <f t="shared" si="38"/>
        <v>iiif_url</v>
      </c>
    </row>
    <row r="1208" spans="1:7" x14ac:dyDescent="0.2">
      <c r="A1208" t="s">
        <v>1173</v>
      </c>
      <c r="B1208" t="s">
        <v>1174</v>
      </c>
      <c r="C1208" t="s">
        <v>21</v>
      </c>
      <c r="D1208">
        <v>2708</v>
      </c>
      <c r="E1208">
        <v>1094</v>
      </c>
      <c r="F1208" t="s">
        <v>1189</v>
      </c>
      <c r="G1208" t="str">
        <f t="shared" si="38"/>
        <v>iiif_url</v>
      </c>
    </row>
    <row r="1209" spans="1:7" x14ac:dyDescent="0.2">
      <c r="A1209" t="s">
        <v>1173</v>
      </c>
      <c r="B1209" t="s">
        <v>1174</v>
      </c>
      <c r="C1209" t="s">
        <v>19</v>
      </c>
      <c r="D1209">
        <v>2658</v>
      </c>
      <c r="E1209">
        <v>1136</v>
      </c>
      <c r="F1209" t="s">
        <v>1190</v>
      </c>
      <c r="G1209" t="str">
        <f t="shared" si="38"/>
        <v>iiif_url</v>
      </c>
    </row>
    <row r="1210" spans="1:7" x14ac:dyDescent="0.2">
      <c r="A1210" t="s">
        <v>1173</v>
      </c>
      <c r="B1210" t="s">
        <v>1174</v>
      </c>
      <c r="C1210" t="s">
        <v>21</v>
      </c>
      <c r="D1210">
        <v>2706</v>
      </c>
      <c r="E1210">
        <v>1185</v>
      </c>
      <c r="F1210" t="s">
        <v>1191</v>
      </c>
      <c r="G1210" t="str">
        <f t="shared" si="38"/>
        <v>iiif_url</v>
      </c>
    </row>
    <row r="1211" spans="1:7" x14ac:dyDescent="0.2">
      <c r="A1211" t="s">
        <v>1173</v>
      </c>
      <c r="B1211" t="s">
        <v>1174</v>
      </c>
      <c r="C1211" t="s">
        <v>19</v>
      </c>
      <c r="D1211">
        <v>2655</v>
      </c>
      <c r="E1211">
        <v>1232</v>
      </c>
      <c r="F1211" t="s">
        <v>1192</v>
      </c>
      <c r="G1211" t="str">
        <f t="shared" si="38"/>
        <v>iiif_url</v>
      </c>
    </row>
    <row r="1212" spans="1:7" x14ac:dyDescent="0.2">
      <c r="A1212" t="s">
        <v>1173</v>
      </c>
      <c r="B1212" t="s">
        <v>1174</v>
      </c>
      <c r="C1212" t="s">
        <v>21</v>
      </c>
      <c r="D1212">
        <v>2701</v>
      </c>
      <c r="E1212">
        <v>1281</v>
      </c>
      <c r="F1212" t="s">
        <v>1193</v>
      </c>
      <c r="G1212" t="str">
        <f t="shared" si="38"/>
        <v>iiif_url</v>
      </c>
    </row>
    <row r="1213" spans="1:7" x14ac:dyDescent="0.2">
      <c r="A1213" t="s">
        <v>1173</v>
      </c>
      <c r="B1213" t="s">
        <v>1174</v>
      </c>
      <c r="C1213" t="s">
        <v>21</v>
      </c>
      <c r="D1213">
        <v>2706</v>
      </c>
      <c r="E1213">
        <v>1329</v>
      </c>
      <c r="F1213" t="s">
        <v>1194</v>
      </c>
      <c r="G1213" t="str">
        <f t="shared" si="38"/>
        <v>iiif_url</v>
      </c>
    </row>
    <row r="1214" spans="1:7" x14ac:dyDescent="0.2">
      <c r="A1214" t="s">
        <v>1173</v>
      </c>
      <c r="B1214" t="s">
        <v>1174</v>
      </c>
      <c r="C1214" t="s">
        <v>19</v>
      </c>
      <c r="D1214">
        <v>2655</v>
      </c>
      <c r="E1214">
        <v>1380</v>
      </c>
      <c r="F1214" t="s">
        <v>1195</v>
      </c>
      <c r="G1214" t="str">
        <f t="shared" si="38"/>
        <v>iiif_url</v>
      </c>
    </row>
    <row r="1215" spans="1:7" x14ac:dyDescent="0.2">
      <c r="A1215" t="s">
        <v>1173</v>
      </c>
      <c r="B1215" t="s">
        <v>1174</v>
      </c>
      <c r="C1215" t="s">
        <v>19</v>
      </c>
      <c r="D1215">
        <v>2653</v>
      </c>
      <c r="E1215">
        <v>1426</v>
      </c>
      <c r="F1215" t="s">
        <v>1196</v>
      </c>
      <c r="G1215" t="str">
        <f t="shared" si="38"/>
        <v>iiif_url</v>
      </c>
    </row>
    <row r="1216" spans="1:7" x14ac:dyDescent="0.2">
      <c r="A1216" t="s">
        <v>1173</v>
      </c>
      <c r="B1216" t="s">
        <v>1174</v>
      </c>
      <c r="C1216" t="s">
        <v>21</v>
      </c>
      <c r="D1216">
        <v>2703</v>
      </c>
      <c r="E1216">
        <v>1486</v>
      </c>
      <c r="F1216" t="s">
        <v>1197</v>
      </c>
      <c r="G1216" t="str">
        <f t="shared" si="38"/>
        <v>iiif_url</v>
      </c>
    </row>
    <row r="1217" spans="1:7" x14ac:dyDescent="0.2">
      <c r="A1217" t="s">
        <v>1173</v>
      </c>
      <c r="B1217" t="s">
        <v>1174</v>
      </c>
      <c r="C1217" t="s">
        <v>19</v>
      </c>
      <c r="D1217">
        <v>2651</v>
      </c>
      <c r="E1217">
        <v>1526</v>
      </c>
      <c r="F1217" t="s">
        <v>1198</v>
      </c>
      <c r="G1217" t="str">
        <f t="shared" si="38"/>
        <v>iiif_url</v>
      </c>
    </row>
    <row r="1218" spans="1:7" x14ac:dyDescent="0.2">
      <c r="A1218" t="s">
        <v>1173</v>
      </c>
      <c r="B1218" t="s">
        <v>1174</v>
      </c>
      <c r="C1218" t="s">
        <v>9</v>
      </c>
      <c r="D1218">
        <v>3032</v>
      </c>
      <c r="E1218">
        <v>1672</v>
      </c>
      <c r="F1218" t="s">
        <v>1199</v>
      </c>
      <c r="G1218" t="str">
        <f t="shared" si="38"/>
        <v>iiif_url</v>
      </c>
    </row>
    <row r="1219" spans="1:7" x14ac:dyDescent="0.2">
      <c r="A1219" t="s">
        <v>1173</v>
      </c>
      <c r="B1219" t="s">
        <v>1174</v>
      </c>
      <c r="C1219" t="s">
        <v>19</v>
      </c>
      <c r="D1219">
        <v>2641</v>
      </c>
      <c r="E1219">
        <v>1808</v>
      </c>
      <c r="F1219" t="s">
        <v>1200</v>
      </c>
      <c r="G1219" t="str">
        <f t="shared" si="38"/>
        <v>iiif_url</v>
      </c>
    </row>
    <row r="1220" spans="1:7" x14ac:dyDescent="0.2">
      <c r="A1220" t="s">
        <v>1173</v>
      </c>
      <c r="B1220" t="s">
        <v>1174</v>
      </c>
      <c r="C1220" t="s">
        <v>35</v>
      </c>
      <c r="D1220">
        <v>2751</v>
      </c>
      <c r="E1220">
        <v>1855</v>
      </c>
      <c r="F1220" t="s">
        <v>1201</v>
      </c>
      <c r="G1220" t="str">
        <f t="shared" si="38"/>
        <v>iiif_url</v>
      </c>
    </row>
    <row r="1221" spans="1:7" x14ac:dyDescent="0.2">
      <c r="A1221" t="s">
        <v>1173</v>
      </c>
      <c r="B1221" t="s">
        <v>1174</v>
      </c>
      <c r="C1221" t="s">
        <v>35</v>
      </c>
      <c r="D1221">
        <v>2751</v>
      </c>
      <c r="E1221">
        <v>1912</v>
      </c>
      <c r="F1221" t="s">
        <v>1202</v>
      </c>
      <c r="G1221" t="str">
        <f t="shared" si="38"/>
        <v>iiif_url</v>
      </c>
    </row>
    <row r="1222" spans="1:7" x14ac:dyDescent="0.2">
      <c r="A1222" t="s">
        <v>1173</v>
      </c>
      <c r="B1222" t="s">
        <v>1174</v>
      </c>
      <c r="C1222" t="s">
        <v>19</v>
      </c>
      <c r="D1222">
        <v>2639</v>
      </c>
      <c r="E1222">
        <v>1955</v>
      </c>
      <c r="F1222" t="s">
        <v>1203</v>
      </c>
      <c r="G1222" t="str">
        <f t="shared" si="38"/>
        <v>iiif_url</v>
      </c>
    </row>
    <row r="1223" spans="1:7" x14ac:dyDescent="0.2">
      <c r="A1223" t="s">
        <v>1173</v>
      </c>
      <c r="B1223" t="s">
        <v>1174</v>
      </c>
      <c r="C1223" t="s">
        <v>21</v>
      </c>
      <c r="D1223">
        <v>2691</v>
      </c>
      <c r="E1223">
        <v>2014</v>
      </c>
      <c r="F1223" t="s">
        <v>1204</v>
      </c>
      <c r="G1223" t="str">
        <f t="shared" si="38"/>
        <v>iiif_url</v>
      </c>
    </row>
    <row r="1224" spans="1:7" x14ac:dyDescent="0.2">
      <c r="A1224" t="s">
        <v>1173</v>
      </c>
      <c r="B1224" t="s">
        <v>1174</v>
      </c>
      <c r="C1224" t="s">
        <v>21</v>
      </c>
      <c r="D1224">
        <v>2689</v>
      </c>
      <c r="E1224">
        <v>2059</v>
      </c>
      <c r="F1224" t="s">
        <v>1205</v>
      </c>
      <c r="G1224" t="str">
        <f t="shared" si="38"/>
        <v>iiif_url</v>
      </c>
    </row>
    <row r="1225" spans="1:7" x14ac:dyDescent="0.2">
      <c r="A1225" t="s">
        <v>1173</v>
      </c>
      <c r="B1225" t="s">
        <v>1174</v>
      </c>
      <c r="C1225" t="s">
        <v>35</v>
      </c>
      <c r="D1225">
        <v>2816</v>
      </c>
      <c r="E1225">
        <v>2106</v>
      </c>
      <c r="F1225" t="s">
        <v>1206</v>
      </c>
      <c r="G1225" t="str">
        <f t="shared" si="38"/>
        <v>iiif_url</v>
      </c>
    </row>
    <row r="1226" spans="1:7" x14ac:dyDescent="0.2">
      <c r="A1226" t="s">
        <v>1173</v>
      </c>
      <c r="B1226" t="s">
        <v>1174</v>
      </c>
      <c r="C1226" t="s">
        <v>21</v>
      </c>
      <c r="D1226">
        <v>2691</v>
      </c>
      <c r="E1226">
        <v>2156</v>
      </c>
      <c r="F1226" t="s">
        <v>1207</v>
      </c>
      <c r="G1226" t="str">
        <f t="shared" ref="G1226:G1249" si="39">HYPERLINK("https://images.diginfra.net/iiif/NL-HaNA_1.01.02/3768/NL-HaNA_1.01.02_3768_0011.jpg/2552,318,1090,3103/full/0/default.jpg", "iiif_url")</f>
        <v>iiif_url</v>
      </c>
    </row>
    <row r="1227" spans="1:7" x14ac:dyDescent="0.2">
      <c r="A1227" t="s">
        <v>1173</v>
      </c>
      <c r="B1227" t="s">
        <v>1174</v>
      </c>
      <c r="C1227" t="s">
        <v>35</v>
      </c>
      <c r="D1227">
        <v>2794</v>
      </c>
      <c r="E1227">
        <v>2204</v>
      </c>
      <c r="F1227" t="s">
        <v>1208</v>
      </c>
      <c r="G1227" t="str">
        <f t="shared" si="39"/>
        <v>iiif_url</v>
      </c>
    </row>
    <row r="1228" spans="1:7" x14ac:dyDescent="0.2">
      <c r="A1228" t="s">
        <v>1173</v>
      </c>
      <c r="B1228" t="s">
        <v>1174</v>
      </c>
      <c r="C1228" t="s">
        <v>21</v>
      </c>
      <c r="D1228">
        <v>2696</v>
      </c>
      <c r="E1228">
        <v>2252</v>
      </c>
      <c r="F1228" t="s">
        <v>1209</v>
      </c>
      <c r="G1228" t="str">
        <f t="shared" si="39"/>
        <v>iiif_url</v>
      </c>
    </row>
    <row r="1229" spans="1:7" x14ac:dyDescent="0.2">
      <c r="A1229" t="s">
        <v>1173</v>
      </c>
      <c r="B1229" t="s">
        <v>1174</v>
      </c>
      <c r="C1229" t="s">
        <v>35</v>
      </c>
      <c r="D1229">
        <v>2792</v>
      </c>
      <c r="E1229">
        <v>2302</v>
      </c>
      <c r="F1229" t="s">
        <v>1210</v>
      </c>
      <c r="G1229" t="str">
        <f t="shared" si="39"/>
        <v>iiif_url</v>
      </c>
    </row>
    <row r="1230" spans="1:7" x14ac:dyDescent="0.2">
      <c r="A1230" t="s">
        <v>1173</v>
      </c>
      <c r="B1230" t="s">
        <v>1174</v>
      </c>
      <c r="C1230" t="s">
        <v>35</v>
      </c>
      <c r="D1230">
        <v>2794</v>
      </c>
      <c r="E1230">
        <v>2350</v>
      </c>
      <c r="F1230" t="s">
        <v>1211</v>
      </c>
      <c r="G1230" t="str">
        <f t="shared" si="39"/>
        <v>iiif_url</v>
      </c>
    </row>
    <row r="1231" spans="1:7" x14ac:dyDescent="0.2">
      <c r="A1231" t="s">
        <v>1173</v>
      </c>
      <c r="B1231" t="s">
        <v>1174</v>
      </c>
      <c r="C1231" t="s">
        <v>21</v>
      </c>
      <c r="D1231">
        <v>2694</v>
      </c>
      <c r="E1231">
        <v>2396</v>
      </c>
      <c r="F1231" t="s">
        <v>1212</v>
      </c>
      <c r="G1231" t="str">
        <f t="shared" si="39"/>
        <v>iiif_url</v>
      </c>
    </row>
    <row r="1232" spans="1:7" x14ac:dyDescent="0.2">
      <c r="A1232" t="s">
        <v>1173</v>
      </c>
      <c r="B1232" t="s">
        <v>1174</v>
      </c>
      <c r="C1232" t="s">
        <v>21</v>
      </c>
      <c r="D1232">
        <v>2691</v>
      </c>
      <c r="E1232">
        <v>2452</v>
      </c>
      <c r="F1232" t="s">
        <v>1213</v>
      </c>
      <c r="G1232" t="str">
        <f t="shared" si="39"/>
        <v>iiif_url</v>
      </c>
    </row>
    <row r="1233" spans="1:7" x14ac:dyDescent="0.2">
      <c r="A1233" t="s">
        <v>1173</v>
      </c>
      <c r="B1233" t="s">
        <v>1174</v>
      </c>
      <c r="C1233" t="s">
        <v>35</v>
      </c>
      <c r="D1233">
        <v>2802</v>
      </c>
      <c r="E1233">
        <v>2499</v>
      </c>
      <c r="F1233" t="s">
        <v>1214</v>
      </c>
      <c r="G1233" t="str">
        <f t="shared" si="39"/>
        <v>iiif_url</v>
      </c>
    </row>
    <row r="1234" spans="1:7" x14ac:dyDescent="0.2">
      <c r="A1234" t="s">
        <v>1173</v>
      </c>
      <c r="B1234" t="s">
        <v>1174</v>
      </c>
      <c r="C1234" t="s">
        <v>21</v>
      </c>
      <c r="D1234">
        <v>2694</v>
      </c>
      <c r="E1234">
        <v>2544</v>
      </c>
      <c r="F1234" t="s">
        <v>1215</v>
      </c>
      <c r="G1234" t="str">
        <f t="shared" si="39"/>
        <v>iiif_url</v>
      </c>
    </row>
    <row r="1235" spans="1:7" x14ac:dyDescent="0.2">
      <c r="A1235" t="s">
        <v>1173</v>
      </c>
      <c r="B1235" t="s">
        <v>1174</v>
      </c>
      <c r="C1235" t="s">
        <v>21</v>
      </c>
      <c r="D1235">
        <v>2694</v>
      </c>
      <c r="E1235">
        <v>2597</v>
      </c>
      <c r="F1235" t="s">
        <v>1216</v>
      </c>
      <c r="G1235" t="str">
        <f t="shared" si="39"/>
        <v>iiif_url</v>
      </c>
    </row>
    <row r="1236" spans="1:7" x14ac:dyDescent="0.2">
      <c r="A1236" t="s">
        <v>1173</v>
      </c>
      <c r="B1236" t="s">
        <v>1174</v>
      </c>
      <c r="C1236" t="s">
        <v>21</v>
      </c>
      <c r="D1236">
        <v>2694</v>
      </c>
      <c r="E1236">
        <v>2646</v>
      </c>
      <c r="F1236" t="s">
        <v>1217</v>
      </c>
      <c r="G1236" t="str">
        <f t="shared" si="39"/>
        <v>iiif_url</v>
      </c>
    </row>
    <row r="1237" spans="1:7" x14ac:dyDescent="0.2">
      <c r="A1237" t="s">
        <v>1173</v>
      </c>
      <c r="B1237" t="s">
        <v>1174</v>
      </c>
      <c r="C1237" t="s">
        <v>19</v>
      </c>
      <c r="D1237">
        <v>2651</v>
      </c>
      <c r="E1237">
        <v>2683</v>
      </c>
      <c r="F1237" t="s">
        <v>1218</v>
      </c>
      <c r="G1237" t="str">
        <f t="shared" si="39"/>
        <v>iiif_url</v>
      </c>
    </row>
    <row r="1238" spans="1:7" x14ac:dyDescent="0.2">
      <c r="A1238" t="s">
        <v>1173</v>
      </c>
      <c r="B1238" t="s">
        <v>1174</v>
      </c>
      <c r="C1238" t="s">
        <v>21</v>
      </c>
      <c r="D1238">
        <v>2696</v>
      </c>
      <c r="E1238">
        <v>2744</v>
      </c>
      <c r="F1238" t="s">
        <v>1219</v>
      </c>
      <c r="G1238" t="str">
        <f t="shared" si="39"/>
        <v>iiif_url</v>
      </c>
    </row>
    <row r="1239" spans="1:7" x14ac:dyDescent="0.2">
      <c r="A1239" t="s">
        <v>1173</v>
      </c>
      <c r="B1239" t="s">
        <v>1174</v>
      </c>
      <c r="C1239" t="s">
        <v>35</v>
      </c>
      <c r="D1239">
        <v>2790</v>
      </c>
      <c r="E1239">
        <v>2789</v>
      </c>
      <c r="F1239" t="s">
        <v>1220</v>
      </c>
      <c r="G1239" t="str">
        <f t="shared" si="39"/>
        <v>iiif_url</v>
      </c>
    </row>
    <row r="1240" spans="1:7" x14ac:dyDescent="0.2">
      <c r="A1240" t="s">
        <v>1173</v>
      </c>
      <c r="B1240" t="s">
        <v>1174</v>
      </c>
      <c r="C1240" t="s">
        <v>21</v>
      </c>
      <c r="D1240">
        <v>2691</v>
      </c>
      <c r="E1240">
        <v>2839</v>
      </c>
      <c r="F1240" t="s">
        <v>1221</v>
      </c>
      <c r="G1240" t="str">
        <f t="shared" si="39"/>
        <v>iiif_url</v>
      </c>
    </row>
    <row r="1241" spans="1:7" x14ac:dyDescent="0.2">
      <c r="A1241" t="s">
        <v>1173</v>
      </c>
      <c r="B1241" t="s">
        <v>1174</v>
      </c>
      <c r="C1241" t="s">
        <v>21</v>
      </c>
      <c r="D1241">
        <v>2699</v>
      </c>
      <c r="E1241">
        <v>2902</v>
      </c>
      <c r="F1241" t="s">
        <v>1222</v>
      </c>
      <c r="G1241" t="str">
        <f t="shared" si="39"/>
        <v>iiif_url</v>
      </c>
    </row>
    <row r="1242" spans="1:7" x14ac:dyDescent="0.2">
      <c r="A1242" t="s">
        <v>1173</v>
      </c>
      <c r="B1242" t="s">
        <v>1174</v>
      </c>
      <c r="C1242" t="s">
        <v>19</v>
      </c>
      <c r="D1242">
        <v>2648</v>
      </c>
      <c r="E1242">
        <v>2939</v>
      </c>
      <c r="F1242" t="s">
        <v>1223</v>
      </c>
      <c r="G1242" t="str">
        <f t="shared" si="39"/>
        <v>iiif_url</v>
      </c>
    </row>
    <row r="1243" spans="1:7" x14ac:dyDescent="0.2">
      <c r="A1243" t="s">
        <v>1173</v>
      </c>
      <c r="B1243" t="s">
        <v>1174</v>
      </c>
      <c r="C1243" t="s">
        <v>21</v>
      </c>
      <c r="D1243">
        <v>2694</v>
      </c>
      <c r="E1243">
        <v>2991</v>
      </c>
      <c r="F1243" t="s">
        <v>1224</v>
      </c>
      <c r="G1243" t="str">
        <f t="shared" si="39"/>
        <v>iiif_url</v>
      </c>
    </row>
    <row r="1244" spans="1:7" x14ac:dyDescent="0.2">
      <c r="A1244" t="s">
        <v>1173</v>
      </c>
      <c r="B1244" t="s">
        <v>1174</v>
      </c>
      <c r="C1244" t="s">
        <v>35</v>
      </c>
      <c r="D1244">
        <v>2792</v>
      </c>
      <c r="E1244">
        <v>3038</v>
      </c>
      <c r="F1244" t="s">
        <v>1225</v>
      </c>
      <c r="G1244" t="str">
        <f t="shared" si="39"/>
        <v>iiif_url</v>
      </c>
    </row>
    <row r="1245" spans="1:7" x14ac:dyDescent="0.2">
      <c r="A1245" t="s">
        <v>1173</v>
      </c>
      <c r="B1245" t="s">
        <v>1174</v>
      </c>
      <c r="C1245" t="s">
        <v>35</v>
      </c>
      <c r="D1245">
        <v>2797</v>
      </c>
      <c r="E1245">
        <v>3082</v>
      </c>
      <c r="F1245" t="s">
        <v>1226</v>
      </c>
      <c r="G1245" t="str">
        <f t="shared" si="39"/>
        <v>iiif_url</v>
      </c>
    </row>
    <row r="1246" spans="1:7" x14ac:dyDescent="0.2">
      <c r="A1246" t="s">
        <v>1173</v>
      </c>
      <c r="B1246" t="s">
        <v>1174</v>
      </c>
      <c r="C1246" t="s">
        <v>35</v>
      </c>
      <c r="D1246">
        <v>2797</v>
      </c>
      <c r="E1246">
        <v>3137</v>
      </c>
      <c r="F1246" t="s">
        <v>1227</v>
      </c>
      <c r="G1246" t="str">
        <f t="shared" si="39"/>
        <v>iiif_url</v>
      </c>
    </row>
    <row r="1247" spans="1:7" x14ac:dyDescent="0.2">
      <c r="A1247" t="s">
        <v>1173</v>
      </c>
      <c r="B1247" t="s">
        <v>1174</v>
      </c>
      <c r="C1247" t="s">
        <v>21</v>
      </c>
      <c r="D1247">
        <v>2696</v>
      </c>
      <c r="E1247">
        <v>3191</v>
      </c>
      <c r="F1247" t="s">
        <v>1228</v>
      </c>
      <c r="G1247" t="str">
        <f t="shared" si="39"/>
        <v>iiif_url</v>
      </c>
    </row>
    <row r="1248" spans="1:7" x14ac:dyDescent="0.2">
      <c r="A1248" t="s">
        <v>1173</v>
      </c>
      <c r="B1248" t="s">
        <v>1174</v>
      </c>
      <c r="C1248" t="s">
        <v>35</v>
      </c>
      <c r="D1248">
        <v>2792</v>
      </c>
      <c r="E1248">
        <v>3231</v>
      </c>
      <c r="F1248" t="s">
        <v>1229</v>
      </c>
      <c r="G1248" t="str">
        <f t="shared" si="39"/>
        <v>iiif_url</v>
      </c>
    </row>
    <row r="1249" spans="1:7" x14ac:dyDescent="0.2">
      <c r="A1249" t="s">
        <v>1173</v>
      </c>
      <c r="B1249" t="s">
        <v>1174</v>
      </c>
      <c r="C1249" t="s">
        <v>21</v>
      </c>
      <c r="D1249">
        <v>2694</v>
      </c>
      <c r="E1249">
        <v>3283</v>
      </c>
      <c r="F1249" t="s">
        <v>1230</v>
      </c>
      <c r="G1249" t="str">
        <f t="shared" si="39"/>
        <v>iiif_url</v>
      </c>
    </row>
    <row r="1251" spans="1:7" x14ac:dyDescent="0.2">
      <c r="A1251" t="s">
        <v>1173</v>
      </c>
      <c r="B1251" t="s">
        <v>1231</v>
      </c>
      <c r="C1251" t="s">
        <v>1232</v>
      </c>
      <c r="D1251">
        <v>3552</v>
      </c>
      <c r="E1251">
        <v>329</v>
      </c>
      <c r="F1251" t="s">
        <v>400</v>
      </c>
      <c r="G1251" t="str">
        <f t="shared" ref="G1251:G1282" si="40">HYPERLINK("https://images.diginfra.net/iiif/NL-HaNA_1.01.02/3768/NL-HaNA_1.01.02_3768_0011.jpg/3528,331,1120,3095/full/0/default.jpg", "iiif_url")</f>
        <v>iiif_url</v>
      </c>
    </row>
    <row r="1252" spans="1:7" x14ac:dyDescent="0.2">
      <c r="A1252" t="s">
        <v>1173</v>
      </c>
      <c r="B1252" t="s">
        <v>1231</v>
      </c>
      <c r="C1252" t="s">
        <v>96</v>
      </c>
      <c r="D1252">
        <v>3799</v>
      </c>
      <c r="E1252">
        <v>438</v>
      </c>
      <c r="F1252" t="s">
        <v>1233</v>
      </c>
      <c r="G1252" t="str">
        <f t="shared" si="40"/>
        <v>iiif_url</v>
      </c>
    </row>
    <row r="1253" spans="1:7" x14ac:dyDescent="0.2">
      <c r="A1253" t="s">
        <v>1173</v>
      </c>
      <c r="B1253" t="s">
        <v>1231</v>
      </c>
      <c r="C1253" t="s">
        <v>21</v>
      </c>
      <c r="D1253">
        <v>3703</v>
      </c>
      <c r="E1253">
        <v>506</v>
      </c>
      <c r="F1253" t="s">
        <v>1234</v>
      </c>
      <c r="G1253" t="str">
        <f t="shared" si="40"/>
        <v>iiif_url</v>
      </c>
    </row>
    <row r="1254" spans="1:7" x14ac:dyDescent="0.2">
      <c r="A1254" t="s">
        <v>1173</v>
      </c>
      <c r="B1254" t="s">
        <v>1231</v>
      </c>
      <c r="C1254" t="s">
        <v>35</v>
      </c>
      <c r="D1254">
        <v>3796</v>
      </c>
      <c r="E1254">
        <v>555</v>
      </c>
      <c r="F1254" t="s">
        <v>1235</v>
      </c>
      <c r="G1254" t="str">
        <f t="shared" si="40"/>
        <v>iiif_url</v>
      </c>
    </row>
    <row r="1255" spans="1:7" x14ac:dyDescent="0.2">
      <c r="A1255" t="s">
        <v>1173</v>
      </c>
      <c r="B1255" t="s">
        <v>1231</v>
      </c>
      <c r="C1255" t="s">
        <v>35</v>
      </c>
      <c r="D1255">
        <v>3796</v>
      </c>
      <c r="E1255">
        <v>600</v>
      </c>
      <c r="F1255" t="s">
        <v>1236</v>
      </c>
      <c r="G1255" t="str">
        <f t="shared" si="40"/>
        <v>iiif_url</v>
      </c>
    </row>
    <row r="1256" spans="1:7" x14ac:dyDescent="0.2">
      <c r="A1256" t="s">
        <v>1173</v>
      </c>
      <c r="B1256" t="s">
        <v>1231</v>
      </c>
      <c r="C1256" t="s">
        <v>21</v>
      </c>
      <c r="D1256">
        <v>3700</v>
      </c>
      <c r="E1256">
        <v>651</v>
      </c>
      <c r="F1256" t="s">
        <v>1237</v>
      </c>
      <c r="G1256" t="str">
        <f t="shared" si="40"/>
        <v>iiif_url</v>
      </c>
    </row>
    <row r="1257" spans="1:7" x14ac:dyDescent="0.2">
      <c r="A1257" t="s">
        <v>1173</v>
      </c>
      <c r="B1257" t="s">
        <v>1231</v>
      </c>
      <c r="C1257" t="s">
        <v>35</v>
      </c>
      <c r="D1257">
        <v>3796</v>
      </c>
      <c r="E1257">
        <v>699</v>
      </c>
      <c r="F1257" t="s">
        <v>1238</v>
      </c>
      <c r="G1257" t="str">
        <f t="shared" si="40"/>
        <v>iiif_url</v>
      </c>
    </row>
    <row r="1258" spans="1:7" x14ac:dyDescent="0.2">
      <c r="A1258" t="s">
        <v>1173</v>
      </c>
      <c r="B1258" t="s">
        <v>1231</v>
      </c>
      <c r="C1258" t="s">
        <v>35</v>
      </c>
      <c r="D1258">
        <v>3796</v>
      </c>
      <c r="E1258">
        <v>750</v>
      </c>
      <c r="F1258" t="s">
        <v>1239</v>
      </c>
      <c r="G1258" t="str">
        <f t="shared" si="40"/>
        <v>iiif_url</v>
      </c>
    </row>
    <row r="1259" spans="1:7" x14ac:dyDescent="0.2">
      <c r="A1259" t="s">
        <v>1173</v>
      </c>
      <c r="B1259" t="s">
        <v>1231</v>
      </c>
      <c r="C1259" t="s">
        <v>21</v>
      </c>
      <c r="D1259">
        <v>3698</v>
      </c>
      <c r="E1259">
        <v>799</v>
      </c>
      <c r="F1259" t="s">
        <v>1240</v>
      </c>
      <c r="G1259" t="str">
        <f t="shared" si="40"/>
        <v>iiif_url</v>
      </c>
    </row>
    <row r="1260" spans="1:7" x14ac:dyDescent="0.2">
      <c r="A1260" t="s">
        <v>1173</v>
      </c>
      <c r="B1260" t="s">
        <v>1231</v>
      </c>
      <c r="C1260" t="s">
        <v>35</v>
      </c>
      <c r="D1260">
        <v>3799</v>
      </c>
      <c r="E1260">
        <v>829</v>
      </c>
      <c r="F1260" t="s">
        <v>1241</v>
      </c>
      <c r="G1260" t="str">
        <f t="shared" si="40"/>
        <v>iiif_url</v>
      </c>
    </row>
    <row r="1261" spans="1:7" x14ac:dyDescent="0.2">
      <c r="A1261" t="s">
        <v>1173</v>
      </c>
      <c r="B1261" t="s">
        <v>1231</v>
      </c>
      <c r="C1261" t="s">
        <v>21</v>
      </c>
      <c r="D1261">
        <v>3703</v>
      </c>
      <c r="E1261">
        <v>899</v>
      </c>
      <c r="F1261" t="s">
        <v>1242</v>
      </c>
      <c r="G1261" t="str">
        <f t="shared" si="40"/>
        <v>iiif_url</v>
      </c>
    </row>
    <row r="1262" spans="1:7" x14ac:dyDescent="0.2">
      <c r="A1262" t="s">
        <v>1173</v>
      </c>
      <c r="B1262" t="s">
        <v>1231</v>
      </c>
      <c r="C1262" t="s">
        <v>35</v>
      </c>
      <c r="D1262">
        <v>3794</v>
      </c>
      <c r="E1262">
        <v>946</v>
      </c>
      <c r="F1262" t="s">
        <v>1243</v>
      </c>
      <c r="G1262" t="str">
        <f t="shared" si="40"/>
        <v>iiif_url</v>
      </c>
    </row>
    <row r="1263" spans="1:7" x14ac:dyDescent="0.2">
      <c r="A1263" t="s">
        <v>1173</v>
      </c>
      <c r="B1263" t="s">
        <v>1231</v>
      </c>
      <c r="C1263" t="s">
        <v>35</v>
      </c>
      <c r="D1263">
        <v>3796</v>
      </c>
      <c r="E1263">
        <v>993</v>
      </c>
      <c r="F1263" t="s">
        <v>1244</v>
      </c>
      <c r="G1263" t="str">
        <f t="shared" si="40"/>
        <v>iiif_url</v>
      </c>
    </row>
    <row r="1264" spans="1:7" x14ac:dyDescent="0.2">
      <c r="A1264" t="s">
        <v>1173</v>
      </c>
      <c r="B1264" t="s">
        <v>1231</v>
      </c>
      <c r="C1264" t="s">
        <v>21</v>
      </c>
      <c r="D1264">
        <v>3703</v>
      </c>
      <c r="E1264">
        <v>1039</v>
      </c>
      <c r="F1264" t="s">
        <v>1245</v>
      </c>
      <c r="G1264" t="str">
        <f t="shared" si="40"/>
        <v>iiif_url</v>
      </c>
    </row>
    <row r="1265" spans="1:7" x14ac:dyDescent="0.2">
      <c r="A1265" t="s">
        <v>1173</v>
      </c>
      <c r="B1265" t="s">
        <v>1231</v>
      </c>
      <c r="C1265" t="s">
        <v>35</v>
      </c>
      <c r="D1265">
        <v>3796</v>
      </c>
      <c r="E1265">
        <v>1073</v>
      </c>
      <c r="F1265" t="s">
        <v>1246</v>
      </c>
      <c r="G1265" t="str">
        <f t="shared" si="40"/>
        <v>iiif_url</v>
      </c>
    </row>
    <row r="1266" spans="1:7" x14ac:dyDescent="0.2">
      <c r="A1266" t="s">
        <v>1173</v>
      </c>
      <c r="B1266" t="s">
        <v>1231</v>
      </c>
      <c r="C1266" t="s">
        <v>35</v>
      </c>
      <c r="D1266">
        <v>3796</v>
      </c>
      <c r="E1266">
        <v>1142</v>
      </c>
      <c r="F1266" t="s">
        <v>1247</v>
      </c>
      <c r="G1266" t="str">
        <f t="shared" si="40"/>
        <v>iiif_url</v>
      </c>
    </row>
    <row r="1267" spans="1:7" x14ac:dyDescent="0.2">
      <c r="A1267" t="s">
        <v>1173</v>
      </c>
      <c r="B1267" t="s">
        <v>1231</v>
      </c>
      <c r="C1267" t="s">
        <v>35</v>
      </c>
      <c r="D1267">
        <v>3787</v>
      </c>
      <c r="E1267">
        <v>1189</v>
      </c>
      <c r="F1267" t="s">
        <v>1248</v>
      </c>
      <c r="G1267" t="str">
        <f t="shared" si="40"/>
        <v>iiif_url</v>
      </c>
    </row>
    <row r="1268" spans="1:7" x14ac:dyDescent="0.2">
      <c r="A1268" t="s">
        <v>1173</v>
      </c>
      <c r="B1268" t="s">
        <v>1231</v>
      </c>
      <c r="C1268" t="s">
        <v>35</v>
      </c>
      <c r="D1268">
        <v>3784</v>
      </c>
      <c r="E1268">
        <v>1242</v>
      </c>
      <c r="F1268" t="s">
        <v>1249</v>
      </c>
      <c r="G1268" t="str">
        <f t="shared" si="40"/>
        <v>iiif_url</v>
      </c>
    </row>
    <row r="1269" spans="1:7" x14ac:dyDescent="0.2">
      <c r="A1269" t="s">
        <v>1173</v>
      </c>
      <c r="B1269" t="s">
        <v>1231</v>
      </c>
      <c r="C1269" t="s">
        <v>21</v>
      </c>
      <c r="D1269">
        <v>3695</v>
      </c>
      <c r="E1269">
        <v>1293</v>
      </c>
      <c r="F1269" t="s">
        <v>1250</v>
      </c>
      <c r="G1269" t="str">
        <f t="shared" si="40"/>
        <v>iiif_url</v>
      </c>
    </row>
    <row r="1270" spans="1:7" x14ac:dyDescent="0.2">
      <c r="A1270" t="s">
        <v>1173</v>
      </c>
      <c r="B1270" t="s">
        <v>1231</v>
      </c>
      <c r="C1270" t="s">
        <v>35</v>
      </c>
      <c r="D1270">
        <v>3789</v>
      </c>
      <c r="E1270">
        <v>1330</v>
      </c>
      <c r="F1270" t="s">
        <v>1251</v>
      </c>
      <c r="G1270" t="str">
        <f t="shared" si="40"/>
        <v>iiif_url</v>
      </c>
    </row>
    <row r="1271" spans="1:7" x14ac:dyDescent="0.2">
      <c r="A1271" t="s">
        <v>1173</v>
      </c>
      <c r="B1271" t="s">
        <v>1231</v>
      </c>
      <c r="C1271" t="s">
        <v>21</v>
      </c>
      <c r="D1271">
        <v>3693</v>
      </c>
      <c r="E1271">
        <v>1387</v>
      </c>
      <c r="F1271" t="s">
        <v>1252</v>
      </c>
      <c r="G1271" t="str">
        <f t="shared" si="40"/>
        <v>iiif_url</v>
      </c>
    </row>
    <row r="1272" spans="1:7" x14ac:dyDescent="0.2">
      <c r="A1272" t="s">
        <v>1173</v>
      </c>
      <c r="B1272" t="s">
        <v>1231</v>
      </c>
      <c r="C1272" t="s">
        <v>35</v>
      </c>
      <c r="D1272">
        <v>3794</v>
      </c>
      <c r="E1272">
        <v>1424</v>
      </c>
      <c r="F1272" t="s">
        <v>1253</v>
      </c>
      <c r="G1272" t="str">
        <f t="shared" si="40"/>
        <v>iiif_url</v>
      </c>
    </row>
    <row r="1273" spans="1:7" x14ac:dyDescent="0.2">
      <c r="A1273" t="s">
        <v>1173</v>
      </c>
      <c r="B1273" t="s">
        <v>1231</v>
      </c>
      <c r="C1273" t="s">
        <v>35</v>
      </c>
      <c r="D1273">
        <v>3794</v>
      </c>
      <c r="E1273">
        <v>1483</v>
      </c>
      <c r="F1273" t="s">
        <v>1254</v>
      </c>
      <c r="G1273" t="str">
        <f t="shared" si="40"/>
        <v>iiif_url</v>
      </c>
    </row>
    <row r="1274" spans="1:7" x14ac:dyDescent="0.2">
      <c r="A1274" t="s">
        <v>1173</v>
      </c>
      <c r="B1274" t="s">
        <v>1231</v>
      </c>
      <c r="C1274" t="s">
        <v>35</v>
      </c>
      <c r="D1274">
        <v>3789</v>
      </c>
      <c r="E1274">
        <v>1530</v>
      </c>
      <c r="F1274" t="s">
        <v>1255</v>
      </c>
      <c r="G1274" t="str">
        <f t="shared" si="40"/>
        <v>iiif_url</v>
      </c>
    </row>
    <row r="1275" spans="1:7" x14ac:dyDescent="0.2">
      <c r="A1275" t="s">
        <v>1173</v>
      </c>
      <c r="B1275" t="s">
        <v>1231</v>
      </c>
      <c r="C1275" t="s">
        <v>35</v>
      </c>
      <c r="D1275">
        <v>3782</v>
      </c>
      <c r="E1275">
        <v>1578</v>
      </c>
      <c r="F1275" t="s">
        <v>1256</v>
      </c>
      <c r="G1275" t="str">
        <f t="shared" si="40"/>
        <v>iiif_url</v>
      </c>
    </row>
    <row r="1276" spans="1:7" x14ac:dyDescent="0.2">
      <c r="A1276" t="s">
        <v>1173</v>
      </c>
      <c r="B1276" t="s">
        <v>1231</v>
      </c>
      <c r="C1276" t="s">
        <v>21</v>
      </c>
      <c r="D1276">
        <v>3688</v>
      </c>
      <c r="E1276">
        <v>1633</v>
      </c>
      <c r="F1276" t="s">
        <v>1257</v>
      </c>
      <c r="G1276" t="str">
        <f t="shared" si="40"/>
        <v>iiif_url</v>
      </c>
    </row>
    <row r="1277" spans="1:7" x14ac:dyDescent="0.2">
      <c r="A1277" t="s">
        <v>1173</v>
      </c>
      <c r="B1277" t="s">
        <v>1231</v>
      </c>
      <c r="C1277" t="s">
        <v>35</v>
      </c>
      <c r="D1277">
        <v>3789</v>
      </c>
      <c r="E1277">
        <v>1676</v>
      </c>
      <c r="F1277" t="s">
        <v>1258</v>
      </c>
      <c r="G1277" t="str">
        <f t="shared" si="40"/>
        <v>iiif_url</v>
      </c>
    </row>
    <row r="1278" spans="1:7" x14ac:dyDescent="0.2">
      <c r="A1278" t="s">
        <v>1173</v>
      </c>
      <c r="B1278" t="s">
        <v>1231</v>
      </c>
      <c r="C1278" t="s">
        <v>21</v>
      </c>
      <c r="D1278">
        <v>3693</v>
      </c>
      <c r="E1278">
        <v>1727</v>
      </c>
      <c r="F1278" t="s">
        <v>1259</v>
      </c>
      <c r="G1278" t="str">
        <f t="shared" si="40"/>
        <v>iiif_url</v>
      </c>
    </row>
    <row r="1279" spans="1:7" x14ac:dyDescent="0.2">
      <c r="A1279" t="s">
        <v>1173</v>
      </c>
      <c r="B1279" t="s">
        <v>1231</v>
      </c>
      <c r="C1279" t="s">
        <v>35</v>
      </c>
      <c r="D1279">
        <v>3791</v>
      </c>
      <c r="E1279">
        <v>1770</v>
      </c>
      <c r="F1279" t="s">
        <v>1260</v>
      </c>
      <c r="G1279" t="str">
        <f t="shared" si="40"/>
        <v>iiif_url</v>
      </c>
    </row>
    <row r="1280" spans="1:7" x14ac:dyDescent="0.2">
      <c r="A1280" t="s">
        <v>1173</v>
      </c>
      <c r="B1280" t="s">
        <v>1231</v>
      </c>
      <c r="C1280" t="s">
        <v>35</v>
      </c>
      <c r="D1280">
        <v>3789</v>
      </c>
      <c r="E1280">
        <v>1818</v>
      </c>
      <c r="F1280" t="s">
        <v>1261</v>
      </c>
      <c r="G1280" t="str">
        <f t="shared" si="40"/>
        <v>iiif_url</v>
      </c>
    </row>
    <row r="1281" spans="1:7" x14ac:dyDescent="0.2">
      <c r="A1281" t="s">
        <v>1173</v>
      </c>
      <c r="B1281" t="s">
        <v>1231</v>
      </c>
      <c r="C1281" t="s">
        <v>21</v>
      </c>
      <c r="D1281">
        <v>3693</v>
      </c>
      <c r="E1281">
        <v>1885</v>
      </c>
      <c r="F1281" t="s">
        <v>796</v>
      </c>
      <c r="G1281" t="str">
        <f t="shared" si="40"/>
        <v>iiif_url</v>
      </c>
    </row>
    <row r="1282" spans="1:7" x14ac:dyDescent="0.2">
      <c r="A1282" t="s">
        <v>1173</v>
      </c>
      <c r="B1282" t="s">
        <v>1231</v>
      </c>
      <c r="C1282" t="s">
        <v>35</v>
      </c>
      <c r="D1282">
        <v>3780</v>
      </c>
      <c r="E1282">
        <v>1918</v>
      </c>
      <c r="F1282" t="s">
        <v>1262</v>
      </c>
      <c r="G1282" t="str">
        <f t="shared" si="40"/>
        <v>iiif_url</v>
      </c>
    </row>
    <row r="1283" spans="1:7" x14ac:dyDescent="0.2">
      <c r="A1283" t="s">
        <v>1173</v>
      </c>
      <c r="B1283" t="s">
        <v>1231</v>
      </c>
      <c r="C1283" t="s">
        <v>21</v>
      </c>
      <c r="D1283">
        <v>3691</v>
      </c>
      <c r="E1283">
        <v>1975</v>
      </c>
      <c r="F1283" t="s">
        <v>1263</v>
      </c>
      <c r="G1283" t="str">
        <f t="shared" ref="G1283:G1309" si="41">HYPERLINK("https://images.diginfra.net/iiif/NL-HaNA_1.01.02/3768/NL-HaNA_1.01.02_3768_0011.jpg/3528,331,1120,3095/full/0/default.jpg", "iiif_url")</f>
        <v>iiif_url</v>
      </c>
    </row>
    <row r="1284" spans="1:7" x14ac:dyDescent="0.2">
      <c r="A1284" t="s">
        <v>1173</v>
      </c>
      <c r="B1284" t="s">
        <v>1231</v>
      </c>
      <c r="C1284" t="s">
        <v>35</v>
      </c>
      <c r="D1284">
        <v>3775</v>
      </c>
      <c r="E1284">
        <v>2001</v>
      </c>
      <c r="F1284" t="s">
        <v>1264</v>
      </c>
      <c r="G1284" t="str">
        <f t="shared" si="41"/>
        <v>iiif_url</v>
      </c>
    </row>
    <row r="1285" spans="1:7" x14ac:dyDescent="0.2">
      <c r="A1285" t="s">
        <v>1173</v>
      </c>
      <c r="B1285" t="s">
        <v>1231</v>
      </c>
      <c r="C1285" t="s">
        <v>35</v>
      </c>
      <c r="D1285">
        <v>3775</v>
      </c>
      <c r="E1285">
        <v>2067</v>
      </c>
      <c r="F1285" t="s">
        <v>1265</v>
      </c>
      <c r="G1285" t="str">
        <f t="shared" si="41"/>
        <v>iiif_url</v>
      </c>
    </row>
    <row r="1286" spans="1:7" x14ac:dyDescent="0.2">
      <c r="A1286" t="s">
        <v>1173</v>
      </c>
      <c r="B1286" t="s">
        <v>1231</v>
      </c>
      <c r="C1286" t="s">
        <v>21</v>
      </c>
      <c r="D1286">
        <v>3691</v>
      </c>
      <c r="E1286">
        <v>2121</v>
      </c>
      <c r="F1286" t="s">
        <v>1266</v>
      </c>
      <c r="G1286" t="str">
        <f t="shared" si="41"/>
        <v>iiif_url</v>
      </c>
    </row>
    <row r="1287" spans="1:7" x14ac:dyDescent="0.2">
      <c r="A1287" t="s">
        <v>1173</v>
      </c>
      <c r="B1287" t="s">
        <v>1231</v>
      </c>
      <c r="C1287" t="s">
        <v>35</v>
      </c>
      <c r="D1287">
        <v>3770</v>
      </c>
      <c r="E1287">
        <v>2166</v>
      </c>
      <c r="F1287" t="s">
        <v>1267</v>
      </c>
      <c r="G1287" t="str">
        <f t="shared" si="41"/>
        <v>iiif_url</v>
      </c>
    </row>
    <row r="1288" spans="1:7" x14ac:dyDescent="0.2">
      <c r="A1288" t="s">
        <v>1173</v>
      </c>
      <c r="B1288" t="s">
        <v>1231</v>
      </c>
      <c r="C1288" t="s">
        <v>21</v>
      </c>
      <c r="D1288">
        <v>3691</v>
      </c>
      <c r="E1288">
        <v>2219</v>
      </c>
      <c r="F1288" t="s">
        <v>1268</v>
      </c>
      <c r="G1288" t="str">
        <f t="shared" si="41"/>
        <v>iiif_url</v>
      </c>
    </row>
    <row r="1289" spans="1:7" x14ac:dyDescent="0.2">
      <c r="A1289" t="s">
        <v>1173</v>
      </c>
      <c r="B1289" t="s">
        <v>1231</v>
      </c>
      <c r="C1289" t="s">
        <v>35</v>
      </c>
      <c r="D1289">
        <v>3772</v>
      </c>
      <c r="E1289">
        <v>2264</v>
      </c>
      <c r="F1289" t="s">
        <v>1269</v>
      </c>
      <c r="G1289" t="str">
        <f t="shared" si="41"/>
        <v>iiif_url</v>
      </c>
    </row>
    <row r="1290" spans="1:7" x14ac:dyDescent="0.2">
      <c r="A1290" t="s">
        <v>1173</v>
      </c>
      <c r="B1290" t="s">
        <v>1231</v>
      </c>
      <c r="C1290" t="s">
        <v>21</v>
      </c>
      <c r="D1290">
        <v>3688</v>
      </c>
      <c r="E1290">
        <v>2314</v>
      </c>
      <c r="F1290" t="s">
        <v>1270</v>
      </c>
      <c r="G1290" t="str">
        <f t="shared" si="41"/>
        <v>iiif_url</v>
      </c>
    </row>
    <row r="1291" spans="1:7" x14ac:dyDescent="0.2">
      <c r="A1291" t="s">
        <v>1173</v>
      </c>
      <c r="B1291" t="s">
        <v>1231</v>
      </c>
      <c r="C1291" t="s">
        <v>35</v>
      </c>
      <c r="D1291">
        <v>3770</v>
      </c>
      <c r="E1291">
        <v>2358</v>
      </c>
      <c r="F1291" t="s">
        <v>1271</v>
      </c>
      <c r="G1291" t="str">
        <f t="shared" si="41"/>
        <v>iiif_url</v>
      </c>
    </row>
    <row r="1292" spans="1:7" x14ac:dyDescent="0.2">
      <c r="A1292" t="s">
        <v>1173</v>
      </c>
      <c r="B1292" t="s">
        <v>1231</v>
      </c>
      <c r="C1292" t="s">
        <v>21</v>
      </c>
      <c r="D1292">
        <v>3683</v>
      </c>
      <c r="E1292">
        <v>2414</v>
      </c>
      <c r="F1292" t="s">
        <v>1272</v>
      </c>
      <c r="G1292" t="str">
        <f t="shared" si="41"/>
        <v>iiif_url</v>
      </c>
    </row>
    <row r="1293" spans="1:7" x14ac:dyDescent="0.2">
      <c r="A1293" t="s">
        <v>1173</v>
      </c>
      <c r="B1293" t="s">
        <v>1231</v>
      </c>
      <c r="C1293" t="s">
        <v>35</v>
      </c>
      <c r="D1293">
        <v>3772</v>
      </c>
      <c r="E1293">
        <v>2458</v>
      </c>
      <c r="F1293" t="s">
        <v>1273</v>
      </c>
      <c r="G1293" t="str">
        <f t="shared" si="41"/>
        <v>iiif_url</v>
      </c>
    </row>
    <row r="1294" spans="1:7" x14ac:dyDescent="0.2">
      <c r="A1294" t="s">
        <v>1173</v>
      </c>
      <c r="B1294" t="s">
        <v>1231</v>
      </c>
      <c r="C1294" t="s">
        <v>35</v>
      </c>
      <c r="D1294">
        <v>3772</v>
      </c>
      <c r="E1294">
        <v>2505</v>
      </c>
      <c r="F1294" t="s">
        <v>1274</v>
      </c>
      <c r="G1294" t="str">
        <f t="shared" si="41"/>
        <v>iiif_url</v>
      </c>
    </row>
    <row r="1295" spans="1:7" x14ac:dyDescent="0.2">
      <c r="A1295" t="s">
        <v>1173</v>
      </c>
      <c r="B1295" t="s">
        <v>1231</v>
      </c>
      <c r="C1295" t="s">
        <v>35</v>
      </c>
      <c r="D1295">
        <v>3770</v>
      </c>
      <c r="E1295">
        <v>2557</v>
      </c>
      <c r="F1295" t="s">
        <v>1275</v>
      </c>
      <c r="G1295" t="str">
        <f t="shared" si="41"/>
        <v>iiif_url</v>
      </c>
    </row>
    <row r="1296" spans="1:7" x14ac:dyDescent="0.2">
      <c r="A1296" t="s">
        <v>1173</v>
      </c>
      <c r="B1296" t="s">
        <v>1231</v>
      </c>
      <c r="C1296" t="s">
        <v>35</v>
      </c>
      <c r="D1296">
        <v>3772</v>
      </c>
      <c r="E1296">
        <v>2602</v>
      </c>
      <c r="F1296" t="s">
        <v>1276</v>
      </c>
      <c r="G1296" t="str">
        <f t="shared" si="41"/>
        <v>iiif_url</v>
      </c>
    </row>
    <row r="1297" spans="1:7" x14ac:dyDescent="0.2">
      <c r="A1297" t="s">
        <v>1173</v>
      </c>
      <c r="B1297" t="s">
        <v>1231</v>
      </c>
      <c r="C1297" t="s">
        <v>35</v>
      </c>
      <c r="D1297">
        <v>3767</v>
      </c>
      <c r="E1297">
        <v>2655</v>
      </c>
      <c r="F1297" t="s">
        <v>1277</v>
      </c>
      <c r="G1297" t="str">
        <f t="shared" si="41"/>
        <v>iiif_url</v>
      </c>
    </row>
    <row r="1298" spans="1:7" x14ac:dyDescent="0.2">
      <c r="A1298" t="s">
        <v>1173</v>
      </c>
      <c r="B1298" t="s">
        <v>1231</v>
      </c>
      <c r="C1298" t="s">
        <v>21</v>
      </c>
      <c r="D1298">
        <v>3683</v>
      </c>
      <c r="E1298">
        <v>2709</v>
      </c>
      <c r="F1298" t="s">
        <v>1278</v>
      </c>
      <c r="G1298" t="str">
        <f t="shared" si="41"/>
        <v>iiif_url</v>
      </c>
    </row>
    <row r="1299" spans="1:7" x14ac:dyDescent="0.2">
      <c r="A1299" t="s">
        <v>1173</v>
      </c>
      <c r="B1299" t="s">
        <v>1231</v>
      </c>
      <c r="C1299" t="s">
        <v>35</v>
      </c>
      <c r="D1299">
        <v>3751</v>
      </c>
      <c r="E1299">
        <v>2748</v>
      </c>
      <c r="F1299" t="s">
        <v>1279</v>
      </c>
      <c r="G1299" t="str">
        <f t="shared" si="41"/>
        <v>iiif_url</v>
      </c>
    </row>
    <row r="1300" spans="1:7" x14ac:dyDescent="0.2">
      <c r="A1300" t="s">
        <v>1173</v>
      </c>
      <c r="B1300" t="s">
        <v>1231</v>
      </c>
      <c r="C1300" t="s">
        <v>21</v>
      </c>
      <c r="D1300">
        <v>3681</v>
      </c>
      <c r="E1300">
        <v>2810</v>
      </c>
      <c r="F1300" t="s">
        <v>1280</v>
      </c>
      <c r="G1300" t="str">
        <f t="shared" si="41"/>
        <v>iiif_url</v>
      </c>
    </row>
    <row r="1301" spans="1:7" x14ac:dyDescent="0.2">
      <c r="A1301" t="s">
        <v>1173</v>
      </c>
      <c r="B1301" t="s">
        <v>1231</v>
      </c>
      <c r="C1301" t="s">
        <v>35</v>
      </c>
      <c r="D1301">
        <v>3755</v>
      </c>
      <c r="E1301">
        <v>2839</v>
      </c>
      <c r="F1301" t="s">
        <v>1281</v>
      </c>
      <c r="G1301" t="str">
        <f t="shared" si="41"/>
        <v>iiif_url</v>
      </c>
    </row>
    <row r="1302" spans="1:7" x14ac:dyDescent="0.2">
      <c r="A1302" t="s">
        <v>1173</v>
      </c>
      <c r="B1302" t="s">
        <v>1231</v>
      </c>
      <c r="C1302" t="s">
        <v>35</v>
      </c>
      <c r="D1302">
        <v>3755</v>
      </c>
      <c r="E1302">
        <v>2900</v>
      </c>
      <c r="F1302" t="s">
        <v>1282</v>
      </c>
      <c r="G1302" t="str">
        <f t="shared" si="41"/>
        <v>iiif_url</v>
      </c>
    </row>
    <row r="1303" spans="1:7" x14ac:dyDescent="0.2">
      <c r="A1303" t="s">
        <v>1173</v>
      </c>
      <c r="B1303" t="s">
        <v>1231</v>
      </c>
      <c r="C1303" t="s">
        <v>35</v>
      </c>
      <c r="D1303">
        <v>3753</v>
      </c>
      <c r="E1303">
        <v>2935</v>
      </c>
      <c r="F1303" t="s">
        <v>1283</v>
      </c>
      <c r="G1303" t="str">
        <f t="shared" si="41"/>
        <v>iiif_url</v>
      </c>
    </row>
    <row r="1304" spans="1:7" x14ac:dyDescent="0.2">
      <c r="A1304" t="s">
        <v>1173</v>
      </c>
      <c r="B1304" t="s">
        <v>1231</v>
      </c>
      <c r="C1304" t="s">
        <v>21</v>
      </c>
      <c r="D1304">
        <v>3679</v>
      </c>
      <c r="E1304">
        <v>3004</v>
      </c>
      <c r="F1304" t="s">
        <v>1284</v>
      </c>
      <c r="G1304" t="str">
        <f t="shared" si="41"/>
        <v>iiif_url</v>
      </c>
    </row>
    <row r="1305" spans="1:7" x14ac:dyDescent="0.2">
      <c r="A1305" t="s">
        <v>1173</v>
      </c>
      <c r="B1305" t="s">
        <v>1231</v>
      </c>
      <c r="C1305" t="s">
        <v>35</v>
      </c>
      <c r="D1305">
        <v>3755</v>
      </c>
      <c r="E1305">
        <v>3043</v>
      </c>
      <c r="F1305" t="s">
        <v>1285</v>
      </c>
      <c r="G1305" t="str">
        <f t="shared" si="41"/>
        <v>iiif_url</v>
      </c>
    </row>
    <row r="1306" spans="1:7" x14ac:dyDescent="0.2">
      <c r="A1306" t="s">
        <v>1173</v>
      </c>
      <c r="B1306" t="s">
        <v>1231</v>
      </c>
      <c r="C1306" t="s">
        <v>21</v>
      </c>
      <c r="D1306">
        <v>3679</v>
      </c>
      <c r="E1306">
        <v>3091</v>
      </c>
      <c r="F1306" t="s">
        <v>1286</v>
      </c>
      <c r="G1306" t="str">
        <f t="shared" si="41"/>
        <v>iiif_url</v>
      </c>
    </row>
    <row r="1307" spans="1:7" x14ac:dyDescent="0.2">
      <c r="A1307" t="s">
        <v>1173</v>
      </c>
      <c r="B1307" t="s">
        <v>1231</v>
      </c>
      <c r="C1307" t="s">
        <v>35</v>
      </c>
      <c r="D1307">
        <v>3753</v>
      </c>
      <c r="E1307">
        <v>3144</v>
      </c>
      <c r="F1307" t="s">
        <v>1287</v>
      </c>
      <c r="G1307" t="str">
        <f t="shared" si="41"/>
        <v>iiif_url</v>
      </c>
    </row>
    <row r="1308" spans="1:7" x14ac:dyDescent="0.2">
      <c r="A1308" t="s">
        <v>1173</v>
      </c>
      <c r="B1308" t="s">
        <v>1231</v>
      </c>
      <c r="C1308" t="s">
        <v>35</v>
      </c>
      <c r="D1308">
        <v>3751</v>
      </c>
      <c r="E1308">
        <v>3196</v>
      </c>
      <c r="F1308" t="s">
        <v>1288</v>
      </c>
      <c r="G1308" t="str">
        <f t="shared" si="41"/>
        <v>iiif_url</v>
      </c>
    </row>
    <row r="1309" spans="1:7" x14ac:dyDescent="0.2">
      <c r="A1309" t="s">
        <v>1173</v>
      </c>
      <c r="B1309" t="s">
        <v>1231</v>
      </c>
      <c r="C1309" t="s">
        <v>35</v>
      </c>
      <c r="D1309">
        <v>3751</v>
      </c>
      <c r="E1309">
        <v>3239</v>
      </c>
      <c r="F1309" t="s">
        <v>1289</v>
      </c>
      <c r="G1309" t="str">
        <f t="shared" si="41"/>
        <v>iiif_url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Koolen</cp:lastModifiedBy>
  <dcterms:created xsi:type="dcterms:W3CDTF">2021-08-09T07:32:05Z</dcterms:created>
  <dcterms:modified xsi:type="dcterms:W3CDTF">2021-08-20T15:17:36Z</dcterms:modified>
</cp:coreProperties>
</file>