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SUS\OneDrive\Máy tính\Nam 5\Tester\bt Tester\"/>
    </mc:Choice>
  </mc:AlternateContent>
  <xr:revisionPtr revIDLastSave="0" documentId="8_{6236596C-F543-4437-ABAD-932B65E975D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Test case List" sheetId="2" r:id="rId2"/>
    <sheet name="TestDesign" sheetId="3" r:id="rId3"/>
    <sheet name="Login-Logout" sheetId="4" r:id="rId4"/>
    <sheet name="List Organisation" sheetId="5" r:id="rId5"/>
    <sheet name="Add Organisation" sheetId="6" r:id="rId6"/>
    <sheet name="Amend Organisation" sheetId="7" r:id="rId7"/>
    <sheet name="Test Report" sheetId="8" r:id="rId8"/>
  </sheets>
  <definedNames>
    <definedName name="_xlnm._FilterDatabase" localSheetId="2" hidden="1">TestDesign!$A$1:$F$863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13" i="8" l="1"/>
  <c r="C12" i="8"/>
  <c r="C11" i="8"/>
  <c r="C4" i="8"/>
  <c r="C5" i="8" s="1"/>
  <c r="C3" i="8"/>
  <c r="A14" i="7"/>
  <c r="A13" i="7"/>
  <c r="A12" i="7"/>
  <c r="A11" i="7"/>
  <c r="A10" i="7"/>
  <c r="A9" i="7"/>
  <c r="E6" i="7"/>
  <c r="H13" i="8" s="1"/>
  <c r="D6" i="7"/>
  <c r="G13" i="8" s="1"/>
  <c r="B6" i="7"/>
  <c r="E13" i="8" s="1"/>
  <c r="A6" i="7"/>
  <c r="D13" i="8" s="1"/>
  <c r="A14" i="6"/>
  <c r="A13" i="6"/>
  <c r="A12" i="6"/>
  <c r="A11" i="6"/>
  <c r="A10" i="6"/>
  <c r="A9" i="6"/>
  <c r="E6" i="6"/>
  <c r="H12" i="8" s="1"/>
  <c r="D6" i="6"/>
  <c r="G12" i="8" s="1"/>
  <c r="B6" i="6"/>
  <c r="E12" i="8" s="1"/>
  <c r="A6" i="6"/>
  <c r="D12" i="8" s="1"/>
  <c r="A17" i="5"/>
  <c r="A16" i="5"/>
  <c r="A15" i="5"/>
  <c r="A14" i="5"/>
  <c r="A13" i="5"/>
  <c r="A12" i="5"/>
  <c r="A11" i="5"/>
  <c r="A10" i="5"/>
  <c r="A9" i="5"/>
  <c r="E6" i="5"/>
  <c r="H11" i="8" s="1"/>
  <c r="D6" i="5"/>
  <c r="G11" i="8" s="1"/>
  <c r="G15" i="8" s="1"/>
  <c r="B6" i="5"/>
  <c r="E11" i="8" s="1"/>
  <c r="A6" i="5"/>
  <c r="D11" i="8" s="1"/>
  <c r="A17" i="4"/>
  <c r="A16" i="4"/>
  <c r="A15" i="4"/>
  <c r="A14" i="4"/>
  <c r="A13" i="4"/>
  <c r="A12" i="4"/>
  <c r="A11" i="4"/>
  <c r="A10" i="4"/>
  <c r="A9" i="4"/>
  <c r="E6" i="4"/>
  <c r="D6" i="4"/>
  <c r="B6" i="4"/>
  <c r="A6" i="4"/>
  <c r="D4" i="2"/>
  <c r="D3" i="2"/>
  <c r="C6" i="1"/>
  <c r="F6" i="4" l="1"/>
  <c r="C6" i="4" s="1"/>
  <c r="F6" i="6"/>
  <c r="I12" i="8" s="1"/>
  <c r="F6" i="7"/>
  <c r="C6" i="7" s="1"/>
  <c r="F13" i="8" s="1"/>
  <c r="F6" i="5"/>
  <c r="C6" i="5" s="1"/>
  <c r="F11" i="8" s="1"/>
  <c r="D15" i="8"/>
  <c r="E15" i="8"/>
  <c r="H15" i="8"/>
  <c r="C6" i="6" l="1"/>
  <c r="F12" i="8" s="1"/>
  <c r="F15" i="8" s="1"/>
  <c r="I13" i="8"/>
  <c r="I11" i="8"/>
  <c r="I15" i="8" s="1"/>
  <c r="E17" i="8" s="1"/>
  <c r="E1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Calibri"/>
            <scheme val="minor"/>
          </rPr>
          <t>======
ID#AAAAK7FHTWs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fGWTK3BRPC+qIax+XpdMaXa++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xM6obL64sRGOeTpcX5owyGgPU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ID#AAAAK7FHTW4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3M8fV2UVK2Eju2xAbbruPshXY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600-000001000000}">
      <text>
        <r>
          <rPr>
            <sz val="11"/>
            <color rgb="FF000000"/>
            <rFont val="Calibri"/>
            <scheme val="minor"/>
          </rPr>
          <t>======
ID#AAAAK7FHTW8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X14VhWgfiDUBGWFX2GCHFznoxQ=="/>
    </ext>
  </extLst>
</comments>
</file>

<file path=xl/sharedStrings.xml><?xml version="1.0" encoding="utf-8"?>
<sst xmlns="http://schemas.openxmlformats.org/spreadsheetml/2006/main" count="432" uniqueCount="229">
  <si>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</si>
  <si>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</si>
  <si>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</si>
  <si>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</si>
  <si>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</si>
  <si>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</si>
  <si>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</si>
  <si>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</si>
  <si>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</si>
  <si>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</si>
  <si>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</si>
  <si>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</si>
  <si>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</si>
  <si>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</si>
  <si>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</si>
  <si>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</si>
  <si>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</si>
  <si>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</si>
  <si>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</si>
  <si>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</si>
  <si>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</si>
  <si>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</si>
  <si>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</si>
  <si>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</si>
  <si>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</si>
  <si>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</si>
  <si>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</si>
  <si>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</si>
  <si>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</si>
  <si>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</si>
  <si>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</si>
  <si>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</si>
  <si>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</si>
  <si>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</si>
  <si>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</si>
  <si>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</si>
  <si>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</si>
  <si>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</si>
  <si>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</si>
  <si>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</si>
  <si>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</si>
  <si>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Check displaying Organisation List screen by clicking on [Organisations] from the menu</t>
  </si>
  <si>
    <t>GUI</t>
  </si>
  <si>
    <t>Module Code</t>
  </si>
  <si>
    <t>ListOrganisation</t>
  </si>
  <si>
    <t>Passed</t>
  </si>
  <si>
    <t>Test requirement</t>
  </si>
  <si>
    <t xml:space="preserve">List Organisation </t>
  </si>
  <si>
    <t>Failed</t>
  </si>
  <si>
    <t>Tester</t>
  </si>
  <si>
    <t>Nguyen Van A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</si>
  <si>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</si>
  <si>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</si>
  <si>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</si>
  <si>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</si>
  <si>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</si>
  <si>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</si>
  <si>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</si>
  <si>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</si>
  <si>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</si>
  <si>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</si>
  <si>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</si>
  <si>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Test Login form</t>
  </si>
  <si>
    <t>Log in with role = Administrator (Permission = 3)</t>
  </si>
  <si>
    <t>Check filter organisation by letter "A"</t>
  </si>
  <si>
    <t>Pre-condition:
+ In DB, there're:
   - 50 active Organisations with 20 organisations that name is started by character "a" or "A"
   - 10 in-active Organisations with 5 organisations that name is started by character "a" or "A"
Step:
1. On home page, select [Organisations] menu
2. On Organisation List screen, click on link "A"
3. Tick [Include In-active] checkbox</t>
  </si>
  <si>
    <t>1. All 50 prepared active Organisations are displayed in 4 pages of Organisation List screen.
2. Only 20 prepared organisations that name is started by character "a" or "A", are displayed in 2 pages of Organisation List screen.
3. 25 prepared organisations (both active &amp; in-active) that name is started by character "a" or "A", are displayed in 2 pages of Organisation List screen.</t>
  </si>
  <si>
    <t>Check sorting organisation list by Postcode</t>
  </si>
  <si>
    <t>1. On home page, click on header column [Postcode]
2. Click on header column [Postcode] one more time</t>
  </si>
  <si>
    <t>1. Still 25 prepared organisations (both active &amp; in-active) that name is started by character "a" or "A", are displayed in 2 pages and sorted by Postcode (ascending).
2. Still 25 prepared organisations (both active &amp; in-active) that name is started by character "a" or "A", are displayed in 2 pages and sorted by Postcode (descending).</t>
  </si>
  <si>
    <t>Org_List_02</t>
  </si>
  <si>
    <t>Check  filter "All" and sorting organisation list by name</t>
  </si>
  <si>
    <t>1. On Organisation List screen, click on link "All"
2. On home page, click on header column [Organisation Name]
3. Click on header column [Organisation Name] one more time</t>
  </si>
  <si>
    <t>1. All 70 prepared Organisations (both active &amp; in-active) are displayed in 5 pages and sorted by Postcode (descending).
2. All 70 prepared Organisations are sorted by name (ascending)
3. All 70 prepared Organisations are sorted by name (descending)</t>
  </si>
  <si>
    <t>Org_List_03</t>
  </si>
  <si>
    <t>Check paging next Organisation List screen</t>
  </si>
  <si>
    <t>1. On Organisation List screen, click on Next page link
2. Input [3] into page number textbox
3. Click on Last page link</t>
  </si>
  <si>
    <t>1. Page 2 with 15 next organisations is displayed and still sorted by name (descending).
2. Page 3 with 15 next organisations is displayed and still sorted by name (descending).
3. Page 5 with 10 last organisations is displayed and still sorted by name (descending).</t>
  </si>
  <si>
    <t>Org_List_04</t>
  </si>
  <si>
    <t>Check paging previous Organisation List screen</t>
  </si>
  <si>
    <t>1. On Organisation List screen, input [4] into page number textbox
2. Click on Previous page link
3. Click on First page link</t>
  </si>
  <si>
    <t>1. Page 4 with 15 previous organisations is displayed and still sorted by name (descending).
2. Page 3 with 15 previous organisations is displayed and still sorted by name (descending).
3. Page 1 with 15 first organisations is displayed and still sorted by name (descending).</t>
  </si>
  <si>
    <t>Org_List_05</t>
  </si>
  <si>
    <t>Check view Organisation Detail screen of active organisation</t>
  </si>
  <si>
    <t>1. On Organisation List screen, select an active organisation by clicking on name of the organisation
2. Organisation Detail screen, click [Back] button</t>
  </si>
  <si>
    <t>1. Organisation Detail screen of the selected organisation is displayed
2. Back to Organisation List screen as before step 1</t>
  </si>
  <si>
    <t>Check view Organisation Detail screen of in-active organisation</t>
  </si>
  <si>
    <t>1. On Organisation List screen, select an in-active organisation by clicking on name of the organisation
2. Click [Cancel] button on message
3. Repeat step 1 again
4. Click [OK] button on message</t>
  </si>
  <si>
    <t>1. Message “Do you want to make this Organization active?” (with 2 buttons: [OK] and [Cancel]) is displayed.
2. Message is closed and back to Organisation List screen as before step 1.
3. Message “Do you want to make this Organization active?” (with 2 buttons: [OK] and [Cancel]) is displayed.
4. Message is closed and Organisation Detail screen of the selected organisation is displayed</t>
  </si>
  <si>
    <t>&lt;DefectID-1&gt;</t>
  </si>
  <si>
    <t>Check the in-active organisation is changed to active after displaying detail screen</t>
  </si>
  <si>
    <t>1. On Organisation Detail screen, click [Back] button</t>
  </si>
  <si>
    <t>1. Back to Organisation List screen as before step 3 of case Org_List_08</t>
  </si>
  <si>
    <t>Org_List_08</t>
  </si>
  <si>
    <t>&lt;DefectID-2&gt;</t>
  </si>
  <si>
    <t>Pre-condition:
+ In DB, there're 50 active Organisations &amp; 10 in-active Organisations
Step:
1. On home page, select [Organisations] menu
2. On Organisation List screen, tick [Include In-active] checkbox</t>
  </si>
  <si>
    <t>1. Organisation List screen is displayed.
+ 50 prepared active Organisations are displayed in 4 pages
+ Each 15 Organisations / page
+ All Organisations are sorted follow Organisation Name
2. All organisations are displayed on Organisation List screen.
+ 70 prepared Organisations (both active &amp; in-active) are displayed in 5 pages
+ Each 15 Organisations / page
+ All Organisations are sorted follow Organisation Name</t>
  </si>
  <si>
    <t>AddOrganisation</t>
  </si>
  <si>
    <t xml:space="preserve">Add Organisation </t>
  </si>
  <si>
    <t>Check adding new organisation with only mandatory field</t>
  </si>
  <si>
    <t>1. On Organisation List screen, click [Create] button
2. On Organisation Detail screen, input value for mandatory fields
  - Organisation Name
   - Organisation Short Description
   - Type of Business
   - Address Line 1
   - Postcode
   - Phone Number
3. Click [Save] button
4. Click [Back] button</t>
  </si>
  <si>
    <t>1. The Organisation Detail screen with all blank fields is displayed.
3.  The Organisation Detail screen is still displayed
   - 3 tabs [Detail 4], [Detail 5] &amp; [BU/Directorates] are displayed
   - Message "Save Organisation successfully." is displayed
4. Back to Organisation List screen
   - New organisation is displayed in list
   - Organisation list is still sorted as before adding</t>
  </si>
  <si>
    <t>Check mandatory field</t>
  </si>
  <si>
    <t>1. On Organisation List screen, click [Create] button
2. On Organisation Detail screen, input value for mandatory fields except:
   - Phone Number
3. Click [Save] button
4. Click [Back] button
* Mandatory fields
  - Organisation Name
   - Organisation Short Description
   - Type of Business
   - Address Line 1
   - Postcode
   - Phone Number</t>
  </si>
  <si>
    <t>3.  The Organisation Detail screen is still displayed
   - Message "Please input the phone number" is displayed
4. Back to Organisation List screen
   - No new organisation is added into organisation list
   - Organisation list is still sorted as before adding</t>
  </si>
  <si>
    <t>&lt;DefectID 3&gt;</t>
  </si>
  <si>
    <t>Check can continue to add new organisation after error message</t>
  </si>
  <si>
    <t>1. On Organisation List screen, click [Create] button
2. On Organisation Detail screen, input value for mandatory fields except:
   - Postcode
3. Click [Save] button
4. Input value for Postcode field
5. Click [Save] button
6. Click [Back] button
* Mandatory fields
  - Organisation Name
   - Organisation Short Description
   - Type of Business
   - Address Line 1
   - Postcode
   - Phone Number</t>
  </si>
  <si>
    <t>3.  The Organisation Detail screen is still displayed.
   - Message "Please input the postcode" is displayed.
5.  The Organisation Detail screen is still displayed.
   - 3 tabs [Detail 4], [Detail 5] &amp; [BU/Directorates] are displayed
   - Message "Save Organisation successfully." is displayed.
6. Back to Organisation List screen
   - New organisation is displayed in list.</t>
  </si>
  <si>
    <t>Check unique field - Organisation Name</t>
  </si>
  <si>
    <t>Pre-condition:
+ There's an organisation with Organisation Name = &lt;name&gt; (Example: [TestABC])
Step:
1. On Organisation List screen, click [Create] button
2. On Organisation Detail screen, input value for all mandatory fields
   - Organisation Name = [TestABC]
3. Click [Save] button</t>
  </si>
  <si>
    <t>3.  The Organisation Detail screen is still displayed.
   - Message "This "TestABC" name existed in system" is displayed.</t>
  </si>
  <si>
    <t>&lt;DefectID 4&gt;</t>
  </si>
  <si>
    <t>Check can add some organisations continuously</t>
  </si>
  <si>
    <t>1. On Organisation List screen, click [Create] button
2. On Organisation Detail screen, input value for all fields
3. Click [Save] button
4. Click [Save] button one more time
5. Change Organisation name
6. Click [Save] button one more time
7. Click [Back] button</t>
  </si>
  <si>
    <t>3.  The Organisation Detail screen is still displayed.
   - 3 tabs [Detail 4], [Detail 5] &amp; [BU/Directorates] are displayed.
   - Message "Save Organisation successfully." is displayed.
4. Message "This "&lt;organisation name&gt;" name existed in system" is displayed.
6.  The Organisation Detail screen is still displayed.
   - 3 tabs [Detail 4], [Detail 5] &amp; [BU/Directorates] are displayed.
   - Message "Save Organisation successfully." is displayed.
7. Back to Organisation List screen
   - 2 new organisations are displayed in list.</t>
  </si>
  <si>
    <t>Check cancelling add organisation</t>
  </si>
  <si>
    <t>1. On Organisation List screen, click [Create] button
2. On Organisation Detail screen, input value for all fields
3. Click [Back] button</t>
  </si>
  <si>
    <t>3. Back to Organisation List screen.
   - No new organisation is displayed in list.</t>
  </si>
  <si>
    <t>AmendOrganisation</t>
  </si>
  <si>
    <t xml:space="preserve">Amend Organisation </t>
  </si>
  <si>
    <t>Check editing an active organisation</t>
  </si>
  <si>
    <t>1. On Organisation List screen, select an active organisation by clicking on name of the organisation
2. Organisation Detail screen, change value of some fields
3. Click [Save] button
4. Click [Back] button</t>
  </si>
  <si>
    <t>1. Organisation Detail screen of the selected organisation is displayed
3. Message "Save Organisation successfully." is displayed
4. Back to Organisation List screen
   - No new organisation is displayed in list
   - The selected organisation is updated as change in step 2
   - Organisation list is still sorted as before adding</t>
  </si>
  <si>
    <t>&lt;Reason or defect Id which makes this TC blocked&gt;</t>
  </si>
  <si>
    <t>Check editing an in-active organisation</t>
  </si>
  <si>
    <t>1. On Organisation List screen, select an in-active organisation by clicking on name of the organisation
2. Click [OK] button on message
3. Organisation Detail screen, change value of some fields
4. Click [Save] button
5. Click [Back] button</t>
  </si>
  <si>
    <t>1. Message “Do you want to make this Organization active?” (with 2 buttons: [OK] and [Cancel]) is displayed.
2. Message is closed and Organisation Detail screen of the selected organisation is displayed
4. Message "Save Organisation successfully." is displayed
5. Back to Organisation List screen
   - No new organisation is displayed in list
   - The selected organisation is updated as change in step 3
   - Organisation list is still sorted as before adding</t>
  </si>
  <si>
    <t>&lt;Reason or defect Id which makes this TC skipped&gt;</t>
  </si>
  <si>
    <t>Check cancelling edit an active organisation</t>
  </si>
  <si>
    <t>1. On Organisation List screen, select an active organisation by clicking on name of the organisation
2. Organisation Detail screen, change value of some fields
3. Click [Back] button</t>
  </si>
  <si>
    <t>1. Organisation Detail screen of the selected organisation is displayed
3. Back to Organisation List screen
   - No new organisation is displayed in list
   - The selected organisation is NOT changed any</t>
  </si>
  <si>
    <t>Check mark In-active Organisation that doesn't link to a Service or a Premise</t>
  </si>
  <si>
    <t>1. On Organisation List screen, select an active organisation that doesn't link to a Service or a Premise by clicking on name of the organisation
2. Organisation Detail screen, click [In-active] button</t>
  </si>
  <si>
    <t>2. Back to Organisation List screen
   - The selected organisation is changed to in-active</t>
  </si>
  <si>
    <t>Check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</si>
  <si>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[OK] button on message</t>
  </si>
  <si>
    <t>2. Message "This Organization is already in use, do you want to make this in-active?” (with 2 button [OK] &amp; [Cancel]) is displayed
3. Back to Organisation List screen
   - The selected organisation is changed to in-active</t>
  </si>
  <si>
    <t>Check cancelling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</si>
  <si>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[Cancel] button on message
4. Click [Back] button</t>
  </si>
  <si>
    <t>2. Message "This Organization is already in use, do you want to make this in-active?” (with 2 button [OK] &amp; [Cancel]) is displayed
3. Back to Organisation Detail screen
4. Back to Organisation List screen
   - The selected organisation is still in active (Not changed to in-active)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</si>
  <si>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</si>
  <si>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</si>
  <si>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</si>
  <si>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</si>
  <si>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</si>
  <si>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</si>
  <si>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</si>
  <si>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</si>
  <si>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</si>
  <si>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</si>
  <si>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</si>
  <si>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</si>
  <si>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Đăng nhập</t>
  </si>
  <si>
    <t>Chi tiết sản phẩm</t>
  </si>
  <si>
    <t>Thêm sản phẩm vào giỏ hàng</t>
  </si>
  <si>
    <t>Kiểm tra con trỏ chuột khi trỏ vào nút "Thêm vào giỏ"</t>
  </si>
  <si>
    <t>Không có hiệu ứng gì xảy ra</t>
  </si>
  <si>
    <t>Kiểm tra khi nhập số lượng cần thêm vào giỏ hàng</t>
  </si>
  <si>
    <t>Khoản được nhập từ 1 - 1000(Không nhập được số 0 về trước và từ 1001 trở đi)</t>
  </si>
  <si>
    <t>Kiểm tra khi thêm sản phẩm quá số lượng tồn kho</t>
  </si>
  <si>
    <t>Xuất hiện thông báo cho người dùng biết hàng hóa không đủ cung cấp</t>
  </si>
  <si>
    <t>Kiểm tra khi nhấn nút "-" để giảm số lượng và "+" để tăng số lượng của một sản phẩm</t>
  </si>
  <si>
    <t>Khi số lượng là 1 thì nút giảm bị vô hiệu hóa. Khi số lượng là 1000 nút tăng không bị vô hiệu hóa nhưng bấm thì không tăng số lượng sản phẩm</t>
  </si>
  <si>
    <t>Kiểm tra khi nhấn nút "Thêm vào giỏ" của một sản phẩm</t>
  </si>
  <si>
    <t>Có thông báo thêm sản phẩm thành công và số lượng sản phẩm ở trên biểu tượng giỏ hàng trong thanh header tăng lên 1 đơn vị</t>
  </si>
  <si>
    <t>Kiểm tra khi nhấn vào các tiêu chí khác của sản phẩm biến thể</t>
  </si>
  <si>
    <t>Tiêu chí được chọn sẽ được highlight đễ dễ nhận biết</t>
  </si>
  <si>
    <t>Kiểm tra con trỏ chuột khi trỏ và các tiêu chí của sản phẩm biến thể</t>
  </si>
  <si>
    <t>Kiểm tra khi nhấn nút "Xem giỏ hàng và thanh toán" trong thông báo khi thêm sản phẩm thành công vào giỏ hàng</t>
  </si>
  <si>
    <t>Chuyển sang trang giỏ hàng</t>
  </si>
  <si>
    <t>Kiểm tra khi nhấn vào icon giỏ hàng trên thanh header</t>
  </si>
  <si>
    <t>Giỏ hàng</t>
  </si>
  <si>
    <t>Xem chi tiết của sản phẩm</t>
  </si>
  <si>
    <t>Kiểm tra khi nhấn vào link liên kết là tên của sản phẩm đó trong giỏ hàng</t>
  </si>
  <si>
    <t>Mở ra một tab mới với trang chi tiết của sản phẩm đó</t>
  </si>
  <si>
    <t>Xem trang chủ của shop</t>
  </si>
  <si>
    <t>Kiểm tra khi nhấn vào tên của shop của một sản phẩm có trong giỏ hàng</t>
  </si>
  <si>
    <t>Mở ra một tab mới với trang chủ của shop đó</t>
  </si>
  <si>
    <t>Chọn sản phẩm</t>
  </si>
  <si>
    <t>Kiểm tra khi nhấn vào checkbox "Tất cả"</t>
  </si>
  <si>
    <t>Tất cả sản phẩm có trong giỏ hàng sẽ được chọn</t>
  </si>
  <si>
    <t>Kiểm tra khi nhấn vào checkbox bên cạch liên kết của tên shop</t>
  </si>
  <si>
    <t>Tất cả các sản phẩm liên quan đến shop đó sẽ được chọn</t>
  </si>
  <si>
    <t>Kiểm tra khi nhấn vào checkbox bên cạnh của sản phẩm đó</t>
  </si>
  <si>
    <t>Sản phẩm đó sẽ được chọn</t>
  </si>
  <si>
    <t>Xóa sản phẩm</t>
  </si>
  <si>
    <t>Kiểm tra xóa đa sản phẩm khi chưa có sản phẩm nào được chọn</t>
  </si>
  <si>
    <t>Xuất hiện thông báo "Vui lòng chọn sản phẩm để xóa"</t>
  </si>
  <si>
    <t>Kiểm tra xóa đa sản phẩm khi có sản phẩm được chọn</t>
  </si>
  <si>
    <t>Xuất hiện popup thông báo xác nhận xóa sản phẩm</t>
  </si>
  <si>
    <t>Kiểm tra xóa đơn sản phẩm</t>
  </si>
  <si>
    <t>Kiểm tra nếu nhấn "Xác nhận" trên pop up xác nhận xóa sản phẩm</t>
  </si>
  <si>
    <t>Các sản phẩm được chọn bị xóa khỏi giỏ hàng</t>
  </si>
  <si>
    <t>Kiểm tra nếu nhấn "Hủy" trên pop up xác nhận xóa sản phẩm</t>
  </si>
  <si>
    <t>Tắt popup và không sản phẩm nào bị xóa</t>
  </si>
  <si>
    <t>Tùy chỉnh số lượng sản phẩm</t>
  </si>
  <si>
    <t>Kiểm tra tổng tiền của mỗi sản phẩm khi tùy chỉnh số lượng</t>
  </si>
  <si>
    <t>Tự động cập nhập</t>
  </si>
  <si>
    <t>Kiểm tra tổng tiền của các sản phẩm được chọn và đồng thời tùy chỉnh số lượng</t>
  </si>
  <si>
    <t>Tổng tiền sẽ tự động cập nhập</t>
  </si>
  <si>
    <t>Kiểm tra nếu ở số lượng là 1 mà nhấn giảm "-"</t>
  </si>
  <si>
    <t>Kiểm tra nếu nhập số lượng thủ công</t>
  </si>
  <si>
    <t>Không nhập được số âm. Nếu quá số lượng tồn kho của sản phẩm đó sẽ xuất hiện thông báo hàng hóa không đủ cung cấp</t>
  </si>
  <si>
    <t>Mã giảm giá</t>
  </si>
  <si>
    <t>Kiểm tra khi nhấn vào mũi tên mã giảm giá của mỗi cửa hàng</t>
  </si>
  <si>
    <t>Mở popup mã giảm giá của cửa hàng đó</t>
  </si>
  <si>
    <t>Kiểm tra khi nhấn vào mã giám giá của Tiki</t>
  </si>
  <si>
    <t xml:space="preserve">Mở popup mã giảm giá </t>
  </si>
  <si>
    <t>Kiểm tra khi không nhập mã giảm giá hay để mã giảm giá trống</t>
  </si>
  <si>
    <t>Nút áp dụng của phần nhập mã giảm giá sẽ bị vô hiệu hóa</t>
  </si>
  <si>
    <t>Kiểm tra khi nhấn áp dụng cho mã giảm giá hợp lệ của cửa hàng hoặc tiki gợi ý</t>
  </si>
  <si>
    <t>Xuất hiện thông báo áp dụng thành công</t>
  </si>
  <si>
    <t xml:space="preserve">Kiểm tra khi nhập mã giảm giá hợp lệ của cửa hàng hoặc của tiki </t>
  </si>
  <si>
    <t>Kiểm tra khi nhập mã không hợp lệ của cửa hàng hoặc của tiki</t>
  </si>
  <si>
    <t>Xuât hiện thông báo không thành công</t>
  </si>
  <si>
    <t>Kiểm tra khi nhập mã không đúng định dạng dữ liệu của mã giảm giá</t>
  </si>
  <si>
    <t>Xuất hiện thông báo "Có lỗi xảy ra"</t>
  </si>
  <si>
    <t>Khác</t>
  </si>
  <si>
    <t>Kiểm tra bố cục danh sách sản phẩm có trong giỏ hàng</t>
  </si>
  <si>
    <t>Kiểm tra số lượng sản phẩm và tiêu chí của sản phẩm khi được thêm từ trang chi tiết sản phẩm</t>
  </si>
  <si>
    <t>Kiểm tra lại danh sách sản phẩm trong giỏ hàng khi xóa sản phẩm thành công</t>
  </si>
  <si>
    <t>Kiểm tra lại icon giỏ hàng trên thanh header khi xóa sản phẩm thành công</t>
  </si>
  <si>
    <t>Không cập nhập khi xóa thành công</t>
  </si>
  <si>
    <t>Kiểm tra hiển thị màn hình giỏ hàng trống</t>
  </si>
  <si>
    <t>Kiểm tra khi nhấn vào icon Tiki</t>
  </si>
  <si>
    <t>Về lại trang chủ</t>
  </si>
  <si>
    <t>Không đăng nhập</t>
  </si>
  <si>
    <t>Xuất hiện popup đăng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</si>
</sst>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23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sz val="10"/>
      <color theme="1"/>
      <name val="Calibri"/>
    </font>
    <font>
      <sz val="10"/>
      <color rgb="FF000000"/>
      <name val="Tahoma"/>
    </font>
    <font>
      <sz val="10"/>
      <color rgb="FFFF0000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2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2" fillId="0" borderId="4" xfId="0" applyFont="1" applyBorder="1"/>
    <xf numFmtId="164" fontId="7" fillId="0" borderId="4" xfId="0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14" fontId="7" fillId="0" borderId="17" xfId="0" applyNumberFormat="1" applyFont="1" applyBorder="1" applyAlignment="1">
      <alignment vertical="top" wrapText="1"/>
    </xf>
    <xf numFmtId="49" fontId="2" fillId="0" borderId="18" xfId="0" applyNumberFormat="1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2" fillId="0" borderId="17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15" fontId="2" fillId="0" borderId="20" xfId="0" applyNumberFormat="1" applyFont="1" applyBorder="1" applyAlignment="1">
      <alignment vertical="top"/>
    </xf>
    <xf numFmtId="49" fontId="2" fillId="0" borderId="21" xfId="0" applyNumberFormat="1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49" fontId="7" fillId="2" borderId="18" xfId="0" applyNumberFormat="1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1" fontId="2" fillId="2" borderId="20" xfId="0" applyNumberFormat="1" applyFont="1" applyFill="1" applyBorder="1" applyAlignment="1">
      <alignment vertical="center"/>
    </xf>
    <xf numFmtId="49" fontId="2" fillId="2" borderId="21" xfId="0" applyNumberFormat="1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15" fillId="2" borderId="26" xfId="0" applyFont="1" applyFill="1" applyBorder="1"/>
    <xf numFmtId="0" fontId="15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5" fillId="2" borderId="1" xfId="0" applyFont="1" applyFill="1" applyBorder="1"/>
    <xf numFmtId="0" fontId="11" fillId="2" borderId="27" xfId="0" applyFont="1" applyFill="1" applyBorder="1" applyAlignment="1">
      <alignment horizontal="left" wrapText="1"/>
    </xf>
    <xf numFmtId="0" fontId="11" fillId="2" borderId="28" xfId="0" applyFont="1" applyFill="1" applyBorder="1" applyAlignment="1">
      <alignment horizontal="left" wrapText="1"/>
    </xf>
    <xf numFmtId="0" fontId="9" fillId="2" borderId="2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wrapText="1"/>
    </xf>
    <xf numFmtId="0" fontId="15" fillId="2" borderId="29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vertical="top" wrapText="1"/>
    </xf>
    <xf numFmtId="0" fontId="14" fillId="0" borderId="5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vertical="top" wrapText="1"/>
    </xf>
    <xf numFmtId="14" fontId="2" fillId="2" borderId="5" xfId="0" applyNumberFormat="1" applyFont="1" applyFill="1" applyBorder="1" applyAlignment="1">
      <alignment vertical="top" wrapText="1"/>
    </xf>
    <xf numFmtId="0" fontId="2" fillId="2" borderId="35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left" vertical="center"/>
    </xf>
    <xf numFmtId="0" fontId="2" fillId="2" borderId="35" xfId="0" applyFont="1" applyFill="1" applyBorder="1"/>
    <xf numFmtId="0" fontId="16" fillId="2" borderId="1" xfId="0" applyFont="1" applyFill="1" applyBorder="1"/>
    <xf numFmtId="0" fontId="14" fillId="0" borderId="5" xfId="0" applyFont="1" applyBorder="1" applyAlignment="1">
      <alignment horizontal="left" vertical="top"/>
    </xf>
    <xf numFmtId="0" fontId="15" fillId="2" borderId="26" xfId="0" applyFont="1" applyFill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/>
    </xf>
    <xf numFmtId="0" fontId="11" fillId="0" borderId="8" xfId="0" applyFont="1" applyBorder="1" applyAlignment="1">
      <alignment horizontal="left" vertical="center"/>
    </xf>
    <xf numFmtId="0" fontId="2" fillId="2" borderId="1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11" fillId="2" borderId="1" xfId="0" applyFont="1" applyFill="1" applyBorder="1"/>
    <xf numFmtId="15" fontId="2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/>
    </xf>
    <xf numFmtId="0" fontId="2" fillId="2" borderId="34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14" fontId="6" fillId="2" borderId="34" xfId="0" applyNumberFormat="1" applyFont="1" applyFill="1" applyBorder="1" applyAlignment="1">
      <alignment horizontal="left"/>
    </xf>
    <xf numFmtId="0" fontId="7" fillId="2" borderId="34" xfId="0" applyFont="1" applyFill="1" applyBorder="1" applyAlignment="1">
      <alignment vertical="top"/>
    </xf>
    <xf numFmtId="0" fontId="7" fillId="2" borderId="1" xfId="0" applyFont="1" applyFill="1" applyBorder="1"/>
    <xf numFmtId="0" fontId="2" fillId="2" borderId="40" xfId="0" applyFont="1" applyFill="1" applyBorder="1"/>
    <xf numFmtId="0" fontId="8" fillId="3" borderId="41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/>
    </xf>
    <xf numFmtId="0" fontId="8" fillId="3" borderId="42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18" fillId="3" borderId="46" xfId="0" applyFont="1" applyFill="1" applyBorder="1" applyAlignment="1">
      <alignment horizontal="center"/>
    </xf>
    <xf numFmtId="0" fontId="8" fillId="3" borderId="21" xfId="0" applyFont="1" applyFill="1" applyBorder="1"/>
    <xf numFmtId="0" fontId="18" fillId="3" borderId="21" xfId="0" applyFont="1" applyFill="1" applyBorder="1" applyAlignment="1">
      <alignment horizontal="center"/>
    </xf>
    <xf numFmtId="0" fontId="18" fillId="3" borderId="4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2" fontId="19" fillId="2" borderId="1" xfId="0" applyNumberFormat="1" applyFont="1" applyFill="1" applyBorder="1" applyAlignment="1">
      <alignment horizontal="right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5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center"/>
    </xf>
    <xf numFmtId="0" fontId="5" fillId="0" borderId="38" xfId="0" applyFont="1" applyBorder="1"/>
    <xf numFmtId="0" fontId="5" fillId="0" borderId="39" xfId="0" applyFont="1" applyBorder="1"/>
    <xf numFmtId="0" fontId="0" fillId="6" borderId="53" xfId="0" applyFill="1" applyBorder="1" applyAlignment="1">
      <alignment vertical="top"/>
    </xf>
    <xf numFmtId="0" fontId="0" fillId="6" borderId="49" xfId="0" applyFill="1" applyBorder="1" applyAlignment="1">
      <alignment vertical="top"/>
    </xf>
    <xf numFmtId="0" fontId="0" fillId="6" borderId="54" xfId="0" applyFill="1" applyBorder="1" applyAlignment="1">
      <alignment vertical="top"/>
    </xf>
    <xf numFmtId="0" fontId="0" fillId="6" borderId="48" xfId="0" applyFill="1" applyBorder="1" applyAlignment="1">
      <alignment vertical="top"/>
    </xf>
    <xf numFmtId="0" fontId="0" fillId="6" borderId="48" xfId="0" applyFill="1" applyBorder="1"/>
    <xf numFmtId="0" fontId="0" fillId="6" borderId="0" xfId="0" applyFill="1"/>
    <xf numFmtId="0" fontId="0" fillId="6" borderId="55" xfId="0" applyFill="1" applyBorder="1" applyAlignment="1">
      <alignment vertical="top"/>
    </xf>
    <xf numFmtId="0" fontId="0" fillId="6" borderId="50" xfId="0" applyFill="1" applyBorder="1" applyAlignment="1">
      <alignment vertical="top"/>
    </xf>
    <xf numFmtId="0" fontId="1" fillId="6" borderId="54" xfId="0" applyFont="1" applyFill="1" applyBorder="1" applyAlignment="1">
      <alignment vertical="top"/>
    </xf>
    <xf numFmtId="0" fontId="1" fillId="6" borderId="48" xfId="0" applyFont="1" applyFill="1" applyBorder="1"/>
    <xf numFmtId="0" fontId="0" fillId="6" borderId="0" xfId="0" applyFill="1" applyAlignment="1">
      <alignment vertical="top"/>
    </xf>
    <xf numFmtId="0" fontId="0" fillId="6" borderId="55" xfId="0" applyFill="1" applyBorder="1"/>
    <xf numFmtId="0" fontId="0" fillId="6" borderId="51" xfId="0" applyFill="1" applyBorder="1" applyAlignment="1">
      <alignment vertical="top"/>
    </xf>
    <xf numFmtId="0" fontId="0" fillId="6" borderId="56" xfId="0" applyFill="1" applyBorder="1" applyAlignment="1">
      <alignment vertical="top"/>
    </xf>
    <xf numFmtId="0" fontId="0" fillId="6" borderId="57" xfId="0" applyFill="1" applyBorder="1" applyAlignment="1">
      <alignment vertical="top"/>
    </xf>
    <xf numFmtId="0" fontId="0" fillId="6" borderId="58" xfId="0" applyFill="1" applyBorder="1" applyAlignment="1">
      <alignment vertical="top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H17">
  <tableColumns count="8">
    <tableColumn id="1" xr3:uid="{00000000-0010-0000-0000-000001000000}" name="ID"/>
    <tableColumn id="2" xr3:uid="{00000000-0010-0000-0000-000002000000}" name="Test Case Description"/>
    <tableColumn id="3" xr3:uid="{00000000-0010-0000-0000-000003000000}" name="Test Case Procedure"/>
    <tableColumn id="4" xr3:uid="{00000000-0010-0000-0000-000004000000}" name="Expected Output"/>
    <tableColumn id="5" xr3:uid="{00000000-0010-0000-0000-000005000000}" name="Inter-test case Dependence"/>
    <tableColumn id="6" xr3:uid="{00000000-0010-0000-0000-000006000000}" name="Result"/>
    <tableColumn id="7" xr3:uid="{00000000-0010-0000-0000-000007000000}" name="Test date"/>
    <tableColumn id="8" xr3:uid="{00000000-0010-0000-0000-000008000000}" name="Note"/>
  </tableColumns>
  <tableStyleInfo name="Login-Logou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:H17">
  <tableColumns count="8">
    <tableColumn id="1" xr3:uid="{00000000-0010-0000-0100-000001000000}" name="ID"/>
    <tableColumn id="2" xr3:uid="{00000000-0010-0000-0100-000002000000}" name="Test Case Description"/>
    <tableColumn id="3" xr3:uid="{00000000-0010-0000-0100-000003000000}" name="Test Case Procedure"/>
    <tableColumn id="4" xr3:uid="{00000000-0010-0000-0100-000004000000}" name="Expected Output"/>
    <tableColumn id="5" xr3:uid="{00000000-0010-0000-0100-000005000000}" name="Inter-test case Dependence"/>
    <tableColumn id="6" xr3:uid="{00000000-0010-0000-0100-000006000000}" name="Result"/>
    <tableColumn id="7" xr3:uid="{00000000-0010-0000-0100-000007000000}" name="Test date"/>
    <tableColumn id="8" xr3:uid="{00000000-0010-0000-0100-000008000000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131" t="s">
        <v>0</v>
      </c>
      <c r="C2" s="132"/>
      <c r="D2" s="132"/>
      <c r="E2" s="132"/>
      <c r="F2" s="132"/>
      <c r="G2" s="13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" t="s">
        <v>1</v>
      </c>
      <c r="C4" s="134" t="s">
        <v>2</v>
      </c>
      <c r="D4" s="132"/>
      <c r="E4" s="133"/>
      <c r="F4" s="8" t="s">
        <v>3</v>
      </c>
      <c r="G4" s="9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5</v>
      </c>
      <c r="C5" s="134" t="s">
        <v>2</v>
      </c>
      <c r="D5" s="132"/>
      <c r="E5" s="133"/>
      <c r="F5" s="8" t="s">
        <v>6</v>
      </c>
      <c r="G5" s="9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5" t="s">
        <v>8</v>
      </c>
      <c r="C6" s="137" t="str">
        <f>C5&amp;"_TestCase_V0.1"</f>
        <v>AB-SD_TestCase_V0.1</v>
      </c>
      <c r="D6" s="138"/>
      <c r="E6" s="139"/>
      <c r="F6" s="8" t="s">
        <v>9</v>
      </c>
      <c r="G6" s="10">
        <v>42019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36"/>
      <c r="C7" s="140"/>
      <c r="D7" s="141"/>
      <c r="E7" s="142"/>
      <c r="F7" s="8" t="s">
        <v>10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12</v>
      </c>
      <c r="C11" s="16" t="s">
        <v>10</v>
      </c>
      <c r="D11" s="16" t="s">
        <v>13</v>
      </c>
      <c r="E11" s="16" t="s">
        <v>14</v>
      </c>
      <c r="F11" s="16" t="s">
        <v>15</v>
      </c>
      <c r="G11" s="17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>
      <c r="A12" s="18"/>
      <c r="B12" s="19">
        <v>42019</v>
      </c>
      <c r="C12" s="20" t="s">
        <v>17</v>
      </c>
      <c r="D12" s="18"/>
      <c r="E12" s="21" t="s">
        <v>18</v>
      </c>
      <c r="F12" s="21" t="s">
        <v>19</v>
      </c>
      <c r="G12" s="22" t="s">
        <v>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>
      <c r="A1" s="7"/>
      <c r="B1" s="29"/>
      <c r="C1" s="30"/>
      <c r="D1" s="31" t="s">
        <v>21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143" t="s">
        <v>1</v>
      </c>
      <c r="C3" s="144"/>
      <c r="D3" s="145" t="str">
        <f>Cover!C4</f>
        <v>AB-SD</v>
      </c>
      <c r="E3" s="132"/>
      <c r="F3" s="1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143" t="s">
        <v>5</v>
      </c>
      <c r="C4" s="144"/>
      <c r="D4" s="145" t="str">
        <f>Cover!C5</f>
        <v>AB-SD</v>
      </c>
      <c r="E4" s="132"/>
      <c r="F4" s="13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34"/>
      <c r="B5" s="146" t="s">
        <v>22</v>
      </c>
      <c r="C5" s="133"/>
      <c r="D5" s="147" t="s">
        <v>23</v>
      </c>
      <c r="E5" s="132"/>
      <c r="F5" s="1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>
      <c r="A8" s="39"/>
      <c r="B8" s="40" t="s">
        <v>24</v>
      </c>
      <c r="C8" s="41" t="s">
        <v>25</v>
      </c>
      <c r="D8" s="41" t="s">
        <v>26</v>
      </c>
      <c r="E8" s="42" t="s">
        <v>27</v>
      </c>
      <c r="F8" s="43" t="s">
        <v>28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>
      <c r="A9" s="7"/>
      <c r="B9" s="44">
        <v>1</v>
      </c>
      <c r="C9" s="45" t="s">
        <v>29</v>
      </c>
      <c r="D9" s="46" t="s">
        <v>30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7"/>
      <c r="B10" s="44">
        <v>2</v>
      </c>
      <c r="C10" s="45" t="s">
        <v>31</v>
      </c>
      <c r="D10" s="46" t="s">
        <v>32</v>
      </c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44"/>
      <c r="C11" s="49" t="s">
        <v>33</v>
      </c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tabSelected="1" workbookViewId="0">
      <selection activeCell="A8" sqref="A8"/>
    </sheetView>
  </sheetViews>
  <sheetFormatPr defaultColWidth="14.44140625" defaultRowHeight="15" customHeight="1"/>
  <cols>
    <col min="1" max="2" width="17.88671875" style="127" customWidth="1"/>
    <col min="3" max="3" width="27.21875" style="127" customWidth="1"/>
    <col min="4" max="4" width="74.88671875" style="127" customWidth="1"/>
    <col min="5" max="5" width="19.33203125" style="127" customWidth="1"/>
    <col min="6" max="6" width="117.77734375" style="127" customWidth="1"/>
    <col min="7" max="26" width="11.44140625" style="127" customWidth="1"/>
    <col min="27" max="16384" width="14.44140625" style="127"/>
  </cols>
  <sheetData>
    <row r="1" spans="1:26" ht="27.75" customHeight="1">
      <c r="A1" s="124" t="s">
        <v>34</v>
      </c>
      <c r="B1" s="124" t="s">
        <v>35</v>
      </c>
      <c r="C1" s="124" t="s">
        <v>36</v>
      </c>
      <c r="D1" s="125" t="s">
        <v>37</v>
      </c>
      <c r="E1" s="125" t="s">
        <v>38</v>
      </c>
      <c r="F1" s="124" t="s">
        <v>39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spans="1:26" s="160" customFormat="1" ht="30.6" customHeight="1">
      <c r="A2" s="155" t="s">
        <v>153</v>
      </c>
      <c r="B2" s="155" t="s">
        <v>154</v>
      </c>
      <c r="C2" s="156" t="s">
        <v>155</v>
      </c>
      <c r="D2" s="157" t="s">
        <v>156</v>
      </c>
      <c r="E2" s="158" t="s">
        <v>42</v>
      </c>
      <c r="F2" s="159" t="s">
        <v>157</v>
      </c>
    </row>
    <row r="3" spans="1:26" s="160" customFormat="1" ht="14.4">
      <c r="A3" s="161"/>
      <c r="B3" s="161"/>
      <c r="C3" s="162"/>
      <c r="D3" s="157" t="s">
        <v>158</v>
      </c>
      <c r="E3" s="158" t="s">
        <v>42</v>
      </c>
      <c r="F3" s="159" t="s">
        <v>159</v>
      </c>
    </row>
    <row r="4" spans="1:26" s="160" customFormat="1" ht="14.4">
      <c r="A4" s="161"/>
      <c r="B4" s="161"/>
      <c r="C4" s="162"/>
      <c r="D4" s="163" t="s">
        <v>160</v>
      </c>
      <c r="E4" s="158" t="s">
        <v>40</v>
      </c>
      <c r="F4" s="159" t="s">
        <v>161</v>
      </c>
    </row>
    <row r="5" spans="1:26" s="160" customFormat="1" ht="14.4">
      <c r="A5" s="161"/>
      <c r="B5" s="161"/>
      <c r="C5" s="162"/>
      <c r="D5" s="163" t="s">
        <v>162</v>
      </c>
      <c r="E5" s="158" t="s">
        <v>42</v>
      </c>
      <c r="F5" s="164" t="s">
        <v>163</v>
      </c>
    </row>
    <row r="6" spans="1:26" s="160" customFormat="1" ht="14.4">
      <c r="A6" s="161"/>
      <c r="B6" s="161"/>
      <c r="C6" s="162"/>
      <c r="D6" s="163" t="s">
        <v>164</v>
      </c>
      <c r="E6" s="158" t="s">
        <v>40</v>
      </c>
      <c r="F6" s="159" t="s">
        <v>165</v>
      </c>
    </row>
    <row r="7" spans="1:26" s="160" customFormat="1" ht="14.4">
      <c r="A7" s="161"/>
      <c r="B7" s="161"/>
      <c r="C7" s="162"/>
      <c r="D7" s="163" t="s">
        <v>166</v>
      </c>
      <c r="E7" s="158" t="s">
        <v>42</v>
      </c>
      <c r="F7" s="164" t="s">
        <v>167</v>
      </c>
    </row>
    <row r="8" spans="1:26" s="160" customFormat="1" ht="14.4">
      <c r="A8" s="161"/>
      <c r="B8" s="161"/>
      <c r="C8" s="162"/>
      <c r="D8" s="163" t="s">
        <v>168</v>
      </c>
      <c r="E8" s="158" t="s">
        <v>42</v>
      </c>
      <c r="F8" s="159"/>
    </row>
    <row r="9" spans="1:26" s="165" customFormat="1" ht="14.4">
      <c r="A9" s="161"/>
      <c r="B9" s="161"/>
      <c r="C9" s="162"/>
      <c r="D9" s="163" t="s">
        <v>169</v>
      </c>
      <c r="E9" s="158" t="s">
        <v>40</v>
      </c>
      <c r="F9" s="159" t="s">
        <v>170</v>
      </c>
      <c r="G9" s="160"/>
    </row>
    <row r="10" spans="1:26" s="160" customFormat="1" ht="14.4">
      <c r="A10" s="161"/>
      <c r="B10" s="166"/>
      <c r="C10" s="167"/>
      <c r="D10" s="163" t="s">
        <v>171</v>
      </c>
      <c r="E10" s="158" t="s">
        <v>40</v>
      </c>
      <c r="F10" s="159" t="s">
        <v>170</v>
      </c>
      <c r="G10" s="165"/>
    </row>
    <row r="11" spans="1:26" s="160" customFormat="1" ht="14.4">
      <c r="A11" s="161"/>
      <c r="B11" s="156" t="s">
        <v>172</v>
      </c>
      <c r="C11" s="168" t="s">
        <v>173</v>
      </c>
      <c r="D11" s="158" t="s">
        <v>174</v>
      </c>
      <c r="E11" s="158" t="s">
        <v>40</v>
      </c>
      <c r="F11" s="159" t="s">
        <v>175</v>
      </c>
    </row>
    <row r="12" spans="1:26" s="165" customFormat="1" ht="14.4">
      <c r="A12" s="161"/>
      <c r="B12" s="162"/>
      <c r="C12" s="169" t="s">
        <v>176</v>
      </c>
      <c r="D12" s="158" t="s">
        <v>177</v>
      </c>
      <c r="E12" s="158" t="s">
        <v>40</v>
      </c>
      <c r="F12" s="159" t="s">
        <v>178</v>
      </c>
      <c r="G12" s="160"/>
    </row>
    <row r="13" spans="1:26" s="160" customFormat="1" ht="14.4">
      <c r="A13" s="161"/>
      <c r="B13" s="161"/>
      <c r="C13" s="156" t="s">
        <v>179</v>
      </c>
      <c r="D13" s="157" t="s">
        <v>180</v>
      </c>
      <c r="E13" s="158" t="s">
        <v>42</v>
      </c>
      <c r="F13" s="158" t="s">
        <v>181</v>
      </c>
      <c r="G13" s="165"/>
    </row>
    <row r="14" spans="1:26" s="160" customFormat="1" ht="14.4">
      <c r="A14" s="161"/>
      <c r="B14" s="161"/>
      <c r="C14" s="162"/>
      <c r="D14" s="157" t="s">
        <v>182</v>
      </c>
      <c r="E14" s="158" t="s">
        <v>42</v>
      </c>
      <c r="F14" s="159" t="s">
        <v>183</v>
      </c>
    </row>
    <row r="15" spans="1:26" s="160" customFormat="1" ht="14.4">
      <c r="A15" s="161"/>
      <c r="B15" s="161"/>
      <c r="C15" s="162"/>
      <c r="D15" s="157" t="s">
        <v>184</v>
      </c>
      <c r="E15" s="158" t="s">
        <v>42</v>
      </c>
      <c r="F15" s="158" t="s">
        <v>185</v>
      </c>
    </row>
    <row r="16" spans="1:26" s="160" customFormat="1" ht="14.4">
      <c r="A16" s="161"/>
      <c r="B16" s="161"/>
      <c r="C16" s="156" t="s">
        <v>186</v>
      </c>
      <c r="D16" s="157" t="s">
        <v>187</v>
      </c>
      <c r="E16" s="158" t="s">
        <v>42</v>
      </c>
      <c r="F16" s="158" t="s">
        <v>188</v>
      </c>
    </row>
    <row r="17" spans="1:6" s="160" customFormat="1" ht="14.4">
      <c r="A17" s="161"/>
      <c r="B17" s="161"/>
      <c r="C17" s="162"/>
      <c r="D17" s="157" t="s">
        <v>189</v>
      </c>
      <c r="E17" s="158" t="s">
        <v>42</v>
      </c>
      <c r="F17" s="158" t="s">
        <v>190</v>
      </c>
    </row>
    <row r="18" spans="1:6" s="160" customFormat="1" ht="14.4">
      <c r="A18" s="161"/>
      <c r="B18" s="161"/>
      <c r="C18" s="162"/>
      <c r="D18" s="157" t="s">
        <v>191</v>
      </c>
      <c r="E18" s="158" t="s">
        <v>42</v>
      </c>
      <c r="F18" s="158" t="s">
        <v>190</v>
      </c>
    </row>
    <row r="19" spans="1:6" s="160" customFormat="1" ht="14.4">
      <c r="A19" s="161"/>
      <c r="B19" s="161"/>
      <c r="C19" s="162"/>
      <c r="D19" s="157" t="s">
        <v>192</v>
      </c>
      <c r="E19" s="158" t="s">
        <v>40</v>
      </c>
      <c r="F19" s="158" t="s">
        <v>193</v>
      </c>
    </row>
    <row r="20" spans="1:6" s="160" customFormat="1" ht="14.4">
      <c r="A20" s="161"/>
      <c r="B20" s="161"/>
      <c r="C20" s="162"/>
      <c r="D20" s="157" t="s">
        <v>194</v>
      </c>
      <c r="E20" s="158" t="s">
        <v>42</v>
      </c>
      <c r="F20" s="158" t="s">
        <v>195</v>
      </c>
    </row>
    <row r="21" spans="1:6" s="160" customFormat="1" ht="14.4">
      <c r="A21" s="161"/>
      <c r="B21" s="161"/>
      <c r="C21" s="156" t="s">
        <v>196</v>
      </c>
      <c r="D21" s="157" t="s">
        <v>197</v>
      </c>
      <c r="E21" s="158" t="s">
        <v>42</v>
      </c>
      <c r="F21" s="158" t="s">
        <v>198</v>
      </c>
    </row>
    <row r="22" spans="1:6" s="160" customFormat="1" ht="14.4">
      <c r="A22" s="161"/>
      <c r="B22" s="161"/>
      <c r="C22" s="162"/>
      <c r="D22" s="157" t="s">
        <v>199</v>
      </c>
      <c r="E22" s="158" t="s">
        <v>42</v>
      </c>
      <c r="F22" s="158" t="s">
        <v>200</v>
      </c>
    </row>
    <row r="23" spans="1:6" s="160" customFormat="1" ht="14.4">
      <c r="A23" s="161"/>
      <c r="B23" s="161"/>
      <c r="C23" s="162"/>
      <c r="D23" s="157" t="s">
        <v>201</v>
      </c>
      <c r="E23" s="158" t="s">
        <v>42</v>
      </c>
      <c r="F23" s="158" t="s">
        <v>190</v>
      </c>
    </row>
    <row r="24" spans="1:6" s="160" customFormat="1" ht="14.4">
      <c r="A24" s="161"/>
      <c r="B24" s="161"/>
      <c r="C24" s="162"/>
      <c r="D24" s="157" t="s">
        <v>202</v>
      </c>
      <c r="E24" s="158" t="s">
        <v>42</v>
      </c>
      <c r="F24" s="158" t="s">
        <v>203</v>
      </c>
    </row>
    <row r="25" spans="1:6" s="160" customFormat="1" ht="14.4">
      <c r="A25" s="161"/>
      <c r="B25" s="161"/>
      <c r="C25" s="156" t="s">
        <v>204</v>
      </c>
      <c r="D25" s="157" t="s">
        <v>205</v>
      </c>
      <c r="E25" s="158" t="s">
        <v>42</v>
      </c>
      <c r="F25" s="158" t="s">
        <v>206</v>
      </c>
    </row>
    <row r="26" spans="1:6" s="160" customFormat="1" ht="14.4">
      <c r="A26" s="161"/>
      <c r="B26" s="161"/>
      <c r="C26" s="162"/>
      <c r="D26" s="157" t="s">
        <v>207</v>
      </c>
      <c r="E26" s="158" t="s">
        <v>42</v>
      </c>
      <c r="F26" s="158" t="s">
        <v>208</v>
      </c>
    </row>
    <row r="27" spans="1:6" s="160" customFormat="1" ht="14.4">
      <c r="A27" s="161"/>
      <c r="B27" s="161"/>
      <c r="C27" s="162"/>
      <c r="D27" s="157" t="s">
        <v>209</v>
      </c>
      <c r="E27" s="158" t="s">
        <v>42</v>
      </c>
      <c r="F27" s="158" t="s">
        <v>210</v>
      </c>
    </row>
    <row r="28" spans="1:6" s="160" customFormat="1" ht="14.4">
      <c r="A28" s="161"/>
      <c r="B28" s="161"/>
      <c r="C28" s="162"/>
      <c r="D28" s="157" t="s">
        <v>211</v>
      </c>
      <c r="E28" s="158" t="s">
        <v>40</v>
      </c>
      <c r="F28" s="158" t="s">
        <v>212</v>
      </c>
    </row>
    <row r="29" spans="1:6" s="160" customFormat="1" ht="14.4">
      <c r="A29" s="161"/>
      <c r="B29" s="161"/>
      <c r="C29" s="162"/>
      <c r="D29" s="157" t="s">
        <v>213</v>
      </c>
      <c r="E29" s="158" t="s">
        <v>40</v>
      </c>
      <c r="F29" s="158" t="s">
        <v>212</v>
      </c>
    </row>
    <row r="30" spans="1:6" s="160" customFormat="1" ht="14.4">
      <c r="A30" s="161"/>
      <c r="B30" s="161"/>
      <c r="C30" s="162"/>
      <c r="D30" s="157" t="s">
        <v>214</v>
      </c>
      <c r="E30" s="158" t="s">
        <v>40</v>
      </c>
      <c r="F30" s="158" t="s">
        <v>215</v>
      </c>
    </row>
    <row r="31" spans="1:6" s="160" customFormat="1" ht="14.4">
      <c r="A31" s="161"/>
      <c r="B31" s="161"/>
      <c r="C31" s="162"/>
      <c r="D31" s="157" t="s">
        <v>216</v>
      </c>
      <c r="E31" s="158" t="s">
        <v>40</v>
      </c>
      <c r="F31" s="158" t="s">
        <v>217</v>
      </c>
    </row>
    <row r="32" spans="1:6" s="160" customFormat="1" ht="14.4">
      <c r="A32" s="161"/>
      <c r="B32" s="161"/>
      <c r="C32" s="156" t="s">
        <v>218</v>
      </c>
      <c r="D32" s="157" t="s">
        <v>219</v>
      </c>
      <c r="E32" s="158" t="s">
        <v>42</v>
      </c>
      <c r="F32" s="159"/>
    </row>
    <row r="33" spans="1:20" s="160" customFormat="1" ht="14.4">
      <c r="A33" s="161"/>
      <c r="B33" s="161"/>
      <c r="C33" s="162"/>
      <c r="D33" s="157" t="s">
        <v>220</v>
      </c>
      <c r="E33" s="158" t="s">
        <v>42</v>
      </c>
      <c r="F33" s="159"/>
    </row>
    <row r="34" spans="1:20" s="160" customFormat="1" ht="14.4">
      <c r="A34" s="161"/>
      <c r="B34" s="161"/>
      <c r="C34" s="162"/>
      <c r="D34" s="157" t="s">
        <v>221</v>
      </c>
      <c r="E34" s="158" t="s">
        <v>42</v>
      </c>
      <c r="F34" s="159"/>
    </row>
    <row r="35" spans="1:20" s="160" customFormat="1" ht="14.4">
      <c r="A35" s="161"/>
      <c r="B35" s="161"/>
      <c r="C35" s="162"/>
      <c r="D35" s="157" t="s">
        <v>222</v>
      </c>
      <c r="E35" s="158" t="s">
        <v>42</v>
      </c>
      <c r="F35" s="159" t="s">
        <v>223</v>
      </c>
    </row>
    <row r="36" spans="1:20" s="160" customFormat="1" ht="14.4">
      <c r="A36" s="161"/>
      <c r="B36" s="161"/>
      <c r="C36" s="162"/>
      <c r="D36" s="157" t="s">
        <v>224</v>
      </c>
      <c r="E36" s="158" t="s">
        <v>42</v>
      </c>
      <c r="F36" s="159"/>
    </row>
    <row r="37" spans="1:20" s="160" customFormat="1" ht="14.4">
      <c r="A37" s="161"/>
      <c r="B37" s="161"/>
      <c r="C37" s="162"/>
      <c r="D37" s="157" t="s">
        <v>225</v>
      </c>
      <c r="E37" s="158" t="s">
        <v>40</v>
      </c>
      <c r="F37" s="159" t="s">
        <v>226</v>
      </c>
    </row>
    <row r="38" spans="1:20" s="160" customFormat="1" ht="14.4">
      <c r="A38" s="155" t="s">
        <v>227</v>
      </c>
      <c r="B38" s="155" t="s">
        <v>154</v>
      </c>
      <c r="C38" s="156" t="s">
        <v>155</v>
      </c>
      <c r="D38" s="157" t="s">
        <v>164</v>
      </c>
      <c r="E38" s="158" t="s">
        <v>42</v>
      </c>
      <c r="F38" s="158" t="s">
        <v>228</v>
      </c>
    </row>
    <row r="39" spans="1:20" s="160" customFormat="1" ht="14.4">
      <c r="A39" s="170"/>
      <c r="B39" s="170"/>
      <c r="C39" s="167"/>
      <c r="D39" s="157" t="s">
        <v>171</v>
      </c>
      <c r="E39" s="158" t="s">
        <v>42</v>
      </c>
      <c r="F39" s="159" t="s">
        <v>228</v>
      </c>
    </row>
    <row r="40" spans="1:20" ht="27.7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</row>
    <row r="41" spans="1:20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</row>
    <row r="42" spans="1:20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</row>
    <row r="43" spans="1:20" ht="27.7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</row>
    <row r="44" spans="1:20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</row>
    <row r="45" spans="1:20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</row>
    <row r="46" spans="1:20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</row>
    <row r="47" spans="1:20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</row>
    <row r="48" spans="1:20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</row>
    <row r="49" spans="1:20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</row>
    <row r="50" spans="1:20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</row>
    <row r="51" spans="1:20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</row>
    <row r="52" spans="1:20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</row>
    <row r="53" spans="1:20" ht="1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</row>
    <row r="54" spans="1:20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</row>
    <row r="55" spans="1:20" ht="1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</row>
    <row r="56" spans="1:20" ht="1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</row>
    <row r="57" spans="1:20" ht="27.7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</row>
    <row r="58" spans="1:20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</row>
    <row r="59" spans="1:20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</row>
    <row r="60" spans="1:20" ht="27.7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</row>
    <row r="61" spans="1:20" ht="27.7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</row>
    <row r="62" spans="1:20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</row>
    <row r="63" spans="1:20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</row>
    <row r="64" spans="1:20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</row>
    <row r="65" spans="1:20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</row>
    <row r="66" spans="1:20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</row>
    <row r="67" spans="1:20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</row>
    <row r="68" spans="1:20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</row>
    <row r="69" spans="1:20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</row>
    <row r="70" spans="1:20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</row>
    <row r="71" spans="1:20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</row>
    <row r="72" spans="1:20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</row>
    <row r="73" spans="1:20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</row>
    <row r="74" spans="1:20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</row>
    <row r="75" spans="1:20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</row>
    <row r="76" spans="1:20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</row>
    <row r="77" spans="1:20" ht="27.7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</row>
    <row r="78" spans="1:20" ht="27.7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</row>
    <row r="79" spans="1:20" ht="27.7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</row>
    <row r="80" spans="1:20" ht="27.7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</row>
    <row r="81" spans="1:20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</row>
    <row r="82" spans="1:20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</row>
    <row r="83" spans="1:20" ht="27.7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</row>
    <row r="84" spans="1:20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</row>
    <row r="85" spans="1:20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</row>
    <row r="86" spans="1:20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</row>
    <row r="87" spans="1:20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</row>
    <row r="88" spans="1:20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</row>
    <row r="89" spans="1:20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</row>
    <row r="90" spans="1:20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</row>
    <row r="91" spans="1:20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</row>
    <row r="92" spans="1:20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</row>
    <row r="93" spans="1:20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</row>
    <row r="94" spans="1:20" ht="27.7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</row>
    <row r="95" spans="1:20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</row>
    <row r="96" spans="1:20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</row>
    <row r="97" spans="1:20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</row>
    <row r="98" spans="1:20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</row>
    <row r="99" spans="1:20" ht="27.7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</row>
    <row r="100" spans="1:20" ht="1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</row>
    <row r="101" spans="1:20" ht="1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</row>
    <row r="102" spans="1:20" ht="1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</row>
    <row r="103" spans="1:20" ht="1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</row>
    <row r="104" spans="1:20" ht="1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</row>
    <row r="105" spans="1:20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</row>
    <row r="106" spans="1:20" ht="1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</row>
    <row r="107" spans="1:20" ht="1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</row>
    <row r="108" spans="1:20" ht="25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</row>
    <row r="109" spans="1:20" ht="25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</row>
    <row r="110" spans="1:20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</row>
    <row r="111" spans="1:20" ht="1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</row>
    <row r="112" spans="1:20" ht="1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</row>
    <row r="113" spans="1:20" ht="1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</row>
    <row r="114" spans="1:20" ht="1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</row>
    <row r="115" spans="1:20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</row>
    <row r="116" spans="1:20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</row>
    <row r="117" spans="1:20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</row>
    <row r="118" spans="1:20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</row>
    <row r="119" spans="1:20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</row>
    <row r="120" spans="1:20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</row>
    <row r="121" spans="1:20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</row>
    <row r="122" spans="1:20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</row>
    <row r="123" spans="1:20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</row>
    <row r="124" spans="1:20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</row>
    <row r="125" spans="1:20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</row>
    <row r="126" spans="1:20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</row>
    <row r="127" spans="1:20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</row>
    <row r="128" spans="1:20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</row>
    <row r="129" spans="1:20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</row>
    <row r="130" spans="1:20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</row>
    <row r="131" spans="1:20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</row>
    <row r="132" spans="1:20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</row>
    <row r="133" spans="1:20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</row>
    <row r="134" spans="1:20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</row>
    <row r="135" spans="1:20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</row>
    <row r="136" spans="1:20" ht="27.7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</row>
    <row r="137" spans="1:20" ht="27.7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</row>
    <row r="138" spans="1:20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</row>
    <row r="139" spans="1:20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</row>
    <row r="140" spans="1:20" ht="27.7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</row>
    <row r="141" spans="1:20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</row>
    <row r="142" spans="1:20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</row>
    <row r="143" spans="1:20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</row>
    <row r="144" spans="1:20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</row>
    <row r="145" spans="1:20" ht="42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</row>
    <row r="146" spans="1:20" ht="1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</row>
    <row r="147" spans="1:20" ht="1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</row>
    <row r="148" spans="1:20" ht="1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</row>
    <row r="149" spans="1:20" ht="1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</row>
    <row r="150" spans="1:20" ht="1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</row>
    <row r="151" spans="1:20" ht="27.7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</row>
    <row r="152" spans="1:20" ht="1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</row>
    <row r="153" spans="1:20" ht="1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</row>
    <row r="154" spans="1:20" ht="1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</row>
    <row r="155" spans="1:20" ht="1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</row>
    <row r="156" spans="1:20" ht="25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</row>
    <row r="157" spans="1:20" ht="25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</row>
    <row r="158" spans="1:20" ht="1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</row>
    <row r="159" spans="1:20" ht="1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</row>
    <row r="160" spans="1:20" ht="1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</row>
    <row r="161" spans="1:20" ht="1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</row>
    <row r="162" spans="1:20" ht="1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</row>
    <row r="163" spans="1:20" ht="1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</row>
    <row r="164" spans="1:20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</row>
    <row r="165" spans="1:20" ht="27.7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</row>
    <row r="166" spans="1:20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</row>
    <row r="167" spans="1:20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</row>
    <row r="168" spans="1:20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</row>
    <row r="169" spans="1:20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</row>
    <row r="170" spans="1:20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</row>
    <row r="171" spans="1:20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</row>
    <row r="172" spans="1:20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</row>
    <row r="173" spans="1:20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</row>
    <row r="174" spans="1:20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</row>
    <row r="175" spans="1:20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</row>
    <row r="176" spans="1:20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</row>
    <row r="177" spans="1:20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</row>
    <row r="178" spans="1:20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</row>
    <row r="179" spans="1:20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</row>
    <row r="180" spans="1:20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</row>
    <row r="181" spans="1:20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</row>
    <row r="182" spans="1:20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</row>
    <row r="183" spans="1:20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</row>
    <row r="184" spans="1:20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</row>
    <row r="185" spans="1:20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</row>
    <row r="186" spans="1:20" ht="27.7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</row>
    <row r="187" spans="1:20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</row>
    <row r="188" spans="1:20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</row>
    <row r="189" spans="1:20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</row>
    <row r="190" spans="1:20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</row>
    <row r="191" spans="1:20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</row>
    <row r="192" spans="1:20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</row>
    <row r="193" spans="1:20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</row>
    <row r="194" spans="1:20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</row>
    <row r="195" spans="1:20" ht="42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</row>
    <row r="196" spans="1:20" ht="1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</row>
    <row r="197" spans="1:20" ht="1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</row>
    <row r="198" spans="1:20" ht="1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</row>
    <row r="199" spans="1:20" ht="1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</row>
    <row r="200" spans="1:20" ht="1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</row>
    <row r="201" spans="1:20" ht="27.7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</row>
    <row r="202" spans="1:20" ht="1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</row>
    <row r="203" spans="1:20" ht="1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</row>
    <row r="204" spans="1:20" ht="1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</row>
    <row r="205" spans="1:20" ht="25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</row>
    <row r="206" spans="1:20" ht="25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</row>
    <row r="207" spans="1:20" ht="1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</row>
    <row r="208" spans="1:20" ht="1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</row>
    <row r="209" spans="1:20" ht="1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</row>
    <row r="210" spans="1:20" ht="1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</row>
    <row r="211" spans="1:20" ht="1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</row>
    <row r="212" spans="1:20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</row>
    <row r="213" spans="1:20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</row>
    <row r="214" spans="1:20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</row>
    <row r="215" spans="1:20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</row>
    <row r="216" spans="1:20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</row>
    <row r="217" spans="1:20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</row>
    <row r="218" spans="1:20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</row>
    <row r="219" spans="1:20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</row>
    <row r="220" spans="1:20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</row>
    <row r="221" spans="1:20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</row>
    <row r="222" spans="1:20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</row>
    <row r="223" spans="1:20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</row>
    <row r="224" spans="1:20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</row>
    <row r="225" spans="1:20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</row>
    <row r="226" spans="1:20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</row>
    <row r="227" spans="1:20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</row>
    <row r="228" spans="1:20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</row>
    <row r="229" spans="1:20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</row>
    <row r="230" spans="1:20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</row>
    <row r="231" spans="1:20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</row>
    <row r="232" spans="1:20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</row>
    <row r="233" spans="1:20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</row>
    <row r="234" spans="1:20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</row>
    <row r="235" spans="1:20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</row>
    <row r="236" spans="1:20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</row>
    <row r="237" spans="1:20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</row>
    <row r="238" spans="1:20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</row>
    <row r="239" spans="1:20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</row>
    <row r="240" spans="1:20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</row>
    <row r="241" spans="1:20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</row>
    <row r="242" spans="1:20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</row>
    <row r="243" spans="1:20" ht="27.7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</row>
    <row r="244" spans="1:20" ht="1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</row>
    <row r="245" spans="1:20" ht="1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</row>
    <row r="246" spans="1:20" ht="1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</row>
    <row r="247" spans="1:20" ht="1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</row>
    <row r="248" spans="1:20" ht="1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</row>
    <row r="249" spans="1:20" ht="27.7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</row>
    <row r="250" spans="1:20" ht="1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</row>
    <row r="251" spans="1:20" ht="1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</row>
    <row r="252" spans="1:20" ht="1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</row>
    <row r="253" spans="1:20" ht="25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</row>
    <row r="254" spans="1:20" ht="25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</row>
    <row r="255" spans="1:20" ht="1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</row>
    <row r="256" spans="1:20" ht="1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</row>
    <row r="257" spans="1:20" ht="1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</row>
    <row r="258" spans="1:20" ht="1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</row>
    <row r="259" spans="1:20" ht="1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</row>
    <row r="260" spans="1:20" ht="27.7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</row>
    <row r="261" spans="1:20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</row>
    <row r="262" spans="1:20" ht="1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</row>
    <row r="263" spans="1:20" ht="1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</row>
    <row r="264" spans="1:20" ht="1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</row>
    <row r="265" spans="1:20" ht="1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</row>
    <row r="266" spans="1:20" ht="1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</row>
    <row r="267" spans="1:20" ht="1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</row>
    <row r="268" spans="1:20" ht="1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</row>
    <row r="269" spans="1:20" ht="1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</row>
    <row r="270" spans="1:20" ht="1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</row>
    <row r="271" spans="1:20" ht="1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</row>
    <row r="272" spans="1:20" ht="1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</row>
    <row r="273" spans="1:20" ht="1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</row>
    <row r="274" spans="1:20" ht="1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</row>
    <row r="275" spans="1:20" ht="1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</row>
    <row r="276" spans="1:20" ht="1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</row>
    <row r="277" spans="1:20" ht="1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</row>
    <row r="278" spans="1:20" ht="1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</row>
    <row r="279" spans="1:20" ht="1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</row>
    <row r="280" spans="1:20" ht="1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</row>
    <row r="281" spans="1:20" ht="1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</row>
    <row r="282" spans="1:20" ht="1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</row>
    <row r="283" spans="1:20" ht="1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</row>
    <row r="284" spans="1:20" ht="1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</row>
    <row r="285" spans="1:20" ht="1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</row>
    <row r="286" spans="1:20" ht="27.7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</row>
    <row r="287" spans="1:20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</row>
    <row r="288" spans="1:20" ht="1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</row>
    <row r="289" spans="1:20" ht="1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</row>
    <row r="290" spans="1:20" ht="1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</row>
    <row r="291" spans="1:20" ht="1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</row>
    <row r="292" spans="1:20" ht="1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</row>
    <row r="293" spans="1:20" ht="1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</row>
    <row r="294" spans="1:20" ht="1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</row>
    <row r="295" spans="1:20" ht="1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</row>
    <row r="296" spans="1:20" ht="1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</row>
    <row r="297" spans="1:20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</row>
    <row r="298" spans="1:20" ht="1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</row>
    <row r="299" spans="1:20" ht="1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</row>
    <row r="300" spans="1:20" ht="27.7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</row>
    <row r="301" spans="1:20" ht="27.7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</row>
    <row r="302" spans="1:20" ht="27.7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</row>
    <row r="303" spans="1:20" ht="27.7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</row>
    <row r="304" spans="1:20" ht="27.7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</row>
    <row r="305" spans="1:20" ht="27.7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</row>
    <row r="306" spans="1:20" ht="27.7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</row>
    <row r="307" spans="1:20" ht="1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</row>
    <row r="308" spans="1:20" ht="1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</row>
    <row r="309" spans="1:20" ht="1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</row>
    <row r="310" spans="1:20" ht="1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</row>
    <row r="311" spans="1:20" ht="1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</row>
    <row r="312" spans="1:20" ht="1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</row>
    <row r="313" spans="1:20" ht="1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</row>
    <row r="314" spans="1:20" ht="1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</row>
    <row r="315" spans="1:20" ht="1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</row>
    <row r="316" spans="1:20" ht="1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</row>
    <row r="317" spans="1:20" ht="1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</row>
    <row r="318" spans="1:20" ht="1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</row>
    <row r="319" spans="1:20" ht="1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</row>
    <row r="320" spans="1:20" ht="1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</row>
    <row r="321" spans="1:20" ht="1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</row>
    <row r="322" spans="1:20" ht="27.7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</row>
    <row r="323" spans="1:20" ht="42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</row>
    <row r="324" spans="1:20" ht="1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</row>
    <row r="325" spans="1:20" ht="1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</row>
    <row r="326" spans="1:20" ht="1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</row>
    <row r="327" spans="1:20" ht="1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</row>
    <row r="328" spans="1:20" ht="1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</row>
    <row r="329" spans="1:20" ht="1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</row>
    <row r="330" spans="1:20" ht="1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</row>
    <row r="331" spans="1:20" ht="1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</row>
    <row r="332" spans="1:20" ht="1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</row>
    <row r="333" spans="1:20" ht="1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</row>
    <row r="334" spans="1:20" ht="1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</row>
    <row r="335" spans="1:20" ht="1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</row>
    <row r="336" spans="1:20" ht="1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</row>
    <row r="337" spans="1:20" ht="1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</row>
    <row r="338" spans="1:20" ht="1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</row>
    <row r="339" spans="1:20" ht="1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</row>
    <row r="340" spans="1:20" ht="1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</row>
    <row r="341" spans="1:20" ht="1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</row>
    <row r="342" spans="1:20" ht="1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</row>
    <row r="343" spans="1:20" ht="1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</row>
    <row r="344" spans="1:20" ht="1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</row>
    <row r="345" spans="1:20" ht="1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</row>
    <row r="346" spans="1:20" ht="1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</row>
    <row r="347" spans="1:20" ht="1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</row>
    <row r="348" spans="1:20" ht="1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</row>
    <row r="349" spans="1:20" ht="1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</row>
    <row r="350" spans="1:20" ht="1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</row>
    <row r="351" spans="1:20" ht="1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</row>
    <row r="352" spans="1:20" ht="1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</row>
    <row r="353" spans="1:20" ht="1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</row>
    <row r="354" spans="1:20" ht="1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</row>
    <row r="355" spans="1:20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</row>
    <row r="356" spans="1:20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</row>
    <row r="357" spans="1:20" ht="1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</row>
    <row r="358" spans="1:20" ht="1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</row>
    <row r="359" spans="1:20" ht="1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</row>
    <row r="360" spans="1:20" ht="1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</row>
    <row r="361" spans="1:20" ht="1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</row>
    <row r="362" spans="1:20" ht="1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</row>
    <row r="363" spans="1:20" ht="1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</row>
    <row r="364" spans="1:20" ht="1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</row>
    <row r="365" spans="1:20" ht="1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</row>
    <row r="366" spans="1:20" ht="1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</row>
    <row r="367" spans="1:20" ht="1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</row>
    <row r="368" spans="1:20" ht="1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</row>
    <row r="369" spans="1:20" ht="1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</row>
    <row r="370" spans="1:20" ht="1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</row>
    <row r="371" spans="1:20" ht="1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</row>
    <row r="372" spans="1:20" ht="27.7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</row>
    <row r="373" spans="1:20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</row>
    <row r="374" spans="1:20" ht="1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</row>
    <row r="375" spans="1:20" ht="1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</row>
    <row r="376" spans="1:20" ht="1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</row>
    <row r="377" spans="1:20" ht="1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</row>
    <row r="378" spans="1:20" ht="1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</row>
    <row r="379" spans="1:20" ht="1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</row>
    <row r="380" spans="1:20" ht="1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</row>
    <row r="381" spans="1:20" ht="1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</row>
    <row r="382" spans="1:20" ht="1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</row>
    <row r="383" spans="1:20" ht="1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</row>
    <row r="384" spans="1:20" ht="1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</row>
    <row r="385" spans="1:20" ht="1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</row>
    <row r="386" spans="1:20" ht="1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</row>
    <row r="387" spans="1:20" ht="1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</row>
    <row r="388" spans="1:20" ht="1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</row>
    <row r="389" spans="1:20" ht="1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</row>
    <row r="390" spans="1:20" ht="1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</row>
    <row r="391" spans="1:20" ht="1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</row>
    <row r="392" spans="1:20" ht="1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</row>
    <row r="393" spans="1:20" ht="1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</row>
    <row r="394" spans="1:20" ht="1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</row>
    <row r="395" spans="1:20" ht="27.7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</row>
    <row r="396" spans="1:20" ht="1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</row>
    <row r="397" spans="1:20" ht="1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</row>
    <row r="398" spans="1:20" ht="1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</row>
    <row r="399" spans="1:20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</row>
    <row r="400" spans="1:20" ht="1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</row>
    <row r="401" spans="1:20" ht="1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</row>
    <row r="402" spans="1:20" ht="1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</row>
    <row r="403" spans="1:20" ht="1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</row>
    <row r="404" spans="1:20" ht="27.7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</row>
    <row r="405" spans="1:20" ht="27.7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</row>
    <row r="406" spans="1:20" ht="1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</row>
    <row r="407" spans="1:20" ht="1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</row>
    <row r="408" spans="1:20" ht="1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</row>
    <row r="409" spans="1:20" ht="1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</row>
    <row r="410" spans="1:20" ht="1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</row>
    <row r="411" spans="1:20" ht="1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</row>
    <row r="412" spans="1:20" ht="1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</row>
    <row r="413" spans="1:20" ht="1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</row>
    <row r="414" spans="1:20" ht="27.7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</row>
    <row r="415" spans="1:20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</row>
    <row r="416" spans="1:20" ht="1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</row>
    <row r="417" spans="1:20" ht="1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</row>
    <row r="418" spans="1:20" ht="1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</row>
    <row r="419" spans="1:20" ht="1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</row>
    <row r="420" spans="1:20" ht="1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</row>
    <row r="421" spans="1:20" ht="1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</row>
    <row r="422" spans="1:20" ht="1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</row>
    <row r="423" spans="1:20" ht="1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</row>
    <row r="424" spans="1:20" ht="1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</row>
    <row r="425" spans="1:20" ht="1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</row>
    <row r="426" spans="1:20" ht="1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</row>
    <row r="427" spans="1:20" ht="1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</row>
    <row r="428" spans="1:20" ht="1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</row>
    <row r="429" spans="1:20" ht="1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</row>
    <row r="430" spans="1:20" ht="1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</row>
    <row r="431" spans="1:20" ht="1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</row>
    <row r="432" spans="1:20" ht="1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</row>
    <row r="433" spans="1:20" ht="1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</row>
    <row r="434" spans="1:20" ht="1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</row>
    <row r="435" spans="1:20" ht="1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</row>
    <row r="436" spans="1:20" ht="1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</row>
    <row r="437" spans="1:20" ht="27.7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</row>
    <row r="438" spans="1:20" ht="1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</row>
    <row r="439" spans="1:20" ht="1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</row>
    <row r="440" spans="1:20" ht="1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</row>
    <row r="441" spans="1:20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</row>
    <row r="442" spans="1:20" ht="1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</row>
    <row r="443" spans="1:20" ht="1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</row>
    <row r="444" spans="1:20" ht="1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</row>
    <row r="445" spans="1:20" ht="1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</row>
    <row r="446" spans="1:20" ht="27.7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</row>
    <row r="447" spans="1:20" ht="27.7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</row>
    <row r="448" spans="1:20" ht="1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</row>
    <row r="449" spans="1:20" ht="1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</row>
    <row r="450" spans="1:20" ht="1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</row>
    <row r="451" spans="1:20" ht="1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</row>
    <row r="452" spans="1:20" ht="1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</row>
    <row r="453" spans="1:20" ht="1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</row>
    <row r="454" spans="1:20" ht="1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</row>
    <row r="455" spans="1:20" ht="27.7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</row>
    <row r="456" spans="1:20" ht="27.7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</row>
    <row r="457" spans="1:20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</row>
    <row r="458" spans="1:20" ht="1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</row>
    <row r="459" spans="1:20" ht="1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</row>
    <row r="460" spans="1:20" ht="1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</row>
    <row r="461" spans="1:20" ht="1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</row>
    <row r="462" spans="1:20" ht="1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</row>
    <row r="463" spans="1:20" ht="1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</row>
    <row r="464" spans="1:20" ht="1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</row>
    <row r="465" spans="1:20" ht="1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</row>
    <row r="466" spans="1:20" ht="1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</row>
    <row r="467" spans="1:20" ht="1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</row>
    <row r="468" spans="1:20" ht="1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</row>
    <row r="469" spans="1:20" ht="1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</row>
    <row r="470" spans="1:20" ht="1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</row>
    <row r="471" spans="1:20" ht="1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</row>
    <row r="472" spans="1:20" ht="1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</row>
    <row r="473" spans="1:20" ht="1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</row>
    <row r="474" spans="1:20" ht="1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</row>
    <row r="475" spans="1:20" ht="1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</row>
    <row r="476" spans="1:20" ht="1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</row>
    <row r="477" spans="1:20" ht="1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</row>
    <row r="478" spans="1:20" ht="1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</row>
    <row r="479" spans="1:20" ht="27.7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</row>
    <row r="480" spans="1:20" ht="1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</row>
    <row r="481" spans="1:20" ht="1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</row>
    <row r="482" spans="1:20" ht="1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</row>
    <row r="483" spans="1:20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</row>
    <row r="484" spans="1:20" ht="1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</row>
    <row r="485" spans="1:20" ht="1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</row>
    <row r="486" spans="1:20" ht="1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</row>
    <row r="487" spans="1:20" ht="1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</row>
    <row r="488" spans="1:20" ht="27.7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</row>
    <row r="489" spans="1:20" ht="27.7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</row>
    <row r="490" spans="1:20" ht="1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</row>
    <row r="491" spans="1:20" ht="1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</row>
    <row r="492" spans="1:20" ht="1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</row>
    <row r="493" spans="1:20" ht="1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</row>
    <row r="494" spans="1:20" ht="1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</row>
    <row r="495" spans="1:20" ht="1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</row>
    <row r="496" spans="1:20" ht="1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</row>
    <row r="497" spans="1:20" ht="27.7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</row>
    <row r="498" spans="1:20" ht="42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</row>
    <row r="499" spans="1:20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</row>
    <row r="500" spans="1:20" ht="1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</row>
    <row r="501" spans="1:20" ht="27.7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</row>
    <row r="502" spans="1:20" ht="1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</row>
    <row r="503" spans="1:20" ht="1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</row>
    <row r="504" spans="1:20" ht="1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</row>
    <row r="505" spans="1:20" ht="1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</row>
    <row r="506" spans="1:20" ht="1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</row>
    <row r="507" spans="1:20" ht="1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</row>
    <row r="508" spans="1:20" ht="1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</row>
    <row r="509" spans="1:20" ht="1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</row>
    <row r="510" spans="1:20" ht="1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</row>
    <row r="511" spans="1:20" ht="1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</row>
    <row r="512" spans="1:20" ht="1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</row>
    <row r="513" spans="1:20" ht="1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</row>
    <row r="514" spans="1:20" ht="1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</row>
    <row r="515" spans="1:20" ht="27.7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</row>
    <row r="516" spans="1:20" ht="1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</row>
    <row r="517" spans="1:20" ht="1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</row>
    <row r="518" spans="1:20" ht="27.7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</row>
    <row r="519" spans="1:20" ht="1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</row>
    <row r="520" spans="1:20" ht="1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</row>
    <row r="521" spans="1:20" ht="1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</row>
    <row r="522" spans="1:20" ht="1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</row>
    <row r="523" spans="1:20" ht="1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</row>
    <row r="524" spans="1:20" ht="1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</row>
    <row r="525" spans="1:20" ht="27.7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</row>
    <row r="526" spans="1:20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</row>
    <row r="527" spans="1:20" ht="1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</row>
    <row r="528" spans="1:20" ht="1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</row>
    <row r="529" spans="1:20" ht="1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</row>
    <row r="530" spans="1:20" ht="1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</row>
    <row r="531" spans="1:20" ht="1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</row>
    <row r="532" spans="1:20" ht="1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</row>
    <row r="533" spans="1:20" ht="1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</row>
    <row r="534" spans="1:20" ht="1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</row>
    <row r="535" spans="1:20" ht="1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</row>
    <row r="536" spans="1:20" ht="1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</row>
    <row r="537" spans="1:20" ht="1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</row>
    <row r="538" spans="1:20" ht="1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</row>
    <row r="539" spans="1:20" ht="1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</row>
    <row r="540" spans="1:20" ht="1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</row>
    <row r="541" spans="1:20" ht="1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</row>
    <row r="542" spans="1:20" ht="1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</row>
    <row r="543" spans="1:20" ht="1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</row>
    <row r="544" spans="1:20" ht="1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</row>
    <row r="545" spans="1:20" ht="1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</row>
    <row r="546" spans="1:20" ht="1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</row>
    <row r="547" spans="1:20" ht="1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</row>
    <row r="548" spans="1:20" ht="1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</row>
    <row r="549" spans="1:20" ht="27.7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</row>
    <row r="550" spans="1:20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</row>
    <row r="551" spans="1:20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</row>
    <row r="552" spans="1:20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</row>
    <row r="553" spans="1:20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</row>
    <row r="554" spans="1:20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</row>
    <row r="555" spans="1:20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</row>
    <row r="556" spans="1:20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</row>
    <row r="557" spans="1:20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</row>
    <row r="558" spans="1:20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</row>
    <row r="559" spans="1:20" ht="27.7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</row>
    <row r="560" spans="1:20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</row>
    <row r="561" spans="1:20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</row>
    <row r="562" spans="1:20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</row>
    <row r="563" spans="1:20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</row>
    <row r="564" spans="1:20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</row>
    <row r="565" spans="1:20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</row>
    <row r="566" spans="1:20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</row>
    <row r="567" spans="1:20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</row>
    <row r="568" spans="1:20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</row>
    <row r="569" spans="1:20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</row>
    <row r="570" spans="1:20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</row>
    <row r="571" spans="1:20" ht="27.7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</row>
    <row r="572" spans="1:20" ht="1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</row>
    <row r="573" spans="1:20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</row>
    <row r="574" spans="1:20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</row>
    <row r="575" spans="1:20" ht="27.7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</row>
    <row r="576" spans="1:20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</row>
    <row r="577" spans="1:20" ht="27.7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</row>
    <row r="578" spans="1:20" ht="27.7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</row>
    <row r="579" spans="1:20" ht="27.7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</row>
    <row r="580" spans="1:20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</row>
    <row r="581" spans="1:20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</row>
    <row r="582" spans="1:20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</row>
    <row r="583" spans="1:20" ht="1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</row>
    <row r="584" spans="1:20" ht="27.7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</row>
    <row r="585" spans="1:20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</row>
    <row r="586" spans="1:20" ht="27.7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</row>
    <row r="587" spans="1:20" ht="27.7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</row>
    <row r="588" spans="1:20" ht="27.7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</row>
    <row r="589" spans="1:20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</row>
    <row r="590" spans="1:20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</row>
    <row r="591" spans="1:20" ht="1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</row>
    <row r="592" spans="1:20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</row>
    <row r="593" spans="1:20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</row>
    <row r="594" spans="1:20" ht="1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</row>
    <row r="595" spans="1:20" ht="27.7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</row>
    <row r="596" spans="1:20" ht="1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</row>
    <row r="597" spans="1:20" ht="42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</row>
    <row r="598" spans="1:20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</row>
    <row r="599" spans="1:20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</row>
    <row r="600" spans="1:20" ht="27.7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</row>
    <row r="601" spans="1:20" ht="27.7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</row>
    <row r="602" spans="1:20" ht="27.7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</row>
    <row r="603" spans="1:20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</row>
    <row r="604" spans="1:20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</row>
    <row r="605" spans="1:20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</row>
    <row r="606" spans="1:20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</row>
    <row r="607" spans="1:20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</row>
    <row r="608" spans="1:20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</row>
    <row r="609" spans="1:20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</row>
    <row r="610" spans="1:20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</row>
    <row r="611" spans="1:20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</row>
    <row r="612" spans="1:20" ht="1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</row>
    <row r="613" spans="1:20" ht="1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</row>
    <row r="614" spans="1:20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</row>
    <row r="615" spans="1:20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</row>
    <row r="616" spans="1:20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</row>
    <row r="617" spans="1:20" ht="12.7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</row>
    <row r="618" spans="1:20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</row>
    <row r="619" spans="1:20" ht="1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</row>
    <row r="620" spans="1:20" ht="1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</row>
    <row r="621" spans="1:20" ht="1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</row>
    <row r="622" spans="1:20" ht="1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</row>
    <row r="623" spans="1:20" ht="1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</row>
    <row r="624" spans="1:20" ht="1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</row>
    <row r="625" spans="1:20" ht="1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</row>
    <row r="626" spans="1:20" ht="1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</row>
    <row r="627" spans="1:20" ht="1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</row>
    <row r="628" spans="1:20" ht="1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</row>
    <row r="629" spans="1:20" ht="1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</row>
    <row r="630" spans="1:20" ht="1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</row>
    <row r="631" spans="1:20" ht="1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</row>
    <row r="632" spans="1:20" ht="1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</row>
    <row r="633" spans="1:20" ht="1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</row>
    <row r="634" spans="1:20" ht="1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</row>
    <row r="635" spans="1:20" ht="1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</row>
    <row r="636" spans="1:20" ht="1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</row>
    <row r="637" spans="1:20" ht="1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</row>
    <row r="638" spans="1:20" ht="1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</row>
    <row r="639" spans="1:20" ht="1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</row>
    <row r="640" spans="1:20" ht="1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</row>
    <row r="641" spans="1:20" ht="1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</row>
    <row r="642" spans="1:20" ht="1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</row>
    <row r="643" spans="1:20" ht="1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</row>
    <row r="644" spans="1:20" ht="1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</row>
    <row r="645" spans="1:20" ht="1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</row>
    <row r="646" spans="1:20" ht="1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</row>
    <row r="647" spans="1:20" ht="1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</row>
    <row r="648" spans="1:20" ht="27.7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</row>
    <row r="649" spans="1:20" ht="1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</row>
    <row r="650" spans="1:20" ht="1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</row>
    <row r="651" spans="1:20" ht="1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</row>
    <row r="652" spans="1:20" ht="1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</row>
    <row r="653" spans="1:20" ht="1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</row>
    <row r="654" spans="1:20" ht="42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</row>
    <row r="655" spans="1:20" ht="27.7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</row>
    <row r="656" spans="1:20" ht="1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</row>
    <row r="657" spans="1:20" ht="1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</row>
    <row r="658" spans="1:20" ht="1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</row>
    <row r="659" spans="1:20" ht="1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</row>
    <row r="660" spans="1:20" ht="1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</row>
    <row r="661" spans="1:20" ht="1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</row>
    <row r="662" spans="1:20" ht="1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</row>
    <row r="663" spans="1:20" ht="1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</row>
    <row r="664" spans="1:20" ht="1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</row>
    <row r="665" spans="1:20" ht="1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</row>
    <row r="666" spans="1:20" ht="1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</row>
    <row r="667" spans="1:20" ht="1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</row>
    <row r="668" spans="1:20" ht="1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</row>
    <row r="669" spans="1:20" ht="1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</row>
    <row r="670" spans="1:20" ht="1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</row>
    <row r="671" spans="1:20" ht="12.7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</row>
    <row r="672" spans="1:20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</row>
    <row r="673" spans="1:20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</row>
    <row r="674" spans="1:20" ht="27.7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</row>
    <row r="675" spans="1:20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</row>
    <row r="676" spans="1:20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</row>
    <row r="677" spans="1:20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</row>
    <row r="678" spans="1:20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</row>
    <row r="679" spans="1:20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</row>
    <row r="680" spans="1:20" ht="1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</row>
    <row r="681" spans="1:20" ht="1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</row>
    <row r="682" spans="1:20" ht="1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</row>
    <row r="683" spans="1:20" ht="1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</row>
    <row r="684" spans="1:20" ht="1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</row>
    <row r="685" spans="1:20" ht="1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</row>
    <row r="686" spans="1:20" ht="1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</row>
    <row r="687" spans="1:20" ht="1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</row>
    <row r="688" spans="1:20" ht="1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</row>
    <row r="689" spans="1:20" ht="1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</row>
    <row r="690" spans="1:20" ht="1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</row>
    <row r="691" spans="1:20" ht="1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</row>
    <row r="692" spans="1:20" ht="1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</row>
    <row r="693" spans="1:20" ht="1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</row>
    <row r="694" spans="1:20" ht="1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</row>
    <row r="695" spans="1:20" ht="1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</row>
    <row r="696" spans="1:20" ht="1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</row>
    <row r="697" spans="1:20" ht="1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</row>
    <row r="698" spans="1:20" ht="27.7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</row>
    <row r="699" spans="1:20" ht="1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</row>
    <row r="700" spans="1:20" ht="1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</row>
    <row r="701" spans="1:20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</row>
    <row r="702" spans="1:20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</row>
    <row r="703" spans="1:20" ht="42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</row>
    <row r="704" spans="1:20" ht="1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</row>
    <row r="705" spans="1:20" ht="1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</row>
    <row r="706" spans="1:20" ht="1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</row>
    <row r="707" spans="1:20" ht="1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</row>
    <row r="708" spans="1:20" ht="1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</row>
    <row r="709" spans="1:20" ht="1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</row>
    <row r="710" spans="1:20" ht="1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</row>
    <row r="711" spans="1:20" ht="1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</row>
    <row r="712" spans="1:20" ht="1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</row>
    <row r="713" spans="1:20" ht="1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</row>
    <row r="714" spans="1:20" ht="27.7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</row>
    <row r="715" spans="1:20" ht="27.7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</row>
    <row r="716" spans="1:20" ht="1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</row>
    <row r="717" spans="1:20" ht="1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</row>
    <row r="718" spans="1:20" ht="1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</row>
    <row r="719" spans="1:20" ht="1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</row>
    <row r="720" spans="1:20" ht="1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</row>
    <row r="721" spans="1:20" ht="24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</row>
    <row r="722" spans="1:20" ht="24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</row>
    <row r="723" spans="1:20" ht="12.7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</row>
    <row r="724" spans="1:20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</row>
    <row r="725" spans="1:20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</row>
    <row r="726" spans="1:20" ht="27.7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</row>
    <row r="727" spans="1:20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</row>
    <row r="728" spans="1:20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</row>
    <row r="729" spans="1:20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</row>
    <row r="730" spans="1:20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</row>
    <row r="731" spans="1:20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</row>
    <row r="732" spans="1:20" ht="1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</row>
    <row r="733" spans="1:20" ht="1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</row>
    <row r="734" spans="1:20" ht="1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</row>
    <row r="735" spans="1:20" ht="1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</row>
    <row r="736" spans="1:20" ht="1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</row>
    <row r="737" spans="1:20" ht="1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</row>
    <row r="738" spans="1:20" ht="1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</row>
    <row r="739" spans="1:20" ht="1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</row>
    <row r="740" spans="1:20" ht="1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</row>
    <row r="741" spans="1:20" ht="1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</row>
    <row r="742" spans="1:20" ht="1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</row>
    <row r="743" spans="1:20" ht="1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</row>
    <row r="744" spans="1:20" ht="1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</row>
    <row r="745" spans="1:20" ht="1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</row>
    <row r="746" spans="1:20" ht="1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</row>
    <row r="747" spans="1:20" ht="1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</row>
    <row r="748" spans="1:20" ht="1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</row>
    <row r="749" spans="1:20" ht="1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</row>
    <row r="750" spans="1:20" ht="1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</row>
    <row r="751" spans="1:20" ht="27.7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</row>
    <row r="752" spans="1:20" ht="1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</row>
    <row r="753" spans="1:20" ht="1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</row>
    <row r="754" spans="1:20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</row>
    <row r="755" spans="1:20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</row>
    <row r="756" spans="1:20" ht="27.7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</row>
    <row r="757" spans="1:20" ht="1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</row>
    <row r="758" spans="1:20" ht="1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</row>
    <row r="759" spans="1:20" ht="1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</row>
    <row r="760" spans="1:20" ht="27.7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</row>
    <row r="761" spans="1:20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</row>
    <row r="762" spans="1:20" ht="27.7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</row>
    <row r="763" spans="1:20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</row>
    <row r="764" spans="1:20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</row>
    <row r="765" spans="1:20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</row>
    <row r="766" spans="1:20" ht="27.7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</row>
    <row r="767" spans="1:20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</row>
    <row r="768" spans="1:20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</row>
    <row r="769" spans="1:20" ht="27.7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</row>
    <row r="770" spans="1:20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</row>
    <row r="771" spans="1:20" ht="27.7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</row>
    <row r="772" spans="1:20" ht="27.7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</row>
    <row r="773" spans="1:20" ht="1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</row>
    <row r="774" spans="1:20" ht="1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</row>
    <row r="775" spans="1:20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</row>
    <row r="776" spans="1:20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</row>
    <row r="777" spans="1:20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</row>
    <row r="778" spans="1:20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</row>
    <row r="779" spans="1:20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</row>
    <row r="780" spans="1:20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</row>
    <row r="781" spans="1:20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</row>
    <row r="782" spans="1:20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</row>
    <row r="783" spans="1:20" ht="1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</row>
    <row r="784" spans="1:20" ht="1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</row>
    <row r="785" spans="1:20" ht="1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</row>
    <row r="786" spans="1:20" ht="1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</row>
    <row r="787" spans="1:20" ht="1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</row>
    <row r="788" spans="1:20" ht="27.7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</row>
    <row r="789" spans="1:20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</row>
    <row r="790" spans="1:20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</row>
    <row r="791" spans="1:20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</row>
    <row r="792" spans="1:20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</row>
    <row r="793" spans="1:20" ht="1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</row>
    <row r="794" spans="1:20" ht="1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</row>
    <row r="795" spans="1:20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</row>
    <row r="796" spans="1:20" ht="27.7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</row>
    <row r="797" spans="1:20" ht="27.7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</row>
    <row r="798" spans="1:20" ht="1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</row>
    <row r="799" spans="1:20" ht="1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</row>
    <row r="800" spans="1:20" ht="1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</row>
    <row r="801" spans="1:20" ht="1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</row>
    <row r="802" spans="1:20" ht="1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</row>
    <row r="803" spans="1:20" ht="1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</row>
    <row r="804" spans="1:20" ht="1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</row>
    <row r="805" spans="1:20" ht="1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</row>
    <row r="806" spans="1:20" ht="1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</row>
    <row r="807" spans="1:20" ht="1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</row>
    <row r="808" spans="1:20" ht="27.7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</row>
    <row r="809" spans="1:20" ht="1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</row>
    <row r="810" spans="1:20" ht="1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</row>
    <row r="811" spans="1:20" ht="1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</row>
    <row r="812" spans="1:20" ht="1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</row>
    <row r="813" spans="1:20" ht="1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</row>
    <row r="814" spans="1:20" ht="1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</row>
    <row r="815" spans="1:20" ht="1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</row>
    <row r="816" spans="1:20" ht="1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</row>
    <row r="817" spans="1:20" ht="1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</row>
    <row r="818" spans="1:20" ht="1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</row>
    <row r="819" spans="1:20" ht="1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</row>
    <row r="820" spans="1:20" ht="1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</row>
    <row r="821" spans="1:20" ht="1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</row>
    <row r="822" spans="1:20" ht="1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</row>
    <row r="823" spans="1:20" ht="1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</row>
    <row r="824" spans="1:20" ht="27.7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</row>
    <row r="825" spans="1:20" ht="1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</row>
    <row r="826" spans="1:20" ht="1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</row>
    <row r="827" spans="1:20" ht="1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</row>
    <row r="828" spans="1:20" ht="1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</row>
    <row r="829" spans="1:20" ht="1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</row>
    <row r="830" spans="1:20" ht="1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</row>
    <row r="831" spans="1:20" ht="1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</row>
    <row r="832" spans="1:20" ht="1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</row>
    <row r="833" spans="1:20" ht="1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</row>
    <row r="834" spans="1:20" ht="1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</row>
    <row r="835" spans="1:20" ht="27.7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</row>
    <row r="836" spans="1:20" ht="1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</row>
    <row r="837" spans="1:20" ht="1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</row>
    <row r="838" spans="1:20" ht="27.7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</row>
    <row r="839" spans="1:20" ht="1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</row>
    <row r="840" spans="1:20" ht="1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</row>
    <row r="841" spans="1:20" ht="1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</row>
    <row r="842" spans="1:20" ht="1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</row>
    <row r="843" spans="1:20" ht="1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</row>
    <row r="844" spans="1:20" ht="1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</row>
    <row r="845" spans="1:20" ht="1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</row>
    <row r="846" spans="1:20" ht="1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</row>
    <row r="847" spans="1:20" ht="1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</row>
    <row r="848" spans="1:20" ht="1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</row>
    <row r="849" spans="1:20" ht="1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</row>
    <row r="850" spans="1:20" ht="1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</row>
    <row r="851" spans="1:20" ht="25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</row>
    <row r="852" spans="1:20" ht="1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</row>
    <row r="853" spans="1:20" ht="1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</row>
    <row r="854" spans="1:20" ht="15" customHeight="1">
      <c r="A854" s="128"/>
      <c r="B854" s="128"/>
      <c r="C854" s="128"/>
      <c r="D854" s="129"/>
      <c r="E854" s="130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</row>
    <row r="855" spans="1:20" ht="15" customHeight="1">
      <c r="A855" s="128"/>
      <c r="B855" s="128"/>
      <c r="C855" s="128"/>
      <c r="D855" s="129"/>
      <c r="E855" s="130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</row>
    <row r="856" spans="1:20" ht="15" customHeight="1">
      <c r="A856" s="128"/>
      <c r="B856" s="128"/>
      <c r="C856" s="128"/>
      <c r="D856" s="129"/>
      <c r="E856" s="130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</row>
    <row r="857" spans="1:20" ht="15" customHeight="1">
      <c r="A857" s="128"/>
      <c r="B857" s="128"/>
      <c r="C857" s="128"/>
      <c r="D857" s="129"/>
      <c r="E857" s="130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</row>
    <row r="858" spans="1:20" ht="15" customHeight="1">
      <c r="A858" s="128"/>
      <c r="B858" s="128"/>
      <c r="C858" s="128"/>
      <c r="D858" s="129"/>
      <c r="E858" s="130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</row>
    <row r="859" spans="1:20" ht="15" customHeight="1">
      <c r="A859" s="128"/>
      <c r="B859" s="128"/>
      <c r="C859" s="128"/>
      <c r="D859" s="129"/>
      <c r="E859" s="130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</row>
    <row r="860" spans="1:20" ht="15" customHeight="1">
      <c r="A860" s="128"/>
      <c r="B860" s="128"/>
      <c r="C860" s="128"/>
      <c r="D860" s="129"/>
      <c r="E860" s="130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</row>
    <row r="861" spans="1:20" ht="15" customHeight="1">
      <c r="A861" s="128"/>
      <c r="B861" s="128"/>
      <c r="C861" s="130"/>
      <c r="D861" s="129"/>
      <c r="E861" s="130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</row>
    <row r="862" spans="1:20" ht="15" customHeight="1">
      <c r="A862" s="128"/>
      <c r="B862" s="128"/>
      <c r="C862" s="130"/>
      <c r="D862" s="129"/>
      <c r="E862" s="130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</row>
    <row r="863" spans="1:20" ht="15" customHeight="1">
      <c r="A863" s="128"/>
      <c r="B863" s="128"/>
      <c r="C863" s="130"/>
      <c r="D863" s="129"/>
      <c r="E863" s="130"/>
      <c r="F863" s="129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</row>
    <row r="864" spans="1:20" ht="13.5" customHeight="1">
      <c r="A864" s="130"/>
      <c r="B864" s="130"/>
      <c r="C864" s="130"/>
      <c r="D864" s="129"/>
      <c r="E864" s="130"/>
      <c r="F864" s="129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</row>
    <row r="865" spans="1:26" ht="13.5" customHeight="1">
      <c r="A865" s="130"/>
      <c r="B865" s="130"/>
      <c r="C865" s="130"/>
      <c r="D865" s="129"/>
      <c r="E865" s="130"/>
      <c r="F865" s="129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spans="1:26" ht="13.5" customHeight="1">
      <c r="A866" s="130"/>
      <c r="B866" s="130"/>
      <c r="C866" s="130"/>
      <c r="D866" s="129"/>
      <c r="E866" s="130"/>
      <c r="F866" s="129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spans="1:26" ht="13.5" customHeight="1">
      <c r="A867" s="130"/>
      <c r="B867" s="130"/>
      <c r="C867" s="130"/>
      <c r="D867" s="129"/>
      <c r="E867" s="130"/>
      <c r="F867" s="129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spans="1:26" ht="13.5" customHeight="1">
      <c r="A868" s="130"/>
      <c r="B868" s="130"/>
      <c r="C868" s="130"/>
      <c r="D868" s="129"/>
      <c r="E868" s="130"/>
      <c r="F868" s="129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spans="1:26" ht="13.5" customHeight="1">
      <c r="A869" s="130"/>
      <c r="B869" s="130"/>
      <c r="C869" s="130"/>
      <c r="D869" s="129"/>
      <c r="E869" s="130"/>
      <c r="F869" s="129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spans="1:26" ht="13.5" customHeight="1">
      <c r="A870" s="130"/>
      <c r="B870" s="130"/>
      <c r="C870" s="130"/>
      <c r="D870" s="129"/>
      <c r="E870" s="130"/>
      <c r="F870" s="129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spans="1:26" ht="13.5" customHeight="1">
      <c r="A871" s="130"/>
      <c r="B871" s="130"/>
      <c r="C871" s="130"/>
      <c r="D871" s="129"/>
      <c r="E871" s="130"/>
      <c r="F871" s="129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spans="1:26" ht="13.5" customHeight="1">
      <c r="A872" s="130"/>
      <c r="B872" s="130"/>
      <c r="C872" s="130"/>
      <c r="D872" s="129"/>
      <c r="E872" s="130"/>
      <c r="F872" s="129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spans="1:26" ht="13.5" customHeight="1">
      <c r="A873" s="130"/>
      <c r="B873" s="130"/>
      <c r="C873" s="130"/>
      <c r="D873" s="129"/>
      <c r="E873" s="130"/>
      <c r="F873" s="129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spans="1:26" ht="13.5" customHeight="1">
      <c r="A874" s="130"/>
      <c r="B874" s="130"/>
      <c r="C874" s="130"/>
      <c r="D874" s="129"/>
      <c r="E874" s="130"/>
      <c r="F874" s="129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spans="1:26" ht="13.5" customHeight="1">
      <c r="A875" s="130"/>
      <c r="B875" s="130"/>
      <c r="C875" s="130"/>
      <c r="D875" s="129"/>
      <c r="E875" s="130"/>
      <c r="F875" s="129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spans="1:26" ht="13.5" customHeight="1">
      <c r="A876" s="130"/>
      <c r="B876" s="130"/>
      <c r="C876" s="130"/>
      <c r="D876" s="129"/>
      <c r="E876" s="130"/>
      <c r="F876" s="129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spans="1:26" ht="13.5" customHeight="1">
      <c r="A877" s="130"/>
      <c r="B877" s="130"/>
      <c r="C877" s="130"/>
      <c r="D877" s="129"/>
      <c r="E877" s="130"/>
      <c r="F877" s="129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spans="1:26" ht="13.5" customHeight="1">
      <c r="A878" s="130"/>
      <c r="B878" s="130"/>
      <c r="C878" s="130"/>
      <c r="D878" s="129"/>
      <c r="E878" s="130"/>
      <c r="F878" s="129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spans="1:26" ht="13.5" customHeight="1">
      <c r="A879" s="130"/>
      <c r="B879" s="130"/>
      <c r="C879" s="130"/>
      <c r="D879" s="129"/>
      <c r="E879" s="130"/>
      <c r="F879" s="129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spans="1:26" ht="13.5" customHeight="1">
      <c r="A880" s="130"/>
      <c r="B880" s="130"/>
      <c r="C880" s="130"/>
      <c r="D880" s="129"/>
      <c r="E880" s="130"/>
      <c r="F880" s="129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spans="1:26" ht="13.5" customHeight="1">
      <c r="A881" s="130"/>
      <c r="B881" s="130"/>
      <c r="C881" s="130"/>
      <c r="D881" s="129"/>
      <c r="E881" s="130"/>
      <c r="F881" s="129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spans="1:26" ht="13.5" customHeight="1">
      <c r="A882" s="130"/>
      <c r="B882" s="130"/>
      <c r="C882" s="130"/>
      <c r="D882" s="129"/>
      <c r="E882" s="130"/>
      <c r="F882" s="129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spans="1:26" ht="13.5" customHeight="1">
      <c r="A883" s="130"/>
      <c r="B883" s="130"/>
      <c r="C883" s="130"/>
      <c r="D883" s="129"/>
      <c r="E883" s="130"/>
      <c r="F883" s="129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spans="1:26" ht="13.5" customHeight="1">
      <c r="A884" s="130"/>
      <c r="B884" s="130"/>
      <c r="C884" s="130"/>
      <c r="D884" s="129"/>
      <c r="E884" s="130"/>
      <c r="F884" s="129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spans="1:26" ht="13.5" customHeight="1">
      <c r="A885" s="130"/>
      <c r="B885" s="130"/>
      <c r="C885" s="130"/>
      <c r="D885" s="129"/>
      <c r="E885" s="130"/>
      <c r="F885" s="129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spans="1:26" ht="13.5" customHeight="1">
      <c r="A886" s="130"/>
      <c r="B886" s="130"/>
      <c r="C886" s="130"/>
      <c r="D886" s="129"/>
      <c r="E886" s="130"/>
      <c r="F886" s="129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spans="1:26" ht="13.5" customHeight="1">
      <c r="A887" s="130"/>
      <c r="B887" s="130"/>
      <c r="C887" s="130"/>
      <c r="D887" s="129"/>
      <c r="E887" s="130"/>
      <c r="F887" s="129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spans="1:26" ht="13.5" customHeight="1">
      <c r="A888" s="130"/>
      <c r="B888" s="130"/>
      <c r="C888" s="130"/>
      <c r="D888" s="129"/>
      <c r="E888" s="130"/>
      <c r="F888" s="129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spans="1:26" ht="13.5" customHeight="1">
      <c r="A889" s="130"/>
      <c r="B889" s="130"/>
      <c r="C889" s="130"/>
      <c r="D889" s="129"/>
      <c r="E889" s="130"/>
      <c r="F889" s="129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spans="1:26" ht="13.5" customHeight="1">
      <c r="A890" s="130"/>
      <c r="B890" s="130"/>
      <c r="C890" s="130"/>
      <c r="D890" s="129"/>
      <c r="E890" s="130"/>
      <c r="F890" s="129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spans="1:26" ht="13.5" customHeight="1">
      <c r="A891" s="130"/>
      <c r="B891" s="130"/>
      <c r="C891" s="130"/>
      <c r="D891" s="129"/>
      <c r="E891" s="130"/>
      <c r="F891" s="129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spans="1:26" ht="13.5" customHeight="1">
      <c r="A892" s="130"/>
      <c r="B892" s="130"/>
      <c r="C892" s="130"/>
      <c r="D892" s="129"/>
      <c r="E892" s="130"/>
      <c r="F892" s="129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spans="1:26" ht="13.5" customHeight="1">
      <c r="A893" s="130"/>
      <c r="B893" s="130"/>
      <c r="C893" s="130"/>
      <c r="D893" s="129"/>
      <c r="E893" s="130"/>
      <c r="F893" s="129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spans="1:26" ht="13.5" customHeight="1">
      <c r="A894" s="130"/>
      <c r="B894" s="130"/>
      <c r="C894" s="130"/>
      <c r="D894" s="129"/>
      <c r="E894" s="130"/>
      <c r="F894" s="129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spans="1:26" ht="13.5" customHeight="1">
      <c r="A895" s="130"/>
      <c r="B895" s="130"/>
      <c r="C895" s="130"/>
      <c r="D895" s="129"/>
      <c r="E895" s="130"/>
      <c r="F895" s="129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spans="1:26" ht="13.5" customHeight="1">
      <c r="A896" s="130"/>
      <c r="B896" s="130"/>
      <c r="C896" s="130"/>
      <c r="D896" s="129"/>
      <c r="E896" s="130"/>
      <c r="F896" s="129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spans="1:26" ht="13.5" customHeight="1">
      <c r="A897" s="130"/>
      <c r="B897" s="130"/>
      <c r="C897" s="130"/>
      <c r="D897" s="129"/>
      <c r="E897" s="130"/>
      <c r="F897" s="129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spans="1:26" ht="13.5" customHeight="1">
      <c r="A898" s="130"/>
      <c r="B898" s="130"/>
      <c r="C898" s="130"/>
      <c r="D898" s="129"/>
      <c r="E898" s="130"/>
      <c r="F898" s="129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spans="1:26" ht="13.5" customHeight="1">
      <c r="A899" s="130"/>
      <c r="B899" s="130"/>
      <c r="C899" s="130"/>
      <c r="D899" s="129"/>
      <c r="E899" s="130"/>
      <c r="F899" s="129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spans="1:26" ht="13.5" customHeight="1">
      <c r="A900" s="130"/>
      <c r="B900" s="130"/>
      <c r="C900" s="130"/>
      <c r="D900" s="129"/>
      <c r="E900" s="130"/>
      <c r="F900" s="129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spans="1:26" ht="13.5" customHeight="1">
      <c r="A901" s="130"/>
      <c r="B901" s="130"/>
      <c r="C901" s="130"/>
      <c r="D901" s="129"/>
      <c r="E901" s="130"/>
      <c r="F901" s="129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spans="1:26" ht="13.5" customHeight="1">
      <c r="A902" s="130"/>
      <c r="B902" s="130"/>
      <c r="C902" s="130"/>
      <c r="D902" s="129"/>
      <c r="E902" s="130"/>
      <c r="F902" s="129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spans="1:26" ht="13.5" customHeight="1">
      <c r="A903" s="130"/>
      <c r="B903" s="130"/>
      <c r="C903" s="130"/>
      <c r="D903" s="129"/>
      <c r="E903" s="130"/>
      <c r="F903" s="129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spans="1:26" ht="13.5" customHeight="1">
      <c r="A904" s="130"/>
      <c r="B904" s="130"/>
      <c r="C904" s="130"/>
      <c r="D904" s="129"/>
      <c r="E904" s="130"/>
      <c r="F904" s="129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spans="1:26" ht="13.5" customHeight="1">
      <c r="A905" s="130"/>
      <c r="B905" s="130"/>
      <c r="C905" s="130"/>
      <c r="D905" s="129"/>
      <c r="E905" s="130"/>
      <c r="F905" s="129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spans="1:26" ht="13.5" customHeight="1">
      <c r="A906" s="130"/>
      <c r="B906" s="130"/>
      <c r="C906" s="130"/>
      <c r="D906" s="129"/>
      <c r="E906" s="130"/>
      <c r="F906" s="129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spans="1:26" ht="13.5" customHeight="1">
      <c r="A907" s="130"/>
      <c r="B907" s="130"/>
      <c r="C907" s="130"/>
      <c r="D907" s="129"/>
      <c r="E907" s="130"/>
      <c r="F907" s="129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spans="1:26" ht="13.5" customHeight="1">
      <c r="A908" s="130"/>
      <c r="B908" s="130"/>
      <c r="C908" s="130"/>
      <c r="D908" s="129"/>
      <c r="E908" s="130"/>
      <c r="F908" s="129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spans="1:26" ht="13.5" customHeight="1">
      <c r="A909" s="130"/>
      <c r="B909" s="130"/>
      <c r="C909" s="130"/>
      <c r="D909" s="129"/>
      <c r="E909" s="130"/>
      <c r="F909" s="129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spans="1:26" ht="13.5" customHeight="1">
      <c r="A910" s="130"/>
      <c r="B910" s="130"/>
      <c r="C910" s="130"/>
      <c r="D910" s="129"/>
      <c r="E910" s="130"/>
      <c r="F910" s="129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spans="1:26" ht="13.5" customHeight="1">
      <c r="A911" s="130"/>
      <c r="B911" s="130"/>
      <c r="C911" s="130"/>
      <c r="D911" s="129"/>
      <c r="E911" s="130"/>
      <c r="F911" s="129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spans="1:26" ht="13.5" customHeight="1">
      <c r="A912" s="130"/>
      <c r="B912" s="130"/>
      <c r="C912" s="130"/>
      <c r="D912" s="129"/>
      <c r="E912" s="130"/>
      <c r="F912" s="129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spans="1:26" ht="13.5" customHeight="1">
      <c r="A913" s="130"/>
      <c r="B913" s="130"/>
      <c r="C913" s="130"/>
      <c r="D913" s="129"/>
      <c r="E913" s="130"/>
      <c r="F913" s="129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spans="1:26" ht="13.5" customHeight="1">
      <c r="A914" s="130"/>
      <c r="B914" s="130"/>
      <c r="C914" s="130"/>
      <c r="D914" s="129"/>
      <c r="E914" s="130"/>
      <c r="F914" s="129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spans="1:26" ht="13.5" customHeight="1">
      <c r="A915" s="130"/>
      <c r="B915" s="130"/>
      <c r="C915" s="130"/>
      <c r="D915" s="129"/>
      <c r="E915" s="130"/>
      <c r="F915" s="129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spans="1:26" ht="13.5" customHeight="1">
      <c r="A916" s="130"/>
      <c r="B916" s="130"/>
      <c r="C916" s="130"/>
      <c r="D916" s="129"/>
      <c r="E916" s="130"/>
      <c r="F916" s="129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spans="1:26" ht="13.5" customHeight="1">
      <c r="A917" s="130"/>
      <c r="B917" s="130"/>
      <c r="C917" s="130"/>
      <c r="D917" s="129"/>
      <c r="E917" s="130"/>
      <c r="F917" s="129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spans="1:26" ht="13.5" customHeight="1">
      <c r="A918" s="130"/>
      <c r="B918" s="130"/>
      <c r="C918" s="130"/>
      <c r="D918" s="129"/>
      <c r="E918" s="130"/>
      <c r="F918" s="129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spans="1:26" ht="13.5" customHeight="1">
      <c r="A919" s="130"/>
      <c r="B919" s="130"/>
      <c r="C919" s="130"/>
      <c r="D919" s="129"/>
      <c r="E919" s="130"/>
      <c r="F919" s="129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spans="1:26" ht="13.5" customHeight="1">
      <c r="A920" s="130"/>
      <c r="B920" s="130"/>
      <c r="C920" s="130"/>
      <c r="D920" s="129"/>
      <c r="E920" s="130"/>
      <c r="F920" s="129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spans="1:26" ht="13.5" customHeight="1">
      <c r="A921" s="130"/>
      <c r="B921" s="130"/>
      <c r="C921" s="130"/>
      <c r="D921" s="129"/>
      <c r="E921" s="130"/>
      <c r="F921" s="129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spans="1:26" ht="13.5" customHeight="1">
      <c r="A922" s="130"/>
      <c r="B922" s="130"/>
      <c r="C922" s="130"/>
      <c r="D922" s="129"/>
      <c r="E922" s="130"/>
      <c r="F922" s="129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spans="1:26" ht="13.5" customHeight="1">
      <c r="A923" s="130"/>
      <c r="B923" s="130"/>
      <c r="C923" s="130"/>
      <c r="D923" s="129"/>
      <c r="E923" s="130"/>
      <c r="F923" s="129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spans="1:26" ht="13.5" customHeight="1">
      <c r="A924" s="130"/>
      <c r="B924" s="130"/>
      <c r="C924" s="130"/>
      <c r="D924" s="129"/>
      <c r="E924" s="130"/>
      <c r="F924" s="129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spans="1:26" ht="13.5" customHeight="1">
      <c r="A925" s="130"/>
      <c r="B925" s="130"/>
      <c r="C925" s="130"/>
      <c r="D925" s="129"/>
      <c r="E925" s="130"/>
      <c r="F925" s="129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spans="1:26" ht="13.5" customHeight="1">
      <c r="A926" s="130"/>
      <c r="B926" s="130"/>
      <c r="C926" s="130"/>
      <c r="D926" s="129"/>
      <c r="E926" s="130"/>
      <c r="F926" s="129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spans="1:26" ht="13.5" customHeight="1">
      <c r="A927" s="130"/>
      <c r="B927" s="130"/>
      <c r="C927" s="130"/>
      <c r="D927" s="129"/>
      <c r="E927" s="130"/>
      <c r="F927" s="129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spans="1:26" ht="13.5" customHeight="1">
      <c r="A928" s="130"/>
      <c r="B928" s="130"/>
      <c r="C928" s="130"/>
      <c r="D928" s="129"/>
      <c r="E928" s="130"/>
      <c r="F928" s="129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spans="1:26" ht="13.5" customHeight="1">
      <c r="A929" s="130"/>
      <c r="B929" s="130"/>
      <c r="C929" s="130"/>
      <c r="D929" s="129"/>
      <c r="E929" s="130"/>
      <c r="F929" s="129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spans="1:26" ht="13.5" customHeight="1">
      <c r="A930" s="130"/>
      <c r="B930" s="130"/>
      <c r="C930" s="130"/>
      <c r="D930" s="129"/>
      <c r="E930" s="130"/>
      <c r="F930" s="129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spans="1:26" ht="13.5" customHeight="1">
      <c r="A931" s="130"/>
      <c r="B931" s="130"/>
      <c r="C931" s="130"/>
      <c r="D931" s="129"/>
      <c r="E931" s="130"/>
      <c r="F931" s="129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spans="1:26" ht="13.5" customHeight="1">
      <c r="A932" s="130"/>
      <c r="B932" s="130"/>
      <c r="C932" s="130"/>
      <c r="D932" s="129"/>
      <c r="E932" s="130"/>
      <c r="F932" s="129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spans="1:26" ht="13.5" customHeight="1">
      <c r="A933" s="130"/>
      <c r="B933" s="130"/>
      <c r="C933" s="130"/>
      <c r="D933" s="129"/>
      <c r="E933" s="130"/>
      <c r="F933" s="129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spans="1:26" ht="13.5" customHeight="1">
      <c r="A934" s="130"/>
      <c r="B934" s="130"/>
      <c r="C934" s="130"/>
      <c r="D934" s="129"/>
      <c r="E934" s="130"/>
      <c r="F934" s="129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spans="1:26" ht="13.5" customHeight="1">
      <c r="A935" s="130"/>
      <c r="B935" s="130"/>
      <c r="C935" s="130"/>
      <c r="D935" s="129"/>
      <c r="E935" s="130"/>
      <c r="F935" s="129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spans="1:26" ht="13.5" customHeight="1">
      <c r="A936" s="130"/>
      <c r="B936" s="130"/>
      <c r="C936" s="130"/>
      <c r="D936" s="129"/>
      <c r="E936" s="130"/>
      <c r="F936" s="129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spans="1:26" ht="13.5" customHeight="1">
      <c r="A937" s="130"/>
      <c r="B937" s="130"/>
      <c r="C937" s="130"/>
      <c r="D937" s="129"/>
      <c r="E937" s="130"/>
      <c r="F937" s="129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spans="1:26" ht="13.5" customHeight="1">
      <c r="A938" s="130"/>
      <c r="B938" s="130"/>
      <c r="C938" s="130"/>
      <c r="D938" s="129"/>
      <c r="E938" s="130"/>
      <c r="F938" s="129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spans="1:26" ht="13.5" customHeight="1">
      <c r="A939" s="130"/>
      <c r="B939" s="130"/>
      <c r="C939" s="130"/>
      <c r="D939" s="129"/>
      <c r="E939" s="130"/>
      <c r="F939" s="129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spans="1:26" ht="13.5" customHeight="1">
      <c r="A940" s="130"/>
      <c r="B940" s="130"/>
      <c r="C940" s="130"/>
      <c r="D940" s="129"/>
      <c r="E940" s="130"/>
      <c r="F940" s="129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spans="1:26" ht="13.5" customHeight="1">
      <c r="A941" s="130"/>
      <c r="B941" s="130"/>
      <c r="C941" s="130"/>
      <c r="D941" s="129"/>
      <c r="E941" s="130"/>
      <c r="F941" s="129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spans="1:26" ht="13.5" customHeight="1">
      <c r="A942" s="130"/>
      <c r="B942" s="130"/>
      <c r="C942" s="130"/>
      <c r="D942" s="129"/>
      <c r="E942" s="130"/>
      <c r="F942" s="129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spans="1:26" ht="13.5" customHeight="1">
      <c r="A943" s="130"/>
      <c r="B943" s="130"/>
      <c r="C943" s="130"/>
      <c r="D943" s="129"/>
      <c r="E943" s="130"/>
      <c r="F943" s="129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spans="1:26" ht="13.5" customHeight="1">
      <c r="A944" s="130"/>
      <c r="B944" s="130"/>
      <c r="C944" s="130"/>
      <c r="D944" s="129"/>
      <c r="E944" s="130"/>
      <c r="F944" s="129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spans="1:26" ht="13.5" customHeight="1">
      <c r="A945" s="130"/>
      <c r="B945" s="130"/>
      <c r="C945" s="130"/>
      <c r="D945" s="129"/>
      <c r="E945" s="130"/>
      <c r="F945" s="129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spans="1:26" ht="13.5" customHeight="1">
      <c r="A946" s="130"/>
      <c r="B946" s="130"/>
      <c r="C946" s="130"/>
      <c r="D946" s="129"/>
      <c r="E946" s="130"/>
      <c r="F946" s="129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spans="1:26" ht="13.5" customHeight="1">
      <c r="A947" s="130"/>
      <c r="B947" s="130"/>
      <c r="C947" s="130"/>
      <c r="D947" s="129"/>
      <c r="E947" s="130"/>
      <c r="F947" s="129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spans="1:26" ht="13.5" customHeight="1">
      <c r="A948" s="130"/>
      <c r="B948" s="130"/>
      <c r="C948" s="130"/>
      <c r="D948" s="129"/>
      <c r="E948" s="130"/>
      <c r="F948" s="129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spans="1:26" ht="13.5" customHeight="1">
      <c r="A949" s="130"/>
      <c r="B949" s="130"/>
      <c r="C949" s="130"/>
      <c r="D949" s="129"/>
      <c r="E949" s="130"/>
      <c r="F949" s="129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spans="1:26" ht="13.5" customHeight="1">
      <c r="A950" s="130"/>
      <c r="B950" s="130"/>
      <c r="C950" s="130"/>
      <c r="D950" s="129"/>
      <c r="E950" s="130"/>
      <c r="F950" s="129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spans="1:26" ht="13.5" customHeight="1">
      <c r="A951" s="130"/>
      <c r="B951" s="130"/>
      <c r="C951" s="130"/>
      <c r="D951" s="129"/>
      <c r="E951" s="130"/>
      <c r="F951" s="129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spans="1:26" ht="13.5" customHeight="1">
      <c r="A952" s="130"/>
      <c r="B952" s="130"/>
      <c r="C952" s="130"/>
      <c r="D952" s="129"/>
      <c r="E952" s="130"/>
      <c r="F952" s="129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spans="1:26" ht="13.5" customHeight="1">
      <c r="A953" s="130"/>
      <c r="B953" s="130"/>
      <c r="C953" s="130"/>
      <c r="D953" s="129"/>
      <c r="E953" s="130"/>
      <c r="F953" s="129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spans="1:26" ht="13.5" customHeight="1">
      <c r="A954" s="130"/>
      <c r="B954" s="130"/>
      <c r="C954" s="130"/>
      <c r="D954" s="129"/>
      <c r="E954" s="130"/>
      <c r="F954" s="129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spans="1:26" ht="13.5" customHeight="1">
      <c r="A955" s="130"/>
      <c r="B955" s="130"/>
      <c r="C955" s="130"/>
      <c r="D955" s="129"/>
      <c r="E955" s="130"/>
      <c r="F955" s="129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spans="1:26" ht="13.5" customHeight="1">
      <c r="A956" s="130"/>
      <c r="B956" s="130"/>
      <c r="C956" s="130"/>
      <c r="D956" s="129"/>
      <c r="E956" s="130"/>
      <c r="F956" s="129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spans="1:26" ht="13.5" customHeight="1">
      <c r="A957" s="130"/>
      <c r="B957" s="130"/>
      <c r="C957" s="130"/>
      <c r="D957" s="129"/>
      <c r="E957" s="130"/>
      <c r="F957" s="129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spans="1:26" ht="13.5" customHeight="1">
      <c r="A958" s="130"/>
      <c r="B958" s="130"/>
      <c r="C958" s="130"/>
      <c r="D958" s="129"/>
      <c r="E958" s="130"/>
      <c r="F958" s="129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spans="1:26" ht="13.5" customHeight="1">
      <c r="A959" s="130"/>
      <c r="B959" s="130"/>
      <c r="C959" s="130"/>
      <c r="D959" s="129"/>
      <c r="E959" s="130"/>
      <c r="F959" s="129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spans="1:26" ht="13.5" customHeight="1">
      <c r="A960" s="130"/>
      <c r="B960" s="130"/>
      <c r="C960" s="130"/>
      <c r="D960" s="129"/>
      <c r="E960" s="130"/>
      <c r="F960" s="129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spans="1:26" ht="13.5" customHeight="1">
      <c r="A961" s="130"/>
      <c r="B961" s="130"/>
      <c r="C961" s="130"/>
      <c r="D961" s="129"/>
      <c r="E961" s="130"/>
      <c r="F961" s="129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spans="1:26" ht="13.5" customHeight="1">
      <c r="A962" s="130"/>
      <c r="B962" s="130"/>
      <c r="C962" s="130"/>
      <c r="D962" s="129"/>
      <c r="E962" s="130"/>
      <c r="F962" s="129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spans="1:26" ht="13.5" customHeight="1">
      <c r="A963" s="130"/>
      <c r="B963" s="130"/>
      <c r="C963" s="130"/>
      <c r="D963" s="129"/>
      <c r="E963" s="130"/>
      <c r="F963" s="129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spans="1:26" ht="13.5" customHeight="1">
      <c r="A964" s="130"/>
      <c r="B964" s="130"/>
      <c r="C964" s="130"/>
      <c r="D964" s="129"/>
      <c r="E964" s="130"/>
      <c r="F964" s="129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spans="1:26" ht="13.5" customHeight="1">
      <c r="A965" s="130"/>
      <c r="B965" s="130"/>
      <c r="C965" s="130"/>
      <c r="D965" s="129"/>
      <c r="E965" s="130"/>
      <c r="F965" s="129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spans="1:26" ht="13.5" customHeight="1">
      <c r="A966" s="130"/>
      <c r="B966" s="130"/>
      <c r="C966" s="130"/>
      <c r="D966" s="129"/>
      <c r="E966" s="130"/>
      <c r="F966" s="129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spans="1:26" ht="13.5" customHeight="1">
      <c r="A967" s="130"/>
      <c r="B967" s="130"/>
      <c r="C967" s="130"/>
      <c r="D967" s="129"/>
      <c r="E967" s="130"/>
      <c r="F967" s="129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spans="1:26" ht="13.5" customHeight="1">
      <c r="A968" s="130"/>
      <c r="B968" s="130"/>
      <c r="C968" s="130"/>
      <c r="D968" s="129"/>
      <c r="E968" s="130"/>
      <c r="F968" s="129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spans="1:26" ht="13.5" customHeight="1">
      <c r="A969" s="130"/>
      <c r="B969" s="130"/>
      <c r="C969" s="130"/>
      <c r="D969" s="129"/>
      <c r="E969" s="130"/>
      <c r="F969" s="129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spans="1:26" ht="13.5" customHeight="1">
      <c r="A970" s="130"/>
      <c r="B970" s="130"/>
      <c r="C970" s="130"/>
      <c r="D970" s="129"/>
      <c r="E970" s="130"/>
      <c r="F970" s="129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spans="1:26" ht="13.5" customHeight="1">
      <c r="A971" s="130"/>
      <c r="B971" s="130"/>
      <c r="C971" s="130"/>
      <c r="D971" s="129"/>
      <c r="E971" s="130"/>
      <c r="F971" s="129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spans="1:26" ht="13.5" customHeight="1">
      <c r="A972" s="130"/>
      <c r="B972" s="130"/>
      <c r="C972" s="130"/>
      <c r="D972" s="129"/>
      <c r="E972" s="130"/>
      <c r="F972" s="129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spans="1:26" ht="13.5" customHeight="1">
      <c r="A973" s="130"/>
      <c r="B973" s="130"/>
      <c r="C973" s="130"/>
      <c r="D973" s="129"/>
      <c r="E973" s="130"/>
      <c r="F973" s="129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spans="1:26" ht="13.5" customHeight="1">
      <c r="A974" s="130"/>
      <c r="B974" s="130"/>
      <c r="C974" s="130"/>
      <c r="D974" s="129"/>
      <c r="E974" s="130"/>
      <c r="F974" s="129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spans="1:26" ht="13.5" customHeight="1">
      <c r="A975" s="130"/>
      <c r="B975" s="130"/>
      <c r="C975" s="130"/>
      <c r="D975" s="129"/>
      <c r="E975" s="130"/>
      <c r="F975" s="129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spans="1:26" ht="13.5" customHeight="1">
      <c r="A976" s="130"/>
      <c r="B976" s="130"/>
      <c r="C976" s="130"/>
      <c r="D976" s="129"/>
      <c r="E976" s="130"/>
      <c r="F976" s="129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spans="1:26" ht="13.5" customHeight="1">
      <c r="A977" s="130"/>
      <c r="B977" s="130"/>
      <c r="C977" s="130"/>
      <c r="D977" s="129"/>
      <c r="E977" s="130"/>
      <c r="F977" s="129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spans="1:26" ht="13.5" customHeight="1">
      <c r="A978" s="130"/>
      <c r="B978" s="130"/>
      <c r="C978" s="130"/>
      <c r="D978" s="129"/>
      <c r="E978" s="130"/>
      <c r="F978" s="129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spans="1:26" ht="13.5" customHeight="1">
      <c r="A979" s="130"/>
      <c r="B979" s="130"/>
      <c r="C979" s="130"/>
      <c r="D979" s="129"/>
      <c r="E979" s="130"/>
      <c r="F979" s="129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spans="1:26" ht="13.5" customHeight="1">
      <c r="A980" s="130"/>
      <c r="B980" s="130"/>
      <c r="C980" s="130"/>
      <c r="D980" s="129"/>
      <c r="E980" s="130"/>
      <c r="F980" s="129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spans="1:26" ht="13.5" customHeight="1">
      <c r="A981" s="130"/>
      <c r="B981" s="130"/>
      <c r="C981" s="130"/>
      <c r="D981" s="129"/>
      <c r="E981" s="130"/>
      <c r="F981" s="129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spans="1:26" ht="13.5" customHeight="1">
      <c r="A982" s="130"/>
      <c r="B982" s="130"/>
      <c r="C982" s="130"/>
      <c r="D982" s="129"/>
      <c r="E982" s="130"/>
      <c r="F982" s="129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spans="1:26" ht="13.5" customHeight="1">
      <c r="A983" s="130"/>
      <c r="B983" s="130"/>
      <c r="C983" s="130"/>
      <c r="F983" s="129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spans="1:26" ht="13.5" customHeight="1">
      <c r="A984" s="130"/>
      <c r="B984" s="130"/>
      <c r="C984" s="130"/>
      <c r="F984" s="129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spans="1:26" ht="13.5" customHeight="1">
      <c r="A985" s="130"/>
      <c r="B985" s="130"/>
      <c r="C985" s="130"/>
      <c r="F985" s="129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spans="1:26" ht="13.5" customHeight="1">
      <c r="A986" s="130"/>
      <c r="B986" s="130"/>
      <c r="C986" s="130"/>
      <c r="F986" s="129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spans="1:26" ht="13.5" customHeight="1">
      <c r="A987" s="130"/>
      <c r="B987" s="130"/>
      <c r="C987" s="130"/>
      <c r="F987" s="129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spans="1:26" ht="13.5" customHeight="1">
      <c r="A988" s="130"/>
      <c r="B988" s="130"/>
      <c r="C988" s="130"/>
      <c r="F988" s="129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spans="1:26" ht="13.5" customHeight="1">
      <c r="A989" s="130"/>
      <c r="B989" s="130"/>
      <c r="C989" s="130"/>
      <c r="F989" s="129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spans="1:26" ht="13.5" customHeight="1">
      <c r="A990" s="130"/>
      <c r="B990" s="130"/>
      <c r="F990" s="129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spans="1:26" ht="13.5" customHeight="1">
      <c r="A991" s="130"/>
      <c r="B991" s="130"/>
      <c r="F991" s="129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spans="1:26" ht="13.5" customHeight="1">
      <c r="A992" s="130"/>
      <c r="B992" s="130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spans="7:26" ht="13.5" customHeight="1"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17.3320312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9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>
      <c r="A1" s="55"/>
      <c r="B1" s="56"/>
      <c r="C1" s="56"/>
      <c r="D1" s="56"/>
      <c r="E1" s="56"/>
      <c r="F1" s="34"/>
      <c r="G1" s="57"/>
      <c r="H1" s="34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>
      <c r="A2" s="60" t="s">
        <v>43</v>
      </c>
      <c r="B2" s="148" t="s">
        <v>44</v>
      </c>
      <c r="C2" s="132"/>
      <c r="D2" s="132"/>
      <c r="E2" s="132"/>
      <c r="F2" s="132"/>
      <c r="G2" s="132"/>
      <c r="H2" s="133"/>
      <c r="I2" s="58"/>
      <c r="J2" s="59" t="s">
        <v>45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>
      <c r="A3" s="61" t="s">
        <v>46</v>
      </c>
      <c r="B3" s="148" t="s">
        <v>47</v>
      </c>
      <c r="C3" s="132"/>
      <c r="D3" s="132"/>
      <c r="E3" s="132"/>
      <c r="F3" s="132"/>
      <c r="G3" s="132"/>
      <c r="H3" s="133"/>
      <c r="I3" s="58"/>
      <c r="J3" s="59" t="s">
        <v>48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>
      <c r="A4" s="60" t="s">
        <v>49</v>
      </c>
      <c r="B4" s="148" t="s">
        <v>50</v>
      </c>
      <c r="C4" s="132"/>
      <c r="D4" s="132"/>
      <c r="E4" s="132"/>
      <c r="F4" s="132"/>
      <c r="G4" s="132"/>
      <c r="H4" s="133"/>
      <c r="I4" s="58"/>
      <c r="J4" s="59" t="s">
        <v>51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>
      <c r="A5" s="62" t="s">
        <v>45</v>
      </c>
      <c r="B5" s="63" t="s">
        <v>48</v>
      </c>
      <c r="C5" s="63" t="s">
        <v>52</v>
      </c>
      <c r="D5" s="63" t="s">
        <v>51</v>
      </c>
      <c r="E5" s="64" t="s">
        <v>53</v>
      </c>
      <c r="F5" s="149" t="s">
        <v>54</v>
      </c>
      <c r="G5" s="132"/>
      <c r="H5" s="133"/>
      <c r="I5" s="65"/>
      <c r="J5" s="59" t="s">
        <v>52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>
      <c r="A6" s="66">
        <f>COUNTIF(F9:F996,"Passed")</f>
        <v>7</v>
      </c>
      <c r="B6" s="67">
        <f>COUNTIF(F9:F996,"Failed")</f>
        <v>2</v>
      </c>
      <c r="C6" s="67">
        <f>F6-E6-D6-B6-A6</f>
        <v>0</v>
      </c>
      <c r="D6" s="67">
        <f>COUNTIF(F$9:F$996,"Blocked")</f>
        <v>0</v>
      </c>
      <c r="E6" s="68">
        <f>COUNTIF(F$9:F$996,"Skipped")</f>
        <v>0</v>
      </c>
      <c r="F6" s="150">
        <f>COUNTA(A9:A996)</f>
        <v>9</v>
      </c>
      <c r="G6" s="132"/>
      <c r="H6" s="133"/>
      <c r="I6" s="65"/>
      <c r="J6" s="59" t="s">
        <v>53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>
      <c r="A7" s="59"/>
      <c r="B7" s="59"/>
      <c r="C7" s="59"/>
      <c r="D7" s="69"/>
      <c r="E7" s="69"/>
      <c r="F7" s="70"/>
      <c r="G7" s="70"/>
      <c r="H7" s="70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>
      <c r="A8" s="71" t="s">
        <v>55</v>
      </c>
      <c r="B8" s="72" t="s">
        <v>56</v>
      </c>
      <c r="C8" s="72" t="s">
        <v>57</v>
      </c>
      <c r="D8" s="72" t="s">
        <v>58</v>
      </c>
      <c r="E8" s="73" t="s">
        <v>59</v>
      </c>
      <c r="F8" s="73" t="s">
        <v>60</v>
      </c>
      <c r="G8" s="73" t="s">
        <v>61</v>
      </c>
      <c r="H8" s="74" t="s">
        <v>39</v>
      </c>
      <c r="I8" s="75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30" customHeight="1">
      <c r="A9" s="76" t="str">
        <f t="shared" ref="A9:A17" si="0">IF(OR(B9&lt;&gt;"",D9&lt;&gt;""),"["&amp;TEXT($B$2,"##")&amp;"-"&amp;TEXT(ROW()-8,"##")&amp;"]","")</f>
        <v>[ListOrganisation-1]</v>
      </c>
      <c r="B9" s="77" t="s">
        <v>62</v>
      </c>
      <c r="C9" s="77"/>
      <c r="D9" s="77"/>
      <c r="E9" s="77" t="s">
        <v>63</v>
      </c>
      <c r="F9" s="78" t="s">
        <v>45</v>
      </c>
      <c r="G9" s="79">
        <v>42019</v>
      </c>
      <c r="H9" s="80"/>
      <c r="I9" s="8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>
      <c r="A10" s="76" t="str">
        <f t="shared" si="0"/>
        <v>[ListOrganisation-2]</v>
      </c>
      <c r="B10" s="77" t="s">
        <v>64</v>
      </c>
      <c r="C10" s="77" t="s">
        <v>65</v>
      </c>
      <c r="D10" s="77" t="s">
        <v>66</v>
      </c>
      <c r="E10" s="77" t="s">
        <v>63</v>
      </c>
      <c r="F10" s="78" t="s">
        <v>45</v>
      </c>
      <c r="G10" s="79">
        <v>42019</v>
      </c>
      <c r="H10" s="80"/>
      <c r="I10" s="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>
      <c r="A11" s="76" t="str">
        <f t="shared" si="0"/>
        <v>[ListOrganisation-3]</v>
      </c>
      <c r="B11" s="77" t="s">
        <v>67</v>
      </c>
      <c r="C11" s="77" t="s">
        <v>68</v>
      </c>
      <c r="D11" s="77" t="s">
        <v>69</v>
      </c>
      <c r="E11" s="77" t="s">
        <v>70</v>
      </c>
      <c r="F11" s="78" t="s">
        <v>45</v>
      </c>
      <c r="G11" s="79">
        <v>42019</v>
      </c>
      <c r="H11" s="80"/>
      <c r="I11" s="82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0" customHeight="1">
      <c r="A12" s="76" t="str">
        <f t="shared" si="0"/>
        <v>[ListOrganisation-4]</v>
      </c>
      <c r="B12" s="77" t="s">
        <v>71</v>
      </c>
      <c r="C12" s="77" t="s">
        <v>72</v>
      </c>
      <c r="D12" s="77" t="s">
        <v>73</v>
      </c>
      <c r="E12" s="77" t="s">
        <v>74</v>
      </c>
      <c r="F12" s="78" t="s">
        <v>45</v>
      </c>
      <c r="G12" s="79">
        <v>42019</v>
      </c>
      <c r="H12" s="80"/>
      <c r="I12" s="8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>
      <c r="A13" s="76" t="str">
        <f t="shared" si="0"/>
        <v>[ListOrganisation-5]</v>
      </c>
      <c r="B13" s="77" t="s">
        <v>75</v>
      </c>
      <c r="C13" s="77" t="s">
        <v>76</v>
      </c>
      <c r="D13" s="77" t="s">
        <v>77</v>
      </c>
      <c r="E13" s="77" t="s">
        <v>78</v>
      </c>
      <c r="F13" s="78" t="s">
        <v>45</v>
      </c>
      <c r="G13" s="79">
        <v>42019</v>
      </c>
      <c r="H13" s="83"/>
      <c r="I13" s="8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>
      <c r="A14" s="76" t="str">
        <f t="shared" si="0"/>
        <v>[ListOrganisation-6]</v>
      </c>
      <c r="B14" s="77" t="s">
        <v>79</v>
      </c>
      <c r="C14" s="77" t="s">
        <v>80</v>
      </c>
      <c r="D14" s="77" t="s">
        <v>81</v>
      </c>
      <c r="E14" s="77" t="s">
        <v>82</v>
      </c>
      <c r="F14" s="78" t="s">
        <v>45</v>
      </c>
      <c r="G14" s="79">
        <v>42019</v>
      </c>
      <c r="H14" s="80"/>
      <c r="I14" s="82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75" customHeight="1">
      <c r="A15" s="76" t="str">
        <f t="shared" si="0"/>
        <v>[ListOrganisation-7]</v>
      </c>
      <c r="B15" s="77" t="s">
        <v>83</v>
      </c>
      <c r="C15" s="77" t="s">
        <v>84</v>
      </c>
      <c r="D15" s="77" t="s">
        <v>85</v>
      </c>
      <c r="E15" s="77"/>
      <c r="F15" s="78" t="s">
        <v>45</v>
      </c>
      <c r="G15" s="79">
        <v>42019</v>
      </c>
      <c r="H15" s="80"/>
      <c r="I15" s="8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>
      <c r="A16" s="76" t="str">
        <f t="shared" si="0"/>
        <v>[ListOrganisation-8]</v>
      </c>
      <c r="B16" s="77" t="s">
        <v>86</v>
      </c>
      <c r="C16" s="77" t="s">
        <v>87</v>
      </c>
      <c r="D16" s="77" t="s">
        <v>88</v>
      </c>
      <c r="E16" s="77"/>
      <c r="F16" s="78" t="s">
        <v>48</v>
      </c>
      <c r="G16" s="79">
        <v>42019</v>
      </c>
      <c r="H16" s="80" t="s">
        <v>89</v>
      </c>
      <c r="I16" s="8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>
      <c r="A17" s="76" t="str">
        <f t="shared" si="0"/>
        <v>[ListOrganisation-9]</v>
      </c>
      <c r="B17" s="77" t="s">
        <v>90</v>
      </c>
      <c r="C17" s="77" t="s">
        <v>91</v>
      </c>
      <c r="D17" s="77" t="s">
        <v>92</v>
      </c>
      <c r="E17" s="85" t="s">
        <v>93</v>
      </c>
      <c r="F17" s="78" t="s">
        <v>48</v>
      </c>
      <c r="G17" s="79">
        <v>42019</v>
      </c>
      <c r="H17" s="80" t="s">
        <v>94</v>
      </c>
      <c r="I17" s="8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8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8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8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8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8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8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8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8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8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8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8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8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8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8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8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8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8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8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8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8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8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8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8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8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8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8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8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8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8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8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8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8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8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8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8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8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8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8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8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8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8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8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8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8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8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8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8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8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8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8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8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8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8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8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8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8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8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8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8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8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8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8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8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8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8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8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8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8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8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8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8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8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8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8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8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8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8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8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8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8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8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8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8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8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8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8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8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8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8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8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8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8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8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8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8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8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8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8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8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8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8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8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8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8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8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8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8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8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8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8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8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8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8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8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8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8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8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8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8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8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8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8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8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8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8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8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8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8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8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8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8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8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8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8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8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8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8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8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8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8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8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8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8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8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8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8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8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8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8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8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8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8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8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8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8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8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8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8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8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8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8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8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8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8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8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8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8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8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8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8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8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8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8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8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8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8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8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8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8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8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8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8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8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8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8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8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8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8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8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8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8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8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8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8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8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8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8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8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8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8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8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8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8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8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8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8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8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8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8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8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8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8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8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8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8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8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8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8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8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8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8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8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8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8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8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8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8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8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8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8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8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8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8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8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8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8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8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8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8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8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8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8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8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8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8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8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8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8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8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8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8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8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8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8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8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8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8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8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8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8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8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8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8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8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8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8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8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8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8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8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8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8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8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8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8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8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8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8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8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8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8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8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8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8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8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8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8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8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8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8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8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8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8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8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8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8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8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8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8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8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8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8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8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8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8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8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8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8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8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8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8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8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8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8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8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8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8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8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8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8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8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8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8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8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8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8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8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8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8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8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8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8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8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8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8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8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8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8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8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8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8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8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8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8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8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8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8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8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8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8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8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8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8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8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8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8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8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8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8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8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8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8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8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8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8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8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8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8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8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8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8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8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8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8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8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8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8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8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8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8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8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8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8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8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8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8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8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8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8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8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8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8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8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8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8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8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8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8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8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8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8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8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8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8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8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8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8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8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8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8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8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8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8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8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8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8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8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8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8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8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8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8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8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8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8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8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8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8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8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8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8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8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8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8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8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8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8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8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8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8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8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8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8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8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8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8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8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8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8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8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8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8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8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8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8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8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8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8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8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8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8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8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8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8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8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8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8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8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8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8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8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8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8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8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8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8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8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8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8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8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8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8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8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8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8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8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8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8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8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8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8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8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8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8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8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8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8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8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8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8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8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8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8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8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8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8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8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8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8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8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8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8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8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8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8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8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8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8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8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8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8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8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8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8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8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8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8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8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8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8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8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8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8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8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8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8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8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8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8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8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8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8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8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8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8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8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8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8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8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8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8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8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8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8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8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8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8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8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8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8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8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8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8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8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8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8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8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8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8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8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8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8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8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8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8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8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8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8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8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8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8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8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8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8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8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8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8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8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8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8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8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8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8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8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8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8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8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8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8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8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8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8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8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8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8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8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8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8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8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8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8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8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8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8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8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8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8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8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8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8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8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8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8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8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8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8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8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8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8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8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8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8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8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8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8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8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8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8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8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8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8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8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8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8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8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8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8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8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8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8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8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8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8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8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8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8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8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8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8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8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8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8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8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8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8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8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8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8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8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8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8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8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8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8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8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8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8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8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8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8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8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8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8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8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8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8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8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8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8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8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8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8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8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8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8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8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8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8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8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8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8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8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8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8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8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8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8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8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8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8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8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8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8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8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8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8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8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8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8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8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8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8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8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8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8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8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8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8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8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8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8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8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8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8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8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8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8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8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8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8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8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8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8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8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8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8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8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8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8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8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8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8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8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8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8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8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8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8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8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8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8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8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8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8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8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8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8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8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8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8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8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8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8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8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8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8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8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8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8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8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8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8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8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8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8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8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8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8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8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8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8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8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8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8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8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8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8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8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8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8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8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8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8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8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8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8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8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8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8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8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8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8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8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8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8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8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8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8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8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8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8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8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8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8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8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8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8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8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8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8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8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8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8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8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8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8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8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8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8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8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8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8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8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8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8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8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8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8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8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8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8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8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8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8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8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8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8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8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8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8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8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8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8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8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8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8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8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8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8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8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8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8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8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8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8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8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8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8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8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8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8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8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8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8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8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8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8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8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8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8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8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8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8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8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8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8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8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8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8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8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8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8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8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8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8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8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8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8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8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8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8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8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8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8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8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8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8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8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8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8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8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8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8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8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8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8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8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8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8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8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8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8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8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8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8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8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8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8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8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8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8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8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8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8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8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8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8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8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8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8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8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8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8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8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8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8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8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8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8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8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8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8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8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8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8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8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8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8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8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8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8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8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8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8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8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8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8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8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8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300-000000000000}">
      <formula1>$J$2:$J$6</formula1>
    </dataValidation>
  </dataValidations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4140625" defaultRowHeight="15" customHeight="1"/>
  <cols>
    <col min="1" max="1" width="24.10937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25.6640625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>
      <c r="A1" s="55"/>
      <c r="B1" s="56"/>
      <c r="C1" s="56"/>
      <c r="D1" s="56"/>
      <c r="E1" s="56"/>
      <c r="F1" s="34"/>
      <c r="G1" s="57"/>
      <c r="H1" s="34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>
      <c r="A2" s="60" t="s">
        <v>43</v>
      </c>
      <c r="B2" s="148" t="s">
        <v>44</v>
      </c>
      <c r="C2" s="132"/>
      <c r="D2" s="132"/>
      <c r="E2" s="132"/>
      <c r="F2" s="132"/>
      <c r="G2" s="132"/>
      <c r="H2" s="133"/>
      <c r="I2" s="58"/>
      <c r="J2" s="59" t="s">
        <v>45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>
      <c r="A3" s="61" t="s">
        <v>46</v>
      </c>
      <c r="B3" s="148" t="s">
        <v>47</v>
      </c>
      <c r="C3" s="132"/>
      <c r="D3" s="132"/>
      <c r="E3" s="132"/>
      <c r="F3" s="132"/>
      <c r="G3" s="132"/>
      <c r="H3" s="133"/>
      <c r="I3" s="58"/>
      <c r="J3" s="59" t="s">
        <v>48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>
      <c r="A4" s="60" t="s">
        <v>49</v>
      </c>
      <c r="B4" s="148" t="s">
        <v>50</v>
      </c>
      <c r="C4" s="132"/>
      <c r="D4" s="132"/>
      <c r="E4" s="132"/>
      <c r="F4" s="132"/>
      <c r="G4" s="132"/>
      <c r="H4" s="133"/>
      <c r="I4" s="58"/>
      <c r="J4" s="59" t="s">
        <v>51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>
      <c r="A5" s="62" t="s">
        <v>45</v>
      </c>
      <c r="B5" s="63" t="s">
        <v>48</v>
      </c>
      <c r="C5" s="63" t="s">
        <v>52</v>
      </c>
      <c r="D5" s="63" t="s">
        <v>51</v>
      </c>
      <c r="E5" s="64" t="s">
        <v>53</v>
      </c>
      <c r="F5" s="149" t="s">
        <v>54</v>
      </c>
      <c r="G5" s="132"/>
      <c r="H5" s="133"/>
      <c r="I5" s="65"/>
      <c r="J5" s="59" t="s">
        <v>52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>
      <c r="A6" s="66">
        <f>COUNTIF(F9:F996,"Passed")</f>
        <v>7</v>
      </c>
      <c r="B6" s="67">
        <f>COUNTIF(F9:F996,"Failed")</f>
        <v>2</v>
      </c>
      <c r="C6" s="67">
        <f>F6-E6-D6-B6-A6</f>
        <v>0</v>
      </c>
      <c r="D6" s="67">
        <f>COUNTIF(F$9:F$996,"Blocked")</f>
        <v>0</v>
      </c>
      <c r="E6" s="68">
        <f>COUNTIF(F$9:F$996,"Skipped")</f>
        <v>0</v>
      </c>
      <c r="F6" s="150">
        <f>COUNTA(A9:A996)</f>
        <v>9</v>
      </c>
      <c r="G6" s="132"/>
      <c r="H6" s="133"/>
      <c r="I6" s="65"/>
      <c r="J6" s="59" t="s">
        <v>53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>
      <c r="A7" s="59"/>
      <c r="B7" s="59"/>
      <c r="C7" s="59"/>
      <c r="D7" s="69"/>
      <c r="E7" s="69"/>
      <c r="F7" s="70"/>
      <c r="G7" s="70"/>
      <c r="H7" s="70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>
      <c r="A8" s="71" t="s">
        <v>55</v>
      </c>
      <c r="B8" s="72" t="s">
        <v>56</v>
      </c>
      <c r="C8" s="72" t="s">
        <v>57</v>
      </c>
      <c r="D8" s="72" t="s">
        <v>58</v>
      </c>
      <c r="E8" s="73" t="s">
        <v>59</v>
      </c>
      <c r="F8" s="73" t="s">
        <v>60</v>
      </c>
      <c r="G8" s="73" t="s">
        <v>61</v>
      </c>
      <c r="H8" s="74" t="s">
        <v>39</v>
      </c>
      <c r="I8" s="75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95" customHeight="1">
      <c r="A9" s="76" t="str">
        <f t="shared" ref="A9:A17" si="0">IF(OR(B9&lt;&gt;"",D9&lt;&gt;""),"["&amp;TEXT($B$2,"##")&amp;"-"&amp;TEXT(ROW()-8,"##")&amp;"]","")</f>
        <v>[ListOrganisation-1]</v>
      </c>
      <c r="B9" s="77" t="s">
        <v>41</v>
      </c>
      <c r="C9" s="77" t="s">
        <v>95</v>
      </c>
      <c r="D9" s="77" t="s">
        <v>96</v>
      </c>
      <c r="E9" s="77" t="s">
        <v>63</v>
      </c>
      <c r="F9" s="78" t="s">
        <v>45</v>
      </c>
      <c r="G9" s="79">
        <v>42019</v>
      </c>
      <c r="H9" s="80"/>
      <c r="I9" s="8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>
      <c r="A10" s="76" t="str">
        <f t="shared" si="0"/>
        <v>[ListOrganisation-2]</v>
      </c>
      <c r="B10" s="77" t="s">
        <v>64</v>
      </c>
      <c r="C10" s="77" t="s">
        <v>65</v>
      </c>
      <c r="D10" s="77" t="s">
        <v>66</v>
      </c>
      <c r="E10" s="77" t="s">
        <v>63</v>
      </c>
      <c r="F10" s="78" t="s">
        <v>45</v>
      </c>
      <c r="G10" s="79">
        <v>42019</v>
      </c>
      <c r="H10" s="80"/>
      <c r="I10" s="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>
      <c r="A11" s="76" t="str">
        <f t="shared" si="0"/>
        <v>[ListOrganisation-3]</v>
      </c>
      <c r="B11" s="77" t="s">
        <v>67</v>
      </c>
      <c r="C11" s="77" t="s">
        <v>68</v>
      </c>
      <c r="D11" s="77" t="s">
        <v>69</v>
      </c>
      <c r="E11" s="77" t="s">
        <v>70</v>
      </c>
      <c r="F11" s="78" t="s">
        <v>45</v>
      </c>
      <c r="G11" s="79">
        <v>42019</v>
      </c>
      <c r="H11" s="80"/>
      <c r="I11" s="82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0" customHeight="1">
      <c r="A12" s="76" t="str">
        <f t="shared" si="0"/>
        <v>[ListOrganisation-4]</v>
      </c>
      <c r="B12" s="77" t="s">
        <v>71</v>
      </c>
      <c r="C12" s="77" t="s">
        <v>72</v>
      </c>
      <c r="D12" s="77" t="s">
        <v>73</v>
      </c>
      <c r="E12" s="77" t="s">
        <v>74</v>
      </c>
      <c r="F12" s="78" t="s">
        <v>45</v>
      </c>
      <c r="G12" s="79">
        <v>42019</v>
      </c>
      <c r="H12" s="80"/>
      <c r="I12" s="8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>
      <c r="A13" s="76" t="str">
        <f t="shared" si="0"/>
        <v>[ListOrganisation-5]</v>
      </c>
      <c r="B13" s="77" t="s">
        <v>75</v>
      </c>
      <c r="C13" s="77" t="s">
        <v>76</v>
      </c>
      <c r="D13" s="77" t="s">
        <v>77</v>
      </c>
      <c r="E13" s="77" t="s">
        <v>78</v>
      </c>
      <c r="F13" s="78" t="s">
        <v>45</v>
      </c>
      <c r="G13" s="79">
        <v>42019</v>
      </c>
      <c r="H13" s="83"/>
      <c r="I13" s="8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>
      <c r="A14" s="76" t="str">
        <f t="shared" si="0"/>
        <v>[ListOrganisation-6]</v>
      </c>
      <c r="B14" s="77" t="s">
        <v>79</v>
      </c>
      <c r="C14" s="77" t="s">
        <v>80</v>
      </c>
      <c r="D14" s="77" t="s">
        <v>81</v>
      </c>
      <c r="E14" s="77" t="s">
        <v>82</v>
      </c>
      <c r="F14" s="78" t="s">
        <v>45</v>
      </c>
      <c r="G14" s="79">
        <v>42019</v>
      </c>
      <c r="H14" s="80"/>
      <c r="I14" s="82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75" customHeight="1">
      <c r="A15" s="76" t="str">
        <f t="shared" si="0"/>
        <v>[ListOrganisation-7]</v>
      </c>
      <c r="B15" s="77" t="s">
        <v>83</v>
      </c>
      <c r="C15" s="77" t="s">
        <v>84</v>
      </c>
      <c r="D15" s="77" t="s">
        <v>85</v>
      </c>
      <c r="E15" s="77"/>
      <c r="F15" s="78" t="s">
        <v>45</v>
      </c>
      <c r="G15" s="79">
        <v>42019</v>
      </c>
      <c r="H15" s="80"/>
      <c r="I15" s="8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>
      <c r="A16" s="76" t="str">
        <f t="shared" si="0"/>
        <v>[ListOrganisation-8]</v>
      </c>
      <c r="B16" s="77" t="s">
        <v>86</v>
      </c>
      <c r="C16" s="77" t="s">
        <v>87</v>
      </c>
      <c r="D16" s="77" t="s">
        <v>88</v>
      </c>
      <c r="E16" s="77"/>
      <c r="F16" s="78" t="s">
        <v>48</v>
      </c>
      <c r="G16" s="79">
        <v>42019</v>
      </c>
      <c r="H16" s="80" t="s">
        <v>89</v>
      </c>
      <c r="I16" s="8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>
      <c r="A17" s="76" t="str">
        <f t="shared" si="0"/>
        <v>[ListOrganisation-9]</v>
      </c>
      <c r="B17" s="77" t="s">
        <v>90</v>
      </c>
      <c r="C17" s="77" t="s">
        <v>91</v>
      </c>
      <c r="D17" s="77" t="s">
        <v>92</v>
      </c>
      <c r="E17" s="85" t="s">
        <v>93</v>
      </c>
      <c r="F17" s="78" t="s">
        <v>48</v>
      </c>
      <c r="G17" s="79">
        <v>42019</v>
      </c>
      <c r="H17" s="80" t="s">
        <v>94</v>
      </c>
      <c r="I17" s="8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8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8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8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8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8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8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8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8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8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8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8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8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8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8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8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8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8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8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8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8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8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8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8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8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8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8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8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8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8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8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8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8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8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8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8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8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8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8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8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8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8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8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8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8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8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8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8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8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8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8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8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8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8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8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8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8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8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8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8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8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8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8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8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8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8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8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8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8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8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8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8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8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8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8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8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8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8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8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8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8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8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8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8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8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8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8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8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8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8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8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8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8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8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8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8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8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8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8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8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8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8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8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8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8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8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8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8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8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8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8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8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8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8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8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8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8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8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8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8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8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8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8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8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8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8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8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8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8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8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8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8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8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8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8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8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8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8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8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8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8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8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8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8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8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8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8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8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8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8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8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8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8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8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8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8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8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8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8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8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8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8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8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8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8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8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8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8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8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8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8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8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8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8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8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8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8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8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8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8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8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8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8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8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8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8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8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8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8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8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8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8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8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8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8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8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8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8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8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8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8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8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8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8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8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8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8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8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8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8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8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8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8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8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8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8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8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8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8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8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8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8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8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8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8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8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8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8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8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8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8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8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8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8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8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8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8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8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8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8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8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8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8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8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8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8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8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8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8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8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8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8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8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8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8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8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8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8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8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8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8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8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8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8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8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8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8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8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8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8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8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8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8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8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8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8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8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8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8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8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8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8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8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8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8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8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8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8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8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8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8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8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8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8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8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8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8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8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8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8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8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8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8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8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8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8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8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8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8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8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8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8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8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8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8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8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8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8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8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8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8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8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8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8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8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8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8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8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8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8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8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8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8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8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8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8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8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8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8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8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8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8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8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8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8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8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8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8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8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8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8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8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8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8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8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8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8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8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8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8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8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8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8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8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8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8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8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8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8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8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8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8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8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8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8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8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8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8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8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8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8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8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8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8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8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8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8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8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8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8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8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8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8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8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8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8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8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8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8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8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8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8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8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8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8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8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8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8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8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8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8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8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8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8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8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8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8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8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8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8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8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8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8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8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8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8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8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8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8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8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8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8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8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8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8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8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8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8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8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8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8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8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8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8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8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8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8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8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8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8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8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8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8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8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8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8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8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8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8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8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8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8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8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8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8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8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8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8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8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8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8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8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8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8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8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8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8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8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8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8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8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8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8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8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8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8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8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8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8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8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8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8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8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8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8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8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8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8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8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8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8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8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8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8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8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8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8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8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8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8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8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8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8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8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8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8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8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8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8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8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8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8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8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8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8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8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8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8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8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8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8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8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8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8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8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8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8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8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8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8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8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8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8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8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8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8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8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8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8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8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8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8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8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8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8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8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8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8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8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8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8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8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8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8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8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8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8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8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8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8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8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8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8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8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8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8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8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8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8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8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8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8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8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8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8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8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8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8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8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8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8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8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8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8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8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8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8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8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8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8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8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8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8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8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8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8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8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8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8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8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8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8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8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8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8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8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8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8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8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8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8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8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8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8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8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8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8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8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8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8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8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8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8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8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8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8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8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8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8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8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8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8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8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8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8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8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8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8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8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8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8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8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8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8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8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8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8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8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8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8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8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8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8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8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8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8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8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8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8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8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8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8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8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8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8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8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8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8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8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8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8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8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8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8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8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8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8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8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8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8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8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8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8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8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8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8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8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8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8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8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8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8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8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8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8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8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8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8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8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8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8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8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8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8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8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8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8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8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8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8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8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8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8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8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8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8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8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8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8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8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8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8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8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8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8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8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8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8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8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8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8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8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8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8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8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8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8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8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8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8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8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8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8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8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8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8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8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8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8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8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8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8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8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8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8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8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8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8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8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8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8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8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8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8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8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8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8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8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8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8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8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8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8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8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8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8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8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8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8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8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8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8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8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8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8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8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8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8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8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8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8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8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8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8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8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8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8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8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8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8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8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8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8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8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8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8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8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8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8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8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8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8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8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8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8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8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8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8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8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8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8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8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8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8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8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8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8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8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8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8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8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8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8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8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8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8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8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8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8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8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8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8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8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8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8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8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8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8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8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8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8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8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8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8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8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8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8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8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8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8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8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8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8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8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8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8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8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8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8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8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8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8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8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8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8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8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8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8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8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8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8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8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8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8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8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8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8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8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8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8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8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8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8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8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8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8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8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8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8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8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8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8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8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8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8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8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8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8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8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8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8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8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8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8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8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8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8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8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8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8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8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8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8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8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8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8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8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8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8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8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8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8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8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8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8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8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8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8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8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8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8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8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8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8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8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8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8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8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8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8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8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8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8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8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8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8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8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8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8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8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8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8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8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8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8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8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8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8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8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8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4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4140625" defaultRowHeight="15" customHeight="1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7.5546875" hidden="1" customWidth="1"/>
    <col min="11" max="11" width="10.33203125" customWidth="1"/>
    <col min="12" max="26" width="11.44140625" customWidth="1"/>
  </cols>
  <sheetData>
    <row r="1" spans="1:26" ht="13.5" customHeight="1">
      <c r="A1" s="55"/>
      <c r="B1" s="86"/>
      <c r="C1" s="86"/>
      <c r="D1" s="86"/>
      <c r="E1" s="86"/>
      <c r="F1" s="87"/>
      <c r="G1" s="57"/>
      <c r="H1" s="34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>
      <c r="A2" s="60" t="s">
        <v>43</v>
      </c>
      <c r="B2" s="148" t="s">
        <v>97</v>
      </c>
      <c r="C2" s="132"/>
      <c r="D2" s="132"/>
      <c r="E2" s="132"/>
      <c r="F2" s="132"/>
      <c r="G2" s="132"/>
      <c r="H2" s="133"/>
      <c r="I2" s="58"/>
      <c r="J2" s="59" t="s">
        <v>45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>
      <c r="A3" s="61" t="s">
        <v>46</v>
      </c>
      <c r="B3" s="148" t="s">
        <v>98</v>
      </c>
      <c r="C3" s="132"/>
      <c r="D3" s="132"/>
      <c r="E3" s="132"/>
      <c r="F3" s="132"/>
      <c r="G3" s="132"/>
      <c r="H3" s="133"/>
      <c r="I3" s="58"/>
      <c r="J3" s="59" t="s">
        <v>48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>
      <c r="A4" s="60" t="s">
        <v>49</v>
      </c>
      <c r="B4" s="148" t="s">
        <v>50</v>
      </c>
      <c r="C4" s="132"/>
      <c r="D4" s="132"/>
      <c r="E4" s="132"/>
      <c r="F4" s="132"/>
      <c r="G4" s="132"/>
      <c r="H4" s="133"/>
      <c r="I4" s="58"/>
      <c r="J4" s="59" t="s">
        <v>51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>
      <c r="A5" s="62" t="s">
        <v>45</v>
      </c>
      <c r="B5" s="63" t="s">
        <v>48</v>
      </c>
      <c r="C5" s="63" t="s">
        <v>52</v>
      </c>
      <c r="D5" s="63" t="s">
        <v>51</v>
      </c>
      <c r="E5" s="64" t="s">
        <v>53</v>
      </c>
      <c r="F5" s="149" t="s">
        <v>54</v>
      </c>
      <c r="G5" s="132"/>
      <c r="H5" s="133"/>
      <c r="I5" s="65"/>
      <c r="J5" s="59" t="s">
        <v>52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>
      <c r="A6" s="66">
        <f>COUNTIF(F9:F996,"Passed")</f>
        <v>3</v>
      </c>
      <c r="B6" s="67">
        <f>COUNTIF(F9:F996,"Failed")</f>
        <v>2</v>
      </c>
      <c r="C6" s="67">
        <f>F6-E6-D6-B6-A6</f>
        <v>1</v>
      </c>
      <c r="D6" s="67">
        <f>COUNTIF(F$9:F$996,"Blocked")</f>
        <v>0</v>
      </c>
      <c r="E6" s="68">
        <f>COUNTIF(F$9:F$996,"Skipped")</f>
        <v>0</v>
      </c>
      <c r="F6" s="150">
        <f>COUNTA(A9:A996)</f>
        <v>6</v>
      </c>
      <c r="G6" s="132"/>
      <c r="H6" s="133"/>
      <c r="I6" s="65"/>
      <c r="J6" s="59" t="s">
        <v>53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>
      <c r="A7" s="59"/>
      <c r="B7" s="59"/>
      <c r="C7" s="59"/>
      <c r="D7" s="69"/>
      <c r="E7" s="69"/>
      <c r="F7" s="69"/>
      <c r="G7" s="69"/>
      <c r="H7" s="69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>
      <c r="A8" s="88" t="s">
        <v>55</v>
      </c>
      <c r="B8" s="88" t="s">
        <v>56</v>
      </c>
      <c r="C8" s="88" t="s">
        <v>57</v>
      </c>
      <c r="D8" s="88" t="s">
        <v>58</v>
      </c>
      <c r="E8" s="89" t="s">
        <v>59</v>
      </c>
      <c r="F8" s="89" t="s">
        <v>60</v>
      </c>
      <c r="G8" s="89" t="s">
        <v>61</v>
      </c>
      <c r="H8" s="88" t="s">
        <v>39</v>
      </c>
      <c r="I8" s="75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80" customHeight="1">
      <c r="A9" s="78" t="str">
        <f t="shared" ref="A9:A14" si="0">IF(OR(B9&lt;&gt;"",D9&lt;&gt;""),"["&amp;TEXT($B$2,"##")&amp;"-"&amp;TEXT(ROW()-8,"##")&amp;"]","")</f>
        <v>[AddOrganisation-1]</v>
      </c>
      <c r="B9" s="77" t="s">
        <v>99</v>
      </c>
      <c r="C9" s="77" t="s">
        <v>100</v>
      </c>
      <c r="D9" s="77" t="s">
        <v>101</v>
      </c>
      <c r="E9" s="90"/>
      <c r="F9" s="78" t="s">
        <v>45</v>
      </c>
      <c r="G9" s="79">
        <v>42019</v>
      </c>
      <c r="H9" s="91"/>
      <c r="I9" s="81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26" ht="120.75" customHeight="1">
      <c r="A10" s="78" t="str">
        <f t="shared" si="0"/>
        <v>[AddOrganisation-2]</v>
      </c>
      <c r="B10" s="77" t="s">
        <v>102</v>
      </c>
      <c r="C10" s="77" t="s">
        <v>103</v>
      </c>
      <c r="D10" s="77" t="s">
        <v>104</v>
      </c>
      <c r="E10" s="90"/>
      <c r="F10" s="78" t="s">
        <v>48</v>
      </c>
      <c r="G10" s="79">
        <v>42019</v>
      </c>
      <c r="H10" s="91" t="s">
        <v>105</v>
      </c>
      <c r="I10" s="81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26" ht="270" customHeight="1">
      <c r="A11" s="78" t="str">
        <f t="shared" si="0"/>
        <v>[AddOrganisation-3]</v>
      </c>
      <c r="B11" s="77" t="s">
        <v>106</v>
      </c>
      <c r="C11" s="77" t="s">
        <v>107</v>
      </c>
      <c r="D11" s="77" t="s">
        <v>108</v>
      </c>
      <c r="E11" s="90"/>
      <c r="F11" s="78" t="s">
        <v>45</v>
      </c>
      <c r="G11" s="79">
        <v>42019</v>
      </c>
      <c r="H11" s="91"/>
      <c r="I11" s="81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20.75" customHeight="1">
      <c r="A12" s="78" t="str">
        <f t="shared" si="0"/>
        <v>[AddOrganisation-4]</v>
      </c>
      <c r="B12" s="77" t="s">
        <v>109</v>
      </c>
      <c r="C12" s="77" t="s">
        <v>110</v>
      </c>
      <c r="D12" s="77" t="s">
        <v>111</v>
      </c>
      <c r="E12" s="90"/>
      <c r="F12" s="78" t="s">
        <v>48</v>
      </c>
      <c r="G12" s="79">
        <v>42019</v>
      </c>
      <c r="H12" s="91" t="s">
        <v>112</v>
      </c>
      <c r="I12" s="81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26" ht="240" customHeight="1">
      <c r="A13" s="78" t="str">
        <f t="shared" si="0"/>
        <v>[AddOrganisation-5]</v>
      </c>
      <c r="B13" s="77" t="s">
        <v>113</v>
      </c>
      <c r="C13" s="77" t="s">
        <v>114</v>
      </c>
      <c r="D13" s="77" t="s">
        <v>115</v>
      </c>
      <c r="E13" s="90"/>
      <c r="F13" s="78" t="s">
        <v>45</v>
      </c>
      <c r="G13" s="79">
        <v>42019</v>
      </c>
      <c r="H13" s="91"/>
      <c r="I13" s="81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120.75" customHeight="1">
      <c r="A14" s="78" t="str">
        <f t="shared" si="0"/>
        <v>[AddOrganisation-6]</v>
      </c>
      <c r="B14" s="77" t="s">
        <v>116</v>
      </c>
      <c r="C14" s="77" t="s">
        <v>117</v>
      </c>
      <c r="D14" s="77" t="s">
        <v>118</v>
      </c>
      <c r="E14" s="90"/>
      <c r="F14" s="78" t="s">
        <v>52</v>
      </c>
      <c r="G14" s="79"/>
      <c r="H14" s="91"/>
      <c r="I14" s="81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12.75" customHeight="1">
      <c r="A15" s="7"/>
      <c r="B15" s="7"/>
      <c r="C15" s="7"/>
      <c r="D15" s="7"/>
      <c r="E15" s="7"/>
      <c r="F15" s="93"/>
      <c r="G15" s="7"/>
      <c r="H15" s="7"/>
      <c r="I15" s="82"/>
      <c r="J15" s="59"/>
      <c r="K15" s="5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7"/>
      <c r="C16" s="7"/>
      <c r="D16" s="7"/>
      <c r="E16" s="7"/>
      <c r="F16" s="94"/>
      <c r="G16" s="7"/>
      <c r="H16" s="7"/>
      <c r="I16" s="8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7"/>
      <c r="D17" s="7"/>
      <c r="E17" s="7"/>
      <c r="F17" s="7"/>
      <c r="G17" s="7"/>
      <c r="H17" s="7"/>
      <c r="I17" s="8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8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8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8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8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8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8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8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8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8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8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8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8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8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8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8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8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8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8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8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8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8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8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8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8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8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8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8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8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8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8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8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8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8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8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8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8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8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8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8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8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8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8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8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8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8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8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8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8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8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8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8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8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8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8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8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8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8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8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8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8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8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8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8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8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8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8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8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8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8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8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8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8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8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8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8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8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8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8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8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8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8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8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8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8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8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8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8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8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8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8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8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8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8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8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8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8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8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8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8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8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8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8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8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8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8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8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8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8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8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8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8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8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8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8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8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8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8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8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8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8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8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8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8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8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8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8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8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8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8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8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8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8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8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8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8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8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8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8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8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8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8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8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8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8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8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8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8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8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8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8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8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8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8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8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8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8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8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8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8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8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8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8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8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8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8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8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8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8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8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8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8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8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8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8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8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8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8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8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8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8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8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8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8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8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8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8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8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8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8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8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8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8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8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8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8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8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8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8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8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8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8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8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8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8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8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8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8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8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8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8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8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8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8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8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8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8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8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8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8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8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8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8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8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8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8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8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8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8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8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8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8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8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8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8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8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8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8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8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8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8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8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8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8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8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8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8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8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8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8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8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8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8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8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8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8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8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8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8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8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8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8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8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8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8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8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8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8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8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8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8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8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8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8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8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8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8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8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8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8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8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8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8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8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8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8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8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8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8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8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8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8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8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8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8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8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8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8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8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8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8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8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8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8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8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8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8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8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8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8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8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8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8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8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8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8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8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8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8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8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8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8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8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8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8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8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8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8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8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8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8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8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8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8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8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8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8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8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8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8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8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8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8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8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8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8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8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8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8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8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8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8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8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8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8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8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8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8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8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8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8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8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8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8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8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8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8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8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8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8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8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8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8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8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8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8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8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8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8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8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8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8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8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8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8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8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8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8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8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8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8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8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8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8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8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8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8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8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8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8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8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8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8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8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8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8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8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8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8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8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8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8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8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8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8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8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8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8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8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8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8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8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8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8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8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8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8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8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8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8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8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8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8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8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8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8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8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8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8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8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8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8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8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8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8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8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8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8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8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8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8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8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8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8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8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8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8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8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8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8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8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8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8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8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8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8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8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8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8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8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8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8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8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8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8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8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8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8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8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8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8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8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8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8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8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8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8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8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8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8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8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8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8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8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8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8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8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8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8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8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8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8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8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8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8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8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8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8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8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8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8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8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8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8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8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8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8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8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8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8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8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8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8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8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8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8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8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8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8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8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8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8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8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8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8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8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8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8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8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8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8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8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8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8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8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8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8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8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8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8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8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8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8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8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8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8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8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8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8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8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8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8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8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8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8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8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8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8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8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8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8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8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8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8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8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8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8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8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8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8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8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8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8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8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8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8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8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8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8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8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8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8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8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8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8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8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8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8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8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8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8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8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8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8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8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8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8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8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8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8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8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8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8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8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8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8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8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8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8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8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8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8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8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8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8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8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8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8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8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8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8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8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8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8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8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8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8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8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8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8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8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8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8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8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8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8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8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8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8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8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8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8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8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8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8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8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8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8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8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8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8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8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8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8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8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8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8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8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8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8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8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8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8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8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8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8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8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8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8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8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8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8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8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8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8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8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8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8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8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8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8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8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8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8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8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8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8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8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8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8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8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8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8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8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8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8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8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8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8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8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8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8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8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8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8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8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8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8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8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8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8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8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8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8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8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8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8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8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8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8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8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8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8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8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8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8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8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8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8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8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8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8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8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8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8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8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8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8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8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8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8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8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8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8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8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8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8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8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8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8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8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8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8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8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8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8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8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8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8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8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8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8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8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8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8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8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8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8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8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8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8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8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8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8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8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8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8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8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8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8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8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8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8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8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8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8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8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8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8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8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8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8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8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8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8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8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8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8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8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8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8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8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8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8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8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8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8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8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8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8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8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8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8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8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8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8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8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8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8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8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8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8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8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8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8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8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8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8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8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8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8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8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8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8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8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8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8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8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8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8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8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8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8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8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8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8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8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8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8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8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8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8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8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8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8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8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8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8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8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8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8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8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8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8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8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8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8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8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8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8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8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8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8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8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8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8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8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8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8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8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8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8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8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8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8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8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8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8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8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8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8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8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8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8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8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8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8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8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8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8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8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8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8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8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8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8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8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8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8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8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8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8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8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8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8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8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8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8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8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8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8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8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8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8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8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8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8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8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8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8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8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8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8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8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8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8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8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8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8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8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8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8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8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8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8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8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8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8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8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8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8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8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8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8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8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8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8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8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8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8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8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8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8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8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8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8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8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8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8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8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5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8" topLeftCell="A9" activePane="bottomLeft" state="frozen"/>
      <selection pane="bottomLeft" activeCell="B10" sqref="B10"/>
    </sheetView>
  </sheetViews>
  <sheetFormatPr defaultColWidth="14.44140625" defaultRowHeight="15" customHeight="1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1.33203125" hidden="1" customWidth="1"/>
    <col min="11" max="11" width="10.33203125" customWidth="1"/>
    <col min="12" max="26" width="11.44140625" customWidth="1"/>
  </cols>
  <sheetData>
    <row r="1" spans="1:26" ht="13.5" customHeight="1">
      <c r="A1" s="55"/>
      <c r="B1" s="86"/>
      <c r="C1" s="86"/>
      <c r="D1" s="86"/>
      <c r="E1" s="86"/>
      <c r="F1" s="87"/>
      <c r="G1" s="57"/>
      <c r="H1" s="34"/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>
      <c r="A2" s="60" t="s">
        <v>43</v>
      </c>
      <c r="B2" s="148" t="s">
        <v>119</v>
      </c>
      <c r="C2" s="132"/>
      <c r="D2" s="132"/>
      <c r="E2" s="132"/>
      <c r="F2" s="132"/>
      <c r="G2" s="132"/>
      <c r="H2" s="133"/>
      <c r="I2" s="58"/>
      <c r="J2" s="59" t="s">
        <v>45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>
      <c r="A3" s="61" t="s">
        <v>46</v>
      </c>
      <c r="B3" s="148" t="s">
        <v>120</v>
      </c>
      <c r="C3" s="132"/>
      <c r="D3" s="132"/>
      <c r="E3" s="132"/>
      <c r="F3" s="132"/>
      <c r="G3" s="132"/>
      <c r="H3" s="133"/>
      <c r="I3" s="58"/>
      <c r="J3" s="59" t="s">
        <v>48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>
      <c r="A4" s="60" t="s">
        <v>49</v>
      </c>
      <c r="B4" s="148" t="s">
        <v>50</v>
      </c>
      <c r="C4" s="132"/>
      <c r="D4" s="132"/>
      <c r="E4" s="132"/>
      <c r="F4" s="132"/>
      <c r="G4" s="132"/>
      <c r="H4" s="133"/>
      <c r="I4" s="58"/>
      <c r="J4" s="59" t="s">
        <v>51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>
      <c r="A5" s="62" t="s">
        <v>45</v>
      </c>
      <c r="B5" s="63" t="s">
        <v>48</v>
      </c>
      <c r="C5" s="63" t="s">
        <v>52</v>
      </c>
      <c r="D5" s="63" t="s">
        <v>51</v>
      </c>
      <c r="E5" s="64" t="s">
        <v>53</v>
      </c>
      <c r="F5" s="149" t="s">
        <v>54</v>
      </c>
      <c r="G5" s="132"/>
      <c r="H5" s="133"/>
      <c r="I5" s="65"/>
      <c r="J5" s="59" t="s">
        <v>52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5" customHeight="1">
      <c r="A6" s="66">
        <f>COUNTIF(F9:F996,"Passed")</f>
        <v>0</v>
      </c>
      <c r="B6" s="67">
        <f>COUNTIF(F9:F996,"Failed")</f>
        <v>0</v>
      </c>
      <c r="C6" s="67">
        <f>F6-E6-D6-B6-A6</f>
        <v>4</v>
      </c>
      <c r="D6" s="67">
        <f>COUNTIF(F$9:F$996,"Blocked")</f>
        <v>1</v>
      </c>
      <c r="E6" s="68">
        <f>COUNTIF(F$9:F$996,"Skipped")</f>
        <v>1</v>
      </c>
      <c r="F6" s="150">
        <f>COUNTA(A9:A996)</f>
        <v>6</v>
      </c>
      <c r="G6" s="132"/>
      <c r="H6" s="133"/>
      <c r="I6" s="65"/>
      <c r="J6" s="59" t="s">
        <v>53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5" customHeight="1">
      <c r="A7" s="59"/>
      <c r="B7" s="59"/>
      <c r="C7" s="59"/>
      <c r="D7" s="69"/>
      <c r="E7" s="69"/>
      <c r="F7" s="69"/>
      <c r="G7" s="69"/>
      <c r="H7" s="69"/>
      <c r="I7" s="65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5.5" customHeight="1">
      <c r="A8" s="88" t="s">
        <v>55</v>
      </c>
      <c r="B8" s="88" t="s">
        <v>56</v>
      </c>
      <c r="C8" s="88" t="s">
        <v>57</v>
      </c>
      <c r="D8" s="88" t="s">
        <v>58</v>
      </c>
      <c r="E8" s="89" t="s">
        <v>59</v>
      </c>
      <c r="F8" s="89" t="s">
        <v>60</v>
      </c>
      <c r="G8" s="89" t="s">
        <v>61</v>
      </c>
      <c r="H8" s="88" t="s">
        <v>39</v>
      </c>
      <c r="I8" s="75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50" customHeight="1">
      <c r="A9" s="78" t="str">
        <f t="shared" ref="A9:A14" si="0">IF(OR(B9&lt;&gt;"",D9&lt;&gt;""),"["&amp;TEXT($B$2,"##")&amp;"-"&amp;TEXT(ROW()-8,"##")&amp;"]","")</f>
        <v>[AmendOrganisation-1]</v>
      </c>
      <c r="B9" s="77" t="s">
        <v>121</v>
      </c>
      <c r="C9" s="77" t="s">
        <v>122</v>
      </c>
      <c r="D9" s="77" t="s">
        <v>123</v>
      </c>
      <c r="E9" s="90"/>
      <c r="F9" s="78" t="s">
        <v>51</v>
      </c>
      <c r="G9" s="79">
        <v>42019</v>
      </c>
      <c r="H9" s="95" t="s">
        <v>124</v>
      </c>
      <c r="I9" s="81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26" ht="210" customHeight="1">
      <c r="A10" s="78" t="str">
        <f t="shared" si="0"/>
        <v>[AmendOrganisation-2]</v>
      </c>
      <c r="B10" s="77" t="s">
        <v>125</v>
      </c>
      <c r="C10" s="77" t="s">
        <v>126</v>
      </c>
      <c r="D10" s="77" t="s">
        <v>127</v>
      </c>
      <c r="E10" s="90"/>
      <c r="F10" s="78" t="s">
        <v>53</v>
      </c>
      <c r="G10" s="79"/>
      <c r="H10" s="95" t="s">
        <v>128</v>
      </c>
      <c r="I10" s="81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26" ht="90" customHeight="1">
      <c r="A11" s="78" t="str">
        <f t="shared" si="0"/>
        <v>[AmendOrganisation-3]</v>
      </c>
      <c r="B11" s="77" t="s">
        <v>129</v>
      </c>
      <c r="C11" s="77" t="s">
        <v>130</v>
      </c>
      <c r="D11" s="77" t="s">
        <v>131</v>
      </c>
      <c r="E11" s="90"/>
      <c r="F11" s="78" t="s">
        <v>52</v>
      </c>
      <c r="G11" s="79"/>
      <c r="H11" s="91"/>
      <c r="I11" s="81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20.75" customHeight="1">
      <c r="A12" s="78" t="str">
        <f t="shared" si="0"/>
        <v>[AmendOrganisation-4]</v>
      </c>
      <c r="B12" s="77" t="s">
        <v>132</v>
      </c>
      <c r="C12" s="77" t="s">
        <v>133</v>
      </c>
      <c r="D12" s="77" t="s">
        <v>134</v>
      </c>
      <c r="E12" s="90"/>
      <c r="F12" s="78" t="s">
        <v>52</v>
      </c>
      <c r="G12" s="79"/>
      <c r="H12" s="91"/>
      <c r="I12" s="81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26" ht="105" customHeight="1">
      <c r="A13" s="78" t="str">
        <f t="shared" si="0"/>
        <v>[AmendOrganisation-5]</v>
      </c>
      <c r="B13" s="77" t="s">
        <v>135</v>
      </c>
      <c r="C13" s="77" t="s">
        <v>136</v>
      </c>
      <c r="D13" s="77" t="s">
        <v>137</v>
      </c>
      <c r="E13" s="90"/>
      <c r="F13" s="78" t="s">
        <v>52</v>
      </c>
      <c r="G13" s="79"/>
      <c r="H13" s="91"/>
      <c r="I13" s="81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120.75" customHeight="1">
      <c r="A14" s="78" t="str">
        <f t="shared" si="0"/>
        <v>[AmendOrganisation-6]</v>
      </c>
      <c r="B14" s="77" t="s">
        <v>138</v>
      </c>
      <c r="C14" s="77" t="s">
        <v>139</v>
      </c>
      <c r="D14" s="77" t="s">
        <v>140</v>
      </c>
      <c r="E14" s="90"/>
      <c r="F14" s="78" t="s">
        <v>52</v>
      </c>
      <c r="G14" s="79"/>
      <c r="H14" s="91"/>
      <c r="I14" s="81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12.75" customHeight="1">
      <c r="A15" s="7"/>
      <c r="B15" s="7"/>
      <c r="C15" s="7"/>
      <c r="D15" s="7"/>
      <c r="E15" s="7"/>
      <c r="F15" s="93"/>
      <c r="G15" s="7"/>
      <c r="H15" s="7"/>
      <c r="I15" s="82"/>
      <c r="J15" s="59"/>
      <c r="K15" s="5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7"/>
      <c r="C16" s="7"/>
      <c r="D16" s="7"/>
      <c r="E16" s="7"/>
      <c r="F16" s="94"/>
      <c r="G16" s="7"/>
      <c r="H16" s="7"/>
      <c r="I16" s="8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7"/>
      <c r="D17" s="7"/>
      <c r="E17" s="7"/>
      <c r="F17" s="7"/>
      <c r="G17" s="7"/>
      <c r="H17" s="7"/>
      <c r="I17" s="8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8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8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8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8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8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8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8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8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8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8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8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8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8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8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8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8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8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8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8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8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8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8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8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8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8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8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8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8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8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8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8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8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8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8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8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8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8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8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8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8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8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8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8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8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8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8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8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8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8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8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8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8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8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8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8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8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8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8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8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8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8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8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8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8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8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8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8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8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8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8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8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8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8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8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8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8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8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8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8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8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8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8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8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8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8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8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8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8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8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8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8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8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8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8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8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8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8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8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8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8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8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8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8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8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8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8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8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8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8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8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8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8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8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8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8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8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8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8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8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8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8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8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8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8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8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8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8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8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8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8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8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8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8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8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8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8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8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8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8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8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8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8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8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8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8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8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8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8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8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8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8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8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8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8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8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8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8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8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8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8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8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8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8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8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8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8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8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8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8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8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8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8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8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8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8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8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8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8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8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8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8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8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8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8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8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8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8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8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8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8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8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8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8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8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8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8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8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8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8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8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8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8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8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8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8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8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8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8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8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8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8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8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8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8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8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8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8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8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8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8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8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8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8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8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8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8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8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8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8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8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8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8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8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8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8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8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8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8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8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8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8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8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8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8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8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8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8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8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8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8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8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8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8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8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8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8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8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8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8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8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8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8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8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8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8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8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8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8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8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8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8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8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8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8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8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8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8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8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8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8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8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8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8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8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8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8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8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8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8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8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8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8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8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8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8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8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8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8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8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8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8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8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8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8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8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8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8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8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8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8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8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8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8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8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8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8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8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8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8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8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8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8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8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8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8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8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8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8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8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8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8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8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8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8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8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8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8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8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8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8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8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8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8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8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8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8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8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8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8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8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8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8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8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8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8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8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8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8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8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8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8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8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8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8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8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8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8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8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8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8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8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8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8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8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8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8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8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8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8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8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8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8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8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8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8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8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8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8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8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8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8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8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8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8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8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8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8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8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8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8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8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8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8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8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8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8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8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8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8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8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8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8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8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8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8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8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8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8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8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8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8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8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8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8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8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8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8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8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8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8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8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8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8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8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8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8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8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8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8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8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8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8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8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8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8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8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8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8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8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8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8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8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8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8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8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8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8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8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8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8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8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8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8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8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8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8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8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8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8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8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8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8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8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8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8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8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8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8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8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8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8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8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8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8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8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8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8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8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8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8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8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8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8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8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8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8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8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8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8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8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8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8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8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8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8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8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8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8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8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8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8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8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8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8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8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8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8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8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8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8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8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8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8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8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8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8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8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8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8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8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8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8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8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8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8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8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8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8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8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8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8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8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8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8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8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8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8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8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8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8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8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8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8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8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8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8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8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8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8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8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8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8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8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8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8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8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8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8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8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8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8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8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8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8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8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8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8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8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8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8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8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8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8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8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8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8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8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8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8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8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8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8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8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8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8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8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8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8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8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8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8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8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8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8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8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8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8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8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8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8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8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8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8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8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8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8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8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8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8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8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8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8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8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8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8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8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8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8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8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8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8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8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8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8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8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8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8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8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8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8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8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8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8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8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8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8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8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8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8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8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8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8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8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8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8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8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8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8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8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8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8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8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8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8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8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8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8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8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8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8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8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8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8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8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8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8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8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8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8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8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8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8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8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8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8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8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8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8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8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8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8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8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8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8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8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8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8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8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8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8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8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8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8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8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8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8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8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8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8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8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8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8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8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8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8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8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8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8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8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8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8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8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8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8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8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8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8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8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8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8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8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8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8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8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8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8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8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8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8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8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8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8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8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8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8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8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8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8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8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8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8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8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8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8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8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8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8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8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8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8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8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8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8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8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8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8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8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8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8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8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8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8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8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8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8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8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8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8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8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8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8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8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8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8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8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8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8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8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8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8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8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8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8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8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8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8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8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8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8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8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8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8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8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8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8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8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8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8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8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8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8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8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8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8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8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8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8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8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8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8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8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8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8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8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8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8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8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8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8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8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8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8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8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8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8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8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8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8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8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8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8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8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8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8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8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8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8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8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8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8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8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8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8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8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8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8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8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8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8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8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8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8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8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8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8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8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8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8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8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8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8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8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8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8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8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8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8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8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8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8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8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8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8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8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8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8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8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8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8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8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8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8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8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8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8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8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8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8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8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8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8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8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8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8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8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8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8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8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8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8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8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8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8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8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8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8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8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8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8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8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8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8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8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8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8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8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8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8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8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8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8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8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8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8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8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8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8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8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8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8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8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8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8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8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8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8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8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8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8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8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8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8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8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8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8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8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8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8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8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8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8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8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8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8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8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8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8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8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8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8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8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8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8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8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8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8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8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8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8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8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8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8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8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6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4140625" defaultRowHeight="15" customHeight="1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1.33203125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>
      <c r="A1" s="7"/>
      <c r="B1" s="152" t="s">
        <v>141</v>
      </c>
      <c r="C1" s="153"/>
      <c r="D1" s="153"/>
      <c r="E1" s="153"/>
      <c r="F1" s="153"/>
      <c r="G1" s="153"/>
      <c r="H1" s="15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96"/>
      <c r="B2" s="96"/>
      <c r="C2" s="7"/>
      <c r="D2" s="7"/>
      <c r="E2" s="7"/>
      <c r="F2" s="7"/>
      <c r="G2" s="7"/>
      <c r="H2" s="9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7"/>
      <c r="B3" s="98" t="s">
        <v>1</v>
      </c>
      <c r="C3" s="145" t="str">
        <f>Cover!C4</f>
        <v>AB-SD</v>
      </c>
      <c r="D3" s="133"/>
      <c r="E3" s="151" t="s">
        <v>3</v>
      </c>
      <c r="F3" s="133"/>
      <c r="G3" s="99" t="s">
        <v>4</v>
      </c>
      <c r="H3" s="10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7"/>
      <c r="B4" s="98" t="s">
        <v>5</v>
      </c>
      <c r="C4" s="145" t="str">
        <f>Cover!C5</f>
        <v>AB-SD</v>
      </c>
      <c r="D4" s="133"/>
      <c r="E4" s="151" t="s">
        <v>6</v>
      </c>
      <c r="F4" s="133"/>
      <c r="G4" s="99" t="s">
        <v>7</v>
      </c>
      <c r="H4" s="10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7"/>
      <c r="B5" s="101" t="s">
        <v>8</v>
      </c>
      <c r="C5" s="145" t="str">
        <f>C4&amp;"_"&amp;"Test Report"&amp;"_"&amp;"v0.1"</f>
        <v>AB-SD_Test Report_v0.1</v>
      </c>
      <c r="D5" s="133"/>
      <c r="E5" s="151" t="s">
        <v>9</v>
      </c>
      <c r="F5" s="133"/>
      <c r="G5" s="102">
        <v>42019</v>
      </c>
      <c r="H5" s="103" t="s">
        <v>142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>
      <c r="A6" s="96"/>
      <c r="B6" s="101" t="s">
        <v>143</v>
      </c>
      <c r="C6" s="147" t="s">
        <v>144</v>
      </c>
      <c r="D6" s="132"/>
      <c r="E6" s="132"/>
      <c r="F6" s="132"/>
      <c r="G6" s="132"/>
      <c r="H6" s="13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96"/>
      <c r="B7" s="12"/>
      <c r="C7" s="104"/>
      <c r="D7" s="7"/>
      <c r="E7" s="7"/>
      <c r="F7" s="7"/>
      <c r="G7" s="7"/>
      <c r="H7" s="9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7"/>
      <c r="B8" s="12"/>
      <c r="C8" s="104"/>
      <c r="D8" s="7"/>
      <c r="E8" s="7"/>
      <c r="F8" s="7"/>
      <c r="G8" s="7"/>
      <c r="H8" s="9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05"/>
      <c r="B10" s="106" t="s">
        <v>24</v>
      </c>
      <c r="C10" s="107" t="s">
        <v>145</v>
      </c>
      <c r="D10" s="108" t="s">
        <v>146</v>
      </c>
      <c r="E10" s="107" t="s">
        <v>147</v>
      </c>
      <c r="F10" s="107" t="s">
        <v>52</v>
      </c>
      <c r="G10" s="109" t="s">
        <v>51</v>
      </c>
      <c r="H10" s="110" t="s">
        <v>53</v>
      </c>
      <c r="I10" s="110" t="s">
        <v>148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105"/>
      <c r="B11" s="111">
        <v>1</v>
      </c>
      <c r="C11" s="112" t="str">
        <f>'List Organisation'!B2</f>
        <v>ListOrganisation</v>
      </c>
      <c r="D11" s="113">
        <f>'List Organisation'!A6</f>
        <v>7</v>
      </c>
      <c r="E11" s="113">
        <f>'List Organisation'!B6</f>
        <v>2</v>
      </c>
      <c r="F11" s="113">
        <f>'List Organisation'!C6</f>
        <v>0</v>
      </c>
      <c r="G11" s="114">
        <f>'List Organisation'!D6</f>
        <v>0</v>
      </c>
      <c r="H11" s="114">
        <f>'List Organisation'!E6</f>
        <v>0</v>
      </c>
      <c r="I11" s="115">
        <f>'List Organisation'!F6</f>
        <v>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105"/>
      <c r="B12" s="111">
        <v>2</v>
      </c>
      <c r="C12" s="112" t="str">
        <f>'Add Organisation'!B2</f>
        <v>AddOrganisation</v>
      </c>
      <c r="D12" s="113">
        <f>'Add Organisation'!A6</f>
        <v>3</v>
      </c>
      <c r="E12" s="113">
        <f>'Add Organisation'!B6</f>
        <v>2</v>
      </c>
      <c r="F12" s="113">
        <f>'Add Organisation'!C6</f>
        <v>1</v>
      </c>
      <c r="G12" s="114">
        <f>'Add Organisation'!D6</f>
        <v>0</v>
      </c>
      <c r="H12" s="114">
        <f>'Add Organisation'!E6</f>
        <v>0</v>
      </c>
      <c r="I12" s="115">
        <f>'Add Organisation'!F6</f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105"/>
      <c r="B13" s="111">
        <v>3</v>
      </c>
      <c r="C13" s="112" t="str">
        <f>'Amend Organisation'!B2</f>
        <v>AmendOrganisation</v>
      </c>
      <c r="D13" s="113">
        <f>'Amend Organisation'!A6</f>
        <v>0</v>
      </c>
      <c r="E13" s="113">
        <f>'Amend Organisation'!B6</f>
        <v>0</v>
      </c>
      <c r="F13" s="113">
        <f>'Amend Organisation'!C6</f>
        <v>4</v>
      </c>
      <c r="G13" s="113">
        <f>'Amend Organisation'!D6</f>
        <v>1</v>
      </c>
      <c r="H13" s="113">
        <f>'Amend Organisation'!E6</f>
        <v>1</v>
      </c>
      <c r="I13" s="115">
        <f>'Amend Organisation'!F6</f>
        <v>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105"/>
      <c r="B14" s="111"/>
      <c r="C14" s="112"/>
      <c r="D14" s="113"/>
      <c r="E14" s="113"/>
      <c r="F14" s="113"/>
      <c r="G14" s="114"/>
      <c r="H14" s="114"/>
      <c r="I14" s="11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105"/>
      <c r="B15" s="116"/>
      <c r="C15" s="117" t="s">
        <v>149</v>
      </c>
      <c r="D15" s="118">
        <f t="shared" ref="D15:I15" si="0">SUM(D9:D14)</f>
        <v>10</v>
      </c>
      <c r="E15" s="118">
        <f t="shared" si="0"/>
        <v>4</v>
      </c>
      <c r="F15" s="118">
        <f t="shared" si="0"/>
        <v>5</v>
      </c>
      <c r="G15" s="118">
        <f t="shared" si="0"/>
        <v>1</v>
      </c>
      <c r="H15" s="119">
        <f t="shared" si="0"/>
        <v>1</v>
      </c>
      <c r="I15" s="119">
        <f t="shared" si="0"/>
        <v>21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120"/>
      <c r="C16" s="7"/>
      <c r="D16" s="121"/>
      <c r="E16" s="122"/>
      <c r="F16" s="122"/>
      <c r="G16" s="122"/>
      <c r="H16" s="122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5" t="s">
        <v>150</v>
      </c>
      <c r="D17" s="7"/>
      <c r="E17" s="123">
        <f>(D15+E15)*100/(I15-H15-G15)</f>
        <v>73.684210526315795</v>
      </c>
      <c r="F17" s="7" t="s">
        <v>151</v>
      </c>
      <c r="G17" s="7"/>
      <c r="H17" s="6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5" t="s">
        <v>152</v>
      </c>
      <c r="D18" s="7"/>
      <c r="E18" s="123">
        <f>D15*100/(D15+E15)</f>
        <v>71.428571428571431</v>
      </c>
      <c r="F18" s="7" t="s">
        <v>151</v>
      </c>
      <c r="G18" s="7"/>
      <c r="H18" s="6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TestDesign</vt:lpstr>
      <vt:lpstr>Login-Logout</vt:lpstr>
      <vt:lpstr>List Organisation</vt:lpstr>
      <vt:lpstr>Add Organisation</vt:lpstr>
      <vt:lpstr>Amend Organisation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phuquy tranvan</dc:creator>
  <cp:lastModifiedBy>phuquy tranvan</cp:lastModifiedBy>
  <dcterms:created xsi:type="dcterms:W3CDTF">2014-07-14T08:56:24Z</dcterms:created>
  <dcterms:modified xsi:type="dcterms:W3CDTF">2024-10-31T06:55:02Z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