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440" windowHeight="7755"/>
  </bookViews>
  <sheets>
    <sheet name="Form" sheetId="2" r:id="rId1"/>
    <sheet name="Form (2)" sheetId="12" r:id="rId2"/>
    <sheet name="att" sheetId="10" r:id="rId3"/>
    <sheet name="gr" sheetId="11" r:id="rId4"/>
  </sheets>
  <definedNames>
    <definedName name="_xlnm._FilterDatabase" localSheetId="2" hidden="1">att!$A$9:$X$62</definedName>
    <definedName name="_xlnm._FilterDatabase" localSheetId="0" hidden="1">Form!#REF!</definedName>
    <definedName name="_xlnm._FilterDatabase" localSheetId="1" hidden="1">'Form (2)'!$A$8:$AO$62</definedName>
    <definedName name="_xlnm._FilterDatabase" localSheetId="3" hidden="1">gr!$B$9:$E$63</definedName>
  </definedNames>
  <calcPr calcId="145621"/>
</workbook>
</file>

<file path=xl/calcChain.xml><?xml version="1.0" encoding="utf-8"?>
<calcChain xmlns="http://schemas.openxmlformats.org/spreadsheetml/2006/main">
  <c r="K10" i="12" l="1"/>
  <c r="I10" i="12" s="1"/>
  <c r="K11" i="12"/>
  <c r="I11" i="12" s="1"/>
  <c r="K12" i="12"/>
  <c r="I12" i="12" s="1"/>
  <c r="K13" i="12"/>
  <c r="I13" i="12" s="1"/>
  <c r="K14" i="12"/>
  <c r="I14" i="12" s="1"/>
  <c r="K15" i="12"/>
  <c r="I15" i="12" s="1"/>
  <c r="K16" i="12"/>
  <c r="I16" i="12" s="1"/>
  <c r="K17" i="12"/>
  <c r="I17" i="12" s="1"/>
  <c r="K18" i="12"/>
  <c r="I18" i="12" s="1"/>
  <c r="K19" i="12"/>
  <c r="I19" i="12" s="1"/>
  <c r="K20" i="12"/>
  <c r="I20" i="12" s="1"/>
  <c r="K21" i="12"/>
  <c r="I21" i="12" s="1"/>
  <c r="K22" i="12"/>
  <c r="I22" i="12" s="1"/>
  <c r="K23" i="12"/>
  <c r="I23" i="12" s="1"/>
  <c r="K24" i="12"/>
  <c r="I24" i="12" s="1"/>
  <c r="K25" i="12"/>
  <c r="I25" i="12" s="1"/>
  <c r="K26" i="12"/>
  <c r="I26" i="12" s="1"/>
  <c r="K27" i="12"/>
  <c r="I27" i="12" s="1"/>
  <c r="K28" i="12"/>
  <c r="I28" i="12" s="1"/>
  <c r="K29" i="12"/>
  <c r="I29" i="12" s="1"/>
  <c r="K30" i="12"/>
  <c r="I30" i="12" s="1"/>
  <c r="K31" i="12"/>
  <c r="I31" i="12" s="1"/>
  <c r="K32" i="12"/>
  <c r="I32" i="12" s="1"/>
  <c r="K33" i="12"/>
  <c r="I33" i="12" s="1"/>
  <c r="K34" i="12"/>
  <c r="I34" i="12" s="1"/>
  <c r="K35" i="12"/>
  <c r="I35" i="12" s="1"/>
  <c r="K36" i="12"/>
  <c r="I36" i="12" s="1"/>
  <c r="K37" i="12"/>
  <c r="I37" i="12" s="1"/>
  <c r="K38" i="12"/>
  <c r="I38" i="12" s="1"/>
  <c r="K39" i="12"/>
  <c r="I39" i="12" s="1"/>
  <c r="K40" i="12"/>
  <c r="I40" i="12" s="1"/>
  <c r="K41" i="12"/>
  <c r="I41" i="12" s="1"/>
  <c r="K42" i="12"/>
  <c r="I42" i="12" s="1"/>
  <c r="K43" i="12"/>
  <c r="I43" i="12" s="1"/>
  <c r="K44" i="12"/>
  <c r="I44" i="12" s="1"/>
  <c r="K45" i="12"/>
  <c r="I45" i="12" s="1"/>
  <c r="K46" i="12"/>
  <c r="I46" i="12" s="1"/>
  <c r="K47" i="12"/>
  <c r="I47" i="12" s="1"/>
  <c r="K48" i="12"/>
  <c r="I48" i="12" s="1"/>
  <c r="K49" i="12"/>
  <c r="I49" i="12" s="1"/>
  <c r="K50" i="12"/>
  <c r="I50" i="12" s="1"/>
  <c r="K51" i="12"/>
  <c r="I51" i="12" s="1"/>
  <c r="K52" i="12"/>
  <c r="I52" i="12" s="1"/>
  <c r="K53" i="12"/>
  <c r="I53" i="12" s="1"/>
  <c r="K54" i="12"/>
  <c r="I54" i="12" s="1"/>
  <c r="K55" i="12"/>
  <c r="I55" i="12" s="1"/>
  <c r="K56" i="12"/>
  <c r="I56" i="12" s="1"/>
  <c r="K57" i="12"/>
  <c r="I57" i="12" s="1"/>
  <c r="K58" i="12"/>
  <c r="I58" i="12" s="1"/>
  <c r="K59" i="12"/>
  <c r="I59" i="12" s="1"/>
  <c r="K60" i="12"/>
  <c r="I60" i="12" s="1"/>
  <c r="K61" i="12"/>
  <c r="I61" i="12" s="1"/>
  <c r="AE61" i="12" l="1"/>
  <c r="Y61" i="12"/>
  <c r="S61" i="12"/>
  <c r="AJ61" i="12"/>
  <c r="F61" i="12" l="1"/>
  <c r="J61" i="12" s="1"/>
  <c r="H61" i="12" s="1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AI56" i="12" l="1"/>
  <c r="AJ56" i="12" s="1"/>
  <c r="AI57" i="12"/>
  <c r="AJ57" i="12" s="1"/>
  <c r="AI58" i="12"/>
  <c r="AJ58" i="12" s="1"/>
  <c r="AI59" i="12"/>
  <c r="AJ59" i="12" s="1"/>
  <c r="AI60" i="12"/>
  <c r="AJ60" i="12" s="1"/>
  <c r="AI11" i="12"/>
  <c r="AJ11" i="12" s="1"/>
  <c r="AI12" i="12"/>
  <c r="AJ12" i="12" s="1"/>
  <c r="AI13" i="12"/>
  <c r="AJ13" i="12" s="1"/>
  <c r="AI14" i="12"/>
  <c r="AJ14" i="12" s="1"/>
  <c r="AI15" i="12"/>
  <c r="AJ15" i="12" s="1"/>
  <c r="AI16" i="12"/>
  <c r="AJ16" i="12" s="1"/>
  <c r="AI17" i="12"/>
  <c r="AJ17" i="12" s="1"/>
  <c r="AI18" i="12"/>
  <c r="AJ18" i="12" s="1"/>
  <c r="AI19" i="12"/>
  <c r="AJ19" i="12" s="1"/>
  <c r="AI20" i="12"/>
  <c r="AJ20" i="12" s="1"/>
  <c r="AI21" i="12"/>
  <c r="AJ21" i="12" s="1"/>
  <c r="AI22" i="12"/>
  <c r="AJ22" i="12" s="1"/>
  <c r="AI23" i="12"/>
  <c r="AJ23" i="12" s="1"/>
  <c r="AI24" i="12"/>
  <c r="AJ24" i="12" s="1"/>
  <c r="AI25" i="12"/>
  <c r="AJ25" i="12" s="1"/>
  <c r="AI26" i="12"/>
  <c r="AJ26" i="12" s="1"/>
  <c r="AI27" i="12"/>
  <c r="AJ27" i="12" s="1"/>
  <c r="AI28" i="12"/>
  <c r="AJ28" i="12" s="1"/>
  <c r="AI29" i="12"/>
  <c r="AJ29" i="12" s="1"/>
  <c r="AI30" i="12"/>
  <c r="AJ30" i="12" s="1"/>
  <c r="AI31" i="12"/>
  <c r="AJ31" i="12" s="1"/>
  <c r="AI32" i="12"/>
  <c r="AJ32" i="12" s="1"/>
  <c r="AI33" i="12"/>
  <c r="AJ33" i="12" s="1"/>
  <c r="AI34" i="12"/>
  <c r="AJ34" i="12" s="1"/>
  <c r="AI35" i="12"/>
  <c r="AJ35" i="12" s="1"/>
  <c r="AI36" i="12"/>
  <c r="AJ36" i="12" s="1"/>
  <c r="AI37" i="12"/>
  <c r="AJ37" i="12" s="1"/>
  <c r="AI38" i="12"/>
  <c r="AJ38" i="12" s="1"/>
  <c r="AI39" i="12"/>
  <c r="AJ39" i="12" s="1"/>
  <c r="AI40" i="12"/>
  <c r="AJ40" i="12" s="1"/>
  <c r="AI41" i="12"/>
  <c r="AJ41" i="12" s="1"/>
  <c r="AI42" i="12"/>
  <c r="AJ42" i="12" s="1"/>
  <c r="AI43" i="12"/>
  <c r="AJ43" i="12" s="1"/>
  <c r="AI44" i="12"/>
  <c r="AJ44" i="12" s="1"/>
  <c r="AI45" i="12"/>
  <c r="AJ45" i="12" s="1"/>
  <c r="AI46" i="12"/>
  <c r="AJ46" i="12" s="1"/>
  <c r="AI47" i="12"/>
  <c r="AJ47" i="12" s="1"/>
  <c r="AI48" i="12"/>
  <c r="AJ48" i="12" s="1"/>
  <c r="AI49" i="12"/>
  <c r="AJ49" i="12" s="1"/>
  <c r="AI50" i="12"/>
  <c r="AJ50" i="12" s="1"/>
  <c r="AI51" i="12"/>
  <c r="AJ51" i="12" s="1"/>
  <c r="AI52" i="12"/>
  <c r="AJ52" i="12" s="1"/>
  <c r="AI53" i="12"/>
  <c r="AJ53" i="12" s="1"/>
  <c r="AI54" i="12"/>
  <c r="AJ54" i="12" s="1"/>
  <c r="AI55" i="12"/>
  <c r="AJ55" i="12" s="1"/>
  <c r="AI10" i="12"/>
  <c r="AJ10" i="12" s="1"/>
  <c r="F55" i="11" l="1"/>
  <c r="F54" i="11"/>
  <c r="F53" i="11"/>
  <c r="F52" i="11"/>
  <c r="F51" i="11"/>
  <c r="F50" i="11"/>
  <c r="F49" i="11"/>
  <c r="F48" i="11"/>
  <c r="F43" i="11"/>
  <c r="F42" i="11"/>
  <c r="F41" i="11"/>
  <c r="F40" i="11"/>
  <c r="F39" i="11"/>
  <c r="F38" i="11"/>
  <c r="F37" i="11"/>
  <c r="F36" i="11"/>
  <c r="F29" i="11"/>
  <c r="F28" i="11"/>
  <c r="F27" i="11"/>
  <c r="F26" i="11"/>
  <c r="F25" i="11"/>
  <c r="F24" i="11"/>
  <c r="F21" i="11"/>
  <c r="F20" i="11"/>
  <c r="AD38" i="12" l="1"/>
  <c r="AE38" i="12" s="1"/>
  <c r="AD60" i="12"/>
  <c r="AE60" i="12" s="1"/>
  <c r="AD59" i="12"/>
  <c r="AE59" i="12" s="1"/>
  <c r="AD58" i="12"/>
  <c r="AE58" i="12" s="1"/>
  <c r="AD57" i="12"/>
  <c r="AE57" i="12" s="1"/>
  <c r="AD56" i="12"/>
  <c r="AE56" i="12" s="1"/>
  <c r="AD55" i="12"/>
  <c r="AE55" i="12" s="1"/>
  <c r="AD54" i="12"/>
  <c r="AE54" i="12" s="1"/>
  <c r="AD53" i="12"/>
  <c r="AE53" i="12" s="1"/>
  <c r="AD52" i="12"/>
  <c r="AE52" i="12" s="1"/>
  <c r="AD51" i="12"/>
  <c r="AE51" i="12" s="1"/>
  <c r="AD50" i="12"/>
  <c r="AE50" i="12" s="1"/>
  <c r="AD49" i="12"/>
  <c r="AE49" i="12" s="1"/>
  <c r="AD48" i="12"/>
  <c r="AE48" i="12" s="1"/>
  <c r="AD47" i="12"/>
  <c r="AE47" i="12" s="1"/>
  <c r="AD46" i="12"/>
  <c r="AE46" i="12" s="1"/>
  <c r="AD45" i="12"/>
  <c r="AE45" i="12" s="1"/>
  <c r="AD44" i="12"/>
  <c r="AE44" i="12" s="1"/>
  <c r="AD43" i="12"/>
  <c r="AE43" i="12" s="1"/>
  <c r="AD42" i="12"/>
  <c r="AE42" i="12" s="1"/>
  <c r="AD41" i="12"/>
  <c r="AE41" i="12" s="1"/>
  <c r="AD40" i="12"/>
  <c r="AE40" i="12" s="1"/>
  <c r="AD39" i="12"/>
  <c r="AE39" i="12" s="1"/>
  <c r="AD37" i="12"/>
  <c r="AE37" i="12" s="1"/>
  <c r="AD36" i="12"/>
  <c r="AE36" i="12" s="1"/>
  <c r="AD35" i="12"/>
  <c r="AE35" i="12" s="1"/>
  <c r="AD34" i="12"/>
  <c r="AE34" i="12" s="1"/>
  <c r="AD33" i="12"/>
  <c r="AE33" i="12" s="1"/>
  <c r="AD32" i="12"/>
  <c r="AE32" i="12" s="1"/>
  <c r="AD31" i="12"/>
  <c r="AE31" i="12" s="1"/>
  <c r="AD30" i="12"/>
  <c r="AE30" i="12" s="1"/>
  <c r="AD29" i="12"/>
  <c r="AE29" i="12" s="1"/>
  <c r="AD28" i="12"/>
  <c r="AE28" i="12" s="1"/>
  <c r="AD27" i="12"/>
  <c r="AE27" i="12" s="1"/>
  <c r="AD26" i="12"/>
  <c r="AE26" i="12" s="1"/>
  <c r="AD25" i="12"/>
  <c r="AE25" i="12" s="1"/>
  <c r="AD24" i="12"/>
  <c r="AE24" i="12" s="1"/>
  <c r="AD23" i="12"/>
  <c r="AE23" i="12" s="1"/>
  <c r="AD22" i="12"/>
  <c r="AE22" i="12" s="1"/>
  <c r="AD21" i="12"/>
  <c r="AE21" i="12" s="1"/>
  <c r="AD20" i="12"/>
  <c r="AE20" i="12" s="1"/>
  <c r="AD19" i="12"/>
  <c r="AE19" i="12" s="1"/>
  <c r="AD18" i="12"/>
  <c r="AE18" i="12" s="1"/>
  <c r="AD17" i="12"/>
  <c r="AE17" i="12" s="1"/>
  <c r="AD16" i="12"/>
  <c r="AE16" i="12" s="1"/>
  <c r="AD15" i="12"/>
  <c r="AE15" i="12" s="1"/>
  <c r="AD14" i="12"/>
  <c r="AE14" i="12" s="1"/>
  <c r="AD13" i="12"/>
  <c r="AE13" i="12" s="1"/>
  <c r="AD12" i="12"/>
  <c r="AE12" i="12" s="1"/>
  <c r="AD11" i="12"/>
  <c r="AE11" i="12" s="1"/>
  <c r="AD10" i="12"/>
  <c r="AE10" i="12" s="1"/>
  <c r="X60" i="12" l="1"/>
  <c r="Y60" i="12" s="1"/>
  <c r="X59" i="12"/>
  <c r="Y59" i="12" s="1"/>
  <c r="X58" i="12"/>
  <c r="Y58" i="12" s="1"/>
  <c r="X57" i="12"/>
  <c r="Y57" i="12" s="1"/>
  <c r="X56" i="12"/>
  <c r="Y56" i="12" s="1"/>
  <c r="X55" i="12"/>
  <c r="Y55" i="12" s="1"/>
  <c r="X54" i="12"/>
  <c r="Y54" i="12" s="1"/>
  <c r="X53" i="12"/>
  <c r="Y53" i="12" s="1"/>
  <c r="X52" i="12"/>
  <c r="Y52" i="12" s="1"/>
  <c r="X51" i="12"/>
  <c r="Y51" i="12" s="1"/>
  <c r="X50" i="12"/>
  <c r="Y50" i="12" s="1"/>
  <c r="X49" i="12"/>
  <c r="Y49" i="12" s="1"/>
  <c r="X48" i="12"/>
  <c r="Y48" i="12" s="1"/>
  <c r="X47" i="12"/>
  <c r="Y47" i="12" s="1"/>
  <c r="X46" i="12"/>
  <c r="Y46" i="12" s="1"/>
  <c r="X45" i="12"/>
  <c r="Y45" i="12" s="1"/>
  <c r="X44" i="12"/>
  <c r="Y44" i="12" s="1"/>
  <c r="X43" i="12"/>
  <c r="Y43" i="12" s="1"/>
  <c r="X42" i="12"/>
  <c r="Y42" i="12" s="1"/>
  <c r="X41" i="12"/>
  <c r="Y41" i="12" s="1"/>
  <c r="X40" i="12"/>
  <c r="Y40" i="12" s="1"/>
  <c r="X39" i="12"/>
  <c r="Y39" i="12" s="1"/>
  <c r="X38" i="12"/>
  <c r="Y38" i="12" s="1"/>
  <c r="X37" i="12"/>
  <c r="Y37" i="12" s="1"/>
  <c r="X36" i="12"/>
  <c r="Y36" i="12" s="1"/>
  <c r="X35" i="12"/>
  <c r="Y35" i="12" s="1"/>
  <c r="X34" i="12"/>
  <c r="Y34" i="12" s="1"/>
  <c r="X33" i="12"/>
  <c r="Y33" i="12" s="1"/>
  <c r="X32" i="12"/>
  <c r="Y32" i="12" s="1"/>
  <c r="X31" i="12"/>
  <c r="Y31" i="12" s="1"/>
  <c r="X30" i="12"/>
  <c r="Y30" i="12" s="1"/>
  <c r="X29" i="12"/>
  <c r="Y29" i="12" s="1"/>
  <c r="X28" i="12"/>
  <c r="Y28" i="12" s="1"/>
  <c r="X27" i="12"/>
  <c r="Y27" i="12" s="1"/>
  <c r="X26" i="12"/>
  <c r="Y26" i="12" s="1"/>
  <c r="X25" i="12"/>
  <c r="Y25" i="12" s="1"/>
  <c r="X24" i="12"/>
  <c r="Y24" i="12" s="1"/>
  <c r="X23" i="12"/>
  <c r="Y23" i="12" s="1"/>
  <c r="X22" i="12"/>
  <c r="Y22" i="12" s="1"/>
  <c r="X21" i="12"/>
  <c r="Y21" i="12" s="1"/>
  <c r="X20" i="12"/>
  <c r="Y20" i="12" s="1"/>
  <c r="X19" i="12"/>
  <c r="Y19" i="12" s="1"/>
  <c r="X18" i="12"/>
  <c r="Y18" i="12" s="1"/>
  <c r="X17" i="12"/>
  <c r="Y17" i="12" s="1"/>
  <c r="X16" i="12"/>
  <c r="Y16" i="12" s="1"/>
  <c r="X15" i="12"/>
  <c r="Y15" i="12" s="1"/>
  <c r="X14" i="12"/>
  <c r="Y14" i="12" s="1"/>
  <c r="X13" i="12"/>
  <c r="Y13" i="12" s="1"/>
  <c r="X12" i="12"/>
  <c r="Y12" i="12" s="1"/>
  <c r="X11" i="12"/>
  <c r="Y11" i="12" s="1"/>
  <c r="X10" i="12"/>
  <c r="Y10" i="12" s="1"/>
  <c r="S60" i="12" l="1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29" i="12"/>
  <c r="F53" i="12" l="1"/>
  <c r="J53" i="12" s="1"/>
  <c r="H53" i="12" s="1"/>
  <c r="F54" i="12"/>
  <c r="J54" i="12" s="1"/>
  <c r="H54" i="12" s="1"/>
  <c r="F45" i="12"/>
  <c r="J45" i="12" s="1"/>
  <c r="H45" i="12" s="1"/>
  <c r="F31" i="12"/>
  <c r="J31" i="12" s="1"/>
  <c r="H31" i="12" s="1"/>
  <c r="F55" i="12"/>
  <c r="J55" i="12" s="1"/>
  <c r="H55" i="12" s="1"/>
  <c r="F12" i="12"/>
  <c r="J12" i="12" s="1"/>
  <c r="H12" i="12" s="1"/>
  <c r="F38" i="12"/>
  <c r="J38" i="12" s="1"/>
  <c r="H38" i="12" s="1"/>
  <c r="F14" i="12"/>
  <c r="J14" i="12" s="1"/>
  <c r="H14" i="12" s="1"/>
  <c r="F15" i="12"/>
  <c r="J15" i="12" s="1"/>
  <c r="H15" i="12" s="1"/>
  <c r="F40" i="12"/>
  <c r="J40" i="12" s="1"/>
  <c r="H40" i="12" s="1"/>
  <c r="F48" i="12"/>
  <c r="J48" i="12" s="1"/>
  <c r="H48" i="12" s="1"/>
  <c r="F56" i="12"/>
  <c r="J56" i="12" s="1"/>
  <c r="H56" i="12" s="1"/>
  <c r="F13" i="12"/>
  <c r="J13" i="12" s="1"/>
  <c r="H13" i="12" s="1"/>
  <c r="F49" i="12"/>
  <c r="J49" i="12" s="1"/>
  <c r="H49" i="12" s="1"/>
  <c r="F20" i="12"/>
  <c r="J20" i="12" s="1"/>
  <c r="H20" i="12" s="1"/>
  <c r="F46" i="12"/>
  <c r="J46" i="12" s="1"/>
  <c r="H46" i="12" s="1"/>
  <c r="F39" i="12"/>
  <c r="J39" i="12" s="1"/>
  <c r="H39" i="12" s="1"/>
  <c r="F32" i="12"/>
  <c r="J32" i="12" s="1"/>
  <c r="H32" i="12" s="1"/>
  <c r="F33" i="12"/>
  <c r="J33" i="12" s="1"/>
  <c r="H33" i="12" s="1"/>
  <c r="F29" i="12"/>
  <c r="J29" i="12" s="1"/>
  <c r="H29" i="12" s="1"/>
  <c r="F34" i="12"/>
  <c r="J34" i="12" s="1"/>
  <c r="H34" i="12" s="1"/>
  <c r="F42" i="12"/>
  <c r="J42" i="12" s="1"/>
  <c r="H42" i="12" s="1"/>
  <c r="F50" i="12"/>
  <c r="J50" i="12" s="1"/>
  <c r="H50" i="12" s="1"/>
  <c r="F58" i="12"/>
  <c r="J58" i="12" s="1"/>
  <c r="H58" i="12" s="1"/>
  <c r="F28" i="12"/>
  <c r="J28" i="12" s="1"/>
  <c r="H28" i="12" s="1"/>
  <c r="F21" i="12"/>
  <c r="J21" i="12" s="1"/>
  <c r="H21" i="12" s="1"/>
  <c r="F47" i="12"/>
  <c r="J47" i="12" s="1"/>
  <c r="H47" i="12" s="1"/>
  <c r="F16" i="12"/>
  <c r="J16" i="12" s="1"/>
  <c r="H16" i="12" s="1"/>
  <c r="F57" i="12"/>
  <c r="J57" i="12" s="1"/>
  <c r="H57" i="12" s="1"/>
  <c r="F25" i="12"/>
  <c r="J25" i="12" s="1"/>
  <c r="H25" i="12" s="1"/>
  <c r="F18" i="12"/>
  <c r="J18" i="12" s="1"/>
  <c r="H18" i="12" s="1"/>
  <c r="F26" i="12"/>
  <c r="J26" i="12" s="1"/>
  <c r="H26" i="12" s="1"/>
  <c r="F35" i="12"/>
  <c r="J35" i="12" s="1"/>
  <c r="H35" i="12" s="1"/>
  <c r="F43" i="12"/>
  <c r="J43" i="12" s="1"/>
  <c r="H43" i="12" s="1"/>
  <c r="F51" i="12"/>
  <c r="J51" i="12" s="1"/>
  <c r="H51" i="12" s="1"/>
  <c r="F59" i="12"/>
  <c r="J59" i="12" s="1"/>
  <c r="H59" i="12" s="1"/>
  <c r="F37" i="12"/>
  <c r="J37" i="12" s="1"/>
  <c r="H37" i="12" s="1"/>
  <c r="F30" i="12"/>
  <c r="J30" i="12" s="1"/>
  <c r="H30" i="12" s="1"/>
  <c r="F22" i="12"/>
  <c r="J22" i="12" s="1"/>
  <c r="H22" i="12" s="1"/>
  <c r="F23" i="12"/>
  <c r="J23" i="12" s="1"/>
  <c r="H23" i="12" s="1"/>
  <c r="F24" i="12"/>
  <c r="J24" i="12" s="1"/>
  <c r="H24" i="12" s="1"/>
  <c r="F41" i="12"/>
  <c r="J41" i="12" s="1"/>
  <c r="H41" i="12" s="1"/>
  <c r="F17" i="12"/>
  <c r="J17" i="12" s="1"/>
  <c r="H17" i="12" s="1"/>
  <c r="F10" i="12"/>
  <c r="J10" i="12" s="1"/>
  <c r="H10" i="12" s="1"/>
  <c r="F11" i="12"/>
  <c r="J11" i="12" s="1"/>
  <c r="H11" i="12" s="1"/>
  <c r="F19" i="12"/>
  <c r="J19" i="12" s="1"/>
  <c r="H19" i="12" s="1"/>
  <c r="F27" i="12"/>
  <c r="J27" i="12" s="1"/>
  <c r="H27" i="12" s="1"/>
  <c r="F36" i="12"/>
  <c r="J36" i="12" s="1"/>
  <c r="H36" i="12" s="1"/>
  <c r="F44" i="12"/>
  <c r="J44" i="12" s="1"/>
  <c r="H44" i="12" s="1"/>
  <c r="F52" i="12"/>
  <c r="J52" i="12" s="1"/>
  <c r="H52" i="12" s="1"/>
  <c r="F60" i="12"/>
  <c r="J60" i="12" s="1"/>
  <c r="H60" i="12" s="1"/>
</calcChain>
</file>

<file path=xl/sharedStrings.xml><?xml version="1.0" encoding="utf-8"?>
<sst xmlns="http://schemas.openxmlformats.org/spreadsheetml/2006/main" count="700" uniqueCount="222">
  <si>
    <t>Group</t>
  </si>
  <si>
    <t>Anh</t>
  </si>
  <si>
    <t>Trang</t>
  </si>
  <si>
    <t>Email</t>
  </si>
  <si>
    <t>…</t>
  </si>
  <si>
    <t>IRN</t>
  </si>
  <si>
    <t>Total %</t>
  </si>
  <si>
    <t>Name</t>
  </si>
  <si>
    <t>All bonuses and minuses included</t>
  </si>
  <si>
    <t>BUS 314 - 09.2015 - Results</t>
  </si>
  <si>
    <t>Linh</t>
  </si>
  <si>
    <t>My</t>
  </si>
  <si>
    <t>Ngân</t>
  </si>
  <si>
    <t>Phương</t>
  </si>
  <si>
    <t>Tuyền</t>
  </si>
  <si>
    <t>Tiên</t>
  </si>
  <si>
    <t>Nguyễn Thanh</t>
  </si>
  <si>
    <t>Lâm</t>
  </si>
  <si>
    <t>Phượng</t>
  </si>
  <si>
    <t>Tiến</t>
  </si>
  <si>
    <t>Trần Minh</t>
  </si>
  <si>
    <t>Nguyễn Thị Kim</t>
  </si>
  <si>
    <t>Non-verbal Communication</t>
  </si>
  <si>
    <t>Thảo</t>
  </si>
  <si>
    <t>Group Effects</t>
  </si>
  <si>
    <t>Thanh</t>
  </si>
  <si>
    <t>Session</t>
  </si>
  <si>
    <t>BUS314 Score Update</t>
  </si>
  <si>
    <t>essay</t>
  </si>
  <si>
    <t>Đồng Nguyễn Minh</t>
  </si>
  <si>
    <t>Cheong Ui</t>
  </si>
  <si>
    <t>Cheol</t>
  </si>
  <si>
    <t>Nguyễn Hồng</t>
  </si>
  <si>
    <t>Cường</t>
  </si>
  <si>
    <t>Lê Thùy</t>
  </si>
  <si>
    <t>Dung</t>
  </si>
  <si>
    <t>Nguyễn Kim</t>
  </si>
  <si>
    <t>Hằng</t>
  </si>
  <si>
    <t>Lý Mỹ</t>
  </si>
  <si>
    <t>Hiền</t>
  </si>
  <si>
    <t>Hoàng Trung</t>
  </si>
  <si>
    <t>Hiếu</t>
  </si>
  <si>
    <t>Đặng Phạm Linh</t>
  </si>
  <si>
    <t>Kiều</t>
  </si>
  <si>
    <t>Phan Hoàng</t>
  </si>
  <si>
    <t>Nguyễn Ngọc Khánh</t>
  </si>
  <si>
    <t>Lâm Đoàn Phương</t>
  </si>
  <si>
    <t>Phạm Tấn</t>
  </si>
  <si>
    <t>Long</t>
  </si>
  <si>
    <t>Nguyễn Diễm</t>
  </si>
  <si>
    <t>Cao Thị Bích</t>
  </si>
  <si>
    <t>Nga</t>
  </si>
  <si>
    <t>Đỗ Thị Kim</t>
  </si>
  <si>
    <t>Nguyễn Phượng Kim</t>
  </si>
  <si>
    <t>Phạm Thị Ngọc</t>
  </si>
  <si>
    <t>Nhi</t>
  </si>
  <si>
    <t>Bùi Quỳnh</t>
  </si>
  <si>
    <t>Như</t>
  </si>
  <si>
    <t>Trần Nguyễn Chí</t>
  </si>
  <si>
    <t>Nhựt</t>
  </si>
  <si>
    <t>Lê Lục</t>
  </si>
  <si>
    <t>Phi</t>
  </si>
  <si>
    <t>Đoàn Đại</t>
  </si>
  <si>
    <t>Phúc</t>
  </si>
  <si>
    <t>Nguyễn Mai</t>
  </si>
  <si>
    <t>Bùi Thanh</t>
  </si>
  <si>
    <t>Đỗ Minh</t>
  </si>
  <si>
    <t>Quân</t>
  </si>
  <si>
    <t>Sang</t>
  </si>
  <si>
    <t>Đinh Quốc</t>
  </si>
  <si>
    <t>Thắng</t>
  </si>
  <si>
    <t>Lại Nguyễn Thiên</t>
  </si>
  <si>
    <t>Nguyễn Ngọc</t>
  </si>
  <si>
    <t>Huỳnh Nguyễn Thanh</t>
  </si>
  <si>
    <t>Phạm Yến</t>
  </si>
  <si>
    <t>Thu</t>
  </si>
  <si>
    <t>Nguyễn Thị Cẩm</t>
  </si>
  <si>
    <t>Bồ Thị Cẩm</t>
  </si>
  <si>
    <t>Nguyễn Thị Thu</t>
  </si>
  <si>
    <t>Nguyễn Trần Thị Mỹ</t>
  </si>
  <si>
    <t>Trinh</t>
  </si>
  <si>
    <t>Phan Trần Xuân</t>
  </si>
  <si>
    <t>Trần Kim</t>
  </si>
  <si>
    <t>Trọng</t>
  </si>
  <si>
    <t>Lê Đoàn Kim</t>
  </si>
  <si>
    <t>Tuyến</t>
  </si>
  <si>
    <t>Hồ Thị Bích</t>
  </si>
  <si>
    <t>Hồ Quốc</t>
  </si>
  <si>
    <t>Việt</t>
  </si>
  <si>
    <t>Huỳnh Kim</t>
  </si>
  <si>
    <t>Yến</t>
  </si>
  <si>
    <t>Nguyễn Cao Hải</t>
  </si>
  <si>
    <t>Lê Thị Ngọc</t>
  </si>
  <si>
    <t>Topic</t>
  </si>
  <si>
    <t>Session 01:</t>
  </si>
  <si>
    <t>Introduction of OB Construct</t>
  </si>
  <si>
    <t>Session 02:</t>
  </si>
  <si>
    <t>Employment Relationships</t>
  </si>
  <si>
    <t>Session 03:</t>
  </si>
  <si>
    <t>Learning and Perception</t>
  </si>
  <si>
    <t>Session 04:</t>
  </si>
  <si>
    <t>Personality and Values</t>
  </si>
  <si>
    <t>Session 05:</t>
  </si>
  <si>
    <t>Emotions and Moods</t>
  </si>
  <si>
    <t>Session 06:</t>
  </si>
  <si>
    <t>Quiz 1</t>
  </si>
  <si>
    <t>Session 07:</t>
  </si>
  <si>
    <t>Group Behavior</t>
  </si>
  <si>
    <t>Session 08:</t>
  </si>
  <si>
    <t>Communication</t>
  </si>
  <si>
    <t>Session 09:</t>
  </si>
  <si>
    <t>Conflict and Negotiation</t>
  </si>
  <si>
    <t>Session 10:</t>
  </si>
  <si>
    <t>Motivation Theories</t>
  </si>
  <si>
    <t>Session 11:</t>
  </si>
  <si>
    <t>Attitudes and Job Satisfaction</t>
  </si>
  <si>
    <t>Session 12:</t>
  </si>
  <si>
    <t>Quiz 2</t>
  </si>
  <si>
    <t>Session 13:</t>
  </si>
  <si>
    <t>Job Design</t>
  </si>
  <si>
    <t>Session 14:</t>
  </si>
  <si>
    <t>Organizational Culture</t>
  </si>
  <si>
    <t>Session 15:</t>
  </si>
  <si>
    <t>Leadership</t>
  </si>
  <si>
    <t>Session 16:</t>
  </si>
  <si>
    <t>Power &amp; Politics</t>
  </si>
  <si>
    <t>Session 17:</t>
  </si>
  <si>
    <t>Change Management</t>
  </si>
  <si>
    <t>Session 18:</t>
  </si>
  <si>
    <t>Quiz 3</t>
  </si>
  <si>
    <t>Session 19:</t>
  </si>
  <si>
    <t>Group Presentation</t>
  </si>
  <si>
    <t>Session 20:</t>
  </si>
  <si>
    <t>x</t>
  </si>
  <si>
    <t>non-verbal communication</t>
  </si>
  <si>
    <t>Gryffindor</t>
  </si>
  <si>
    <t>nonverbal communication</t>
  </si>
  <si>
    <t>Decision-Making</t>
  </si>
  <si>
    <t>Full House</t>
  </si>
  <si>
    <t>SEVEN</t>
  </si>
  <si>
    <t>Applications of Emotions &amp; Moods</t>
  </si>
  <si>
    <t>Chicken Soup</t>
  </si>
  <si>
    <t>Zimbardo Experiment</t>
  </si>
  <si>
    <t>Union</t>
  </si>
  <si>
    <t>Anonymous</t>
  </si>
  <si>
    <t>Overcoming Resistance of Change</t>
  </si>
  <si>
    <t>Jokers</t>
  </si>
  <si>
    <t>High / Low Context</t>
  </si>
  <si>
    <t>big hero six</t>
  </si>
  <si>
    <t>Reaction to Dissatisfaction</t>
  </si>
  <si>
    <t>week 5</t>
  </si>
  <si>
    <t>Holiday</t>
  </si>
  <si>
    <t>Makeup class</t>
  </si>
  <si>
    <t>All presentation materials / tools</t>
  </si>
  <si>
    <t>have to be summitted the same day</t>
  </si>
  <si>
    <t>Huỳnh Xuân</t>
  </si>
  <si>
    <t>Nguyễn Trần Phương</t>
  </si>
  <si>
    <t>Trịnh Thị Lệ</t>
  </si>
  <si>
    <t>Thủy</t>
  </si>
  <si>
    <t>Nguyễn Thị Ngọc</t>
  </si>
  <si>
    <t>Hương</t>
  </si>
  <si>
    <t>Nguyễn Thị Mỹ</t>
  </si>
  <si>
    <t>style 2</t>
  </si>
  <si>
    <t>acti 2</t>
  </si>
  <si>
    <t>ques 1</t>
  </si>
  <si>
    <t>big hero 6</t>
  </si>
  <si>
    <t>Joker</t>
  </si>
  <si>
    <t>Seven</t>
  </si>
  <si>
    <t>Ti</t>
  </si>
  <si>
    <t>chicken soup</t>
  </si>
  <si>
    <t>bonus</t>
  </si>
  <si>
    <t>minus</t>
  </si>
  <si>
    <t>send me your presentation materials</t>
  </si>
  <si>
    <t>Communication Channels and Word of Mouth</t>
  </si>
  <si>
    <t>Wallmart</t>
  </si>
  <si>
    <t>big 6 --</t>
  </si>
  <si>
    <t>Vương Kim</t>
  </si>
  <si>
    <t>Tâm</t>
  </si>
  <si>
    <t>Nguyễn Mai Thị Cẩm</t>
  </si>
  <si>
    <t>1</t>
  </si>
  <si>
    <t>2</t>
  </si>
  <si>
    <t>3</t>
  </si>
  <si>
    <t>4</t>
  </si>
  <si>
    <t>When an hour is not 60 minutes</t>
  </si>
  <si>
    <t>Organization behaviour: Affect in the Workplace</t>
  </si>
  <si>
    <t>Topic 2</t>
  </si>
  <si>
    <t>Company Case</t>
  </si>
  <si>
    <t>Starbucks</t>
  </si>
  <si>
    <t>Nike</t>
  </si>
  <si>
    <t>Big Hero 6</t>
  </si>
  <si>
    <t>Disney</t>
  </si>
  <si>
    <t>Coca Cola</t>
  </si>
  <si>
    <t>Psychological contracts and their implications for commitment:</t>
  </si>
  <si>
    <t>Entrepreneurial Behavior in Organizations</t>
  </si>
  <si>
    <t>Ford</t>
  </si>
  <si>
    <t>Being Emotional during Decision Making</t>
  </si>
  <si>
    <t>Motivation theory &amp; research 21 century</t>
  </si>
  <si>
    <t>Toyota</t>
  </si>
  <si>
    <t>Lotte</t>
  </si>
  <si>
    <t>Psychological contracts and implications</t>
  </si>
  <si>
    <t>content</t>
  </si>
  <si>
    <t>method</t>
  </si>
  <si>
    <t>book</t>
  </si>
  <si>
    <t>question</t>
  </si>
  <si>
    <t>Ethics and HRM: A Review and Conceptual Analysis</t>
  </si>
  <si>
    <t>q1 5%</t>
  </si>
  <si>
    <t>q2 5%</t>
  </si>
  <si>
    <t>Others -1</t>
  </si>
  <si>
    <t>Anonymous +3</t>
  </si>
  <si>
    <t>q3 5%</t>
  </si>
  <si>
    <t>Style</t>
  </si>
  <si>
    <t>Content</t>
  </si>
  <si>
    <t>Questions</t>
  </si>
  <si>
    <t>Participate</t>
  </si>
  <si>
    <t>30%</t>
  </si>
  <si>
    <t>gr1 5%</t>
  </si>
  <si>
    <t>gr2 5%</t>
  </si>
  <si>
    <t>gr3 10%</t>
  </si>
  <si>
    <t>gr report 15%</t>
  </si>
  <si>
    <t>att 20%</t>
  </si>
  <si>
    <t>indi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</si>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</sst>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  <charset val="1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1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 applyProtection="1">
      <alignment horizontal="center" vertical="center" readingOrder="1"/>
    </xf>
    <xf numFmtId="49" fontId="2" fillId="2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9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16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FFFFFF"/>
      <rgbColor rgb="00000000"/>
      <rgbColor rgb="00D3D3D3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61"/>
  <sheetViews>
    <sheetView tabSelected="1" zoomScaleNormal="100" workbookViewId="0"/>
  </sheetViews>
  <sheetFormatPr defaultRowHeight="14.1" customHeight="1" x14ac:dyDescent="0.2"/>
  <cols>
    <col min="1" max="1" width="15.7109375" style="2" customWidth="1"/>
    <col min="2" max="2" width="25.28515625" style="1" customWidth="1"/>
    <col min="3" max="3" width="9.28515625" style="1" customWidth="1"/>
    <col min="4" max="4" width="12" style="2" bestFit="1" customWidth="1"/>
    <col min="5" max="5" width="2.85546875" style="2" customWidth="1"/>
    <col min="6" max="6" width="9.140625" style="2" customWidth="1"/>
    <col min="7" max="7" width="2.85546875" style="2" customWidth="1"/>
    <col min="8" max="8" width="4" style="2" customWidth="1"/>
    <col min="9" max="15" width="4.140625" style="2" customWidth="1"/>
    <col min="16" max="17" width="4" style="2" customWidth="1"/>
    <col min="18" max="18" width="31.42578125" style="1" customWidth="1"/>
    <col min="19" max="16384" width="9.140625" style="1"/>
  </cols>
  <sheetData>
    <row r="1" spans="1:18" ht="14.1" customHeight="1" x14ac:dyDescent="0.2">
      <c r="A1" s="8" t="s">
        <v>27</v>
      </c>
    </row>
    <row r="2" spans="1:18" ht="14.1" customHeight="1" x14ac:dyDescent="0.2">
      <c r="A2" s="9" t="s">
        <v>8</v>
      </c>
    </row>
    <row r="3" spans="1:18" ht="14.1" customHeight="1" x14ac:dyDescent="0.2">
      <c r="A3" s="9"/>
    </row>
    <row r="4" spans="1:18" ht="14.1" customHeight="1" x14ac:dyDescent="0.2">
      <c r="A4" s="9"/>
    </row>
    <row r="5" spans="1:18" ht="14.1" customHeight="1" x14ac:dyDescent="0.2">
      <c r="A5" s="9"/>
    </row>
    <row r="6" spans="1:18" ht="14.1" customHeight="1" x14ac:dyDescent="0.2">
      <c r="A6" s="9"/>
    </row>
    <row r="7" spans="1:18" ht="14.1" customHeight="1" x14ac:dyDescent="0.2">
      <c r="A7" s="9"/>
    </row>
    <row r="8" spans="1:18" ht="14.1" customHeight="1" x14ac:dyDescent="0.2">
      <c r="A8" s="9"/>
    </row>
    <row r="9" spans="1:18" ht="14.1" customHeight="1" x14ac:dyDescent="0.2">
      <c r="A9" s="7" t="s">
        <v>5</v>
      </c>
      <c r="B9" s="3" t="s">
        <v>7</v>
      </c>
      <c r="C9" s="3" t="s">
        <v>7</v>
      </c>
      <c r="D9" s="7" t="s">
        <v>0</v>
      </c>
      <c r="E9" s="4" t="s">
        <v>4</v>
      </c>
      <c r="F9" s="4" t="s">
        <v>6</v>
      </c>
      <c r="G9" s="4" t="s">
        <v>4</v>
      </c>
      <c r="H9" s="4" t="s">
        <v>219</v>
      </c>
      <c r="I9" s="4" t="s">
        <v>205</v>
      </c>
      <c r="J9" s="4" t="s">
        <v>206</v>
      </c>
      <c r="K9" s="4" t="s">
        <v>209</v>
      </c>
      <c r="L9" s="4" t="s">
        <v>28</v>
      </c>
      <c r="M9" s="4" t="s">
        <v>214</v>
      </c>
      <c r="N9" s="4" t="s">
        <v>215</v>
      </c>
      <c r="O9" s="4" t="s">
        <v>216</v>
      </c>
      <c r="P9" s="4" t="s">
        <v>217</v>
      </c>
      <c r="Q9" s="4" t="s">
        <v>218</v>
      </c>
      <c r="R9" s="3" t="s">
        <v>3</v>
      </c>
    </row>
    <row r="10" spans="1:18" ht="14.1" customHeight="1" x14ac:dyDescent="0.2">
      <c r="A10" s="6">
        <v>1332300094</v>
      </c>
      <c r="B10" s="5" t="s">
        <v>29</v>
      </c>
      <c r="C10" s="5" t="s">
        <v>1</v>
      </c>
      <c r="D10" s="6" t="s">
        <v>144</v>
      </c>
      <c r="E10" s="5"/>
      <c r="F10" s="12">
        <v>71.150000000000006</v>
      </c>
      <c r="G10" s="6"/>
      <c r="H10" s="6">
        <v>14</v>
      </c>
      <c r="I10" s="6">
        <v>2</v>
      </c>
      <c r="J10" s="6">
        <v>0</v>
      </c>
      <c r="K10" s="6">
        <v>3.75</v>
      </c>
      <c r="L10" s="6">
        <v>63</v>
      </c>
      <c r="M10" s="6">
        <v>18.899999999999999</v>
      </c>
      <c r="N10" s="6">
        <v>4.5</v>
      </c>
      <c r="O10" s="6">
        <v>4.2</v>
      </c>
      <c r="P10" s="6">
        <v>9.8000000000000007</v>
      </c>
      <c r="Q10" s="6">
        <v>14</v>
      </c>
      <c r="R10" s="5"/>
    </row>
    <row r="11" spans="1:18" ht="14.1" customHeight="1" x14ac:dyDescent="0.2">
      <c r="A11" s="6">
        <v>1232300229</v>
      </c>
      <c r="B11" s="5" t="s">
        <v>30</v>
      </c>
      <c r="C11" s="5" t="s">
        <v>31</v>
      </c>
      <c r="D11" s="6" t="s">
        <v>143</v>
      </c>
      <c r="E11" s="5"/>
      <c r="F11" s="12">
        <v>65.7</v>
      </c>
      <c r="G11" s="6"/>
      <c r="H11" s="6">
        <v>13.6</v>
      </c>
      <c r="I11" s="6">
        <v>0</v>
      </c>
      <c r="J11" s="6">
        <v>4</v>
      </c>
      <c r="K11" s="6">
        <v>3.5</v>
      </c>
      <c r="L11" s="6">
        <v>73</v>
      </c>
      <c r="M11" s="6">
        <v>21.9</v>
      </c>
      <c r="N11" s="6">
        <v>4</v>
      </c>
      <c r="O11" s="6">
        <v>3.5</v>
      </c>
      <c r="P11" s="6">
        <v>5.7</v>
      </c>
      <c r="Q11" s="6">
        <v>9.5</v>
      </c>
      <c r="R11" s="5"/>
    </row>
    <row r="12" spans="1:18" ht="14.1" customHeight="1" x14ac:dyDescent="0.2">
      <c r="A12" s="6">
        <v>1332300006</v>
      </c>
      <c r="B12" s="5" t="s">
        <v>32</v>
      </c>
      <c r="C12" s="5" t="s">
        <v>33</v>
      </c>
      <c r="D12" s="6" t="s">
        <v>169</v>
      </c>
      <c r="E12" s="5"/>
      <c r="F12" s="12">
        <v>62.099999999999994</v>
      </c>
      <c r="G12" s="6"/>
      <c r="H12" s="6">
        <v>11.3</v>
      </c>
      <c r="I12" s="6">
        <v>1</v>
      </c>
      <c r="J12" s="6">
        <v>2.5</v>
      </c>
      <c r="K12" s="6">
        <v>0</v>
      </c>
      <c r="L12" s="6">
        <v>62</v>
      </c>
      <c r="M12" s="6">
        <v>18.599999999999998</v>
      </c>
      <c r="N12" s="6">
        <v>3.7</v>
      </c>
      <c r="O12" s="6">
        <v>3.3</v>
      </c>
      <c r="P12" s="6">
        <v>8.1999999999999993</v>
      </c>
      <c r="Q12" s="6">
        <v>13.5</v>
      </c>
      <c r="R12" s="5"/>
    </row>
    <row r="13" spans="1:18" ht="14.1" customHeight="1" x14ac:dyDescent="0.2">
      <c r="A13" s="6">
        <v>1332300032</v>
      </c>
      <c r="B13" s="5" t="s">
        <v>34</v>
      </c>
      <c r="C13" s="5" t="s">
        <v>35</v>
      </c>
      <c r="D13" s="6" t="s">
        <v>167</v>
      </c>
      <c r="E13" s="5"/>
      <c r="F13" s="12">
        <v>72.7</v>
      </c>
      <c r="G13" s="6"/>
      <c r="H13" s="6">
        <v>14.1</v>
      </c>
      <c r="I13" s="6">
        <v>1</v>
      </c>
      <c r="J13" s="6">
        <v>3</v>
      </c>
      <c r="K13" s="6">
        <v>3</v>
      </c>
      <c r="L13" s="6">
        <v>77</v>
      </c>
      <c r="M13" s="6">
        <v>23.099999999999998</v>
      </c>
      <c r="N13" s="6">
        <v>3.8</v>
      </c>
      <c r="O13" s="6">
        <v>3.2</v>
      </c>
      <c r="P13" s="6">
        <v>8.5</v>
      </c>
      <c r="Q13" s="6">
        <v>13</v>
      </c>
      <c r="R13" s="5"/>
    </row>
    <row r="14" spans="1:18" ht="14.1" customHeight="1" x14ac:dyDescent="0.2">
      <c r="A14" s="6">
        <v>1232300096</v>
      </c>
      <c r="B14" s="5" t="s">
        <v>36</v>
      </c>
      <c r="C14" s="5" t="s">
        <v>37</v>
      </c>
      <c r="D14" s="6" t="s">
        <v>135</v>
      </c>
      <c r="E14" s="5"/>
      <c r="F14" s="12">
        <v>65.25</v>
      </c>
      <c r="G14" s="6"/>
      <c r="H14" s="6">
        <v>14</v>
      </c>
      <c r="I14" s="6">
        <v>1.5</v>
      </c>
      <c r="J14" s="6">
        <v>2.75</v>
      </c>
      <c r="K14" s="6">
        <v>3</v>
      </c>
      <c r="L14" s="6">
        <v>70</v>
      </c>
      <c r="M14" s="6">
        <v>21</v>
      </c>
      <c r="N14" s="6">
        <v>3.2</v>
      </c>
      <c r="O14" s="6">
        <v>3.2</v>
      </c>
      <c r="P14" s="6">
        <v>6.6</v>
      </c>
      <c r="Q14" s="6">
        <v>10</v>
      </c>
      <c r="R14" s="5"/>
    </row>
    <row r="15" spans="1:18" ht="14.1" customHeight="1" x14ac:dyDescent="0.2">
      <c r="A15" s="6">
        <v>1332300279</v>
      </c>
      <c r="B15" s="5" t="s">
        <v>38</v>
      </c>
      <c r="C15" s="5" t="s">
        <v>39</v>
      </c>
      <c r="D15" s="6" t="s">
        <v>165</v>
      </c>
      <c r="E15" s="5"/>
      <c r="F15" s="12">
        <v>76.099999999999994</v>
      </c>
      <c r="G15" s="6"/>
      <c r="H15" s="6">
        <v>14.1</v>
      </c>
      <c r="I15" s="6">
        <v>3</v>
      </c>
      <c r="J15" s="6">
        <v>2.75</v>
      </c>
      <c r="K15" s="6">
        <v>3.25</v>
      </c>
      <c r="L15" s="6">
        <v>88</v>
      </c>
      <c r="M15" s="6">
        <v>26.4</v>
      </c>
      <c r="N15" s="6">
        <v>3.6</v>
      </c>
      <c r="O15" s="6">
        <v>3.3</v>
      </c>
      <c r="P15" s="6">
        <v>7.7</v>
      </c>
      <c r="Q15" s="6">
        <v>12</v>
      </c>
      <c r="R15" s="5"/>
    </row>
    <row r="16" spans="1:18" ht="14.1" customHeight="1" x14ac:dyDescent="0.2">
      <c r="A16" s="6">
        <v>1332300088</v>
      </c>
      <c r="B16" s="5" t="s">
        <v>40</v>
      </c>
      <c r="C16" s="5" t="s">
        <v>41</v>
      </c>
      <c r="D16" s="6" t="s">
        <v>144</v>
      </c>
      <c r="E16" s="5"/>
      <c r="F16" s="12">
        <v>76.55</v>
      </c>
      <c r="G16" s="6"/>
      <c r="H16" s="6">
        <v>14.7</v>
      </c>
      <c r="I16" s="6">
        <v>1</v>
      </c>
      <c r="J16" s="6">
        <v>3.25</v>
      </c>
      <c r="K16" s="6">
        <v>3.5</v>
      </c>
      <c r="L16" s="6">
        <v>72</v>
      </c>
      <c r="M16" s="6">
        <v>21.599999999999998</v>
      </c>
      <c r="N16" s="6">
        <v>4.5</v>
      </c>
      <c r="O16" s="6">
        <v>4.2</v>
      </c>
      <c r="P16" s="6">
        <v>9.8000000000000007</v>
      </c>
      <c r="Q16" s="6">
        <v>14</v>
      </c>
      <c r="R16" s="5"/>
    </row>
    <row r="17" spans="1:18" ht="14.1" customHeight="1" x14ac:dyDescent="0.2">
      <c r="A17" s="6">
        <v>1132300057</v>
      </c>
      <c r="B17" s="5" t="s">
        <v>42</v>
      </c>
      <c r="C17" s="5" t="s">
        <v>43</v>
      </c>
      <c r="D17" s="6" t="s">
        <v>166</v>
      </c>
      <c r="E17" s="5"/>
      <c r="F17" s="12">
        <v>70.849999999999994</v>
      </c>
      <c r="G17" s="6"/>
      <c r="H17" s="6">
        <v>13.5</v>
      </c>
      <c r="I17" s="6">
        <v>2.25</v>
      </c>
      <c r="J17" s="6">
        <v>2</v>
      </c>
      <c r="K17" s="6">
        <v>2.5</v>
      </c>
      <c r="L17" s="6">
        <v>77</v>
      </c>
      <c r="M17" s="6">
        <v>23.099999999999998</v>
      </c>
      <c r="N17" s="6">
        <v>3.2</v>
      </c>
      <c r="O17" s="6">
        <v>3.1</v>
      </c>
      <c r="P17" s="6">
        <v>9.1999999999999993</v>
      </c>
      <c r="Q17" s="6">
        <v>12</v>
      </c>
      <c r="R17" s="5"/>
    </row>
    <row r="18" spans="1:18" ht="14.1" customHeight="1" x14ac:dyDescent="0.2">
      <c r="A18" s="6">
        <v>1332309371</v>
      </c>
      <c r="B18" s="5" t="s">
        <v>44</v>
      </c>
      <c r="C18" s="5" t="s">
        <v>17</v>
      </c>
      <c r="D18" s="6" t="s">
        <v>138</v>
      </c>
      <c r="E18" s="5"/>
      <c r="F18" s="12">
        <v>71.350000000000009</v>
      </c>
      <c r="G18" s="6"/>
      <c r="H18" s="6">
        <v>13.8</v>
      </c>
      <c r="I18" s="6">
        <v>3.5</v>
      </c>
      <c r="J18" s="6">
        <v>3.25</v>
      </c>
      <c r="K18" s="6">
        <v>4</v>
      </c>
      <c r="L18" s="6">
        <v>73</v>
      </c>
      <c r="M18" s="6">
        <v>21.9</v>
      </c>
      <c r="N18" s="6">
        <v>4.2</v>
      </c>
      <c r="O18" s="6">
        <v>2.5</v>
      </c>
      <c r="P18" s="6">
        <v>7.2</v>
      </c>
      <c r="Q18" s="6">
        <v>11</v>
      </c>
      <c r="R18" s="5"/>
    </row>
    <row r="19" spans="1:18" ht="14.1" customHeight="1" x14ac:dyDescent="0.2">
      <c r="A19" s="6">
        <v>1232300111</v>
      </c>
      <c r="B19" s="5" t="s">
        <v>45</v>
      </c>
      <c r="C19" s="5" t="s">
        <v>10</v>
      </c>
      <c r="D19" s="6" t="s">
        <v>135</v>
      </c>
      <c r="E19" s="5"/>
      <c r="F19" s="12">
        <v>62.70000000000001</v>
      </c>
      <c r="G19" s="6"/>
      <c r="H19" s="6">
        <v>13.1</v>
      </c>
      <c r="I19" s="6">
        <v>1</v>
      </c>
      <c r="J19" s="6">
        <v>2.75</v>
      </c>
      <c r="K19" s="6">
        <v>2.75</v>
      </c>
      <c r="L19" s="6">
        <v>67</v>
      </c>
      <c r="M19" s="6">
        <v>20.099999999999998</v>
      </c>
      <c r="N19" s="6">
        <v>3.2</v>
      </c>
      <c r="O19" s="6">
        <v>3.2</v>
      </c>
      <c r="P19" s="6">
        <v>6.6</v>
      </c>
      <c r="Q19" s="6">
        <v>10</v>
      </c>
      <c r="R19" s="5"/>
    </row>
    <row r="20" spans="1:18" ht="14.1" customHeight="1" x14ac:dyDescent="0.2">
      <c r="A20" s="6">
        <v>1332300110</v>
      </c>
      <c r="B20" s="5" t="s">
        <v>46</v>
      </c>
      <c r="C20" s="5" t="s">
        <v>10</v>
      </c>
      <c r="D20" s="6" t="s">
        <v>138</v>
      </c>
      <c r="E20" s="5"/>
      <c r="F20" s="12">
        <v>70.7</v>
      </c>
      <c r="G20" s="6"/>
      <c r="H20" s="6">
        <v>14.3</v>
      </c>
      <c r="I20" s="6">
        <v>2</v>
      </c>
      <c r="J20" s="6">
        <v>2.75</v>
      </c>
      <c r="K20" s="6">
        <v>2.75</v>
      </c>
      <c r="L20" s="6">
        <v>80</v>
      </c>
      <c r="M20" s="6">
        <v>24</v>
      </c>
      <c r="N20" s="6">
        <v>4.2</v>
      </c>
      <c r="O20" s="6">
        <v>2.5</v>
      </c>
      <c r="P20" s="6">
        <v>7.2</v>
      </c>
      <c r="Q20" s="6">
        <v>11</v>
      </c>
      <c r="R20" s="5"/>
    </row>
    <row r="21" spans="1:18" ht="14.1" customHeight="1" x14ac:dyDescent="0.2">
      <c r="A21" s="6">
        <v>1332300217</v>
      </c>
      <c r="B21" s="5" t="s">
        <v>47</v>
      </c>
      <c r="C21" s="5" t="s">
        <v>48</v>
      </c>
      <c r="D21" s="6" t="s">
        <v>144</v>
      </c>
      <c r="E21" s="5"/>
      <c r="F21" s="12">
        <v>78.45</v>
      </c>
      <c r="G21" s="6"/>
      <c r="H21" s="6">
        <v>13.2</v>
      </c>
      <c r="I21" s="6">
        <v>2.5</v>
      </c>
      <c r="J21" s="6">
        <v>4.25</v>
      </c>
      <c r="K21" s="6">
        <v>3.5</v>
      </c>
      <c r="L21" s="6">
        <v>75</v>
      </c>
      <c r="M21" s="6">
        <v>22.5</v>
      </c>
      <c r="N21" s="6">
        <v>4.5</v>
      </c>
      <c r="O21" s="6">
        <v>4.2</v>
      </c>
      <c r="P21" s="6">
        <v>9.8000000000000007</v>
      </c>
      <c r="Q21" s="6">
        <v>14</v>
      </c>
      <c r="R21" s="5"/>
    </row>
    <row r="22" spans="1:18" ht="14.1" customHeight="1" x14ac:dyDescent="0.2">
      <c r="A22" s="6">
        <v>1232300084</v>
      </c>
      <c r="B22" s="5" t="s">
        <v>49</v>
      </c>
      <c r="C22" s="5" t="s">
        <v>11</v>
      </c>
      <c r="D22" s="6" t="s">
        <v>135</v>
      </c>
      <c r="E22" s="5"/>
      <c r="F22" s="12">
        <v>69.950000000000017</v>
      </c>
      <c r="G22" s="6"/>
      <c r="H22" s="6">
        <v>14.8</v>
      </c>
      <c r="I22" s="6">
        <v>2</v>
      </c>
      <c r="J22" s="6">
        <v>3.25</v>
      </c>
      <c r="K22" s="6">
        <v>3.5</v>
      </c>
      <c r="L22" s="6">
        <v>78</v>
      </c>
      <c r="M22" s="6">
        <v>23.4</v>
      </c>
      <c r="N22" s="6">
        <v>3.2</v>
      </c>
      <c r="O22" s="6">
        <v>3.2</v>
      </c>
      <c r="P22" s="6">
        <v>6.6</v>
      </c>
      <c r="Q22" s="6">
        <v>10</v>
      </c>
      <c r="R22" s="5"/>
    </row>
    <row r="23" spans="1:18" ht="14.1" customHeight="1" x14ac:dyDescent="0.2">
      <c r="A23" s="6">
        <v>1332300205</v>
      </c>
      <c r="B23" s="5" t="s">
        <v>50</v>
      </c>
      <c r="C23" s="5" t="s">
        <v>51</v>
      </c>
      <c r="D23" s="6" t="s">
        <v>138</v>
      </c>
      <c r="E23" s="5"/>
      <c r="F23" s="12">
        <v>70.550000000000011</v>
      </c>
      <c r="G23" s="6"/>
      <c r="H23" s="6">
        <v>12.9</v>
      </c>
      <c r="I23" s="6">
        <v>2</v>
      </c>
      <c r="J23" s="6">
        <v>2.25</v>
      </c>
      <c r="K23" s="6">
        <v>3</v>
      </c>
      <c r="L23" s="6">
        <v>85</v>
      </c>
      <c r="M23" s="6">
        <v>25.5</v>
      </c>
      <c r="N23" s="6">
        <v>4.2</v>
      </c>
      <c r="O23" s="6">
        <v>2.5</v>
      </c>
      <c r="P23" s="6">
        <v>7.2</v>
      </c>
      <c r="Q23" s="6">
        <v>11</v>
      </c>
      <c r="R23" s="5"/>
    </row>
    <row r="24" spans="1:18" ht="14.1" customHeight="1" x14ac:dyDescent="0.2">
      <c r="A24" s="6">
        <v>1332300042</v>
      </c>
      <c r="B24" s="5" t="s">
        <v>52</v>
      </c>
      <c r="C24" s="5" t="s">
        <v>12</v>
      </c>
      <c r="D24" s="6" t="s">
        <v>138</v>
      </c>
      <c r="E24" s="5"/>
      <c r="F24" s="12">
        <v>65.400000000000006</v>
      </c>
      <c r="G24" s="6"/>
      <c r="H24" s="6">
        <v>14.5</v>
      </c>
      <c r="I24" s="6">
        <v>1</v>
      </c>
      <c r="J24" s="6">
        <v>3</v>
      </c>
      <c r="K24" s="6">
        <v>2.5</v>
      </c>
      <c r="L24" s="6">
        <v>65</v>
      </c>
      <c r="M24" s="6">
        <v>19.5</v>
      </c>
      <c r="N24" s="6">
        <v>4.2</v>
      </c>
      <c r="O24" s="6">
        <v>2.5</v>
      </c>
      <c r="P24" s="6">
        <v>7.2</v>
      </c>
      <c r="Q24" s="6">
        <v>11</v>
      </c>
      <c r="R24" s="5"/>
    </row>
    <row r="25" spans="1:18" ht="14.1" customHeight="1" x14ac:dyDescent="0.2">
      <c r="A25" s="6">
        <v>1332300222</v>
      </c>
      <c r="B25" s="5" t="s">
        <v>53</v>
      </c>
      <c r="C25" s="5" t="s">
        <v>12</v>
      </c>
      <c r="D25" s="6" t="s">
        <v>167</v>
      </c>
      <c r="E25" s="5"/>
      <c r="F25" s="12">
        <v>76.400000000000006</v>
      </c>
      <c r="G25" s="6"/>
      <c r="H25" s="6">
        <v>14</v>
      </c>
      <c r="I25" s="6">
        <v>1.5</v>
      </c>
      <c r="J25" s="6">
        <v>3.25</v>
      </c>
      <c r="K25" s="6">
        <v>2.75</v>
      </c>
      <c r="L25" s="6">
        <v>88</v>
      </c>
      <c r="M25" s="6">
        <v>26.4</v>
      </c>
      <c r="N25" s="6">
        <v>3.8</v>
      </c>
      <c r="O25" s="6">
        <v>3.2</v>
      </c>
      <c r="P25" s="6">
        <v>8.5</v>
      </c>
      <c r="Q25" s="6">
        <v>13</v>
      </c>
      <c r="R25" s="5"/>
    </row>
    <row r="26" spans="1:18" ht="14.1" customHeight="1" x14ac:dyDescent="0.2">
      <c r="A26" s="6">
        <v>1332300096</v>
      </c>
      <c r="B26" s="5" t="s">
        <v>54</v>
      </c>
      <c r="C26" s="5" t="s">
        <v>55</v>
      </c>
      <c r="D26" s="6" t="s">
        <v>169</v>
      </c>
      <c r="E26" s="5"/>
      <c r="F26" s="12">
        <v>80</v>
      </c>
      <c r="G26" s="6"/>
      <c r="H26" s="6">
        <v>15</v>
      </c>
      <c r="I26" s="6">
        <v>3.5</v>
      </c>
      <c r="J26" s="6">
        <v>3.5</v>
      </c>
      <c r="K26" s="6">
        <v>3.75</v>
      </c>
      <c r="L26" s="6">
        <v>81</v>
      </c>
      <c r="M26" s="6">
        <v>25.5</v>
      </c>
      <c r="N26" s="6">
        <v>3.7</v>
      </c>
      <c r="O26" s="6">
        <v>3.3</v>
      </c>
      <c r="P26" s="6">
        <v>8.1999999999999993</v>
      </c>
      <c r="Q26" s="6">
        <v>13.5</v>
      </c>
      <c r="R26" s="5"/>
    </row>
    <row r="27" spans="1:18" ht="14.1" customHeight="1" x14ac:dyDescent="0.2">
      <c r="A27" s="6">
        <v>1232300321</v>
      </c>
      <c r="B27" s="5" t="s">
        <v>56</v>
      </c>
      <c r="C27" s="5" t="s">
        <v>57</v>
      </c>
      <c r="D27" s="6" t="s">
        <v>135</v>
      </c>
      <c r="E27" s="5"/>
      <c r="F27" s="12">
        <v>63.95000000000001</v>
      </c>
      <c r="G27" s="6"/>
      <c r="H27" s="6">
        <v>14</v>
      </c>
      <c r="I27" s="6">
        <v>1.5</v>
      </c>
      <c r="J27" s="6">
        <v>0</v>
      </c>
      <c r="K27" s="6">
        <v>3.25</v>
      </c>
      <c r="L27" s="6">
        <v>74</v>
      </c>
      <c r="M27" s="6">
        <v>22.2</v>
      </c>
      <c r="N27" s="6">
        <v>3.2</v>
      </c>
      <c r="O27" s="6">
        <v>3.2</v>
      </c>
      <c r="P27" s="6">
        <v>6.6</v>
      </c>
      <c r="Q27" s="6">
        <v>10</v>
      </c>
      <c r="R27" s="5"/>
    </row>
    <row r="28" spans="1:18" ht="14.1" customHeight="1" x14ac:dyDescent="0.2">
      <c r="A28" s="6">
        <v>1332300322</v>
      </c>
      <c r="B28" s="5" t="s">
        <v>58</v>
      </c>
      <c r="C28" s="5" t="s">
        <v>59</v>
      </c>
      <c r="D28" s="6" t="s">
        <v>165</v>
      </c>
      <c r="E28" s="5"/>
      <c r="F28" s="12">
        <v>70</v>
      </c>
      <c r="G28" s="6"/>
      <c r="H28" s="6">
        <v>15</v>
      </c>
      <c r="I28" s="6">
        <v>2.75</v>
      </c>
      <c r="J28" s="6">
        <v>3.5</v>
      </c>
      <c r="K28" s="6">
        <v>3.25</v>
      </c>
      <c r="L28" s="6">
        <v>63</v>
      </c>
      <c r="M28" s="6">
        <v>18.899999999999999</v>
      </c>
      <c r="N28" s="6">
        <v>3.6</v>
      </c>
      <c r="O28" s="6">
        <v>3.3</v>
      </c>
      <c r="P28" s="6">
        <v>7.7</v>
      </c>
      <c r="Q28" s="6">
        <v>12</v>
      </c>
      <c r="R28" s="5"/>
    </row>
    <row r="29" spans="1:18" ht="14.1" customHeight="1" x14ac:dyDescent="0.2">
      <c r="A29" s="6">
        <v>1232300412</v>
      </c>
      <c r="B29" s="5" t="s">
        <v>60</v>
      </c>
      <c r="C29" s="5" t="s">
        <v>61</v>
      </c>
      <c r="D29" s="6" t="s">
        <v>138</v>
      </c>
      <c r="E29" s="5"/>
      <c r="F29" s="12">
        <v>70</v>
      </c>
      <c r="G29" s="6"/>
      <c r="H29" s="6">
        <v>14.2</v>
      </c>
      <c r="I29" s="6">
        <v>2.25</v>
      </c>
      <c r="J29" s="6">
        <v>2.5</v>
      </c>
      <c r="K29" s="6">
        <v>2.75</v>
      </c>
      <c r="L29" s="6">
        <v>78</v>
      </c>
      <c r="M29" s="6">
        <v>23.4</v>
      </c>
      <c r="N29" s="6">
        <v>4.2</v>
      </c>
      <c r="O29" s="6">
        <v>2.5</v>
      </c>
      <c r="P29" s="6">
        <v>7.2</v>
      </c>
      <c r="Q29" s="6">
        <v>11</v>
      </c>
      <c r="R29" s="5"/>
    </row>
    <row r="30" spans="1:18" ht="14.1" customHeight="1" x14ac:dyDescent="0.2">
      <c r="A30" s="6">
        <v>1332300115</v>
      </c>
      <c r="B30" s="5" t="s">
        <v>62</v>
      </c>
      <c r="C30" s="5" t="s">
        <v>63</v>
      </c>
      <c r="D30" s="6" t="s">
        <v>138</v>
      </c>
      <c r="E30" s="5"/>
      <c r="F30" s="12">
        <v>67.25</v>
      </c>
      <c r="G30" s="6"/>
      <c r="H30" s="6">
        <v>14.3</v>
      </c>
      <c r="I30" s="6">
        <v>2.5</v>
      </c>
      <c r="J30" s="6">
        <v>2.75</v>
      </c>
      <c r="K30" s="6">
        <v>3</v>
      </c>
      <c r="L30" s="6">
        <v>66</v>
      </c>
      <c r="M30" s="6">
        <v>19.8</v>
      </c>
      <c r="N30" s="6">
        <v>4.2</v>
      </c>
      <c r="O30" s="6">
        <v>2.5</v>
      </c>
      <c r="P30" s="6">
        <v>7.2</v>
      </c>
      <c r="Q30" s="6">
        <v>11</v>
      </c>
      <c r="R30" s="5"/>
    </row>
    <row r="31" spans="1:18" ht="14.1" customHeight="1" x14ac:dyDescent="0.2">
      <c r="A31" s="6">
        <v>1332300055</v>
      </c>
      <c r="B31" s="5" t="s">
        <v>64</v>
      </c>
      <c r="C31" s="5" t="s">
        <v>13</v>
      </c>
      <c r="D31" s="6" t="s">
        <v>144</v>
      </c>
      <c r="E31" s="5"/>
      <c r="F31" s="12">
        <v>80.600000000000009</v>
      </c>
      <c r="G31" s="6"/>
      <c r="H31" s="6">
        <v>14.1</v>
      </c>
      <c r="I31" s="6">
        <v>2.5</v>
      </c>
      <c r="J31" s="6">
        <v>4.25</v>
      </c>
      <c r="K31" s="6">
        <v>3.25</v>
      </c>
      <c r="L31" s="6">
        <v>80</v>
      </c>
      <c r="M31" s="6">
        <v>24</v>
      </c>
      <c r="N31" s="6">
        <v>4.5</v>
      </c>
      <c r="O31" s="6">
        <v>4.2</v>
      </c>
      <c r="P31" s="6">
        <v>9.8000000000000007</v>
      </c>
      <c r="Q31" s="6">
        <v>14</v>
      </c>
      <c r="R31" s="5"/>
    </row>
    <row r="32" spans="1:18" ht="14.1" customHeight="1" x14ac:dyDescent="0.2">
      <c r="A32" s="6">
        <v>1332300263</v>
      </c>
      <c r="B32" s="5" t="s">
        <v>65</v>
      </c>
      <c r="C32" s="5" t="s">
        <v>18</v>
      </c>
      <c r="D32" s="6" t="s">
        <v>165</v>
      </c>
      <c r="E32" s="5"/>
      <c r="F32" s="12">
        <v>75</v>
      </c>
      <c r="G32" s="6"/>
      <c r="H32" s="6">
        <v>14.4</v>
      </c>
      <c r="I32" s="6">
        <v>2.5</v>
      </c>
      <c r="J32" s="6">
        <v>4</v>
      </c>
      <c r="K32" s="6">
        <v>3.5</v>
      </c>
      <c r="L32" s="6">
        <v>80</v>
      </c>
      <c r="M32" s="6">
        <v>24</v>
      </c>
      <c r="N32" s="6">
        <v>3.6</v>
      </c>
      <c r="O32" s="6">
        <v>3.3</v>
      </c>
      <c r="P32" s="6">
        <v>7.7</v>
      </c>
      <c r="Q32" s="6">
        <v>12</v>
      </c>
      <c r="R32" s="5"/>
    </row>
    <row r="33" spans="1:18" ht="14.1" customHeight="1" x14ac:dyDescent="0.2">
      <c r="A33" s="6">
        <v>1232300242</v>
      </c>
      <c r="B33" s="5" t="s">
        <v>66</v>
      </c>
      <c r="C33" s="5" t="s">
        <v>67</v>
      </c>
      <c r="D33" s="6" t="s">
        <v>144</v>
      </c>
      <c r="E33" s="5"/>
      <c r="F33" s="12">
        <v>82.7</v>
      </c>
      <c r="G33" s="6"/>
      <c r="H33" s="6">
        <v>14.3</v>
      </c>
      <c r="I33" s="6">
        <v>3.5</v>
      </c>
      <c r="J33" s="6">
        <v>4</v>
      </c>
      <c r="K33" s="6">
        <v>3.5</v>
      </c>
      <c r="L33" s="6">
        <v>83</v>
      </c>
      <c r="M33" s="6">
        <v>24.9</v>
      </c>
      <c r="N33" s="6">
        <v>4.5</v>
      </c>
      <c r="O33" s="6">
        <v>4.2</v>
      </c>
      <c r="P33" s="6">
        <v>9.8000000000000007</v>
      </c>
      <c r="Q33" s="6">
        <v>14</v>
      </c>
      <c r="R33" s="5"/>
    </row>
    <row r="34" spans="1:18" ht="14.1" customHeight="1" x14ac:dyDescent="0.2">
      <c r="A34" s="6">
        <v>1232300120</v>
      </c>
      <c r="B34" s="5" t="s">
        <v>16</v>
      </c>
      <c r="C34" s="5" t="s">
        <v>68</v>
      </c>
      <c r="D34" s="6" t="s">
        <v>167</v>
      </c>
      <c r="E34" s="5"/>
      <c r="F34" s="12">
        <v>70.849999999999994</v>
      </c>
      <c r="G34" s="6"/>
      <c r="H34" s="6">
        <v>13</v>
      </c>
      <c r="I34" s="6">
        <v>1.5</v>
      </c>
      <c r="J34" s="6">
        <v>3.25</v>
      </c>
      <c r="K34" s="6">
        <v>3</v>
      </c>
      <c r="L34" s="6">
        <v>72</v>
      </c>
      <c r="M34" s="6">
        <v>21.599999999999998</v>
      </c>
      <c r="N34" s="6">
        <v>3.8</v>
      </c>
      <c r="O34" s="6">
        <v>3.2</v>
      </c>
      <c r="P34" s="6">
        <v>8.5</v>
      </c>
      <c r="Q34" s="6">
        <v>13</v>
      </c>
      <c r="R34" s="5"/>
    </row>
    <row r="35" spans="1:18" ht="14.1" customHeight="1" x14ac:dyDescent="0.2">
      <c r="A35" s="6">
        <v>1132300107</v>
      </c>
      <c r="B35" s="5" t="s">
        <v>69</v>
      </c>
      <c r="C35" s="5" t="s">
        <v>70</v>
      </c>
      <c r="D35" s="6" t="s">
        <v>166</v>
      </c>
      <c r="E35" s="5"/>
      <c r="F35" s="12">
        <v>76.55</v>
      </c>
      <c r="G35" s="6"/>
      <c r="H35" s="6">
        <v>13.9</v>
      </c>
      <c r="I35" s="6">
        <v>2.75</v>
      </c>
      <c r="J35" s="6">
        <v>2.75</v>
      </c>
      <c r="K35" s="6">
        <v>3.25</v>
      </c>
      <c r="L35" s="6">
        <v>88</v>
      </c>
      <c r="M35" s="6">
        <v>26.4</v>
      </c>
      <c r="N35" s="6">
        <v>3.2</v>
      </c>
      <c r="O35" s="6">
        <v>3.1</v>
      </c>
      <c r="P35" s="6">
        <v>9.1999999999999993</v>
      </c>
      <c r="Q35" s="6">
        <v>12</v>
      </c>
      <c r="R35" s="5"/>
    </row>
    <row r="36" spans="1:18" ht="14.1" customHeight="1" x14ac:dyDescent="0.2">
      <c r="A36" s="6">
        <v>1132300316</v>
      </c>
      <c r="B36" s="5" t="s">
        <v>71</v>
      </c>
      <c r="C36" s="5" t="s">
        <v>25</v>
      </c>
      <c r="D36" s="6" t="s">
        <v>166</v>
      </c>
      <c r="E36" s="5"/>
      <c r="F36" s="12">
        <v>73.45</v>
      </c>
      <c r="G36" s="6"/>
      <c r="H36" s="6">
        <v>14.2</v>
      </c>
      <c r="I36" s="6">
        <v>1.75</v>
      </c>
      <c r="J36" s="6">
        <v>2.5</v>
      </c>
      <c r="K36" s="6">
        <v>2</v>
      </c>
      <c r="L36" s="6">
        <v>85</v>
      </c>
      <c r="M36" s="6">
        <v>25.5</v>
      </c>
      <c r="N36" s="6">
        <v>3.2</v>
      </c>
      <c r="O36" s="6">
        <v>3.1</v>
      </c>
      <c r="P36" s="6">
        <v>9.1999999999999993</v>
      </c>
      <c r="Q36" s="6">
        <v>12</v>
      </c>
      <c r="R36" s="5"/>
    </row>
    <row r="37" spans="1:18" ht="14.1" customHeight="1" x14ac:dyDescent="0.2">
      <c r="A37" s="6">
        <v>1332300051</v>
      </c>
      <c r="B37" s="5" t="s">
        <v>72</v>
      </c>
      <c r="C37" s="5" t="s">
        <v>23</v>
      </c>
      <c r="D37" s="6" t="s">
        <v>138</v>
      </c>
      <c r="E37" s="5"/>
      <c r="F37" s="12">
        <v>71.650000000000006</v>
      </c>
      <c r="G37" s="6"/>
      <c r="H37" s="6">
        <v>14.7</v>
      </c>
      <c r="I37" s="6">
        <v>2.5</v>
      </c>
      <c r="J37" s="6">
        <v>2.5</v>
      </c>
      <c r="K37" s="6">
        <v>2.75</v>
      </c>
      <c r="L37" s="6">
        <v>81</v>
      </c>
      <c r="M37" s="6">
        <v>24.3</v>
      </c>
      <c r="N37" s="6">
        <v>4.2</v>
      </c>
      <c r="O37" s="6">
        <v>2.5</v>
      </c>
      <c r="P37" s="6">
        <v>7.2</v>
      </c>
      <c r="Q37" s="6">
        <v>11</v>
      </c>
      <c r="R37" s="5"/>
    </row>
    <row r="38" spans="1:18" ht="14.1" customHeight="1" x14ac:dyDescent="0.2">
      <c r="A38" s="6">
        <v>1332300310</v>
      </c>
      <c r="B38" s="5" t="s">
        <v>73</v>
      </c>
      <c r="C38" s="5" t="s">
        <v>23</v>
      </c>
      <c r="D38" s="6" t="s">
        <v>143</v>
      </c>
      <c r="E38" s="5"/>
      <c r="F38" s="12">
        <v>64.95</v>
      </c>
      <c r="G38" s="6"/>
      <c r="H38" s="6">
        <v>11.5</v>
      </c>
      <c r="I38" s="6">
        <v>1</v>
      </c>
      <c r="J38" s="6">
        <v>3</v>
      </c>
      <c r="K38" s="6">
        <v>2.75</v>
      </c>
      <c r="L38" s="6">
        <v>80</v>
      </c>
      <c r="M38" s="6">
        <v>24</v>
      </c>
      <c r="N38" s="6">
        <v>4</v>
      </c>
      <c r="O38" s="6">
        <v>3.5</v>
      </c>
      <c r="P38" s="6">
        <v>5.7</v>
      </c>
      <c r="Q38" s="6">
        <v>9.5</v>
      </c>
      <c r="R38" s="5"/>
    </row>
    <row r="39" spans="1:18" ht="14.1" customHeight="1" x14ac:dyDescent="0.2">
      <c r="A39" s="6">
        <v>1332300041</v>
      </c>
      <c r="B39" s="5" t="s">
        <v>74</v>
      </c>
      <c r="C39" s="5" t="s">
        <v>75</v>
      </c>
      <c r="D39" s="6" t="s">
        <v>169</v>
      </c>
      <c r="E39" s="5"/>
      <c r="F39" s="12">
        <v>71.55</v>
      </c>
      <c r="G39" s="6"/>
      <c r="H39" s="6">
        <v>12</v>
      </c>
      <c r="I39" s="6">
        <v>2.5</v>
      </c>
      <c r="J39" s="6">
        <v>3</v>
      </c>
      <c r="K39" s="6">
        <v>3.75</v>
      </c>
      <c r="L39" s="6">
        <v>72</v>
      </c>
      <c r="M39" s="6">
        <v>21.599999999999998</v>
      </c>
      <c r="N39" s="6">
        <v>3.7</v>
      </c>
      <c r="O39" s="6">
        <v>3.3</v>
      </c>
      <c r="P39" s="6">
        <v>8.1999999999999993</v>
      </c>
      <c r="Q39" s="6">
        <v>13.5</v>
      </c>
      <c r="R39" s="5"/>
    </row>
    <row r="40" spans="1:18" ht="14.1" customHeight="1" x14ac:dyDescent="0.2">
      <c r="A40" s="6">
        <v>1332300221</v>
      </c>
      <c r="B40" s="5" t="s">
        <v>76</v>
      </c>
      <c r="C40" s="5" t="s">
        <v>75</v>
      </c>
      <c r="D40" s="6" t="s">
        <v>165</v>
      </c>
      <c r="E40" s="5"/>
      <c r="F40" s="12">
        <v>70.050000000000011</v>
      </c>
      <c r="G40" s="6"/>
      <c r="H40" s="6">
        <v>13.4</v>
      </c>
      <c r="I40" s="6">
        <v>2</v>
      </c>
      <c r="J40" s="6">
        <v>3</v>
      </c>
      <c r="K40" s="6">
        <v>3.75</v>
      </c>
      <c r="L40" s="6">
        <v>71</v>
      </c>
      <c r="M40" s="6">
        <v>21.3</v>
      </c>
      <c r="N40" s="6">
        <v>3.6</v>
      </c>
      <c r="O40" s="6">
        <v>3.3</v>
      </c>
      <c r="P40" s="6">
        <v>7.7</v>
      </c>
      <c r="Q40" s="6">
        <v>12</v>
      </c>
      <c r="R40" s="5"/>
    </row>
    <row r="41" spans="1:18" ht="14.1" customHeight="1" x14ac:dyDescent="0.2">
      <c r="A41" s="6">
        <v>1432300228</v>
      </c>
      <c r="B41" s="5" t="s">
        <v>77</v>
      </c>
      <c r="C41" s="5" t="s">
        <v>15</v>
      </c>
      <c r="D41" s="6" t="s">
        <v>169</v>
      </c>
      <c r="E41" s="5"/>
      <c r="F41" s="12">
        <v>70</v>
      </c>
      <c r="G41" s="6"/>
      <c r="H41" s="6">
        <v>13.8</v>
      </c>
      <c r="I41" s="6">
        <v>2</v>
      </c>
      <c r="J41" s="6">
        <v>3</v>
      </c>
      <c r="K41" s="6">
        <v>3</v>
      </c>
      <c r="L41" s="6">
        <v>65</v>
      </c>
      <c r="M41" s="6">
        <v>19.5</v>
      </c>
      <c r="N41" s="6">
        <v>3.7</v>
      </c>
      <c r="O41" s="6">
        <v>3.3</v>
      </c>
      <c r="P41" s="6">
        <v>8.1999999999999993</v>
      </c>
      <c r="Q41" s="6">
        <v>13.5</v>
      </c>
      <c r="R41" s="5"/>
    </row>
    <row r="42" spans="1:18" ht="14.1" customHeight="1" x14ac:dyDescent="0.2">
      <c r="A42" s="6">
        <v>1532300295</v>
      </c>
      <c r="B42" s="5" t="s">
        <v>20</v>
      </c>
      <c r="C42" s="5" t="s">
        <v>19</v>
      </c>
      <c r="D42" s="6" t="s">
        <v>167</v>
      </c>
      <c r="E42" s="5"/>
      <c r="F42" s="12">
        <v>71.25</v>
      </c>
      <c r="G42" s="6"/>
      <c r="H42" s="6">
        <v>13.8</v>
      </c>
      <c r="I42" s="6">
        <v>1.5</v>
      </c>
      <c r="J42" s="6">
        <v>3</v>
      </c>
      <c r="K42" s="6">
        <v>2.25</v>
      </c>
      <c r="L42" s="6">
        <v>74</v>
      </c>
      <c r="M42" s="6">
        <v>22.2</v>
      </c>
      <c r="N42" s="6">
        <v>3.8</v>
      </c>
      <c r="O42" s="6">
        <v>3.2</v>
      </c>
      <c r="P42" s="6">
        <v>8.5</v>
      </c>
      <c r="Q42" s="6">
        <v>13</v>
      </c>
      <c r="R42" s="5"/>
    </row>
    <row r="43" spans="1:18" ht="14.1" customHeight="1" x14ac:dyDescent="0.2">
      <c r="A43" s="6">
        <v>1132300345</v>
      </c>
      <c r="B43" s="5" t="s">
        <v>78</v>
      </c>
      <c r="C43" s="5" t="s">
        <v>2</v>
      </c>
      <c r="D43" s="6" t="s">
        <v>166</v>
      </c>
      <c r="E43" s="5"/>
      <c r="F43" s="12">
        <v>71.55</v>
      </c>
      <c r="G43" s="6"/>
      <c r="H43" s="6">
        <v>14.4</v>
      </c>
      <c r="I43" s="6">
        <v>1.5</v>
      </c>
      <c r="J43" s="6">
        <v>2.75</v>
      </c>
      <c r="K43" s="6">
        <v>2</v>
      </c>
      <c r="L43" s="6">
        <v>78</v>
      </c>
      <c r="M43" s="6">
        <v>23.4</v>
      </c>
      <c r="N43" s="6">
        <v>3.2</v>
      </c>
      <c r="O43" s="6">
        <v>3.1</v>
      </c>
      <c r="P43" s="6">
        <v>9.1999999999999993</v>
      </c>
      <c r="Q43" s="6">
        <v>12</v>
      </c>
      <c r="R43" s="5"/>
    </row>
    <row r="44" spans="1:18" ht="14.1" customHeight="1" x14ac:dyDescent="0.2">
      <c r="A44" s="6">
        <v>1332300004</v>
      </c>
      <c r="B44" s="5" t="s">
        <v>79</v>
      </c>
      <c r="C44" s="5" t="s">
        <v>80</v>
      </c>
      <c r="D44" s="6" t="s">
        <v>165</v>
      </c>
      <c r="E44" s="5"/>
      <c r="F44" s="12">
        <v>76.599999999999994</v>
      </c>
      <c r="G44" s="6"/>
      <c r="H44" s="6">
        <v>13.7</v>
      </c>
      <c r="I44" s="6">
        <v>3.5</v>
      </c>
      <c r="J44" s="6">
        <v>3.25</v>
      </c>
      <c r="K44" s="6">
        <v>3.75</v>
      </c>
      <c r="L44" s="6">
        <v>86</v>
      </c>
      <c r="M44" s="6">
        <v>25.8</v>
      </c>
      <c r="N44" s="6">
        <v>3.6</v>
      </c>
      <c r="O44" s="6">
        <v>3.3</v>
      </c>
      <c r="P44" s="6">
        <v>7.7</v>
      </c>
      <c r="Q44" s="6">
        <v>12</v>
      </c>
      <c r="R44" s="5"/>
    </row>
    <row r="45" spans="1:18" ht="14.1" customHeight="1" x14ac:dyDescent="0.2">
      <c r="A45" s="6">
        <v>1332300311</v>
      </c>
      <c r="B45" s="5" t="s">
        <v>81</v>
      </c>
      <c r="C45" s="5" t="s">
        <v>80</v>
      </c>
      <c r="D45" s="6" t="s">
        <v>143</v>
      </c>
      <c r="E45" s="6"/>
      <c r="F45" s="12">
        <v>63.05</v>
      </c>
      <c r="G45" s="6"/>
      <c r="H45" s="6">
        <v>10.9</v>
      </c>
      <c r="I45" s="6">
        <v>1</v>
      </c>
      <c r="J45" s="6">
        <v>3</v>
      </c>
      <c r="K45" s="6">
        <v>3.25</v>
      </c>
      <c r="L45" s="6">
        <v>74</v>
      </c>
      <c r="M45" s="6">
        <v>22.2</v>
      </c>
      <c r="N45" s="6">
        <v>3.6</v>
      </c>
      <c r="O45" s="6">
        <v>3.5</v>
      </c>
      <c r="P45" s="6">
        <v>5.7</v>
      </c>
      <c r="Q45" s="6">
        <v>9.5</v>
      </c>
      <c r="R45" s="5"/>
    </row>
    <row r="46" spans="1:18" ht="14.1" customHeight="1" x14ac:dyDescent="0.2">
      <c r="A46" s="6">
        <v>1332300380</v>
      </c>
      <c r="B46" s="5" t="s">
        <v>82</v>
      </c>
      <c r="C46" s="5" t="s">
        <v>83</v>
      </c>
      <c r="D46" s="6" t="s">
        <v>143</v>
      </c>
      <c r="E46" s="6"/>
      <c r="F46" s="12">
        <v>70.050000000000011</v>
      </c>
      <c r="G46" s="6"/>
      <c r="H46" s="6">
        <v>12.6</v>
      </c>
      <c r="I46" s="6">
        <v>2.5</v>
      </c>
      <c r="J46" s="6">
        <v>4.25</v>
      </c>
      <c r="K46" s="6">
        <v>4</v>
      </c>
      <c r="L46" s="6">
        <v>80</v>
      </c>
      <c r="M46" s="6">
        <v>24</v>
      </c>
      <c r="N46" s="6">
        <v>3.6</v>
      </c>
      <c r="O46" s="6">
        <v>3.5</v>
      </c>
      <c r="P46" s="6">
        <v>5.7</v>
      </c>
      <c r="Q46" s="6">
        <v>9.5</v>
      </c>
      <c r="R46" s="5"/>
    </row>
    <row r="47" spans="1:18" ht="14.1" customHeight="1" x14ac:dyDescent="0.2">
      <c r="A47" s="6">
        <v>1232300052</v>
      </c>
      <c r="B47" s="5" t="s">
        <v>84</v>
      </c>
      <c r="C47" s="5" t="s">
        <v>85</v>
      </c>
      <c r="D47" s="6" t="s">
        <v>135</v>
      </c>
      <c r="E47" s="6"/>
      <c r="F47" s="12">
        <v>70.200000000000017</v>
      </c>
      <c r="G47" s="6"/>
      <c r="H47" s="6">
        <v>13.8</v>
      </c>
      <c r="I47" s="6">
        <v>2</v>
      </c>
      <c r="J47" s="6">
        <v>3.5</v>
      </c>
      <c r="K47" s="6">
        <v>3</v>
      </c>
      <c r="L47" s="6">
        <v>83</v>
      </c>
      <c r="M47" s="6">
        <v>24.9</v>
      </c>
      <c r="N47" s="6">
        <v>3.6</v>
      </c>
      <c r="O47" s="6">
        <v>3.2</v>
      </c>
      <c r="P47" s="6">
        <v>6.6</v>
      </c>
      <c r="Q47" s="6">
        <v>10</v>
      </c>
      <c r="R47" s="5"/>
    </row>
    <row r="48" spans="1:18" ht="14.1" customHeight="1" x14ac:dyDescent="0.2">
      <c r="A48" s="6">
        <v>1332300251</v>
      </c>
      <c r="B48" s="5" t="s">
        <v>86</v>
      </c>
      <c r="C48" s="5" t="s">
        <v>14</v>
      </c>
      <c r="D48" s="6" t="s">
        <v>165</v>
      </c>
      <c r="E48" s="6"/>
      <c r="F48" s="12">
        <v>76.349999999999994</v>
      </c>
      <c r="G48" s="6"/>
      <c r="H48" s="6">
        <v>15</v>
      </c>
      <c r="I48" s="6">
        <v>4.5</v>
      </c>
      <c r="J48" s="6">
        <v>2.5</v>
      </c>
      <c r="K48" s="6">
        <v>3.75</v>
      </c>
      <c r="L48" s="6">
        <v>80</v>
      </c>
      <c r="M48" s="6">
        <v>24</v>
      </c>
      <c r="N48" s="6">
        <v>3.6</v>
      </c>
      <c r="O48" s="6">
        <v>3.3</v>
      </c>
      <c r="P48" s="6">
        <v>7.7</v>
      </c>
      <c r="Q48" s="6">
        <v>12</v>
      </c>
      <c r="R48" s="5"/>
    </row>
    <row r="49" spans="1:18" ht="14.1" customHeight="1" x14ac:dyDescent="0.2">
      <c r="A49" s="6">
        <v>1332300061</v>
      </c>
      <c r="B49" s="5" t="s">
        <v>87</v>
      </c>
      <c r="C49" s="5" t="s">
        <v>88</v>
      </c>
      <c r="D49" s="6" t="s">
        <v>169</v>
      </c>
      <c r="E49" s="6"/>
      <c r="F49" s="12">
        <v>72.25</v>
      </c>
      <c r="G49" s="6"/>
      <c r="H49" s="6">
        <v>13.2</v>
      </c>
      <c r="I49" s="6">
        <v>3.5</v>
      </c>
      <c r="J49" s="6">
        <v>3</v>
      </c>
      <c r="K49" s="6">
        <v>3.75</v>
      </c>
      <c r="L49" s="6">
        <v>67</v>
      </c>
      <c r="M49" s="6">
        <v>20.099999999999998</v>
      </c>
      <c r="N49" s="6">
        <v>3.6</v>
      </c>
      <c r="O49" s="6">
        <v>3.3</v>
      </c>
      <c r="P49" s="6">
        <v>8.1999999999999993</v>
      </c>
      <c r="Q49" s="6">
        <v>13.5</v>
      </c>
      <c r="R49" s="5"/>
    </row>
    <row r="50" spans="1:18" ht="14.1" customHeight="1" x14ac:dyDescent="0.2">
      <c r="A50" s="6">
        <v>1232300323</v>
      </c>
      <c r="B50" s="5" t="s">
        <v>89</v>
      </c>
      <c r="C50" s="5" t="s">
        <v>90</v>
      </c>
      <c r="D50" s="6" t="s">
        <v>135</v>
      </c>
      <c r="E50" s="6"/>
      <c r="F50" s="12">
        <v>67.25</v>
      </c>
      <c r="G50" s="6"/>
      <c r="H50" s="6">
        <v>14</v>
      </c>
      <c r="I50" s="6">
        <v>2.5</v>
      </c>
      <c r="J50" s="6">
        <v>0</v>
      </c>
      <c r="K50" s="6">
        <v>3.75</v>
      </c>
      <c r="L50" s="6">
        <v>80</v>
      </c>
      <c r="M50" s="6">
        <v>24</v>
      </c>
      <c r="N50" s="6">
        <v>3.6</v>
      </c>
      <c r="O50" s="6">
        <v>3.2</v>
      </c>
      <c r="P50" s="6">
        <v>6.6</v>
      </c>
      <c r="Q50" s="6">
        <v>10</v>
      </c>
      <c r="R50" s="5"/>
    </row>
    <row r="51" spans="1:18" ht="14.1" customHeight="1" x14ac:dyDescent="0.2">
      <c r="A51" s="6">
        <v>1332300054</v>
      </c>
      <c r="B51" s="5" t="s">
        <v>91</v>
      </c>
      <c r="C51" s="5" t="s">
        <v>90</v>
      </c>
      <c r="D51" s="6" t="s">
        <v>143</v>
      </c>
      <c r="E51" s="6"/>
      <c r="F51" s="12">
        <v>64.95</v>
      </c>
      <c r="G51" s="6"/>
      <c r="H51" s="6">
        <v>13.5</v>
      </c>
      <c r="I51" s="6">
        <v>0.5</v>
      </c>
      <c r="J51" s="6">
        <v>2.5</v>
      </c>
      <c r="K51" s="6">
        <v>3.25</v>
      </c>
      <c r="L51" s="6">
        <v>75</v>
      </c>
      <c r="M51" s="6">
        <v>22.5</v>
      </c>
      <c r="N51" s="6">
        <v>3.6</v>
      </c>
      <c r="O51" s="6">
        <v>3.5</v>
      </c>
      <c r="P51" s="6">
        <v>5.7</v>
      </c>
      <c r="Q51" s="6">
        <v>9.5</v>
      </c>
      <c r="R51" s="5"/>
    </row>
    <row r="52" spans="1:18" ht="14.1" customHeight="1" x14ac:dyDescent="0.2">
      <c r="A52" s="6">
        <v>1332300364</v>
      </c>
      <c r="B52" s="5" t="s">
        <v>92</v>
      </c>
      <c r="C52" s="5" t="s">
        <v>90</v>
      </c>
      <c r="D52" s="6" t="s">
        <v>144</v>
      </c>
      <c r="E52" s="6"/>
      <c r="F52" s="12">
        <v>82.9</v>
      </c>
      <c r="G52" s="6"/>
      <c r="H52" s="6">
        <v>13.9</v>
      </c>
      <c r="I52" s="6">
        <v>1.5</v>
      </c>
      <c r="J52" s="6">
        <v>4.5</v>
      </c>
      <c r="K52" s="6">
        <v>3.5</v>
      </c>
      <c r="L52" s="6">
        <v>90</v>
      </c>
      <c r="M52" s="6">
        <v>27</v>
      </c>
      <c r="N52" s="6">
        <v>3.6</v>
      </c>
      <c r="O52" s="6">
        <v>4.2</v>
      </c>
      <c r="P52" s="6">
        <v>9.8000000000000007</v>
      </c>
      <c r="Q52" s="6">
        <v>14</v>
      </c>
      <c r="R52" s="5"/>
    </row>
    <row r="53" spans="1:18" ht="14.1" customHeight="1" x14ac:dyDescent="0.2">
      <c r="A53" s="6">
        <v>1332300099</v>
      </c>
      <c r="B53" s="5" t="s">
        <v>155</v>
      </c>
      <c r="C53" s="5" t="s">
        <v>90</v>
      </c>
      <c r="D53" s="6" t="s">
        <v>135</v>
      </c>
      <c r="E53" s="6"/>
      <c r="F53" s="12">
        <v>68.550000000000011</v>
      </c>
      <c r="G53" s="6"/>
      <c r="H53" s="6">
        <v>14.9</v>
      </c>
      <c r="I53" s="6">
        <v>2.75</v>
      </c>
      <c r="J53" s="6">
        <v>3.5</v>
      </c>
      <c r="K53" s="6">
        <v>2.5</v>
      </c>
      <c r="L53" s="6">
        <v>73</v>
      </c>
      <c r="M53" s="6">
        <v>21.9</v>
      </c>
      <c r="N53" s="6">
        <v>3.6</v>
      </c>
      <c r="O53" s="6">
        <v>3.2</v>
      </c>
      <c r="P53" s="6">
        <v>6.6</v>
      </c>
      <c r="Q53" s="6">
        <v>10</v>
      </c>
      <c r="R53" s="5"/>
    </row>
    <row r="54" spans="1:18" ht="14.1" customHeight="1" x14ac:dyDescent="0.2">
      <c r="A54" s="6">
        <v>1332300018</v>
      </c>
      <c r="B54" s="5" t="s">
        <v>157</v>
      </c>
      <c r="C54" s="5" t="s">
        <v>158</v>
      </c>
      <c r="D54" s="6" t="s">
        <v>143</v>
      </c>
      <c r="E54" s="6"/>
      <c r="F54" s="12">
        <v>66.95</v>
      </c>
      <c r="G54" s="6"/>
      <c r="H54" s="6">
        <v>13.6</v>
      </c>
      <c r="I54" s="6">
        <v>2</v>
      </c>
      <c r="J54" s="6">
        <v>3.25</v>
      </c>
      <c r="K54" s="6">
        <v>3.5</v>
      </c>
      <c r="L54" s="6">
        <v>73</v>
      </c>
      <c r="M54" s="6">
        <v>21.9</v>
      </c>
      <c r="N54" s="6">
        <v>3.6</v>
      </c>
      <c r="O54" s="6">
        <v>3.5</v>
      </c>
      <c r="P54" s="6">
        <v>5.7</v>
      </c>
      <c r="Q54" s="6">
        <v>9.5</v>
      </c>
      <c r="R54" s="5"/>
    </row>
    <row r="55" spans="1:18" ht="14.1" customHeight="1" x14ac:dyDescent="0.2">
      <c r="A55" s="6">
        <v>1132300429</v>
      </c>
      <c r="B55" s="5" t="s">
        <v>159</v>
      </c>
      <c r="C55" s="5" t="s">
        <v>160</v>
      </c>
      <c r="D55" s="6" t="s">
        <v>166</v>
      </c>
      <c r="E55" s="6"/>
      <c r="F55" s="12">
        <v>69.95</v>
      </c>
      <c r="G55" s="6"/>
      <c r="H55" s="6">
        <v>15.5</v>
      </c>
      <c r="I55" s="6">
        <v>1.75</v>
      </c>
      <c r="J55" s="6">
        <v>2.5</v>
      </c>
      <c r="K55" s="6">
        <v>2</v>
      </c>
      <c r="L55" s="6">
        <v>69</v>
      </c>
      <c r="M55" s="6">
        <v>20.7</v>
      </c>
      <c r="N55" s="6">
        <v>3.6</v>
      </c>
      <c r="O55" s="6">
        <v>3.1</v>
      </c>
      <c r="P55" s="6">
        <v>9.1999999999999993</v>
      </c>
      <c r="Q55" s="6">
        <v>12</v>
      </c>
      <c r="R55" s="5"/>
    </row>
    <row r="56" spans="1:18" ht="14.1" customHeight="1" x14ac:dyDescent="0.2">
      <c r="A56" s="6">
        <v>1332300097</v>
      </c>
      <c r="B56" s="5" t="s">
        <v>161</v>
      </c>
      <c r="C56" s="5" t="s">
        <v>10</v>
      </c>
      <c r="D56" s="6" t="s">
        <v>169</v>
      </c>
      <c r="E56" s="6"/>
      <c r="F56" s="12">
        <v>73.05</v>
      </c>
      <c r="G56" s="6"/>
      <c r="H56" s="6">
        <v>13.6</v>
      </c>
      <c r="I56" s="6">
        <v>3</v>
      </c>
      <c r="J56" s="6">
        <v>3</v>
      </c>
      <c r="K56" s="6">
        <v>3.75</v>
      </c>
      <c r="L56" s="6">
        <v>70</v>
      </c>
      <c r="M56" s="6">
        <v>21</v>
      </c>
      <c r="N56" s="6">
        <v>3.6</v>
      </c>
      <c r="O56" s="6">
        <v>3.3</v>
      </c>
      <c r="P56" s="6">
        <v>8.1999999999999993</v>
      </c>
      <c r="Q56" s="6">
        <v>13.5</v>
      </c>
      <c r="R56" s="5"/>
    </row>
    <row r="57" spans="1:18" ht="14.1" customHeight="1" x14ac:dyDescent="0.2">
      <c r="A57" s="6">
        <v>1332300046</v>
      </c>
      <c r="B57" s="5" t="s">
        <v>156</v>
      </c>
      <c r="C57" s="5" t="s">
        <v>80</v>
      </c>
      <c r="D57" s="6" t="s">
        <v>135</v>
      </c>
      <c r="E57" s="6"/>
      <c r="F57" s="12">
        <v>68.900000000000006</v>
      </c>
      <c r="G57" s="6"/>
      <c r="H57" s="6">
        <v>13</v>
      </c>
      <c r="I57" s="6">
        <v>3.25</v>
      </c>
      <c r="J57" s="6">
        <v>3.5</v>
      </c>
      <c r="K57" s="6">
        <v>4.25</v>
      </c>
      <c r="L57" s="6">
        <v>73</v>
      </c>
      <c r="M57" s="6">
        <v>21.9</v>
      </c>
      <c r="N57" s="6">
        <v>3.6</v>
      </c>
      <c r="O57" s="6">
        <v>3.2</v>
      </c>
      <c r="P57" s="6">
        <v>6.6</v>
      </c>
      <c r="Q57" s="6">
        <v>10</v>
      </c>
      <c r="R57" s="5"/>
    </row>
    <row r="58" spans="1:18" ht="14.1" customHeight="1" x14ac:dyDescent="0.2">
      <c r="A58" s="6">
        <v>1232300103</v>
      </c>
      <c r="B58" s="5" t="s">
        <v>178</v>
      </c>
      <c r="C58" s="5" t="s">
        <v>168</v>
      </c>
      <c r="D58" s="6" t="s">
        <v>167</v>
      </c>
      <c r="E58" s="6"/>
      <c r="F58" s="12">
        <v>58.65</v>
      </c>
      <c r="G58" s="6"/>
      <c r="H58" s="6">
        <v>11.4</v>
      </c>
      <c r="I58" s="6">
        <v>1</v>
      </c>
      <c r="J58" s="6">
        <v>2.75</v>
      </c>
      <c r="K58" s="6">
        <v>0</v>
      </c>
      <c r="L58" s="6">
        <v>50</v>
      </c>
      <c r="M58" s="6">
        <v>15</v>
      </c>
      <c r="N58" s="6">
        <v>3.6</v>
      </c>
      <c r="O58" s="6">
        <v>3.2</v>
      </c>
      <c r="P58" s="6">
        <v>8.5</v>
      </c>
      <c r="Q58" s="6">
        <v>13</v>
      </c>
      <c r="R58" s="5"/>
    </row>
    <row r="59" spans="1:18" ht="14.1" customHeight="1" x14ac:dyDescent="0.2">
      <c r="A59" s="6">
        <v>1332300321</v>
      </c>
      <c r="B59" s="5" t="s">
        <v>176</v>
      </c>
      <c r="C59" s="5" t="s">
        <v>37</v>
      </c>
      <c r="D59" s="6" t="s">
        <v>165</v>
      </c>
      <c r="E59" s="6"/>
      <c r="F59" s="12">
        <v>78.25</v>
      </c>
      <c r="G59" s="6"/>
      <c r="H59" s="6">
        <v>14.4</v>
      </c>
      <c r="I59" s="6">
        <v>2.5</v>
      </c>
      <c r="J59" s="6">
        <v>4.25</v>
      </c>
      <c r="K59" s="6">
        <v>3.5</v>
      </c>
      <c r="L59" s="6">
        <v>90</v>
      </c>
      <c r="M59" s="6">
        <v>27</v>
      </c>
      <c r="N59" s="6">
        <v>3.6</v>
      </c>
      <c r="O59" s="6">
        <v>3.3</v>
      </c>
      <c r="P59" s="6">
        <v>7.7</v>
      </c>
      <c r="Q59" s="6">
        <v>12</v>
      </c>
      <c r="R59" s="5"/>
    </row>
    <row r="60" spans="1:18" ht="14.1" customHeight="1" x14ac:dyDescent="0.2">
      <c r="A60" s="6">
        <v>1232300121</v>
      </c>
      <c r="B60" s="5" t="s">
        <v>16</v>
      </c>
      <c r="C60" s="5" t="s">
        <v>177</v>
      </c>
      <c r="D60" s="6" t="s">
        <v>144</v>
      </c>
      <c r="E60" s="6"/>
      <c r="F60" s="12">
        <v>71.05</v>
      </c>
      <c r="G60" s="6"/>
      <c r="H60" s="6">
        <v>12.3</v>
      </c>
      <c r="I60" s="6">
        <v>0</v>
      </c>
      <c r="J60" s="6">
        <v>2.25</v>
      </c>
      <c r="K60" s="6">
        <v>3</v>
      </c>
      <c r="L60" s="6">
        <v>70</v>
      </c>
      <c r="M60" s="6">
        <v>21</v>
      </c>
      <c r="N60" s="6">
        <v>3.6</v>
      </c>
      <c r="O60" s="6">
        <v>4.2</v>
      </c>
      <c r="P60" s="6">
        <v>9.8000000000000007</v>
      </c>
      <c r="Q60" s="6">
        <v>14</v>
      </c>
      <c r="R60" s="5"/>
    </row>
    <row r="61" spans="1:18" ht="14.1" customHeight="1" x14ac:dyDescent="0.2">
      <c r="A61" s="6">
        <v>1232300298</v>
      </c>
      <c r="B61" s="5" t="s">
        <v>21</v>
      </c>
      <c r="C61" s="5" t="s">
        <v>12</v>
      </c>
      <c r="D61" s="6" t="s">
        <v>144</v>
      </c>
      <c r="E61" s="5"/>
      <c r="F61" s="12">
        <v>85</v>
      </c>
      <c r="G61" s="6"/>
      <c r="H61" s="6">
        <v>17.8</v>
      </c>
      <c r="I61" s="6">
        <v>3.5</v>
      </c>
      <c r="J61" s="6">
        <v>4.5</v>
      </c>
      <c r="K61" s="6">
        <v>4.5</v>
      </c>
      <c r="L61" s="6">
        <v>74</v>
      </c>
      <c r="M61" s="6">
        <v>22.2</v>
      </c>
      <c r="N61" s="6">
        <v>3.6</v>
      </c>
      <c r="O61" s="6">
        <v>4.2</v>
      </c>
      <c r="P61" s="6">
        <v>9.8000000000000007</v>
      </c>
      <c r="Q61" s="6">
        <v>14</v>
      </c>
      <c r="R61" s="5"/>
    </row>
  </sheetData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62"/>
  <sheetViews>
    <sheetView zoomScaleNormal="100" workbookViewId="0"/>
  </sheetViews>
  <sheetFormatPr defaultRowHeight="14.1" customHeight="1" x14ac:dyDescent="0.2"/>
  <cols>
    <col min="1" max="1" width="15.7109375" style="2" customWidth="1"/>
    <col min="2" max="2" width="25.28515625" style="1" customWidth="1"/>
    <col min="3" max="3" width="9.28515625" style="1" customWidth="1"/>
    <col min="4" max="4" width="12" style="2" customWidth="1"/>
    <col min="5" max="5" width="2.85546875" style="2" customWidth="1"/>
    <col min="6" max="6" width="9.140625" style="2" customWidth="1"/>
    <col min="7" max="7" width="2.85546875" style="2" customWidth="1"/>
    <col min="8" max="11" width="9.140625" style="2" customWidth="1"/>
    <col min="12" max="12" width="2.85546875" style="2" customWidth="1"/>
    <col min="13" max="13" width="4" style="2" customWidth="1"/>
    <col min="14" max="38" width="4.140625" style="2" customWidth="1"/>
    <col min="39" max="40" width="4" style="2" customWidth="1"/>
    <col min="41" max="41" width="31.42578125" style="1" customWidth="1"/>
    <col min="42" max="16384" width="9.140625" style="1"/>
  </cols>
  <sheetData>
    <row r="1" spans="1:43" ht="14.1" customHeight="1" x14ac:dyDescent="0.2">
      <c r="A1" s="8" t="s">
        <v>27</v>
      </c>
    </row>
    <row r="2" spans="1:43" ht="14.1" customHeight="1" x14ac:dyDescent="0.2">
      <c r="A2" s="9" t="s">
        <v>8</v>
      </c>
    </row>
    <row r="3" spans="1:43" ht="14.1" customHeight="1" x14ac:dyDescent="0.2">
      <c r="A3" s="9"/>
    </row>
    <row r="4" spans="1:43" ht="14.1" customHeight="1" x14ac:dyDescent="0.2">
      <c r="A4" s="9"/>
    </row>
    <row r="5" spans="1:43" ht="14.1" customHeight="1" x14ac:dyDescent="0.2">
      <c r="A5" s="9"/>
    </row>
    <row r="6" spans="1:43" ht="14.1" customHeight="1" x14ac:dyDescent="0.2">
      <c r="A6" s="9"/>
    </row>
    <row r="7" spans="1:43" ht="14.1" customHeight="1" x14ac:dyDescent="0.2">
      <c r="A7" s="9"/>
    </row>
    <row r="8" spans="1:43" ht="14.1" customHeight="1" x14ac:dyDescent="0.2">
      <c r="A8" s="9"/>
      <c r="H8" s="2">
        <v>65</v>
      </c>
      <c r="I8" s="2">
        <v>35</v>
      </c>
      <c r="J8" s="2">
        <v>65</v>
      </c>
      <c r="K8" s="2">
        <v>35</v>
      </c>
    </row>
    <row r="9" spans="1:43" ht="14.1" customHeight="1" x14ac:dyDescent="0.2">
      <c r="A9" s="7" t="s">
        <v>5</v>
      </c>
      <c r="B9" s="3" t="s">
        <v>7</v>
      </c>
      <c r="C9" s="3" t="s">
        <v>7</v>
      </c>
      <c r="D9" s="7" t="s">
        <v>0</v>
      </c>
      <c r="E9" s="4" t="s">
        <v>4</v>
      </c>
      <c r="F9" s="4" t="s">
        <v>6</v>
      </c>
      <c r="G9" s="4" t="s">
        <v>4</v>
      </c>
      <c r="H9" s="4" t="s">
        <v>220</v>
      </c>
      <c r="I9" s="4" t="s">
        <v>221</v>
      </c>
      <c r="J9" s="4" t="s">
        <v>220</v>
      </c>
      <c r="K9" s="4" t="s">
        <v>221</v>
      </c>
      <c r="L9" s="4" t="s">
        <v>4</v>
      </c>
      <c r="M9" s="4" t="s">
        <v>219</v>
      </c>
      <c r="N9" s="4" t="s">
        <v>179</v>
      </c>
      <c r="O9" s="4" t="s">
        <v>180</v>
      </c>
      <c r="P9" s="4" t="s">
        <v>181</v>
      </c>
      <c r="Q9" s="4" t="s">
        <v>182</v>
      </c>
      <c r="R9" s="4"/>
      <c r="S9" s="4" t="s">
        <v>205</v>
      </c>
      <c r="T9" s="4" t="s">
        <v>179</v>
      </c>
      <c r="U9" s="4" t="s">
        <v>180</v>
      </c>
      <c r="V9" s="4" t="s">
        <v>181</v>
      </c>
      <c r="W9" s="4" t="s">
        <v>182</v>
      </c>
      <c r="X9" s="4"/>
      <c r="Y9" s="4" t="s">
        <v>206</v>
      </c>
      <c r="Z9" s="4" t="s">
        <v>179</v>
      </c>
      <c r="AA9" s="4" t="s">
        <v>180</v>
      </c>
      <c r="AB9" s="4" t="s">
        <v>181</v>
      </c>
      <c r="AC9" s="4" t="s">
        <v>182</v>
      </c>
      <c r="AD9" s="4"/>
      <c r="AE9" s="4" t="s">
        <v>209</v>
      </c>
      <c r="AF9" s="4"/>
      <c r="AG9" s="4"/>
      <c r="AH9" s="4"/>
      <c r="AI9" s="4" t="s">
        <v>28</v>
      </c>
      <c r="AJ9" s="4" t="s">
        <v>214</v>
      </c>
      <c r="AK9" s="4" t="s">
        <v>215</v>
      </c>
      <c r="AL9" s="4" t="s">
        <v>216</v>
      </c>
      <c r="AM9" s="4" t="s">
        <v>217</v>
      </c>
      <c r="AN9" s="4" t="s">
        <v>218</v>
      </c>
      <c r="AO9" s="3" t="s">
        <v>3</v>
      </c>
      <c r="AQ9" s="11"/>
    </row>
    <row r="10" spans="1:43" ht="13.5" customHeight="1" x14ac:dyDescent="0.2">
      <c r="A10" s="6">
        <v>1332300094</v>
      </c>
      <c r="B10" s="5" t="s">
        <v>29</v>
      </c>
      <c r="C10" s="5" t="s">
        <v>1</v>
      </c>
      <c r="D10" s="6" t="s">
        <v>144</v>
      </c>
      <c r="E10" s="5"/>
      <c r="F10" s="12">
        <f>M10+S10+Y10+AE10+AJ10+AK10+AL10+AM10+AN10</f>
        <v>71.150000000000006</v>
      </c>
      <c r="G10" s="6"/>
      <c r="H10" s="12">
        <f t="shared" ref="H10:H41" si="0">J10/65*100</f>
        <v>59.461538461538467</v>
      </c>
      <c r="I10" s="12">
        <f t="shared" ref="I10:I41" si="1">K10/35*100</f>
        <v>92.857142857142861</v>
      </c>
      <c r="J10" s="12">
        <f t="shared" ref="J10:J41" si="2">F10-K10</f>
        <v>38.650000000000006</v>
      </c>
      <c r="K10" s="12">
        <f t="shared" ref="K10:K41" si="3">SUM(AK10:AN10)</f>
        <v>32.5</v>
      </c>
      <c r="L10" s="6"/>
      <c r="M10" s="6">
        <v>14</v>
      </c>
      <c r="N10" s="6"/>
      <c r="O10" s="6">
        <v>5</v>
      </c>
      <c r="P10" s="6">
        <v>2</v>
      </c>
      <c r="Q10" s="6">
        <v>1</v>
      </c>
      <c r="R10" s="6">
        <f t="shared" ref="R10:R28" si="4">SUM(N10:Q10)</f>
        <v>8</v>
      </c>
      <c r="S10" s="6">
        <f t="shared" ref="S10:S28" si="5">R10/4</f>
        <v>2</v>
      </c>
      <c r="T10" s="6"/>
      <c r="U10" s="6"/>
      <c r="V10" s="6"/>
      <c r="W10" s="6"/>
      <c r="X10" s="6">
        <f t="shared" ref="X10:X28" si="6">SUM(T10:W10)</f>
        <v>0</v>
      </c>
      <c r="Y10" s="6">
        <f>X10/4</f>
        <v>0</v>
      </c>
      <c r="Z10" s="6">
        <v>4</v>
      </c>
      <c r="AA10" s="6">
        <v>4</v>
      </c>
      <c r="AB10" s="6">
        <v>4</v>
      </c>
      <c r="AC10" s="6">
        <v>3</v>
      </c>
      <c r="AD10" s="6">
        <f t="shared" ref="AD10:AD28" si="7">SUM(Z10:AC10)</f>
        <v>15</v>
      </c>
      <c r="AE10" s="6">
        <f t="shared" ref="AE10:AE28" si="8">AD10/4</f>
        <v>3.75</v>
      </c>
      <c r="AF10" s="6">
        <v>18</v>
      </c>
      <c r="AG10" s="6">
        <v>42</v>
      </c>
      <c r="AH10" s="6">
        <v>3</v>
      </c>
      <c r="AI10" s="6">
        <f>AH10+AG10+AF10</f>
        <v>63</v>
      </c>
      <c r="AJ10" s="6">
        <f>AI10*0.3</f>
        <v>18.899999999999999</v>
      </c>
      <c r="AK10" s="6">
        <v>4.5</v>
      </c>
      <c r="AL10" s="6">
        <v>4.2</v>
      </c>
      <c r="AM10" s="6">
        <v>9.8000000000000007</v>
      </c>
      <c r="AN10" s="6">
        <v>14</v>
      </c>
      <c r="AO10" s="5"/>
    </row>
    <row r="11" spans="1:43" ht="14.1" customHeight="1" x14ac:dyDescent="0.2">
      <c r="A11" s="6">
        <v>1232300229</v>
      </c>
      <c r="B11" s="5" t="s">
        <v>30</v>
      </c>
      <c r="C11" s="5" t="s">
        <v>31</v>
      </c>
      <c r="D11" s="6" t="s">
        <v>143</v>
      </c>
      <c r="E11" s="5"/>
      <c r="F11" s="12">
        <f t="shared" ref="F11:F61" si="9">M11+S11+Y11+AE11+AJ11+AK11+AL11+AM11+AN11</f>
        <v>65.7</v>
      </c>
      <c r="G11" s="6"/>
      <c r="H11" s="12">
        <f t="shared" si="0"/>
        <v>66.153846153846146</v>
      </c>
      <c r="I11" s="12">
        <f t="shared" si="1"/>
        <v>64.857142857142861</v>
      </c>
      <c r="J11" s="12">
        <f t="shared" si="2"/>
        <v>43</v>
      </c>
      <c r="K11" s="12">
        <f t="shared" si="3"/>
        <v>22.7</v>
      </c>
      <c r="L11" s="6"/>
      <c r="M11" s="6">
        <v>13.6</v>
      </c>
      <c r="N11" s="6"/>
      <c r="O11" s="6"/>
      <c r="P11" s="6"/>
      <c r="Q11" s="6"/>
      <c r="R11" s="6">
        <f t="shared" si="4"/>
        <v>0</v>
      </c>
      <c r="S11" s="6">
        <f t="shared" si="5"/>
        <v>0</v>
      </c>
      <c r="T11" s="6">
        <v>3</v>
      </c>
      <c r="U11" s="6">
        <v>4</v>
      </c>
      <c r="V11" s="6">
        <v>5</v>
      </c>
      <c r="W11" s="6">
        <v>4</v>
      </c>
      <c r="X11" s="6">
        <f t="shared" si="6"/>
        <v>16</v>
      </c>
      <c r="Y11" s="6">
        <f t="shared" ref="Y11:Y61" si="10">X11/4</f>
        <v>4</v>
      </c>
      <c r="Z11" s="6">
        <v>3</v>
      </c>
      <c r="AA11" s="6">
        <v>4</v>
      </c>
      <c r="AB11" s="6">
        <v>4</v>
      </c>
      <c r="AC11" s="6">
        <v>3</v>
      </c>
      <c r="AD11" s="6">
        <f t="shared" si="7"/>
        <v>14</v>
      </c>
      <c r="AE11" s="6">
        <f t="shared" si="8"/>
        <v>3.5</v>
      </c>
      <c r="AF11" s="6">
        <v>20</v>
      </c>
      <c r="AG11" s="6">
        <v>45</v>
      </c>
      <c r="AH11" s="6">
        <v>8</v>
      </c>
      <c r="AI11" s="6">
        <f t="shared" ref="AI11:AI60" si="11">AH11+AG11+AF11</f>
        <v>73</v>
      </c>
      <c r="AJ11" s="6">
        <f t="shared" ref="AJ11:AJ61" si="12">AI11*0.3</f>
        <v>21.9</v>
      </c>
      <c r="AK11" s="6">
        <v>4</v>
      </c>
      <c r="AL11" s="6">
        <v>3.5</v>
      </c>
      <c r="AM11" s="6">
        <v>5.7</v>
      </c>
      <c r="AN11" s="6">
        <v>9.5</v>
      </c>
      <c r="AO11" s="5"/>
    </row>
    <row r="12" spans="1:43" ht="14.1" customHeight="1" x14ac:dyDescent="0.2">
      <c r="A12" s="6">
        <v>1332300006</v>
      </c>
      <c r="B12" s="5" t="s">
        <v>32</v>
      </c>
      <c r="C12" s="5" t="s">
        <v>33</v>
      </c>
      <c r="D12" s="6" t="s">
        <v>169</v>
      </c>
      <c r="E12" s="5"/>
      <c r="F12" s="12">
        <f t="shared" si="9"/>
        <v>62.099999999999994</v>
      </c>
      <c r="G12" s="6"/>
      <c r="H12" s="12">
        <f t="shared" si="0"/>
        <v>51.384615384615373</v>
      </c>
      <c r="I12" s="12">
        <f t="shared" si="1"/>
        <v>82</v>
      </c>
      <c r="J12" s="12">
        <f t="shared" si="2"/>
        <v>33.399999999999991</v>
      </c>
      <c r="K12" s="12">
        <f t="shared" si="3"/>
        <v>28.7</v>
      </c>
      <c r="L12" s="6"/>
      <c r="M12" s="6">
        <v>11.3</v>
      </c>
      <c r="N12" s="6"/>
      <c r="O12" s="6"/>
      <c r="P12" s="6">
        <v>1</v>
      </c>
      <c r="Q12" s="6">
        <v>3</v>
      </c>
      <c r="R12" s="6">
        <f t="shared" si="4"/>
        <v>4</v>
      </c>
      <c r="S12" s="6">
        <f t="shared" si="5"/>
        <v>1</v>
      </c>
      <c r="T12" s="6">
        <v>5</v>
      </c>
      <c r="U12" s="6">
        <v>2</v>
      </c>
      <c r="V12" s="6"/>
      <c r="W12" s="6">
        <v>3</v>
      </c>
      <c r="X12" s="6">
        <f t="shared" si="6"/>
        <v>10</v>
      </c>
      <c r="Y12" s="6">
        <f t="shared" si="10"/>
        <v>2.5</v>
      </c>
      <c r="Z12" s="6"/>
      <c r="AA12" s="6"/>
      <c r="AB12" s="6"/>
      <c r="AC12" s="6"/>
      <c r="AD12" s="6">
        <f t="shared" si="7"/>
        <v>0</v>
      </c>
      <c r="AE12" s="6">
        <f t="shared" si="8"/>
        <v>0</v>
      </c>
      <c r="AF12" s="6">
        <v>18</v>
      </c>
      <c r="AG12" s="6">
        <v>39</v>
      </c>
      <c r="AH12" s="6">
        <v>5</v>
      </c>
      <c r="AI12" s="6">
        <f t="shared" si="11"/>
        <v>62</v>
      </c>
      <c r="AJ12" s="6">
        <f t="shared" si="12"/>
        <v>18.599999999999998</v>
      </c>
      <c r="AK12" s="6">
        <v>3.7</v>
      </c>
      <c r="AL12" s="6">
        <v>3.3</v>
      </c>
      <c r="AM12" s="6">
        <v>8.1999999999999993</v>
      </c>
      <c r="AN12" s="6">
        <v>13.5</v>
      </c>
      <c r="AO12" s="5"/>
    </row>
    <row r="13" spans="1:43" ht="14.1" customHeight="1" x14ac:dyDescent="0.2">
      <c r="A13" s="6">
        <v>1332300032</v>
      </c>
      <c r="B13" s="5" t="s">
        <v>34</v>
      </c>
      <c r="C13" s="5" t="s">
        <v>35</v>
      </c>
      <c r="D13" s="6" t="s">
        <v>167</v>
      </c>
      <c r="E13" s="5"/>
      <c r="F13" s="12">
        <f t="shared" si="9"/>
        <v>72.7</v>
      </c>
      <c r="G13" s="6"/>
      <c r="H13" s="12">
        <f t="shared" si="0"/>
        <v>68</v>
      </c>
      <c r="I13" s="12">
        <f t="shared" si="1"/>
        <v>81.428571428571431</v>
      </c>
      <c r="J13" s="12">
        <f t="shared" si="2"/>
        <v>44.2</v>
      </c>
      <c r="K13" s="12">
        <f t="shared" si="3"/>
        <v>28.5</v>
      </c>
      <c r="L13" s="6"/>
      <c r="M13" s="6">
        <v>14.1</v>
      </c>
      <c r="N13" s="6">
        <v>2</v>
      </c>
      <c r="O13" s="6">
        <v>1</v>
      </c>
      <c r="P13" s="6">
        <v>1</v>
      </c>
      <c r="Q13" s="6"/>
      <c r="R13" s="6">
        <f t="shared" si="4"/>
        <v>4</v>
      </c>
      <c r="S13" s="6">
        <f t="shared" si="5"/>
        <v>1</v>
      </c>
      <c r="T13" s="6">
        <v>4</v>
      </c>
      <c r="U13" s="6">
        <v>4</v>
      </c>
      <c r="V13" s="6">
        <v>1</v>
      </c>
      <c r="W13" s="6">
        <v>3</v>
      </c>
      <c r="X13" s="6">
        <f t="shared" si="6"/>
        <v>12</v>
      </c>
      <c r="Y13" s="6">
        <f t="shared" si="10"/>
        <v>3</v>
      </c>
      <c r="Z13" s="6">
        <v>1</v>
      </c>
      <c r="AA13" s="6">
        <v>2</v>
      </c>
      <c r="AB13" s="6">
        <v>4</v>
      </c>
      <c r="AC13" s="6">
        <v>5</v>
      </c>
      <c r="AD13" s="6">
        <f t="shared" si="7"/>
        <v>12</v>
      </c>
      <c r="AE13" s="6">
        <f t="shared" si="8"/>
        <v>3</v>
      </c>
      <c r="AF13" s="6">
        <v>30</v>
      </c>
      <c r="AG13" s="6">
        <v>42</v>
      </c>
      <c r="AH13" s="6">
        <v>5</v>
      </c>
      <c r="AI13" s="6">
        <f t="shared" si="11"/>
        <v>77</v>
      </c>
      <c r="AJ13" s="6">
        <f t="shared" si="12"/>
        <v>23.099999999999998</v>
      </c>
      <c r="AK13" s="6">
        <v>3.8</v>
      </c>
      <c r="AL13" s="6">
        <v>3.2</v>
      </c>
      <c r="AM13" s="6">
        <v>8.5</v>
      </c>
      <c r="AN13" s="6">
        <v>13</v>
      </c>
      <c r="AO13" s="5"/>
    </row>
    <row r="14" spans="1:43" ht="14.1" customHeight="1" x14ac:dyDescent="0.2">
      <c r="A14" s="6">
        <v>1232300096</v>
      </c>
      <c r="B14" s="5" t="s">
        <v>36</v>
      </c>
      <c r="C14" s="5" t="s">
        <v>37</v>
      </c>
      <c r="D14" s="6" t="s">
        <v>135</v>
      </c>
      <c r="E14" s="5"/>
      <c r="F14" s="12">
        <f t="shared" si="9"/>
        <v>65.25</v>
      </c>
      <c r="G14" s="6"/>
      <c r="H14" s="12">
        <f t="shared" si="0"/>
        <v>65</v>
      </c>
      <c r="I14" s="12">
        <f t="shared" si="1"/>
        <v>65.714285714285708</v>
      </c>
      <c r="J14" s="12">
        <f t="shared" si="2"/>
        <v>42.25</v>
      </c>
      <c r="K14" s="12">
        <f t="shared" si="3"/>
        <v>23</v>
      </c>
      <c r="L14" s="6"/>
      <c r="M14" s="6">
        <v>14</v>
      </c>
      <c r="N14" s="6">
        <v>3</v>
      </c>
      <c r="O14" s="6">
        <v>3</v>
      </c>
      <c r="P14" s="6"/>
      <c r="Q14" s="6"/>
      <c r="R14" s="6">
        <f t="shared" si="4"/>
        <v>6</v>
      </c>
      <c r="S14" s="6">
        <f t="shared" si="5"/>
        <v>1.5</v>
      </c>
      <c r="T14" s="6">
        <v>5</v>
      </c>
      <c r="U14" s="6">
        <v>3</v>
      </c>
      <c r="V14" s="6"/>
      <c r="W14" s="6">
        <v>3</v>
      </c>
      <c r="X14" s="6">
        <f t="shared" si="6"/>
        <v>11</v>
      </c>
      <c r="Y14" s="6">
        <f t="shared" si="10"/>
        <v>2.75</v>
      </c>
      <c r="Z14" s="6">
        <v>2</v>
      </c>
      <c r="AA14" s="6">
        <v>2</v>
      </c>
      <c r="AB14" s="6">
        <v>3</v>
      </c>
      <c r="AC14" s="6">
        <v>5</v>
      </c>
      <c r="AD14" s="6">
        <f t="shared" si="7"/>
        <v>12</v>
      </c>
      <c r="AE14" s="6">
        <f t="shared" si="8"/>
        <v>3</v>
      </c>
      <c r="AF14" s="6">
        <v>20</v>
      </c>
      <c r="AG14" s="6">
        <v>45</v>
      </c>
      <c r="AH14" s="6">
        <v>5</v>
      </c>
      <c r="AI14" s="6">
        <f t="shared" si="11"/>
        <v>70</v>
      </c>
      <c r="AJ14" s="6">
        <f t="shared" si="12"/>
        <v>21</v>
      </c>
      <c r="AK14" s="6">
        <v>3.2</v>
      </c>
      <c r="AL14" s="6">
        <v>3.2</v>
      </c>
      <c r="AM14" s="6">
        <v>6.6</v>
      </c>
      <c r="AN14" s="6">
        <v>10</v>
      </c>
      <c r="AO14" s="5"/>
    </row>
    <row r="15" spans="1:43" ht="14.1" customHeight="1" x14ac:dyDescent="0.2">
      <c r="A15" s="6">
        <v>1332300279</v>
      </c>
      <c r="B15" s="5" t="s">
        <v>38</v>
      </c>
      <c r="C15" s="5" t="s">
        <v>39</v>
      </c>
      <c r="D15" s="6" t="s">
        <v>165</v>
      </c>
      <c r="E15" s="5"/>
      <c r="F15" s="12">
        <f t="shared" si="9"/>
        <v>76.099999999999994</v>
      </c>
      <c r="G15" s="6"/>
      <c r="H15" s="12">
        <f t="shared" si="0"/>
        <v>76.153846153846132</v>
      </c>
      <c r="I15" s="12">
        <f t="shared" si="1"/>
        <v>76</v>
      </c>
      <c r="J15" s="12">
        <f t="shared" si="2"/>
        <v>49.499999999999993</v>
      </c>
      <c r="K15" s="12">
        <f t="shared" si="3"/>
        <v>26.6</v>
      </c>
      <c r="L15" s="6"/>
      <c r="M15" s="6">
        <v>14.1</v>
      </c>
      <c r="N15" s="6">
        <v>4</v>
      </c>
      <c r="O15" s="6">
        <v>4</v>
      </c>
      <c r="P15" s="6">
        <v>1</v>
      </c>
      <c r="Q15" s="6">
        <v>3</v>
      </c>
      <c r="R15" s="6">
        <f t="shared" si="4"/>
        <v>12</v>
      </c>
      <c r="S15" s="6">
        <f t="shared" si="5"/>
        <v>3</v>
      </c>
      <c r="T15" s="6">
        <v>4</v>
      </c>
      <c r="U15" s="6">
        <v>3</v>
      </c>
      <c r="V15" s="6">
        <v>1</v>
      </c>
      <c r="W15" s="6">
        <v>3</v>
      </c>
      <c r="X15" s="6">
        <f t="shared" si="6"/>
        <v>11</v>
      </c>
      <c r="Y15" s="6">
        <f t="shared" si="10"/>
        <v>2.75</v>
      </c>
      <c r="Z15" s="6">
        <v>2</v>
      </c>
      <c r="AA15" s="6">
        <v>3</v>
      </c>
      <c r="AB15" s="6">
        <v>4</v>
      </c>
      <c r="AC15" s="6">
        <v>4</v>
      </c>
      <c r="AD15" s="6">
        <f t="shared" si="7"/>
        <v>13</v>
      </c>
      <c r="AE15" s="6">
        <f t="shared" si="8"/>
        <v>3.25</v>
      </c>
      <c r="AF15" s="6">
        <v>30</v>
      </c>
      <c r="AG15" s="6">
        <v>50</v>
      </c>
      <c r="AH15" s="6">
        <v>8</v>
      </c>
      <c r="AI15" s="6">
        <f t="shared" si="11"/>
        <v>88</v>
      </c>
      <c r="AJ15" s="6">
        <f t="shared" si="12"/>
        <v>26.4</v>
      </c>
      <c r="AK15" s="6">
        <v>3.6</v>
      </c>
      <c r="AL15" s="6">
        <v>3.3</v>
      </c>
      <c r="AM15" s="6">
        <v>7.7</v>
      </c>
      <c r="AN15" s="6">
        <v>12</v>
      </c>
      <c r="AO15" s="5"/>
    </row>
    <row r="16" spans="1:43" ht="14.1" customHeight="1" x14ac:dyDescent="0.2">
      <c r="A16" s="6">
        <v>1332300088</v>
      </c>
      <c r="B16" s="5" t="s">
        <v>40</v>
      </c>
      <c r="C16" s="5" t="s">
        <v>41</v>
      </c>
      <c r="D16" s="6" t="s">
        <v>144</v>
      </c>
      <c r="E16" s="5"/>
      <c r="F16" s="12">
        <f t="shared" si="9"/>
        <v>76.55</v>
      </c>
      <c r="G16" s="6"/>
      <c r="H16" s="12">
        <f t="shared" si="0"/>
        <v>67.769230769230759</v>
      </c>
      <c r="I16" s="12">
        <f t="shared" si="1"/>
        <v>92.857142857142861</v>
      </c>
      <c r="J16" s="12">
        <f t="shared" si="2"/>
        <v>44.05</v>
      </c>
      <c r="K16" s="12">
        <f t="shared" si="3"/>
        <v>32.5</v>
      </c>
      <c r="L16" s="6"/>
      <c r="M16" s="6">
        <v>14.7</v>
      </c>
      <c r="N16" s="6"/>
      <c r="O16" s="6">
        <v>1</v>
      </c>
      <c r="P16" s="6">
        <v>2</v>
      </c>
      <c r="Q16" s="6">
        <v>1</v>
      </c>
      <c r="R16" s="6">
        <f t="shared" si="4"/>
        <v>4</v>
      </c>
      <c r="S16" s="6">
        <f t="shared" si="5"/>
        <v>1</v>
      </c>
      <c r="T16" s="6">
        <v>5</v>
      </c>
      <c r="U16" s="6">
        <v>2</v>
      </c>
      <c r="V16" s="6">
        <v>3</v>
      </c>
      <c r="W16" s="6">
        <v>3</v>
      </c>
      <c r="X16" s="6">
        <f t="shared" si="6"/>
        <v>13</v>
      </c>
      <c r="Y16" s="6">
        <f t="shared" si="10"/>
        <v>3.25</v>
      </c>
      <c r="Z16" s="6">
        <v>3</v>
      </c>
      <c r="AA16" s="6">
        <v>2</v>
      </c>
      <c r="AB16" s="6">
        <v>4</v>
      </c>
      <c r="AC16" s="6">
        <v>5</v>
      </c>
      <c r="AD16" s="6">
        <f t="shared" si="7"/>
        <v>14</v>
      </c>
      <c r="AE16" s="6">
        <f t="shared" si="8"/>
        <v>3.5</v>
      </c>
      <c r="AF16" s="6">
        <v>25</v>
      </c>
      <c r="AG16" s="6">
        <v>42</v>
      </c>
      <c r="AH16" s="6">
        <v>5</v>
      </c>
      <c r="AI16" s="6">
        <f t="shared" si="11"/>
        <v>72</v>
      </c>
      <c r="AJ16" s="6">
        <f t="shared" si="12"/>
        <v>21.599999999999998</v>
      </c>
      <c r="AK16" s="6">
        <v>4.5</v>
      </c>
      <c r="AL16" s="6">
        <v>4.2</v>
      </c>
      <c r="AM16" s="6">
        <v>9.8000000000000007</v>
      </c>
      <c r="AN16" s="6">
        <v>14</v>
      </c>
      <c r="AO16" s="5"/>
    </row>
    <row r="17" spans="1:41" ht="14.1" customHeight="1" x14ac:dyDescent="0.2">
      <c r="A17" s="6">
        <v>1132300057</v>
      </c>
      <c r="B17" s="5" t="s">
        <v>42</v>
      </c>
      <c r="C17" s="5" t="s">
        <v>43</v>
      </c>
      <c r="D17" s="6" t="s">
        <v>166</v>
      </c>
      <c r="E17" s="5"/>
      <c r="F17" s="12">
        <f t="shared" si="9"/>
        <v>70.849999999999994</v>
      </c>
      <c r="G17" s="6"/>
      <c r="H17" s="12">
        <f t="shared" si="0"/>
        <v>66.692307692307679</v>
      </c>
      <c r="I17" s="12">
        <f t="shared" si="1"/>
        <v>78.571428571428569</v>
      </c>
      <c r="J17" s="12">
        <f t="shared" si="2"/>
        <v>43.349999999999994</v>
      </c>
      <c r="K17" s="12">
        <f t="shared" si="3"/>
        <v>27.5</v>
      </c>
      <c r="L17" s="6"/>
      <c r="M17" s="6">
        <v>13.5</v>
      </c>
      <c r="N17" s="6">
        <v>3</v>
      </c>
      <c r="O17" s="6">
        <v>2</v>
      </c>
      <c r="P17" s="6">
        <v>1</v>
      </c>
      <c r="Q17" s="6">
        <v>3</v>
      </c>
      <c r="R17" s="6">
        <f t="shared" si="4"/>
        <v>9</v>
      </c>
      <c r="S17" s="6">
        <f t="shared" si="5"/>
        <v>2.25</v>
      </c>
      <c r="T17" s="6">
        <v>3</v>
      </c>
      <c r="U17" s="6">
        <v>2</v>
      </c>
      <c r="V17" s="6">
        <v>1</v>
      </c>
      <c r="W17" s="6">
        <v>2</v>
      </c>
      <c r="X17" s="6">
        <f t="shared" si="6"/>
        <v>8</v>
      </c>
      <c r="Y17" s="6">
        <f t="shared" si="10"/>
        <v>2</v>
      </c>
      <c r="Z17" s="6">
        <v>3</v>
      </c>
      <c r="AA17" s="6">
        <v>2</v>
      </c>
      <c r="AB17" s="6">
        <v>3</v>
      </c>
      <c r="AC17" s="6">
        <v>2</v>
      </c>
      <c r="AD17" s="6">
        <f t="shared" si="7"/>
        <v>10</v>
      </c>
      <c r="AE17" s="6">
        <f t="shared" si="8"/>
        <v>2.5</v>
      </c>
      <c r="AF17" s="6">
        <v>27</v>
      </c>
      <c r="AG17" s="6">
        <v>45</v>
      </c>
      <c r="AH17" s="6">
        <v>5</v>
      </c>
      <c r="AI17" s="6">
        <f t="shared" si="11"/>
        <v>77</v>
      </c>
      <c r="AJ17" s="6">
        <f t="shared" si="12"/>
        <v>23.099999999999998</v>
      </c>
      <c r="AK17" s="6">
        <v>3.2</v>
      </c>
      <c r="AL17" s="6">
        <v>3.1</v>
      </c>
      <c r="AM17" s="6">
        <v>9.1999999999999993</v>
      </c>
      <c r="AN17" s="6">
        <v>12</v>
      </c>
      <c r="AO17" s="5"/>
    </row>
    <row r="18" spans="1:41" ht="14.1" customHeight="1" x14ac:dyDescent="0.2">
      <c r="A18" s="6">
        <v>1332309371</v>
      </c>
      <c r="B18" s="5" t="s">
        <v>44</v>
      </c>
      <c r="C18" s="5" t="s">
        <v>17</v>
      </c>
      <c r="D18" s="6" t="s">
        <v>138</v>
      </c>
      <c r="E18" s="5"/>
      <c r="F18" s="12">
        <f t="shared" si="9"/>
        <v>71.350000000000009</v>
      </c>
      <c r="G18" s="6"/>
      <c r="H18" s="12">
        <f t="shared" si="0"/>
        <v>71.461538461538481</v>
      </c>
      <c r="I18" s="12">
        <f t="shared" si="1"/>
        <v>71.142857142857139</v>
      </c>
      <c r="J18" s="12">
        <f t="shared" si="2"/>
        <v>46.45000000000001</v>
      </c>
      <c r="K18" s="12">
        <f t="shared" si="3"/>
        <v>24.9</v>
      </c>
      <c r="L18" s="6"/>
      <c r="M18" s="6">
        <v>13.8</v>
      </c>
      <c r="N18" s="6">
        <v>4</v>
      </c>
      <c r="O18" s="6">
        <v>4</v>
      </c>
      <c r="P18" s="6">
        <v>3</v>
      </c>
      <c r="Q18" s="6">
        <v>3</v>
      </c>
      <c r="R18" s="6">
        <f t="shared" si="4"/>
        <v>14</v>
      </c>
      <c r="S18" s="6">
        <f t="shared" si="5"/>
        <v>3.5</v>
      </c>
      <c r="T18" s="6">
        <v>5</v>
      </c>
      <c r="U18" s="6">
        <v>4</v>
      </c>
      <c r="V18" s="6">
        <v>1</v>
      </c>
      <c r="W18" s="6">
        <v>3</v>
      </c>
      <c r="X18" s="6">
        <f t="shared" si="6"/>
        <v>13</v>
      </c>
      <c r="Y18" s="6">
        <f t="shared" si="10"/>
        <v>3.25</v>
      </c>
      <c r="Z18" s="6">
        <v>3</v>
      </c>
      <c r="AA18" s="6">
        <v>3</v>
      </c>
      <c r="AB18" s="6">
        <v>5</v>
      </c>
      <c r="AC18" s="6">
        <v>5</v>
      </c>
      <c r="AD18" s="6">
        <f t="shared" si="7"/>
        <v>16</v>
      </c>
      <c r="AE18" s="6">
        <f t="shared" si="8"/>
        <v>4</v>
      </c>
      <c r="AF18" s="6">
        <v>20</v>
      </c>
      <c r="AG18" s="6">
        <v>45</v>
      </c>
      <c r="AH18" s="6">
        <v>8</v>
      </c>
      <c r="AI18" s="6">
        <f t="shared" si="11"/>
        <v>73</v>
      </c>
      <c r="AJ18" s="6">
        <f t="shared" si="12"/>
        <v>21.9</v>
      </c>
      <c r="AK18" s="6">
        <v>4.2</v>
      </c>
      <c r="AL18" s="6">
        <v>2.5</v>
      </c>
      <c r="AM18" s="6">
        <v>7.2</v>
      </c>
      <c r="AN18" s="6">
        <v>11</v>
      </c>
      <c r="AO18" s="5"/>
    </row>
    <row r="19" spans="1:41" ht="14.1" customHeight="1" x14ac:dyDescent="0.2">
      <c r="A19" s="6">
        <v>1232300111</v>
      </c>
      <c r="B19" s="5" t="s">
        <v>45</v>
      </c>
      <c r="C19" s="5" t="s">
        <v>10</v>
      </c>
      <c r="D19" s="6" t="s">
        <v>135</v>
      </c>
      <c r="E19" s="5"/>
      <c r="F19" s="12">
        <f t="shared" si="9"/>
        <v>62.70000000000001</v>
      </c>
      <c r="G19" s="6"/>
      <c r="H19" s="12">
        <f t="shared" si="0"/>
        <v>61.076923076923094</v>
      </c>
      <c r="I19" s="12">
        <f t="shared" si="1"/>
        <v>65.714285714285708</v>
      </c>
      <c r="J19" s="12">
        <f t="shared" si="2"/>
        <v>39.70000000000001</v>
      </c>
      <c r="K19" s="12">
        <f t="shared" si="3"/>
        <v>23</v>
      </c>
      <c r="L19" s="6"/>
      <c r="M19" s="6">
        <v>13.1</v>
      </c>
      <c r="N19" s="6">
        <v>1</v>
      </c>
      <c r="O19" s="6">
        <v>3</v>
      </c>
      <c r="P19" s="6"/>
      <c r="Q19" s="6"/>
      <c r="R19" s="6">
        <f t="shared" si="4"/>
        <v>4</v>
      </c>
      <c r="S19" s="6">
        <f t="shared" si="5"/>
        <v>1</v>
      </c>
      <c r="T19" s="6">
        <v>5</v>
      </c>
      <c r="U19" s="6">
        <v>3</v>
      </c>
      <c r="V19" s="6"/>
      <c r="W19" s="6">
        <v>3</v>
      </c>
      <c r="X19" s="6">
        <f t="shared" si="6"/>
        <v>11</v>
      </c>
      <c r="Y19" s="6">
        <f t="shared" si="10"/>
        <v>2.75</v>
      </c>
      <c r="Z19" s="6">
        <v>2</v>
      </c>
      <c r="AA19" s="6">
        <v>2</v>
      </c>
      <c r="AB19" s="6">
        <v>4</v>
      </c>
      <c r="AC19" s="6">
        <v>3</v>
      </c>
      <c r="AD19" s="6">
        <f t="shared" si="7"/>
        <v>11</v>
      </c>
      <c r="AE19" s="6">
        <f t="shared" si="8"/>
        <v>2.75</v>
      </c>
      <c r="AF19" s="6">
        <v>23</v>
      </c>
      <c r="AG19" s="6">
        <v>39</v>
      </c>
      <c r="AH19" s="6">
        <v>5</v>
      </c>
      <c r="AI19" s="6">
        <f t="shared" si="11"/>
        <v>67</v>
      </c>
      <c r="AJ19" s="6">
        <f t="shared" si="12"/>
        <v>20.099999999999998</v>
      </c>
      <c r="AK19" s="6">
        <v>3.2</v>
      </c>
      <c r="AL19" s="6">
        <v>3.2</v>
      </c>
      <c r="AM19" s="6">
        <v>6.6</v>
      </c>
      <c r="AN19" s="6">
        <v>10</v>
      </c>
      <c r="AO19" s="5"/>
    </row>
    <row r="20" spans="1:41" ht="14.1" customHeight="1" x14ac:dyDescent="0.2">
      <c r="A20" s="6">
        <v>1332300110</v>
      </c>
      <c r="B20" s="5" t="s">
        <v>46</v>
      </c>
      <c r="C20" s="5" t="s">
        <v>10</v>
      </c>
      <c r="D20" s="6" t="s">
        <v>138</v>
      </c>
      <c r="E20" s="5"/>
      <c r="F20" s="12">
        <f t="shared" si="9"/>
        <v>70.7</v>
      </c>
      <c r="G20" s="6"/>
      <c r="H20" s="12">
        <f t="shared" si="0"/>
        <v>70.461538461538467</v>
      </c>
      <c r="I20" s="12">
        <f t="shared" si="1"/>
        <v>71.142857142857139</v>
      </c>
      <c r="J20" s="12">
        <f t="shared" si="2"/>
        <v>45.800000000000004</v>
      </c>
      <c r="K20" s="12">
        <f t="shared" si="3"/>
        <v>24.9</v>
      </c>
      <c r="L20" s="6"/>
      <c r="M20" s="6">
        <v>14.3</v>
      </c>
      <c r="N20" s="6">
        <v>3</v>
      </c>
      <c r="O20" s="6">
        <v>3</v>
      </c>
      <c r="P20" s="6">
        <v>1</v>
      </c>
      <c r="Q20" s="6">
        <v>1</v>
      </c>
      <c r="R20" s="6">
        <f t="shared" si="4"/>
        <v>8</v>
      </c>
      <c r="S20" s="6">
        <f t="shared" si="5"/>
        <v>2</v>
      </c>
      <c r="T20" s="6">
        <v>4</v>
      </c>
      <c r="U20" s="6">
        <v>3</v>
      </c>
      <c r="V20" s="6">
        <v>1</v>
      </c>
      <c r="W20" s="6">
        <v>3</v>
      </c>
      <c r="X20" s="6">
        <f t="shared" si="6"/>
        <v>11</v>
      </c>
      <c r="Y20" s="6">
        <f t="shared" si="10"/>
        <v>2.75</v>
      </c>
      <c r="Z20" s="6">
        <v>3</v>
      </c>
      <c r="AA20" s="6">
        <v>2</v>
      </c>
      <c r="AB20" s="6">
        <v>3</v>
      </c>
      <c r="AC20" s="6">
        <v>3</v>
      </c>
      <c r="AD20" s="6">
        <f t="shared" si="7"/>
        <v>11</v>
      </c>
      <c r="AE20" s="6">
        <f t="shared" si="8"/>
        <v>2.75</v>
      </c>
      <c r="AF20" s="6">
        <v>25</v>
      </c>
      <c r="AG20" s="6">
        <v>50</v>
      </c>
      <c r="AH20" s="6">
        <v>5</v>
      </c>
      <c r="AI20" s="6">
        <f t="shared" si="11"/>
        <v>80</v>
      </c>
      <c r="AJ20" s="6">
        <f t="shared" si="12"/>
        <v>24</v>
      </c>
      <c r="AK20" s="6">
        <v>4.2</v>
      </c>
      <c r="AL20" s="6">
        <v>2.5</v>
      </c>
      <c r="AM20" s="6">
        <v>7.2</v>
      </c>
      <c r="AN20" s="6">
        <v>11</v>
      </c>
      <c r="AO20" s="5"/>
    </row>
    <row r="21" spans="1:41" ht="14.1" customHeight="1" x14ac:dyDescent="0.2">
      <c r="A21" s="6">
        <v>1332300217</v>
      </c>
      <c r="B21" s="5" t="s">
        <v>47</v>
      </c>
      <c r="C21" s="5" t="s">
        <v>48</v>
      </c>
      <c r="D21" s="6" t="s">
        <v>144</v>
      </c>
      <c r="E21" s="5"/>
      <c r="F21" s="12">
        <f t="shared" si="9"/>
        <v>78.45</v>
      </c>
      <c r="G21" s="6"/>
      <c r="H21" s="12">
        <f t="shared" si="0"/>
        <v>70.692307692307693</v>
      </c>
      <c r="I21" s="12">
        <f t="shared" si="1"/>
        <v>92.857142857142861</v>
      </c>
      <c r="J21" s="12">
        <f t="shared" si="2"/>
        <v>45.95</v>
      </c>
      <c r="K21" s="12">
        <f t="shared" si="3"/>
        <v>32.5</v>
      </c>
      <c r="L21" s="6"/>
      <c r="M21" s="6">
        <v>13.2</v>
      </c>
      <c r="N21" s="6"/>
      <c r="O21" s="6">
        <v>2</v>
      </c>
      <c r="P21" s="6">
        <v>4</v>
      </c>
      <c r="Q21" s="6">
        <v>4</v>
      </c>
      <c r="R21" s="6">
        <f t="shared" si="4"/>
        <v>10</v>
      </c>
      <c r="S21" s="6">
        <f t="shared" si="5"/>
        <v>2.5</v>
      </c>
      <c r="T21" s="6">
        <v>5</v>
      </c>
      <c r="U21" s="6">
        <v>5</v>
      </c>
      <c r="V21" s="6">
        <v>3</v>
      </c>
      <c r="W21" s="6">
        <v>4</v>
      </c>
      <c r="X21" s="6">
        <f t="shared" si="6"/>
        <v>17</v>
      </c>
      <c r="Y21" s="6">
        <f t="shared" si="10"/>
        <v>4.25</v>
      </c>
      <c r="Z21" s="6">
        <v>3</v>
      </c>
      <c r="AA21" s="6">
        <v>2</v>
      </c>
      <c r="AB21" s="6">
        <v>4</v>
      </c>
      <c r="AC21" s="6">
        <v>5</v>
      </c>
      <c r="AD21" s="6">
        <f t="shared" si="7"/>
        <v>14</v>
      </c>
      <c r="AE21" s="6">
        <f t="shared" si="8"/>
        <v>3.5</v>
      </c>
      <c r="AF21" s="6">
        <v>25</v>
      </c>
      <c r="AG21" s="6">
        <v>45</v>
      </c>
      <c r="AH21" s="6">
        <v>5</v>
      </c>
      <c r="AI21" s="6">
        <f t="shared" si="11"/>
        <v>75</v>
      </c>
      <c r="AJ21" s="6">
        <f t="shared" si="12"/>
        <v>22.5</v>
      </c>
      <c r="AK21" s="6">
        <v>4.5</v>
      </c>
      <c r="AL21" s="6">
        <v>4.2</v>
      </c>
      <c r="AM21" s="6">
        <v>9.8000000000000007</v>
      </c>
      <c r="AN21" s="6">
        <v>14</v>
      </c>
      <c r="AO21" s="5"/>
    </row>
    <row r="22" spans="1:41" ht="14.1" customHeight="1" x14ac:dyDescent="0.2">
      <c r="A22" s="6">
        <v>1232300084</v>
      </c>
      <c r="B22" s="5" t="s">
        <v>49</v>
      </c>
      <c r="C22" s="5" t="s">
        <v>11</v>
      </c>
      <c r="D22" s="6" t="s">
        <v>135</v>
      </c>
      <c r="E22" s="5"/>
      <c r="F22" s="12">
        <f t="shared" si="9"/>
        <v>69.950000000000017</v>
      </c>
      <c r="G22" s="6"/>
      <c r="H22" s="12">
        <f t="shared" si="0"/>
        <v>72.230769230769255</v>
      </c>
      <c r="I22" s="12">
        <f t="shared" si="1"/>
        <v>65.714285714285708</v>
      </c>
      <c r="J22" s="12">
        <f t="shared" si="2"/>
        <v>46.950000000000017</v>
      </c>
      <c r="K22" s="12">
        <f t="shared" si="3"/>
        <v>23</v>
      </c>
      <c r="L22" s="6"/>
      <c r="M22" s="6">
        <v>14.8</v>
      </c>
      <c r="N22" s="6">
        <v>1</v>
      </c>
      <c r="O22" s="6">
        <v>3</v>
      </c>
      <c r="P22" s="6">
        <v>3</v>
      </c>
      <c r="Q22" s="6">
        <v>1</v>
      </c>
      <c r="R22" s="6">
        <f t="shared" si="4"/>
        <v>8</v>
      </c>
      <c r="S22" s="6">
        <f t="shared" si="5"/>
        <v>2</v>
      </c>
      <c r="T22" s="6">
        <v>4</v>
      </c>
      <c r="U22" s="6">
        <v>3</v>
      </c>
      <c r="V22" s="6">
        <v>4</v>
      </c>
      <c r="W22" s="6">
        <v>2</v>
      </c>
      <c r="X22" s="6">
        <f t="shared" si="6"/>
        <v>13</v>
      </c>
      <c r="Y22" s="6">
        <f t="shared" si="10"/>
        <v>3.25</v>
      </c>
      <c r="Z22" s="6">
        <v>3</v>
      </c>
      <c r="AA22" s="6">
        <v>2</v>
      </c>
      <c r="AB22" s="6">
        <v>4</v>
      </c>
      <c r="AC22" s="6">
        <v>5</v>
      </c>
      <c r="AD22" s="6">
        <f t="shared" si="7"/>
        <v>14</v>
      </c>
      <c r="AE22" s="6">
        <f t="shared" si="8"/>
        <v>3.5</v>
      </c>
      <c r="AF22" s="6">
        <v>20</v>
      </c>
      <c r="AG22" s="6">
        <v>50</v>
      </c>
      <c r="AH22" s="6">
        <v>8</v>
      </c>
      <c r="AI22" s="6">
        <f t="shared" si="11"/>
        <v>78</v>
      </c>
      <c r="AJ22" s="6">
        <f t="shared" si="12"/>
        <v>23.4</v>
      </c>
      <c r="AK22" s="6">
        <v>3.2</v>
      </c>
      <c r="AL22" s="6">
        <v>3.2</v>
      </c>
      <c r="AM22" s="6">
        <v>6.6</v>
      </c>
      <c r="AN22" s="6">
        <v>10</v>
      </c>
      <c r="AO22" s="5"/>
    </row>
    <row r="23" spans="1:41" ht="14.1" customHeight="1" x14ac:dyDescent="0.2">
      <c r="A23" s="6">
        <v>1332300205</v>
      </c>
      <c r="B23" s="5" t="s">
        <v>50</v>
      </c>
      <c r="C23" s="5" t="s">
        <v>51</v>
      </c>
      <c r="D23" s="6" t="s">
        <v>138</v>
      </c>
      <c r="E23" s="5"/>
      <c r="F23" s="12">
        <f t="shared" si="9"/>
        <v>70.550000000000011</v>
      </c>
      <c r="G23" s="6"/>
      <c r="H23" s="12">
        <f t="shared" si="0"/>
        <v>70.230769230769255</v>
      </c>
      <c r="I23" s="12">
        <f t="shared" si="1"/>
        <v>71.142857142857139</v>
      </c>
      <c r="J23" s="12">
        <f t="shared" si="2"/>
        <v>45.650000000000013</v>
      </c>
      <c r="K23" s="12">
        <f t="shared" si="3"/>
        <v>24.9</v>
      </c>
      <c r="L23" s="6"/>
      <c r="M23" s="6">
        <v>12.9</v>
      </c>
      <c r="N23" s="6"/>
      <c r="O23" s="6">
        <v>3</v>
      </c>
      <c r="P23" s="6">
        <v>3</v>
      </c>
      <c r="Q23" s="6">
        <v>2</v>
      </c>
      <c r="R23" s="6">
        <f t="shared" si="4"/>
        <v>8</v>
      </c>
      <c r="S23" s="6">
        <f t="shared" si="5"/>
        <v>2</v>
      </c>
      <c r="T23" s="6">
        <v>3</v>
      </c>
      <c r="U23" s="6">
        <v>3</v>
      </c>
      <c r="V23" s="6">
        <v>1</v>
      </c>
      <c r="W23" s="6">
        <v>2</v>
      </c>
      <c r="X23" s="6">
        <f t="shared" si="6"/>
        <v>9</v>
      </c>
      <c r="Y23" s="6">
        <f t="shared" si="10"/>
        <v>2.25</v>
      </c>
      <c r="Z23" s="6">
        <v>3</v>
      </c>
      <c r="AA23" s="6">
        <v>3</v>
      </c>
      <c r="AB23" s="6">
        <v>4</v>
      </c>
      <c r="AC23" s="6">
        <v>2</v>
      </c>
      <c r="AD23" s="6">
        <f t="shared" si="7"/>
        <v>12</v>
      </c>
      <c r="AE23" s="6">
        <f t="shared" si="8"/>
        <v>3</v>
      </c>
      <c r="AF23" s="6">
        <v>27</v>
      </c>
      <c r="AG23" s="6">
        <v>50</v>
      </c>
      <c r="AH23" s="6">
        <v>8</v>
      </c>
      <c r="AI23" s="6">
        <f t="shared" si="11"/>
        <v>85</v>
      </c>
      <c r="AJ23" s="6">
        <f t="shared" si="12"/>
        <v>25.5</v>
      </c>
      <c r="AK23" s="6">
        <v>4.2</v>
      </c>
      <c r="AL23" s="6">
        <v>2.5</v>
      </c>
      <c r="AM23" s="6">
        <v>7.2</v>
      </c>
      <c r="AN23" s="6">
        <v>11</v>
      </c>
      <c r="AO23" s="5"/>
    </row>
    <row r="24" spans="1:41" ht="14.1" customHeight="1" x14ac:dyDescent="0.2">
      <c r="A24" s="6">
        <v>1332300042</v>
      </c>
      <c r="B24" s="5" t="s">
        <v>52</v>
      </c>
      <c r="C24" s="5" t="s">
        <v>12</v>
      </c>
      <c r="D24" s="6" t="s">
        <v>138</v>
      </c>
      <c r="E24" s="5"/>
      <c r="F24" s="12">
        <f t="shared" si="9"/>
        <v>65.400000000000006</v>
      </c>
      <c r="G24" s="6"/>
      <c r="H24" s="12">
        <f t="shared" si="0"/>
        <v>62.307692307692321</v>
      </c>
      <c r="I24" s="12">
        <f t="shared" si="1"/>
        <v>71.142857142857139</v>
      </c>
      <c r="J24" s="12">
        <f t="shared" si="2"/>
        <v>40.500000000000007</v>
      </c>
      <c r="K24" s="12">
        <f t="shared" si="3"/>
        <v>24.9</v>
      </c>
      <c r="L24" s="6"/>
      <c r="M24" s="6">
        <v>14.5</v>
      </c>
      <c r="N24" s="6"/>
      <c r="O24" s="6">
        <v>3</v>
      </c>
      <c r="P24" s="6"/>
      <c r="Q24" s="6">
        <v>1</v>
      </c>
      <c r="R24" s="6">
        <f t="shared" si="4"/>
        <v>4</v>
      </c>
      <c r="S24" s="6">
        <f t="shared" si="5"/>
        <v>1</v>
      </c>
      <c r="T24" s="6">
        <v>5</v>
      </c>
      <c r="U24" s="6">
        <v>2</v>
      </c>
      <c r="V24" s="6">
        <v>2</v>
      </c>
      <c r="W24" s="6">
        <v>3</v>
      </c>
      <c r="X24" s="6">
        <f t="shared" si="6"/>
        <v>12</v>
      </c>
      <c r="Y24" s="6">
        <f t="shared" si="10"/>
        <v>3</v>
      </c>
      <c r="Z24" s="6">
        <v>2</v>
      </c>
      <c r="AA24" s="6">
        <v>2</v>
      </c>
      <c r="AB24" s="6">
        <v>3</v>
      </c>
      <c r="AC24" s="6">
        <v>3</v>
      </c>
      <c r="AD24" s="6">
        <f t="shared" si="7"/>
        <v>10</v>
      </c>
      <c r="AE24" s="6">
        <f t="shared" si="8"/>
        <v>2.5</v>
      </c>
      <c r="AF24" s="6">
        <v>18</v>
      </c>
      <c r="AG24" s="6">
        <v>42</v>
      </c>
      <c r="AH24" s="6">
        <v>5</v>
      </c>
      <c r="AI24" s="6">
        <f t="shared" si="11"/>
        <v>65</v>
      </c>
      <c r="AJ24" s="6">
        <f t="shared" si="12"/>
        <v>19.5</v>
      </c>
      <c r="AK24" s="6">
        <v>4.2</v>
      </c>
      <c r="AL24" s="6">
        <v>2.5</v>
      </c>
      <c r="AM24" s="6">
        <v>7.2</v>
      </c>
      <c r="AN24" s="6">
        <v>11</v>
      </c>
      <c r="AO24" s="5"/>
    </row>
    <row r="25" spans="1:41" ht="14.1" customHeight="1" x14ac:dyDescent="0.2">
      <c r="A25" s="6">
        <v>1332300222</v>
      </c>
      <c r="B25" s="5" t="s">
        <v>53</v>
      </c>
      <c r="C25" s="5" t="s">
        <v>12</v>
      </c>
      <c r="D25" s="6" t="s">
        <v>167</v>
      </c>
      <c r="E25" s="5"/>
      <c r="F25" s="12">
        <f t="shared" si="9"/>
        <v>76.400000000000006</v>
      </c>
      <c r="G25" s="6"/>
      <c r="H25" s="12">
        <f t="shared" si="0"/>
        <v>73.692307692307708</v>
      </c>
      <c r="I25" s="12">
        <f t="shared" si="1"/>
        <v>81.428571428571431</v>
      </c>
      <c r="J25" s="12">
        <f t="shared" si="2"/>
        <v>47.900000000000006</v>
      </c>
      <c r="K25" s="12">
        <f t="shared" si="3"/>
        <v>28.5</v>
      </c>
      <c r="L25" s="6"/>
      <c r="M25" s="6">
        <v>14</v>
      </c>
      <c r="N25" s="6">
        <v>2</v>
      </c>
      <c r="O25" s="6">
        <v>1</v>
      </c>
      <c r="P25" s="6">
        <v>1</v>
      </c>
      <c r="Q25" s="6">
        <v>2</v>
      </c>
      <c r="R25" s="6">
        <f t="shared" si="4"/>
        <v>6</v>
      </c>
      <c r="S25" s="6">
        <f t="shared" si="5"/>
        <v>1.5</v>
      </c>
      <c r="T25" s="6">
        <v>4</v>
      </c>
      <c r="U25" s="6">
        <v>4</v>
      </c>
      <c r="V25" s="6">
        <v>2</v>
      </c>
      <c r="W25" s="6">
        <v>3</v>
      </c>
      <c r="X25" s="6">
        <f t="shared" si="6"/>
        <v>13</v>
      </c>
      <c r="Y25" s="6">
        <f t="shared" si="10"/>
        <v>3.25</v>
      </c>
      <c r="Z25" s="6">
        <v>1</v>
      </c>
      <c r="AA25" s="6">
        <v>2</v>
      </c>
      <c r="AB25" s="6">
        <v>4</v>
      </c>
      <c r="AC25" s="6">
        <v>4</v>
      </c>
      <c r="AD25" s="6">
        <f t="shared" si="7"/>
        <v>11</v>
      </c>
      <c r="AE25" s="6">
        <f t="shared" si="8"/>
        <v>2.75</v>
      </c>
      <c r="AF25" s="6">
        <v>30</v>
      </c>
      <c r="AG25" s="6">
        <v>50</v>
      </c>
      <c r="AH25" s="6">
        <v>8</v>
      </c>
      <c r="AI25" s="6">
        <f t="shared" si="11"/>
        <v>88</v>
      </c>
      <c r="AJ25" s="6">
        <f t="shared" si="12"/>
        <v>26.4</v>
      </c>
      <c r="AK25" s="6">
        <v>3.8</v>
      </c>
      <c r="AL25" s="6">
        <v>3.2</v>
      </c>
      <c r="AM25" s="6">
        <v>8.5</v>
      </c>
      <c r="AN25" s="6">
        <v>13</v>
      </c>
      <c r="AO25" s="5"/>
    </row>
    <row r="26" spans="1:41" ht="14.1" customHeight="1" x14ac:dyDescent="0.2">
      <c r="A26" s="6">
        <v>1332300096</v>
      </c>
      <c r="B26" s="5" t="s">
        <v>54</v>
      </c>
      <c r="C26" s="5" t="s">
        <v>55</v>
      </c>
      <c r="D26" s="6" t="s">
        <v>169</v>
      </c>
      <c r="E26" s="5"/>
      <c r="F26" s="12">
        <f t="shared" si="9"/>
        <v>79.95</v>
      </c>
      <c r="G26" s="6"/>
      <c r="H26" s="12">
        <f t="shared" si="0"/>
        <v>78.84615384615384</v>
      </c>
      <c r="I26" s="12">
        <f t="shared" si="1"/>
        <v>82</v>
      </c>
      <c r="J26" s="12">
        <f t="shared" si="2"/>
        <v>51.25</v>
      </c>
      <c r="K26" s="12">
        <f t="shared" si="3"/>
        <v>28.7</v>
      </c>
      <c r="L26" s="6"/>
      <c r="M26" s="6">
        <v>15</v>
      </c>
      <c r="N26" s="6">
        <v>4</v>
      </c>
      <c r="O26" s="6">
        <v>4</v>
      </c>
      <c r="P26" s="6">
        <v>3</v>
      </c>
      <c r="Q26" s="6">
        <v>3</v>
      </c>
      <c r="R26" s="6">
        <f t="shared" si="4"/>
        <v>14</v>
      </c>
      <c r="S26" s="6">
        <f t="shared" si="5"/>
        <v>3.5</v>
      </c>
      <c r="T26" s="6">
        <v>4</v>
      </c>
      <c r="U26" s="6">
        <v>3</v>
      </c>
      <c r="V26" s="6">
        <v>4</v>
      </c>
      <c r="W26" s="6">
        <v>3</v>
      </c>
      <c r="X26" s="6">
        <f t="shared" si="6"/>
        <v>14</v>
      </c>
      <c r="Y26" s="6">
        <f t="shared" si="10"/>
        <v>3.5</v>
      </c>
      <c r="Z26" s="6">
        <v>3</v>
      </c>
      <c r="AA26" s="6">
        <v>3</v>
      </c>
      <c r="AB26" s="6">
        <v>4</v>
      </c>
      <c r="AC26" s="6">
        <v>5</v>
      </c>
      <c r="AD26" s="6">
        <f t="shared" si="7"/>
        <v>15</v>
      </c>
      <c r="AE26" s="6">
        <f t="shared" si="8"/>
        <v>3.75</v>
      </c>
      <c r="AF26" s="6">
        <v>27</v>
      </c>
      <c r="AG26" s="6">
        <v>50</v>
      </c>
      <c r="AH26" s="6">
        <v>8</v>
      </c>
      <c r="AI26" s="6">
        <f t="shared" si="11"/>
        <v>85</v>
      </c>
      <c r="AJ26" s="6">
        <f t="shared" si="12"/>
        <v>25.5</v>
      </c>
      <c r="AK26" s="6">
        <v>3.7</v>
      </c>
      <c r="AL26" s="6">
        <v>3.3</v>
      </c>
      <c r="AM26" s="6">
        <v>8.1999999999999993</v>
      </c>
      <c r="AN26" s="6">
        <v>13.5</v>
      </c>
      <c r="AO26" s="5"/>
    </row>
    <row r="27" spans="1:41" ht="14.1" customHeight="1" x14ac:dyDescent="0.2">
      <c r="A27" s="6">
        <v>1232300321</v>
      </c>
      <c r="B27" s="5" t="s">
        <v>56</v>
      </c>
      <c r="C27" s="5" t="s">
        <v>57</v>
      </c>
      <c r="D27" s="6" t="s">
        <v>135</v>
      </c>
      <c r="E27" s="5"/>
      <c r="F27" s="12">
        <f t="shared" si="9"/>
        <v>63.95000000000001</v>
      </c>
      <c r="G27" s="6"/>
      <c r="H27" s="12">
        <f t="shared" si="0"/>
        <v>63.000000000000014</v>
      </c>
      <c r="I27" s="12">
        <f t="shared" si="1"/>
        <v>65.714285714285708</v>
      </c>
      <c r="J27" s="12">
        <f t="shared" si="2"/>
        <v>40.95000000000001</v>
      </c>
      <c r="K27" s="12">
        <f t="shared" si="3"/>
        <v>23</v>
      </c>
      <c r="L27" s="6"/>
      <c r="M27" s="6">
        <v>14</v>
      </c>
      <c r="N27" s="6">
        <v>3</v>
      </c>
      <c r="O27" s="6">
        <v>2</v>
      </c>
      <c r="P27" s="6">
        <v>1</v>
      </c>
      <c r="Q27" s="6"/>
      <c r="R27" s="6">
        <f t="shared" si="4"/>
        <v>6</v>
      </c>
      <c r="S27" s="6">
        <f t="shared" si="5"/>
        <v>1.5</v>
      </c>
      <c r="T27" s="6"/>
      <c r="U27" s="6"/>
      <c r="V27" s="6"/>
      <c r="W27" s="6"/>
      <c r="X27" s="6">
        <f t="shared" si="6"/>
        <v>0</v>
      </c>
      <c r="Y27" s="6">
        <f t="shared" si="10"/>
        <v>0</v>
      </c>
      <c r="Z27" s="6">
        <v>4</v>
      </c>
      <c r="AA27" s="6">
        <v>3</v>
      </c>
      <c r="AB27" s="6">
        <v>3</v>
      </c>
      <c r="AC27" s="6">
        <v>3</v>
      </c>
      <c r="AD27" s="6">
        <f t="shared" si="7"/>
        <v>13</v>
      </c>
      <c r="AE27" s="6">
        <f t="shared" si="8"/>
        <v>3.25</v>
      </c>
      <c r="AF27" s="6">
        <v>27</v>
      </c>
      <c r="AG27" s="6">
        <v>42</v>
      </c>
      <c r="AH27" s="6">
        <v>5</v>
      </c>
      <c r="AI27" s="6">
        <f t="shared" si="11"/>
        <v>74</v>
      </c>
      <c r="AJ27" s="6">
        <f t="shared" si="12"/>
        <v>22.2</v>
      </c>
      <c r="AK27" s="6">
        <v>3.2</v>
      </c>
      <c r="AL27" s="6">
        <v>3.2</v>
      </c>
      <c r="AM27" s="6">
        <v>6.6</v>
      </c>
      <c r="AN27" s="6">
        <v>10</v>
      </c>
      <c r="AO27" s="5"/>
    </row>
    <row r="28" spans="1:41" ht="14.1" customHeight="1" x14ac:dyDescent="0.2">
      <c r="A28" s="6">
        <v>1332300322</v>
      </c>
      <c r="B28" s="5" t="s">
        <v>58</v>
      </c>
      <c r="C28" s="5" t="s">
        <v>59</v>
      </c>
      <c r="D28" s="6" t="s">
        <v>165</v>
      </c>
      <c r="E28" s="5"/>
      <c r="F28" s="12">
        <f t="shared" si="9"/>
        <v>70</v>
      </c>
      <c r="G28" s="6"/>
      <c r="H28" s="12">
        <f t="shared" si="0"/>
        <v>66.769230769230774</v>
      </c>
      <c r="I28" s="12">
        <f t="shared" si="1"/>
        <v>76</v>
      </c>
      <c r="J28" s="12">
        <f t="shared" si="2"/>
        <v>43.4</v>
      </c>
      <c r="K28" s="12">
        <f t="shared" si="3"/>
        <v>26.6</v>
      </c>
      <c r="L28" s="6"/>
      <c r="M28" s="6">
        <v>15</v>
      </c>
      <c r="N28" s="6">
        <v>4</v>
      </c>
      <c r="O28" s="6">
        <v>4</v>
      </c>
      <c r="P28" s="6">
        <v>1</v>
      </c>
      <c r="Q28" s="6">
        <v>2</v>
      </c>
      <c r="R28" s="6">
        <f t="shared" si="4"/>
        <v>11</v>
      </c>
      <c r="S28" s="6">
        <f t="shared" si="5"/>
        <v>2.75</v>
      </c>
      <c r="T28" s="6">
        <v>4</v>
      </c>
      <c r="U28" s="6">
        <v>3</v>
      </c>
      <c r="V28" s="6">
        <v>4</v>
      </c>
      <c r="W28" s="6">
        <v>3</v>
      </c>
      <c r="X28" s="6">
        <f t="shared" si="6"/>
        <v>14</v>
      </c>
      <c r="Y28" s="6">
        <f t="shared" si="10"/>
        <v>3.5</v>
      </c>
      <c r="Z28" s="6">
        <v>3</v>
      </c>
      <c r="AA28" s="6">
        <v>3</v>
      </c>
      <c r="AB28" s="6">
        <v>3</v>
      </c>
      <c r="AC28" s="6">
        <v>4</v>
      </c>
      <c r="AD28" s="6">
        <f t="shared" si="7"/>
        <v>13</v>
      </c>
      <c r="AE28" s="6">
        <f t="shared" si="8"/>
        <v>3.25</v>
      </c>
      <c r="AF28" s="6">
        <v>30</v>
      </c>
      <c r="AG28" s="6">
        <v>30</v>
      </c>
      <c r="AH28" s="6">
        <v>3</v>
      </c>
      <c r="AI28" s="6">
        <f t="shared" si="11"/>
        <v>63</v>
      </c>
      <c r="AJ28" s="6">
        <f t="shared" si="12"/>
        <v>18.899999999999999</v>
      </c>
      <c r="AK28" s="6">
        <v>3.6</v>
      </c>
      <c r="AL28" s="6">
        <v>3.3</v>
      </c>
      <c r="AM28" s="6">
        <v>7.7</v>
      </c>
      <c r="AN28" s="6">
        <v>12</v>
      </c>
      <c r="AO28" s="5"/>
    </row>
    <row r="29" spans="1:41" ht="14.1" customHeight="1" x14ac:dyDescent="0.2">
      <c r="A29" s="6">
        <v>1232300412</v>
      </c>
      <c r="B29" s="5" t="s">
        <v>60</v>
      </c>
      <c r="C29" s="5" t="s">
        <v>61</v>
      </c>
      <c r="D29" s="6" t="s">
        <v>138</v>
      </c>
      <c r="E29" s="5"/>
      <c r="F29" s="12">
        <f t="shared" si="9"/>
        <v>70</v>
      </c>
      <c r="G29" s="6"/>
      <c r="H29" s="12">
        <f t="shared" si="0"/>
        <v>69.384615384615387</v>
      </c>
      <c r="I29" s="12">
        <f t="shared" si="1"/>
        <v>71.142857142857139</v>
      </c>
      <c r="J29" s="12">
        <f t="shared" si="2"/>
        <v>45.1</v>
      </c>
      <c r="K29" s="12">
        <f t="shared" si="3"/>
        <v>24.9</v>
      </c>
      <c r="L29" s="6"/>
      <c r="M29" s="6">
        <v>14.2</v>
      </c>
      <c r="N29" s="6">
        <v>1</v>
      </c>
      <c r="O29" s="6">
        <v>3</v>
      </c>
      <c r="P29" s="6">
        <v>2</v>
      </c>
      <c r="Q29" s="6">
        <v>3</v>
      </c>
      <c r="R29" s="6">
        <f>SUM(N29:Q29)</f>
        <v>9</v>
      </c>
      <c r="S29" s="6">
        <f>R29/4</f>
        <v>2.25</v>
      </c>
      <c r="T29" s="6">
        <v>4</v>
      </c>
      <c r="U29" s="6">
        <v>2</v>
      </c>
      <c r="V29" s="6">
        <v>1</v>
      </c>
      <c r="W29" s="6">
        <v>3</v>
      </c>
      <c r="X29" s="6">
        <f>SUM(T29:W29)</f>
        <v>10</v>
      </c>
      <c r="Y29" s="6">
        <f t="shared" si="10"/>
        <v>2.5</v>
      </c>
      <c r="Z29" s="6">
        <v>2</v>
      </c>
      <c r="AA29" s="6">
        <v>3</v>
      </c>
      <c r="AB29" s="6">
        <v>4</v>
      </c>
      <c r="AC29" s="6">
        <v>2</v>
      </c>
      <c r="AD29" s="6">
        <f>SUM(Z29:AC29)</f>
        <v>11</v>
      </c>
      <c r="AE29" s="6">
        <f>AD29/4</f>
        <v>2.75</v>
      </c>
      <c r="AF29" s="6">
        <v>23</v>
      </c>
      <c r="AG29" s="6">
        <v>50</v>
      </c>
      <c r="AH29" s="6">
        <v>5</v>
      </c>
      <c r="AI29" s="6">
        <f t="shared" si="11"/>
        <v>78</v>
      </c>
      <c r="AJ29" s="6">
        <f t="shared" si="12"/>
        <v>23.4</v>
      </c>
      <c r="AK29" s="6">
        <v>4.2</v>
      </c>
      <c r="AL29" s="6">
        <v>2.5</v>
      </c>
      <c r="AM29" s="6">
        <v>7.2</v>
      </c>
      <c r="AN29" s="6">
        <v>11</v>
      </c>
      <c r="AO29" s="5"/>
    </row>
    <row r="30" spans="1:41" ht="14.1" customHeight="1" x14ac:dyDescent="0.2">
      <c r="A30" s="6">
        <v>1332300115</v>
      </c>
      <c r="B30" s="5" t="s">
        <v>62</v>
      </c>
      <c r="C30" s="5" t="s">
        <v>63</v>
      </c>
      <c r="D30" s="6" t="s">
        <v>138</v>
      </c>
      <c r="E30" s="5"/>
      <c r="F30" s="12">
        <f t="shared" si="9"/>
        <v>67.25</v>
      </c>
      <c r="G30" s="6"/>
      <c r="H30" s="12">
        <f t="shared" si="0"/>
        <v>65.153846153846146</v>
      </c>
      <c r="I30" s="12">
        <f t="shared" si="1"/>
        <v>71.142857142857139</v>
      </c>
      <c r="J30" s="12">
        <f t="shared" si="2"/>
        <v>42.35</v>
      </c>
      <c r="K30" s="12">
        <f t="shared" si="3"/>
        <v>24.9</v>
      </c>
      <c r="L30" s="6"/>
      <c r="M30" s="6">
        <v>14.3</v>
      </c>
      <c r="N30" s="6">
        <v>1</v>
      </c>
      <c r="O30" s="6">
        <v>3</v>
      </c>
      <c r="P30" s="6">
        <v>3</v>
      </c>
      <c r="Q30" s="6">
        <v>3</v>
      </c>
      <c r="R30" s="6">
        <f t="shared" ref="R30:R60" si="13">SUM(N30:Q30)</f>
        <v>10</v>
      </c>
      <c r="S30" s="6">
        <f t="shared" ref="S30:S61" si="14">R30/4</f>
        <v>2.5</v>
      </c>
      <c r="T30" s="6">
        <v>3</v>
      </c>
      <c r="U30" s="6">
        <v>4</v>
      </c>
      <c r="V30" s="6">
        <v>3</v>
      </c>
      <c r="W30" s="6">
        <v>1</v>
      </c>
      <c r="X30" s="6">
        <f t="shared" ref="X30:X60" si="15">SUM(T30:W30)</f>
        <v>11</v>
      </c>
      <c r="Y30" s="6">
        <f t="shared" si="10"/>
        <v>2.75</v>
      </c>
      <c r="Z30" s="6">
        <v>3</v>
      </c>
      <c r="AA30" s="6">
        <v>4</v>
      </c>
      <c r="AB30" s="6">
        <v>2</v>
      </c>
      <c r="AC30" s="6">
        <v>3</v>
      </c>
      <c r="AD30" s="6">
        <f t="shared" ref="AD30:AD60" si="16">SUM(Z30:AC30)</f>
        <v>12</v>
      </c>
      <c r="AE30" s="6">
        <f t="shared" ref="AE30:AE61" si="17">AD30/4</f>
        <v>3</v>
      </c>
      <c r="AF30" s="6">
        <v>25</v>
      </c>
      <c r="AG30" s="6">
        <v>36</v>
      </c>
      <c r="AH30" s="6">
        <v>5</v>
      </c>
      <c r="AI30" s="6">
        <f t="shared" si="11"/>
        <v>66</v>
      </c>
      <c r="AJ30" s="6">
        <f t="shared" si="12"/>
        <v>19.8</v>
      </c>
      <c r="AK30" s="6">
        <v>4.2</v>
      </c>
      <c r="AL30" s="6">
        <v>2.5</v>
      </c>
      <c r="AM30" s="6">
        <v>7.2</v>
      </c>
      <c r="AN30" s="6">
        <v>11</v>
      </c>
      <c r="AO30" s="5"/>
    </row>
    <row r="31" spans="1:41" ht="14.1" customHeight="1" x14ac:dyDescent="0.2">
      <c r="A31" s="6">
        <v>1332300055</v>
      </c>
      <c r="B31" s="5" t="s">
        <v>64</v>
      </c>
      <c r="C31" s="5" t="s">
        <v>13</v>
      </c>
      <c r="D31" s="6" t="s">
        <v>144</v>
      </c>
      <c r="E31" s="5"/>
      <c r="F31" s="12">
        <f t="shared" si="9"/>
        <v>80.600000000000009</v>
      </c>
      <c r="G31" s="6"/>
      <c r="H31" s="12">
        <f t="shared" si="0"/>
        <v>74.000000000000014</v>
      </c>
      <c r="I31" s="12">
        <f t="shared" si="1"/>
        <v>92.857142857142861</v>
      </c>
      <c r="J31" s="12">
        <f t="shared" si="2"/>
        <v>48.100000000000009</v>
      </c>
      <c r="K31" s="12">
        <f t="shared" si="3"/>
        <v>32.5</v>
      </c>
      <c r="L31" s="6"/>
      <c r="M31" s="6">
        <v>14.1</v>
      </c>
      <c r="N31" s="6"/>
      <c r="O31" s="6"/>
      <c r="P31" s="6">
        <v>5</v>
      </c>
      <c r="Q31" s="6">
        <v>5</v>
      </c>
      <c r="R31" s="6">
        <f t="shared" si="13"/>
        <v>10</v>
      </c>
      <c r="S31" s="6">
        <f t="shared" si="14"/>
        <v>2.5</v>
      </c>
      <c r="T31" s="6">
        <v>5</v>
      </c>
      <c r="U31" s="6">
        <v>5</v>
      </c>
      <c r="V31" s="6">
        <v>3</v>
      </c>
      <c r="W31" s="6">
        <v>4</v>
      </c>
      <c r="X31" s="6">
        <f t="shared" si="15"/>
        <v>17</v>
      </c>
      <c r="Y31" s="6">
        <f t="shared" si="10"/>
        <v>4.25</v>
      </c>
      <c r="Z31" s="6">
        <v>3</v>
      </c>
      <c r="AA31" s="6">
        <v>2</v>
      </c>
      <c r="AB31" s="6">
        <v>4</v>
      </c>
      <c r="AC31" s="6">
        <v>4</v>
      </c>
      <c r="AD31" s="6">
        <f t="shared" si="16"/>
        <v>13</v>
      </c>
      <c r="AE31" s="6">
        <f t="shared" si="17"/>
        <v>3.25</v>
      </c>
      <c r="AF31" s="6">
        <v>27</v>
      </c>
      <c r="AG31" s="6">
        <v>48</v>
      </c>
      <c r="AH31" s="6">
        <v>5</v>
      </c>
      <c r="AI31" s="6">
        <f t="shared" si="11"/>
        <v>80</v>
      </c>
      <c r="AJ31" s="6">
        <f t="shared" si="12"/>
        <v>24</v>
      </c>
      <c r="AK31" s="6">
        <v>4.5</v>
      </c>
      <c r="AL31" s="6">
        <v>4.2</v>
      </c>
      <c r="AM31" s="6">
        <v>9.8000000000000007</v>
      </c>
      <c r="AN31" s="6">
        <v>14</v>
      </c>
      <c r="AO31" s="5"/>
    </row>
    <row r="32" spans="1:41" ht="14.1" customHeight="1" x14ac:dyDescent="0.2">
      <c r="A32" s="6">
        <v>1332300263</v>
      </c>
      <c r="B32" s="5" t="s">
        <v>65</v>
      </c>
      <c r="C32" s="5" t="s">
        <v>18</v>
      </c>
      <c r="D32" s="6" t="s">
        <v>165</v>
      </c>
      <c r="E32" s="5"/>
      <c r="F32" s="12">
        <f t="shared" si="9"/>
        <v>75</v>
      </c>
      <c r="G32" s="6"/>
      <c r="H32" s="12">
        <f t="shared" si="0"/>
        <v>74.461538461538453</v>
      </c>
      <c r="I32" s="12">
        <f t="shared" si="1"/>
        <v>76</v>
      </c>
      <c r="J32" s="12">
        <f t="shared" si="2"/>
        <v>48.4</v>
      </c>
      <c r="K32" s="12">
        <f t="shared" si="3"/>
        <v>26.6</v>
      </c>
      <c r="L32" s="6"/>
      <c r="M32" s="6">
        <v>14.4</v>
      </c>
      <c r="N32" s="6">
        <v>4</v>
      </c>
      <c r="O32" s="6">
        <v>3</v>
      </c>
      <c r="P32" s="6">
        <v>2</v>
      </c>
      <c r="Q32" s="6">
        <v>1</v>
      </c>
      <c r="R32" s="6">
        <f t="shared" si="13"/>
        <v>10</v>
      </c>
      <c r="S32" s="6">
        <f t="shared" si="14"/>
        <v>2.5</v>
      </c>
      <c r="T32" s="6">
        <v>4</v>
      </c>
      <c r="U32" s="6">
        <v>4</v>
      </c>
      <c r="V32" s="6">
        <v>4</v>
      </c>
      <c r="W32" s="6">
        <v>4</v>
      </c>
      <c r="X32" s="6">
        <f t="shared" si="15"/>
        <v>16</v>
      </c>
      <c r="Y32" s="6">
        <f t="shared" si="10"/>
        <v>4</v>
      </c>
      <c r="Z32" s="6">
        <v>3</v>
      </c>
      <c r="AA32" s="6">
        <v>3</v>
      </c>
      <c r="AB32" s="6">
        <v>5</v>
      </c>
      <c r="AC32" s="6">
        <v>3</v>
      </c>
      <c r="AD32" s="6">
        <f t="shared" si="16"/>
        <v>14</v>
      </c>
      <c r="AE32" s="6">
        <f t="shared" si="17"/>
        <v>3.5</v>
      </c>
      <c r="AF32" s="6">
        <v>30</v>
      </c>
      <c r="AG32" s="6">
        <v>45</v>
      </c>
      <c r="AH32" s="6">
        <v>5</v>
      </c>
      <c r="AI32" s="6">
        <f t="shared" si="11"/>
        <v>80</v>
      </c>
      <c r="AJ32" s="6">
        <f t="shared" si="12"/>
        <v>24</v>
      </c>
      <c r="AK32" s="6">
        <v>3.6</v>
      </c>
      <c r="AL32" s="6">
        <v>3.3</v>
      </c>
      <c r="AM32" s="6">
        <v>7.7</v>
      </c>
      <c r="AN32" s="6">
        <v>12</v>
      </c>
      <c r="AO32" s="5"/>
    </row>
    <row r="33" spans="1:41" ht="14.1" customHeight="1" x14ac:dyDescent="0.2">
      <c r="A33" s="6">
        <v>1232300242</v>
      </c>
      <c r="B33" s="5" t="s">
        <v>66</v>
      </c>
      <c r="C33" s="5" t="s">
        <v>67</v>
      </c>
      <c r="D33" s="6" t="s">
        <v>144</v>
      </c>
      <c r="E33" s="5"/>
      <c r="F33" s="12">
        <f t="shared" si="9"/>
        <v>82.7</v>
      </c>
      <c r="G33" s="6"/>
      <c r="H33" s="12">
        <f t="shared" si="0"/>
        <v>77.230769230769241</v>
      </c>
      <c r="I33" s="12">
        <f t="shared" si="1"/>
        <v>92.857142857142861</v>
      </c>
      <c r="J33" s="12">
        <f t="shared" si="2"/>
        <v>50.2</v>
      </c>
      <c r="K33" s="12">
        <f t="shared" si="3"/>
        <v>32.5</v>
      </c>
      <c r="L33" s="6"/>
      <c r="M33" s="6">
        <v>14.3</v>
      </c>
      <c r="N33" s="6">
        <v>3</v>
      </c>
      <c r="O33" s="6">
        <v>4</v>
      </c>
      <c r="P33" s="6">
        <v>3</v>
      </c>
      <c r="Q33" s="6">
        <v>4</v>
      </c>
      <c r="R33" s="6">
        <f t="shared" si="13"/>
        <v>14</v>
      </c>
      <c r="S33" s="6">
        <f t="shared" si="14"/>
        <v>3.5</v>
      </c>
      <c r="T33" s="6">
        <v>5</v>
      </c>
      <c r="U33" s="6">
        <v>3</v>
      </c>
      <c r="V33" s="6">
        <v>4</v>
      </c>
      <c r="W33" s="6">
        <v>4</v>
      </c>
      <c r="X33" s="6">
        <f t="shared" si="15"/>
        <v>16</v>
      </c>
      <c r="Y33" s="6">
        <f t="shared" si="10"/>
        <v>4</v>
      </c>
      <c r="Z33" s="6">
        <v>3</v>
      </c>
      <c r="AA33" s="6">
        <v>3</v>
      </c>
      <c r="AB33" s="6">
        <v>4</v>
      </c>
      <c r="AC33" s="6">
        <v>4</v>
      </c>
      <c r="AD33" s="6">
        <f t="shared" si="16"/>
        <v>14</v>
      </c>
      <c r="AE33" s="6">
        <f t="shared" si="17"/>
        <v>3.5</v>
      </c>
      <c r="AF33" s="6">
        <v>25</v>
      </c>
      <c r="AG33" s="6">
        <v>50</v>
      </c>
      <c r="AH33" s="6">
        <v>8</v>
      </c>
      <c r="AI33" s="6">
        <f t="shared" si="11"/>
        <v>83</v>
      </c>
      <c r="AJ33" s="6">
        <f t="shared" si="12"/>
        <v>24.9</v>
      </c>
      <c r="AK33" s="6">
        <v>4.5</v>
      </c>
      <c r="AL33" s="6">
        <v>4.2</v>
      </c>
      <c r="AM33" s="6">
        <v>9.8000000000000007</v>
      </c>
      <c r="AN33" s="6">
        <v>14</v>
      </c>
      <c r="AO33" s="5"/>
    </row>
    <row r="34" spans="1:41" ht="14.1" customHeight="1" x14ac:dyDescent="0.2">
      <c r="A34" s="6">
        <v>1232300120</v>
      </c>
      <c r="B34" s="5" t="s">
        <v>16</v>
      </c>
      <c r="C34" s="5" t="s">
        <v>68</v>
      </c>
      <c r="D34" s="6" t="s">
        <v>167</v>
      </c>
      <c r="E34" s="5"/>
      <c r="F34" s="12">
        <f t="shared" si="9"/>
        <v>70.849999999999994</v>
      </c>
      <c r="G34" s="6"/>
      <c r="H34" s="12">
        <f t="shared" si="0"/>
        <v>65.153846153846146</v>
      </c>
      <c r="I34" s="12">
        <f t="shared" si="1"/>
        <v>81.428571428571431</v>
      </c>
      <c r="J34" s="12">
        <f t="shared" si="2"/>
        <v>42.349999999999994</v>
      </c>
      <c r="K34" s="12">
        <f t="shared" si="3"/>
        <v>28.5</v>
      </c>
      <c r="L34" s="6"/>
      <c r="M34" s="6">
        <v>13</v>
      </c>
      <c r="N34" s="6">
        <v>2</v>
      </c>
      <c r="O34" s="6">
        <v>1</v>
      </c>
      <c r="P34" s="6">
        <v>2</v>
      </c>
      <c r="Q34" s="6">
        <v>1</v>
      </c>
      <c r="R34" s="6">
        <f t="shared" si="13"/>
        <v>6</v>
      </c>
      <c r="S34" s="6">
        <f t="shared" si="14"/>
        <v>1.5</v>
      </c>
      <c r="T34" s="6">
        <v>5</v>
      </c>
      <c r="U34" s="6">
        <v>3</v>
      </c>
      <c r="V34" s="6">
        <v>2</v>
      </c>
      <c r="W34" s="6">
        <v>3</v>
      </c>
      <c r="X34" s="6">
        <f t="shared" si="15"/>
        <v>13</v>
      </c>
      <c r="Y34" s="6">
        <f t="shared" si="10"/>
        <v>3.25</v>
      </c>
      <c r="Z34" s="6">
        <v>1</v>
      </c>
      <c r="AA34" s="6">
        <v>3</v>
      </c>
      <c r="AB34" s="6">
        <v>4</v>
      </c>
      <c r="AC34" s="6">
        <v>4</v>
      </c>
      <c r="AD34" s="6">
        <f t="shared" si="16"/>
        <v>12</v>
      </c>
      <c r="AE34" s="6">
        <f t="shared" si="17"/>
        <v>3</v>
      </c>
      <c r="AF34" s="6">
        <v>25</v>
      </c>
      <c r="AG34" s="6">
        <v>42</v>
      </c>
      <c r="AH34" s="6">
        <v>5</v>
      </c>
      <c r="AI34" s="6">
        <f t="shared" si="11"/>
        <v>72</v>
      </c>
      <c r="AJ34" s="6">
        <f t="shared" si="12"/>
        <v>21.599999999999998</v>
      </c>
      <c r="AK34" s="6">
        <v>3.8</v>
      </c>
      <c r="AL34" s="6">
        <v>3.2</v>
      </c>
      <c r="AM34" s="6">
        <v>8.5</v>
      </c>
      <c r="AN34" s="6">
        <v>13</v>
      </c>
      <c r="AO34" s="5"/>
    </row>
    <row r="35" spans="1:41" ht="14.1" customHeight="1" x14ac:dyDescent="0.2">
      <c r="A35" s="6">
        <v>1132300107</v>
      </c>
      <c r="B35" s="5" t="s">
        <v>69</v>
      </c>
      <c r="C35" s="5" t="s">
        <v>70</v>
      </c>
      <c r="D35" s="6" t="s">
        <v>166</v>
      </c>
      <c r="E35" s="5"/>
      <c r="F35" s="12">
        <f t="shared" si="9"/>
        <v>76.55</v>
      </c>
      <c r="G35" s="6"/>
      <c r="H35" s="12">
        <f t="shared" si="0"/>
        <v>75.461538461538453</v>
      </c>
      <c r="I35" s="12">
        <f t="shared" si="1"/>
        <v>78.571428571428569</v>
      </c>
      <c r="J35" s="12">
        <f t="shared" si="2"/>
        <v>49.05</v>
      </c>
      <c r="K35" s="12">
        <f t="shared" si="3"/>
        <v>27.5</v>
      </c>
      <c r="L35" s="6"/>
      <c r="M35" s="6">
        <v>13.9</v>
      </c>
      <c r="N35" s="6">
        <v>3</v>
      </c>
      <c r="O35" s="6">
        <v>3</v>
      </c>
      <c r="P35" s="6">
        <v>3</v>
      </c>
      <c r="Q35" s="6">
        <v>2</v>
      </c>
      <c r="R35" s="6">
        <f t="shared" si="13"/>
        <v>11</v>
      </c>
      <c r="S35" s="6">
        <f t="shared" si="14"/>
        <v>2.75</v>
      </c>
      <c r="T35" s="6">
        <v>5</v>
      </c>
      <c r="U35" s="6">
        <v>3</v>
      </c>
      <c r="V35" s="6"/>
      <c r="W35" s="6">
        <v>3</v>
      </c>
      <c r="X35" s="6">
        <f t="shared" si="15"/>
        <v>11</v>
      </c>
      <c r="Y35" s="6">
        <f t="shared" si="10"/>
        <v>2.75</v>
      </c>
      <c r="Z35" s="6">
        <v>3</v>
      </c>
      <c r="AA35" s="6">
        <v>3</v>
      </c>
      <c r="AB35" s="6">
        <v>3</v>
      </c>
      <c r="AC35" s="6">
        <v>4</v>
      </c>
      <c r="AD35" s="6">
        <f t="shared" si="16"/>
        <v>13</v>
      </c>
      <c r="AE35" s="6">
        <f t="shared" si="17"/>
        <v>3.25</v>
      </c>
      <c r="AF35" s="6">
        <v>30</v>
      </c>
      <c r="AG35" s="6">
        <v>50</v>
      </c>
      <c r="AH35" s="6">
        <v>8</v>
      </c>
      <c r="AI35" s="6">
        <f t="shared" si="11"/>
        <v>88</v>
      </c>
      <c r="AJ35" s="6">
        <f t="shared" si="12"/>
        <v>26.4</v>
      </c>
      <c r="AK35" s="6">
        <v>3.2</v>
      </c>
      <c r="AL35" s="6">
        <v>3.1</v>
      </c>
      <c r="AM35" s="6">
        <v>9.1999999999999993</v>
      </c>
      <c r="AN35" s="6">
        <v>12</v>
      </c>
      <c r="AO35" s="5"/>
    </row>
    <row r="36" spans="1:41" ht="14.1" customHeight="1" x14ac:dyDescent="0.2">
      <c r="A36" s="6">
        <v>1132300316</v>
      </c>
      <c r="B36" s="5" t="s">
        <v>71</v>
      </c>
      <c r="C36" s="5" t="s">
        <v>25</v>
      </c>
      <c r="D36" s="6" t="s">
        <v>166</v>
      </c>
      <c r="E36" s="5"/>
      <c r="F36" s="12">
        <f t="shared" si="9"/>
        <v>73.45</v>
      </c>
      <c r="G36" s="6"/>
      <c r="H36" s="12">
        <f t="shared" si="0"/>
        <v>70.692307692307693</v>
      </c>
      <c r="I36" s="12">
        <f t="shared" si="1"/>
        <v>78.571428571428569</v>
      </c>
      <c r="J36" s="12">
        <f t="shared" si="2"/>
        <v>45.95</v>
      </c>
      <c r="K36" s="12">
        <f t="shared" si="3"/>
        <v>27.5</v>
      </c>
      <c r="L36" s="6"/>
      <c r="M36" s="6">
        <v>14.2</v>
      </c>
      <c r="N36" s="6">
        <v>2</v>
      </c>
      <c r="O36" s="6">
        <v>1</v>
      </c>
      <c r="P36" s="6">
        <v>3</v>
      </c>
      <c r="Q36" s="6">
        <v>1</v>
      </c>
      <c r="R36" s="6">
        <f t="shared" si="13"/>
        <v>7</v>
      </c>
      <c r="S36" s="6">
        <f t="shared" si="14"/>
        <v>1.75</v>
      </c>
      <c r="T36" s="6">
        <v>2</v>
      </c>
      <c r="U36" s="6">
        <v>4</v>
      </c>
      <c r="V36" s="6">
        <v>1</v>
      </c>
      <c r="W36" s="6">
        <v>3</v>
      </c>
      <c r="X36" s="6">
        <f t="shared" si="15"/>
        <v>10</v>
      </c>
      <c r="Y36" s="6">
        <f t="shared" si="10"/>
        <v>2.5</v>
      </c>
      <c r="Z36" s="6">
        <v>2</v>
      </c>
      <c r="AA36" s="6">
        <v>3</v>
      </c>
      <c r="AB36" s="6">
        <v>1</v>
      </c>
      <c r="AC36" s="6">
        <v>2</v>
      </c>
      <c r="AD36" s="6">
        <f t="shared" si="16"/>
        <v>8</v>
      </c>
      <c r="AE36" s="6">
        <f t="shared" si="17"/>
        <v>2</v>
      </c>
      <c r="AF36" s="6">
        <v>25</v>
      </c>
      <c r="AG36" s="6">
        <v>50</v>
      </c>
      <c r="AH36" s="6">
        <v>10</v>
      </c>
      <c r="AI36" s="6">
        <f t="shared" si="11"/>
        <v>85</v>
      </c>
      <c r="AJ36" s="6">
        <f t="shared" si="12"/>
        <v>25.5</v>
      </c>
      <c r="AK36" s="6">
        <v>3.2</v>
      </c>
      <c r="AL36" s="6">
        <v>3.1</v>
      </c>
      <c r="AM36" s="6">
        <v>9.1999999999999993</v>
      </c>
      <c r="AN36" s="6">
        <v>12</v>
      </c>
      <c r="AO36" s="5"/>
    </row>
    <row r="37" spans="1:41" ht="14.1" customHeight="1" x14ac:dyDescent="0.2">
      <c r="A37" s="6">
        <v>1332300051</v>
      </c>
      <c r="B37" s="5" t="s">
        <v>72</v>
      </c>
      <c r="C37" s="5" t="s">
        <v>23</v>
      </c>
      <c r="D37" s="6" t="s">
        <v>138</v>
      </c>
      <c r="E37" s="5"/>
      <c r="F37" s="12">
        <f t="shared" si="9"/>
        <v>71.650000000000006</v>
      </c>
      <c r="G37" s="6"/>
      <c r="H37" s="12">
        <f t="shared" si="0"/>
        <v>71.923076923076934</v>
      </c>
      <c r="I37" s="12">
        <f t="shared" si="1"/>
        <v>71.142857142857139</v>
      </c>
      <c r="J37" s="12">
        <f t="shared" si="2"/>
        <v>46.750000000000007</v>
      </c>
      <c r="K37" s="12">
        <f t="shared" si="3"/>
        <v>24.9</v>
      </c>
      <c r="L37" s="6"/>
      <c r="M37" s="6">
        <v>14.7</v>
      </c>
      <c r="N37" s="6"/>
      <c r="O37" s="6">
        <v>3</v>
      </c>
      <c r="P37" s="6">
        <v>4</v>
      </c>
      <c r="Q37" s="6">
        <v>3</v>
      </c>
      <c r="R37" s="6">
        <f t="shared" si="13"/>
        <v>10</v>
      </c>
      <c r="S37" s="6">
        <f t="shared" si="14"/>
        <v>2.5</v>
      </c>
      <c r="T37" s="6">
        <v>3</v>
      </c>
      <c r="U37" s="6">
        <v>3</v>
      </c>
      <c r="V37" s="6">
        <v>1</v>
      </c>
      <c r="W37" s="6">
        <v>3</v>
      </c>
      <c r="X37" s="6">
        <f t="shared" si="15"/>
        <v>10</v>
      </c>
      <c r="Y37" s="6">
        <f t="shared" si="10"/>
        <v>2.5</v>
      </c>
      <c r="Z37" s="6">
        <v>2</v>
      </c>
      <c r="AA37" s="6">
        <v>2</v>
      </c>
      <c r="AB37" s="6">
        <v>4</v>
      </c>
      <c r="AC37" s="6">
        <v>3</v>
      </c>
      <c r="AD37" s="6">
        <f t="shared" si="16"/>
        <v>11</v>
      </c>
      <c r="AE37" s="6">
        <f t="shared" si="17"/>
        <v>2.75</v>
      </c>
      <c r="AF37" s="6">
        <v>28</v>
      </c>
      <c r="AG37" s="6">
        <v>45</v>
      </c>
      <c r="AH37" s="6">
        <v>8</v>
      </c>
      <c r="AI37" s="6">
        <f t="shared" si="11"/>
        <v>81</v>
      </c>
      <c r="AJ37" s="6">
        <f t="shared" si="12"/>
        <v>24.3</v>
      </c>
      <c r="AK37" s="6">
        <v>4.2</v>
      </c>
      <c r="AL37" s="6">
        <v>2.5</v>
      </c>
      <c r="AM37" s="6">
        <v>7.2</v>
      </c>
      <c r="AN37" s="6">
        <v>11</v>
      </c>
      <c r="AO37" s="5"/>
    </row>
    <row r="38" spans="1:41" ht="14.1" customHeight="1" x14ac:dyDescent="0.2">
      <c r="A38" s="6">
        <v>1332300310</v>
      </c>
      <c r="B38" s="5" t="s">
        <v>73</v>
      </c>
      <c r="C38" s="5" t="s">
        <v>23</v>
      </c>
      <c r="D38" s="6" t="s">
        <v>143</v>
      </c>
      <c r="E38" s="5"/>
      <c r="F38" s="12">
        <f t="shared" si="9"/>
        <v>64.95</v>
      </c>
      <c r="G38" s="6"/>
      <c r="H38" s="12">
        <f t="shared" si="0"/>
        <v>65</v>
      </c>
      <c r="I38" s="12">
        <f t="shared" si="1"/>
        <v>64.857142857142861</v>
      </c>
      <c r="J38" s="12">
        <f t="shared" si="2"/>
        <v>42.25</v>
      </c>
      <c r="K38" s="12">
        <f t="shared" si="3"/>
        <v>22.7</v>
      </c>
      <c r="L38" s="6"/>
      <c r="M38" s="6">
        <v>11.5</v>
      </c>
      <c r="N38" s="6">
        <v>2</v>
      </c>
      <c r="O38" s="6">
        <v>2</v>
      </c>
      <c r="P38" s="6"/>
      <c r="Q38" s="6"/>
      <c r="R38" s="6">
        <f t="shared" si="13"/>
        <v>4</v>
      </c>
      <c r="S38" s="6">
        <f t="shared" si="14"/>
        <v>1</v>
      </c>
      <c r="T38" s="6">
        <v>4</v>
      </c>
      <c r="U38" s="6">
        <v>2</v>
      </c>
      <c r="V38" s="6">
        <v>4</v>
      </c>
      <c r="W38" s="6">
        <v>2</v>
      </c>
      <c r="X38" s="6">
        <f t="shared" si="15"/>
        <v>12</v>
      </c>
      <c r="Y38" s="6">
        <f t="shared" si="10"/>
        <v>3</v>
      </c>
      <c r="Z38" s="6">
        <v>3</v>
      </c>
      <c r="AA38" s="6">
        <v>2</v>
      </c>
      <c r="AB38" s="6">
        <v>4</v>
      </c>
      <c r="AC38" s="6">
        <v>2</v>
      </c>
      <c r="AD38" s="6">
        <f t="shared" si="16"/>
        <v>11</v>
      </c>
      <c r="AE38" s="6">
        <f t="shared" si="17"/>
        <v>2.75</v>
      </c>
      <c r="AF38" s="6">
        <v>30</v>
      </c>
      <c r="AG38" s="6">
        <v>45</v>
      </c>
      <c r="AH38" s="6">
        <v>5</v>
      </c>
      <c r="AI38" s="6">
        <f t="shared" si="11"/>
        <v>80</v>
      </c>
      <c r="AJ38" s="6">
        <f t="shared" si="12"/>
        <v>24</v>
      </c>
      <c r="AK38" s="6">
        <v>4</v>
      </c>
      <c r="AL38" s="6">
        <v>3.5</v>
      </c>
      <c r="AM38" s="6">
        <v>5.7</v>
      </c>
      <c r="AN38" s="6">
        <v>9.5</v>
      </c>
      <c r="AO38" s="5"/>
    </row>
    <row r="39" spans="1:41" ht="14.1" customHeight="1" x14ac:dyDescent="0.2">
      <c r="A39" s="6">
        <v>1332300041</v>
      </c>
      <c r="B39" s="5" t="s">
        <v>74</v>
      </c>
      <c r="C39" s="5" t="s">
        <v>75</v>
      </c>
      <c r="D39" s="6" t="s">
        <v>169</v>
      </c>
      <c r="E39" s="5"/>
      <c r="F39" s="12">
        <f t="shared" si="9"/>
        <v>71.55</v>
      </c>
      <c r="G39" s="6"/>
      <c r="H39" s="12">
        <f t="shared" si="0"/>
        <v>65.92307692307692</v>
      </c>
      <c r="I39" s="12">
        <f t="shared" si="1"/>
        <v>82</v>
      </c>
      <c r="J39" s="12">
        <f t="shared" si="2"/>
        <v>42.849999999999994</v>
      </c>
      <c r="K39" s="12">
        <f t="shared" si="3"/>
        <v>28.7</v>
      </c>
      <c r="L39" s="6"/>
      <c r="M39" s="6">
        <v>12</v>
      </c>
      <c r="N39" s="6">
        <v>2</v>
      </c>
      <c r="O39" s="6">
        <v>3</v>
      </c>
      <c r="P39" s="6">
        <v>1</v>
      </c>
      <c r="Q39" s="6">
        <v>4</v>
      </c>
      <c r="R39" s="6">
        <f t="shared" si="13"/>
        <v>10</v>
      </c>
      <c r="S39" s="6">
        <f t="shared" si="14"/>
        <v>2.5</v>
      </c>
      <c r="T39" s="6">
        <v>5</v>
      </c>
      <c r="U39" s="6">
        <v>2</v>
      </c>
      <c r="V39" s="6">
        <v>2</v>
      </c>
      <c r="W39" s="6">
        <v>3</v>
      </c>
      <c r="X39" s="6">
        <f t="shared" si="15"/>
        <v>12</v>
      </c>
      <c r="Y39" s="6">
        <f t="shared" si="10"/>
        <v>3</v>
      </c>
      <c r="Z39" s="6">
        <v>3</v>
      </c>
      <c r="AA39" s="6">
        <v>3</v>
      </c>
      <c r="AB39" s="6">
        <v>4</v>
      </c>
      <c r="AC39" s="6">
        <v>5</v>
      </c>
      <c r="AD39" s="6">
        <f t="shared" si="16"/>
        <v>15</v>
      </c>
      <c r="AE39" s="6">
        <f t="shared" si="17"/>
        <v>3.75</v>
      </c>
      <c r="AF39" s="6">
        <v>28</v>
      </c>
      <c r="AG39" s="6">
        <v>39</v>
      </c>
      <c r="AH39" s="6">
        <v>5</v>
      </c>
      <c r="AI39" s="6">
        <f t="shared" si="11"/>
        <v>72</v>
      </c>
      <c r="AJ39" s="6">
        <f t="shared" si="12"/>
        <v>21.599999999999998</v>
      </c>
      <c r="AK39" s="6">
        <v>3.7</v>
      </c>
      <c r="AL39" s="6">
        <v>3.3</v>
      </c>
      <c r="AM39" s="6">
        <v>8.1999999999999993</v>
      </c>
      <c r="AN39" s="6">
        <v>13.5</v>
      </c>
      <c r="AO39" s="5"/>
    </row>
    <row r="40" spans="1:41" ht="14.1" customHeight="1" x14ac:dyDescent="0.2">
      <c r="A40" s="6">
        <v>1332300221</v>
      </c>
      <c r="B40" s="5" t="s">
        <v>76</v>
      </c>
      <c r="C40" s="5" t="s">
        <v>75</v>
      </c>
      <c r="D40" s="6" t="s">
        <v>165</v>
      </c>
      <c r="E40" s="5"/>
      <c r="F40" s="12">
        <f t="shared" si="9"/>
        <v>70.050000000000011</v>
      </c>
      <c r="G40" s="6"/>
      <c r="H40" s="12">
        <f t="shared" si="0"/>
        <v>66.846153846153868</v>
      </c>
      <c r="I40" s="12">
        <f t="shared" si="1"/>
        <v>76</v>
      </c>
      <c r="J40" s="12">
        <f t="shared" si="2"/>
        <v>43.45000000000001</v>
      </c>
      <c r="K40" s="12">
        <f t="shared" si="3"/>
        <v>26.6</v>
      </c>
      <c r="L40" s="6"/>
      <c r="M40" s="6">
        <v>13.4</v>
      </c>
      <c r="N40" s="6">
        <v>3</v>
      </c>
      <c r="O40" s="6"/>
      <c r="P40" s="6">
        <v>3</v>
      </c>
      <c r="Q40" s="6">
        <v>2</v>
      </c>
      <c r="R40" s="6">
        <f t="shared" si="13"/>
        <v>8</v>
      </c>
      <c r="S40" s="6">
        <f t="shared" si="14"/>
        <v>2</v>
      </c>
      <c r="T40" s="6">
        <v>3</v>
      </c>
      <c r="U40" s="6">
        <v>2</v>
      </c>
      <c r="V40" s="6">
        <v>4</v>
      </c>
      <c r="W40" s="6">
        <v>3</v>
      </c>
      <c r="X40" s="6">
        <f t="shared" si="15"/>
        <v>12</v>
      </c>
      <c r="Y40" s="6">
        <f t="shared" si="10"/>
        <v>3</v>
      </c>
      <c r="Z40" s="6">
        <v>3</v>
      </c>
      <c r="AA40" s="6">
        <v>4</v>
      </c>
      <c r="AB40" s="6">
        <v>5</v>
      </c>
      <c r="AC40" s="6">
        <v>3</v>
      </c>
      <c r="AD40" s="6">
        <f t="shared" si="16"/>
        <v>15</v>
      </c>
      <c r="AE40" s="6">
        <f t="shared" si="17"/>
        <v>3.75</v>
      </c>
      <c r="AF40" s="6">
        <v>18</v>
      </c>
      <c r="AG40" s="6">
        <v>45</v>
      </c>
      <c r="AH40" s="6">
        <v>8</v>
      </c>
      <c r="AI40" s="6">
        <f t="shared" si="11"/>
        <v>71</v>
      </c>
      <c r="AJ40" s="6">
        <f t="shared" si="12"/>
        <v>21.3</v>
      </c>
      <c r="AK40" s="6">
        <v>3.6</v>
      </c>
      <c r="AL40" s="6">
        <v>3.3</v>
      </c>
      <c r="AM40" s="6">
        <v>7.7</v>
      </c>
      <c r="AN40" s="6">
        <v>12</v>
      </c>
      <c r="AO40" s="5"/>
    </row>
    <row r="41" spans="1:41" ht="14.1" customHeight="1" x14ac:dyDescent="0.2">
      <c r="A41" s="6">
        <v>1432300228</v>
      </c>
      <c r="B41" s="5" t="s">
        <v>77</v>
      </c>
      <c r="C41" s="5" t="s">
        <v>15</v>
      </c>
      <c r="D41" s="6" t="s">
        <v>169</v>
      </c>
      <c r="E41" s="5"/>
      <c r="F41" s="12">
        <f t="shared" si="9"/>
        <v>70</v>
      </c>
      <c r="G41" s="6"/>
      <c r="H41" s="12">
        <f t="shared" si="0"/>
        <v>63.538461538461533</v>
      </c>
      <c r="I41" s="12">
        <f t="shared" si="1"/>
        <v>82</v>
      </c>
      <c r="J41" s="12">
        <f t="shared" si="2"/>
        <v>41.3</v>
      </c>
      <c r="K41" s="12">
        <f t="shared" si="3"/>
        <v>28.7</v>
      </c>
      <c r="L41" s="6"/>
      <c r="M41" s="6">
        <v>13.8</v>
      </c>
      <c r="N41" s="6">
        <v>4</v>
      </c>
      <c r="O41" s="6">
        <v>4</v>
      </c>
      <c r="P41" s="6"/>
      <c r="Q41" s="6"/>
      <c r="R41" s="6">
        <f t="shared" si="13"/>
        <v>8</v>
      </c>
      <c r="S41" s="6">
        <f t="shared" si="14"/>
        <v>2</v>
      </c>
      <c r="T41" s="6">
        <v>5</v>
      </c>
      <c r="U41" s="6">
        <v>2</v>
      </c>
      <c r="V41" s="6">
        <v>2</v>
      </c>
      <c r="W41" s="6">
        <v>3</v>
      </c>
      <c r="X41" s="6">
        <f t="shared" si="15"/>
        <v>12</v>
      </c>
      <c r="Y41" s="6">
        <f t="shared" si="10"/>
        <v>3</v>
      </c>
      <c r="Z41" s="6">
        <v>2</v>
      </c>
      <c r="AA41" s="6">
        <v>3</v>
      </c>
      <c r="AB41" s="6">
        <v>4</v>
      </c>
      <c r="AC41" s="6">
        <v>3</v>
      </c>
      <c r="AD41" s="6">
        <f t="shared" si="16"/>
        <v>12</v>
      </c>
      <c r="AE41" s="6">
        <f t="shared" si="17"/>
        <v>3</v>
      </c>
      <c r="AF41" s="6">
        <v>20</v>
      </c>
      <c r="AG41" s="6">
        <v>40</v>
      </c>
      <c r="AH41" s="6">
        <v>5</v>
      </c>
      <c r="AI41" s="6">
        <f t="shared" si="11"/>
        <v>65</v>
      </c>
      <c r="AJ41" s="6">
        <f t="shared" si="12"/>
        <v>19.5</v>
      </c>
      <c r="AK41" s="6">
        <v>3.7</v>
      </c>
      <c r="AL41" s="6">
        <v>3.3</v>
      </c>
      <c r="AM41" s="6">
        <v>8.1999999999999993</v>
      </c>
      <c r="AN41" s="6">
        <v>13.5</v>
      </c>
      <c r="AO41" s="5"/>
    </row>
    <row r="42" spans="1:41" ht="14.1" customHeight="1" x14ac:dyDescent="0.2">
      <c r="A42" s="6">
        <v>1532300295</v>
      </c>
      <c r="B42" s="5" t="s">
        <v>20</v>
      </c>
      <c r="C42" s="5" t="s">
        <v>19</v>
      </c>
      <c r="D42" s="6" t="s">
        <v>167</v>
      </c>
      <c r="E42" s="5"/>
      <c r="F42" s="12">
        <f t="shared" si="9"/>
        <v>71.25</v>
      </c>
      <c r="G42" s="6"/>
      <c r="H42" s="12">
        <f t="shared" ref="H42:H61" si="18">J42/65*100</f>
        <v>65.769230769230774</v>
      </c>
      <c r="I42" s="12">
        <f t="shared" ref="I42:I61" si="19">K42/35*100</f>
        <v>81.428571428571431</v>
      </c>
      <c r="J42" s="12">
        <f t="shared" ref="J42:J73" si="20">F42-K42</f>
        <v>42.75</v>
      </c>
      <c r="K42" s="12">
        <f t="shared" ref="K42:K61" si="21">SUM(AK42:AN42)</f>
        <v>28.5</v>
      </c>
      <c r="L42" s="6"/>
      <c r="M42" s="6">
        <v>13.8</v>
      </c>
      <c r="N42" s="6">
        <v>2</v>
      </c>
      <c r="O42" s="6"/>
      <c r="P42" s="6"/>
      <c r="Q42" s="6">
        <v>4</v>
      </c>
      <c r="R42" s="6">
        <f t="shared" si="13"/>
        <v>6</v>
      </c>
      <c r="S42" s="6">
        <f t="shared" si="14"/>
        <v>1.5</v>
      </c>
      <c r="T42" s="6">
        <v>4</v>
      </c>
      <c r="U42" s="6">
        <v>4</v>
      </c>
      <c r="V42" s="6">
        <v>3</v>
      </c>
      <c r="W42" s="6">
        <v>1</v>
      </c>
      <c r="X42" s="6">
        <f t="shared" si="15"/>
        <v>12</v>
      </c>
      <c r="Y42" s="6">
        <f t="shared" si="10"/>
        <v>3</v>
      </c>
      <c r="Z42" s="6">
        <v>1</v>
      </c>
      <c r="AA42" s="6">
        <v>1</v>
      </c>
      <c r="AB42" s="6">
        <v>4</v>
      </c>
      <c r="AC42" s="6">
        <v>3</v>
      </c>
      <c r="AD42" s="6">
        <f t="shared" si="16"/>
        <v>9</v>
      </c>
      <c r="AE42" s="6">
        <f t="shared" si="17"/>
        <v>2.25</v>
      </c>
      <c r="AF42" s="6">
        <v>27</v>
      </c>
      <c r="AG42" s="6">
        <v>39</v>
      </c>
      <c r="AH42" s="6">
        <v>8</v>
      </c>
      <c r="AI42" s="6">
        <f t="shared" si="11"/>
        <v>74</v>
      </c>
      <c r="AJ42" s="6">
        <f t="shared" si="12"/>
        <v>22.2</v>
      </c>
      <c r="AK42" s="6">
        <v>3.8</v>
      </c>
      <c r="AL42" s="6">
        <v>3.2</v>
      </c>
      <c r="AM42" s="6">
        <v>8.5</v>
      </c>
      <c r="AN42" s="6">
        <v>13</v>
      </c>
      <c r="AO42" s="5"/>
    </row>
    <row r="43" spans="1:41" ht="14.1" customHeight="1" x14ac:dyDescent="0.2">
      <c r="A43" s="6">
        <v>1132300345</v>
      </c>
      <c r="B43" s="5" t="s">
        <v>78</v>
      </c>
      <c r="C43" s="5" t="s">
        <v>2</v>
      </c>
      <c r="D43" s="6" t="s">
        <v>166</v>
      </c>
      <c r="E43" s="5"/>
      <c r="F43" s="12">
        <f t="shared" si="9"/>
        <v>71.55</v>
      </c>
      <c r="G43" s="6"/>
      <c r="H43" s="12">
        <f t="shared" si="18"/>
        <v>67.769230769230759</v>
      </c>
      <c r="I43" s="12">
        <f t="shared" si="19"/>
        <v>78.571428571428569</v>
      </c>
      <c r="J43" s="12">
        <f t="shared" si="20"/>
        <v>44.05</v>
      </c>
      <c r="K43" s="12">
        <f t="shared" si="21"/>
        <v>27.5</v>
      </c>
      <c r="L43" s="6"/>
      <c r="M43" s="6">
        <v>14.4</v>
      </c>
      <c r="N43" s="6">
        <v>2</v>
      </c>
      <c r="O43" s="6">
        <v>2</v>
      </c>
      <c r="P43" s="6">
        <v>1</v>
      </c>
      <c r="Q43" s="6">
        <v>1</v>
      </c>
      <c r="R43" s="6">
        <f t="shared" si="13"/>
        <v>6</v>
      </c>
      <c r="S43" s="6">
        <f t="shared" si="14"/>
        <v>1.5</v>
      </c>
      <c r="T43" s="6">
        <v>3</v>
      </c>
      <c r="U43" s="6">
        <v>4</v>
      </c>
      <c r="V43" s="6">
        <v>1</v>
      </c>
      <c r="W43" s="6">
        <v>3</v>
      </c>
      <c r="X43" s="6">
        <f t="shared" si="15"/>
        <v>11</v>
      </c>
      <c r="Y43" s="6">
        <f t="shared" si="10"/>
        <v>2.75</v>
      </c>
      <c r="Z43" s="6">
        <v>3</v>
      </c>
      <c r="AA43" s="6">
        <v>3</v>
      </c>
      <c r="AB43" s="6"/>
      <c r="AC43" s="6">
        <v>2</v>
      </c>
      <c r="AD43" s="6">
        <f t="shared" si="16"/>
        <v>8</v>
      </c>
      <c r="AE43" s="6">
        <f t="shared" si="17"/>
        <v>2</v>
      </c>
      <c r="AF43" s="6">
        <v>25</v>
      </c>
      <c r="AG43" s="6">
        <v>45</v>
      </c>
      <c r="AH43" s="6">
        <v>8</v>
      </c>
      <c r="AI43" s="6">
        <f t="shared" si="11"/>
        <v>78</v>
      </c>
      <c r="AJ43" s="6">
        <f t="shared" si="12"/>
        <v>23.4</v>
      </c>
      <c r="AK43" s="6">
        <v>3.2</v>
      </c>
      <c r="AL43" s="6">
        <v>3.1</v>
      </c>
      <c r="AM43" s="6">
        <v>9.1999999999999993</v>
      </c>
      <c r="AN43" s="6">
        <v>12</v>
      </c>
      <c r="AO43" s="5"/>
    </row>
    <row r="44" spans="1:41" ht="14.1" customHeight="1" x14ac:dyDescent="0.2">
      <c r="A44" s="6">
        <v>1332300004</v>
      </c>
      <c r="B44" s="5" t="s">
        <v>79</v>
      </c>
      <c r="C44" s="5" t="s">
        <v>80</v>
      </c>
      <c r="D44" s="6" t="s">
        <v>165</v>
      </c>
      <c r="E44" s="5"/>
      <c r="F44" s="12">
        <f t="shared" si="9"/>
        <v>76.599999999999994</v>
      </c>
      <c r="G44" s="6"/>
      <c r="H44" s="12">
        <f t="shared" si="18"/>
        <v>76.92307692307692</v>
      </c>
      <c r="I44" s="12">
        <f t="shared" si="19"/>
        <v>76</v>
      </c>
      <c r="J44" s="12">
        <f t="shared" si="20"/>
        <v>49.999999999999993</v>
      </c>
      <c r="K44" s="12">
        <f t="shared" si="21"/>
        <v>26.6</v>
      </c>
      <c r="L44" s="6"/>
      <c r="M44" s="6">
        <v>13.7</v>
      </c>
      <c r="N44" s="6">
        <v>5</v>
      </c>
      <c r="O44" s="6">
        <v>4</v>
      </c>
      <c r="P44" s="6">
        <v>2</v>
      </c>
      <c r="Q44" s="6">
        <v>3</v>
      </c>
      <c r="R44" s="6">
        <f t="shared" si="13"/>
        <v>14</v>
      </c>
      <c r="S44" s="6">
        <f t="shared" si="14"/>
        <v>3.5</v>
      </c>
      <c r="T44" s="6">
        <v>4</v>
      </c>
      <c r="U44" s="6">
        <v>3</v>
      </c>
      <c r="V44" s="6">
        <v>4</v>
      </c>
      <c r="W44" s="6">
        <v>2</v>
      </c>
      <c r="X44" s="6">
        <f t="shared" si="15"/>
        <v>13</v>
      </c>
      <c r="Y44" s="6">
        <f t="shared" si="10"/>
        <v>3.25</v>
      </c>
      <c r="Z44" s="6">
        <v>3</v>
      </c>
      <c r="AA44" s="6">
        <v>3</v>
      </c>
      <c r="AB44" s="6">
        <v>4</v>
      </c>
      <c r="AC44" s="6">
        <v>5</v>
      </c>
      <c r="AD44" s="6">
        <f t="shared" si="16"/>
        <v>15</v>
      </c>
      <c r="AE44" s="6">
        <f t="shared" si="17"/>
        <v>3.75</v>
      </c>
      <c r="AF44" s="6">
        <v>28</v>
      </c>
      <c r="AG44" s="6">
        <v>50</v>
      </c>
      <c r="AH44" s="6">
        <v>8</v>
      </c>
      <c r="AI44" s="6">
        <f t="shared" si="11"/>
        <v>86</v>
      </c>
      <c r="AJ44" s="6">
        <f t="shared" si="12"/>
        <v>25.8</v>
      </c>
      <c r="AK44" s="6">
        <v>3.6</v>
      </c>
      <c r="AL44" s="6">
        <v>3.3</v>
      </c>
      <c r="AM44" s="6">
        <v>7.7</v>
      </c>
      <c r="AN44" s="6">
        <v>12</v>
      </c>
      <c r="AO44" s="5"/>
    </row>
    <row r="45" spans="1:41" ht="14.1" customHeight="1" x14ac:dyDescent="0.2">
      <c r="A45" s="6">
        <v>1332300311</v>
      </c>
      <c r="B45" s="5" t="s">
        <v>81</v>
      </c>
      <c r="C45" s="5" t="s">
        <v>80</v>
      </c>
      <c r="D45" s="6" t="s">
        <v>143</v>
      </c>
      <c r="E45" s="6"/>
      <c r="F45" s="12">
        <f t="shared" si="9"/>
        <v>63.05</v>
      </c>
      <c r="G45" s="6"/>
      <c r="H45" s="12">
        <f t="shared" si="18"/>
        <v>62.076923076923066</v>
      </c>
      <c r="I45" s="12">
        <f t="shared" si="19"/>
        <v>64.857142857142861</v>
      </c>
      <c r="J45" s="12">
        <f t="shared" si="20"/>
        <v>40.349999999999994</v>
      </c>
      <c r="K45" s="12">
        <f t="shared" si="21"/>
        <v>22.7</v>
      </c>
      <c r="L45" s="6"/>
      <c r="M45" s="6">
        <v>10.9</v>
      </c>
      <c r="N45" s="6">
        <v>2</v>
      </c>
      <c r="O45" s="6"/>
      <c r="P45" s="6">
        <v>1</v>
      </c>
      <c r="Q45" s="6">
        <v>1</v>
      </c>
      <c r="R45" s="6">
        <f t="shared" si="13"/>
        <v>4</v>
      </c>
      <c r="S45" s="6">
        <f t="shared" si="14"/>
        <v>1</v>
      </c>
      <c r="T45" s="6">
        <v>4</v>
      </c>
      <c r="U45" s="6">
        <v>3</v>
      </c>
      <c r="V45" s="6">
        <v>2</v>
      </c>
      <c r="W45" s="6">
        <v>3</v>
      </c>
      <c r="X45" s="6">
        <f t="shared" si="15"/>
        <v>12</v>
      </c>
      <c r="Y45" s="6">
        <f t="shared" si="10"/>
        <v>3</v>
      </c>
      <c r="Z45" s="6">
        <v>2</v>
      </c>
      <c r="AA45" s="6">
        <v>3</v>
      </c>
      <c r="AB45" s="6">
        <v>4</v>
      </c>
      <c r="AC45" s="6">
        <v>4</v>
      </c>
      <c r="AD45" s="6">
        <f t="shared" si="16"/>
        <v>13</v>
      </c>
      <c r="AE45" s="6">
        <f t="shared" si="17"/>
        <v>3.25</v>
      </c>
      <c r="AF45" s="6">
        <v>27</v>
      </c>
      <c r="AG45" s="6">
        <v>42</v>
      </c>
      <c r="AH45" s="6">
        <v>5</v>
      </c>
      <c r="AI45" s="6">
        <f t="shared" si="11"/>
        <v>74</v>
      </c>
      <c r="AJ45" s="6">
        <f t="shared" si="12"/>
        <v>22.2</v>
      </c>
      <c r="AK45" s="6">
        <v>4</v>
      </c>
      <c r="AL45" s="6">
        <v>3.5</v>
      </c>
      <c r="AM45" s="6">
        <v>5.7</v>
      </c>
      <c r="AN45" s="6">
        <v>9.5</v>
      </c>
      <c r="AO45" s="5"/>
    </row>
    <row r="46" spans="1:41" ht="14.1" customHeight="1" x14ac:dyDescent="0.2">
      <c r="A46" s="6">
        <v>1332300380</v>
      </c>
      <c r="B46" s="5" t="s">
        <v>82</v>
      </c>
      <c r="C46" s="5" t="s">
        <v>83</v>
      </c>
      <c r="D46" s="6" t="s">
        <v>143</v>
      </c>
      <c r="E46" s="6"/>
      <c r="F46" s="12">
        <f t="shared" si="9"/>
        <v>70.050000000000011</v>
      </c>
      <c r="G46" s="6"/>
      <c r="H46" s="12">
        <f t="shared" si="18"/>
        <v>72.846153846153854</v>
      </c>
      <c r="I46" s="12">
        <f t="shared" si="19"/>
        <v>64.857142857142861</v>
      </c>
      <c r="J46" s="12">
        <f t="shared" si="20"/>
        <v>47.350000000000009</v>
      </c>
      <c r="K46" s="12">
        <f t="shared" si="21"/>
        <v>22.7</v>
      </c>
      <c r="L46" s="6"/>
      <c r="M46" s="6">
        <v>12.6</v>
      </c>
      <c r="N46" s="6">
        <v>2</v>
      </c>
      <c r="O46" s="6">
        <v>3</v>
      </c>
      <c r="P46" s="6">
        <v>3</v>
      </c>
      <c r="Q46" s="6">
        <v>2</v>
      </c>
      <c r="R46" s="6">
        <f t="shared" si="13"/>
        <v>10</v>
      </c>
      <c r="S46" s="6">
        <f t="shared" si="14"/>
        <v>2.5</v>
      </c>
      <c r="T46" s="6">
        <v>5</v>
      </c>
      <c r="U46" s="6">
        <v>4</v>
      </c>
      <c r="V46" s="6">
        <v>5</v>
      </c>
      <c r="W46" s="6">
        <v>3</v>
      </c>
      <c r="X46" s="6">
        <f t="shared" si="15"/>
        <v>17</v>
      </c>
      <c r="Y46" s="6">
        <f t="shared" si="10"/>
        <v>4.25</v>
      </c>
      <c r="Z46" s="6">
        <v>3</v>
      </c>
      <c r="AA46" s="6">
        <v>4</v>
      </c>
      <c r="AB46" s="6">
        <v>5</v>
      </c>
      <c r="AC46" s="6">
        <v>4</v>
      </c>
      <c r="AD46" s="6">
        <f t="shared" si="16"/>
        <v>16</v>
      </c>
      <c r="AE46" s="6">
        <f t="shared" si="17"/>
        <v>4</v>
      </c>
      <c r="AF46" s="6">
        <v>30</v>
      </c>
      <c r="AG46" s="6">
        <v>45</v>
      </c>
      <c r="AH46" s="6">
        <v>5</v>
      </c>
      <c r="AI46" s="6">
        <f t="shared" si="11"/>
        <v>80</v>
      </c>
      <c r="AJ46" s="6">
        <f t="shared" si="12"/>
        <v>24</v>
      </c>
      <c r="AK46" s="6">
        <v>4</v>
      </c>
      <c r="AL46" s="6">
        <v>3.5</v>
      </c>
      <c r="AM46" s="6">
        <v>5.7</v>
      </c>
      <c r="AN46" s="6">
        <v>9.5</v>
      </c>
      <c r="AO46" s="5"/>
    </row>
    <row r="47" spans="1:41" ht="14.1" customHeight="1" x14ac:dyDescent="0.2">
      <c r="A47" s="6">
        <v>1232300052</v>
      </c>
      <c r="B47" s="5" t="s">
        <v>84</v>
      </c>
      <c r="C47" s="5" t="s">
        <v>85</v>
      </c>
      <c r="D47" s="6" t="s">
        <v>135</v>
      </c>
      <c r="E47" s="6"/>
      <c r="F47" s="12">
        <f t="shared" si="9"/>
        <v>70.200000000000017</v>
      </c>
      <c r="G47" s="6"/>
      <c r="H47" s="12">
        <f t="shared" si="18"/>
        <v>72.615384615384642</v>
      </c>
      <c r="I47" s="12">
        <f t="shared" si="19"/>
        <v>65.714285714285708</v>
      </c>
      <c r="J47" s="12">
        <f t="shared" si="20"/>
        <v>47.200000000000017</v>
      </c>
      <c r="K47" s="12">
        <f t="shared" si="21"/>
        <v>23</v>
      </c>
      <c r="L47" s="6"/>
      <c r="M47" s="6">
        <v>13.8</v>
      </c>
      <c r="N47" s="6">
        <v>2</v>
      </c>
      <c r="O47" s="6">
        <v>3</v>
      </c>
      <c r="P47" s="6">
        <v>2</v>
      </c>
      <c r="Q47" s="6">
        <v>1</v>
      </c>
      <c r="R47" s="6">
        <f t="shared" si="13"/>
        <v>8</v>
      </c>
      <c r="S47" s="6">
        <f t="shared" si="14"/>
        <v>2</v>
      </c>
      <c r="T47" s="6">
        <v>5</v>
      </c>
      <c r="U47" s="6">
        <v>4</v>
      </c>
      <c r="V47" s="6">
        <v>2</v>
      </c>
      <c r="W47" s="6">
        <v>3</v>
      </c>
      <c r="X47" s="6">
        <f t="shared" si="15"/>
        <v>14</v>
      </c>
      <c r="Y47" s="6">
        <f t="shared" si="10"/>
        <v>3.5</v>
      </c>
      <c r="Z47" s="6">
        <v>3</v>
      </c>
      <c r="AA47" s="6">
        <v>2</v>
      </c>
      <c r="AB47" s="6">
        <v>4</v>
      </c>
      <c r="AC47" s="6">
        <v>3</v>
      </c>
      <c r="AD47" s="6">
        <f t="shared" si="16"/>
        <v>12</v>
      </c>
      <c r="AE47" s="6">
        <f t="shared" si="17"/>
        <v>3</v>
      </c>
      <c r="AF47" s="6">
        <v>30</v>
      </c>
      <c r="AG47" s="6">
        <v>45</v>
      </c>
      <c r="AH47" s="6">
        <v>8</v>
      </c>
      <c r="AI47" s="6">
        <f t="shared" si="11"/>
        <v>83</v>
      </c>
      <c r="AJ47" s="6">
        <f t="shared" si="12"/>
        <v>24.9</v>
      </c>
      <c r="AK47" s="6">
        <v>3.2</v>
      </c>
      <c r="AL47" s="6">
        <v>3.2</v>
      </c>
      <c r="AM47" s="6">
        <v>6.6</v>
      </c>
      <c r="AN47" s="6">
        <v>10</v>
      </c>
      <c r="AO47" s="5"/>
    </row>
    <row r="48" spans="1:41" ht="14.1" customHeight="1" x14ac:dyDescent="0.2">
      <c r="A48" s="6">
        <v>1332300251</v>
      </c>
      <c r="B48" s="5" t="s">
        <v>86</v>
      </c>
      <c r="C48" s="5" t="s">
        <v>14</v>
      </c>
      <c r="D48" s="6" t="s">
        <v>165</v>
      </c>
      <c r="E48" s="6"/>
      <c r="F48" s="12">
        <f t="shared" si="9"/>
        <v>76.349999999999994</v>
      </c>
      <c r="G48" s="6"/>
      <c r="H48" s="12">
        <f t="shared" si="18"/>
        <v>76.538461538461533</v>
      </c>
      <c r="I48" s="12">
        <f t="shared" si="19"/>
        <v>76</v>
      </c>
      <c r="J48" s="12">
        <f t="shared" si="20"/>
        <v>49.749999999999993</v>
      </c>
      <c r="K48" s="12">
        <f t="shared" si="21"/>
        <v>26.6</v>
      </c>
      <c r="L48" s="6"/>
      <c r="M48" s="6">
        <v>15</v>
      </c>
      <c r="N48" s="6">
        <v>4</v>
      </c>
      <c r="O48" s="6">
        <v>5</v>
      </c>
      <c r="P48" s="6">
        <v>5</v>
      </c>
      <c r="Q48" s="6">
        <v>4</v>
      </c>
      <c r="R48" s="6">
        <f t="shared" si="13"/>
        <v>18</v>
      </c>
      <c r="S48" s="6">
        <f t="shared" si="14"/>
        <v>4.5</v>
      </c>
      <c r="T48" s="6">
        <v>2</v>
      </c>
      <c r="U48" s="6">
        <v>2</v>
      </c>
      <c r="V48" s="6">
        <v>3</v>
      </c>
      <c r="W48" s="6">
        <v>3</v>
      </c>
      <c r="X48" s="6">
        <f t="shared" si="15"/>
        <v>10</v>
      </c>
      <c r="Y48" s="6">
        <f t="shared" si="10"/>
        <v>2.5</v>
      </c>
      <c r="Z48" s="6">
        <v>3</v>
      </c>
      <c r="AA48" s="6">
        <v>3</v>
      </c>
      <c r="AB48" s="6">
        <v>4</v>
      </c>
      <c r="AC48" s="6">
        <v>5</v>
      </c>
      <c r="AD48" s="6">
        <f t="shared" si="16"/>
        <v>15</v>
      </c>
      <c r="AE48" s="6">
        <f t="shared" si="17"/>
        <v>3.75</v>
      </c>
      <c r="AF48" s="6">
        <v>27</v>
      </c>
      <c r="AG48" s="6">
        <v>45</v>
      </c>
      <c r="AH48" s="6">
        <v>8</v>
      </c>
      <c r="AI48" s="6">
        <f t="shared" si="11"/>
        <v>80</v>
      </c>
      <c r="AJ48" s="6">
        <f t="shared" si="12"/>
        <v>24</v>
      </c>
      <c r="AK48" s="6">
        <v>3.6</v>
      </c>
      <c r="AL48" s="6">
        <v>3.3</v>
      </c>
      <c r="AM48" s="6">
        <v>7.7</v>
      </c>
      <c r="AN48" s="6">
        <v>12</v>
      </c>
      <c r="AO48" s="5"/>
    </row>
    <row r="49" spans="1:41" ht="14.1" customHeight="1" x14ac:dyDescent="0.2">
      <c r="A49" s="6">
        <v>1332300061</v>
      </c>
      <c r="B49" s="5" t="s">
        <v>87</v>
      </c>
      <c r="C49" s="5" t="s">
        <v>88</v>
      </c>
      <c r="D49" s="6" t="s">
        <v>169</v>
      </c>
      <c r="E49" s="6"/>
      <c r="F49" s="12">
        <f t="shared" si="9"/>
        <v>72.25</v>
      </c>
      <c r="G49" s="6"/>
      <c r="H49" s="12">
        <f t="shared" si="18"/>
        <v>67</v>
      </c>
      <c r="I49" s="12">
        <f t="shared" si="19"/>
        <v>82</v>
      </c>
      <c r="J49" s="12">
        <f t="shared" si="20"/>
        <v>43.55</v>
      </c>
      <c r="K49" s="12">
        <f t="shared" si="21"/>
        <v>28.7</v>
      </c>
      <c r="L49" s="6"/>
      <c r="M49" s="6">
        <v>13.2</v>
      </c>
      <c r="N49" s="6">
        <v>4</v>
      </c>
      <c r="O49" s="6">
        <v>4</v>
      </c>
      <c r="P49" s="6">
        <v>3</v>
      </c>
      <c r="Q49" s="6">
        <v>3</v>
      </c>
      <c r="R49" s="6">
        <f t="shared" si="13"/>
        <v>14</v>
      </c>
      <c r="S49" s="6">
        <f t="shared" si="14"/>
        <v>3.5</v>
      </c>
      <c r="T49" s="6">
        <v>3</v>
      </c>
      <c r="U49" s="6">
        <v>3</v>
      </c>
      <c r="V49" s="6">
        <v>3</v>
      </c>
      <c r="W49" s="6">
        <v>3</v>
      </c>
      <c r="X49" s="6">
        <f t="shared" si="15"/>
        <v>12</v>
      </c>
      <c r="Y49" s="6">
        <f t="shared" si="10"/>
        <v>3</v>
      </c>
      <c r="Z49" s="6">
        <v>3</v>
      </c>
      <c r="AA49" s="6">
        <v>4</v>
      </c>
      <c r="AB49" s="6">
        <v>4</v>
      </c>
      <c r="AC49" s="6">
        <v>4</v>
      </c>
      <c r="AD49" s="6">
        <f t="shared" si="16"/>
        <v>15</v>
      </c>
      <c r="AE49" s="6">
        <f t="shared" si="17"/>
        <v>3.75</v>
      </c>
      <c r="AF49" s="6">
        <v>20</v>
      </c>
      <c r="AG49" s="6">
        <v>42</v>
      </c>
      <c r="AH49" s="6">
        <v>5</v>
      </c>
      <c r="AI49" s="6">
        <f t="shared" si="11"/>
        <v>67</v>
      </c>
      <c r="AJ49" s="6">
        <f t="shared" si="12"/>
        <v>20.099999999999998</v>
      </c>
      <c r="AK49" s="6">
        <v>3.7</v>
      </c>
      <c r="AL49" s="6">
        <v>3.3</v>
      </c>
      <c r="AM49" s="6">
        <v>8.1999999999999993</v>
      </c>
      <c r="AN49" s="6">
        <v>13.5</v>
      </c>
      <c r="AO49" s="5"/>
    </row>
    <row r="50" spans="1:41" ht="14.1" customHeight="1" x14ac:dyDescent="0.2">
      <c r="A50" s="6">
        <v>1232300323</v>
      </c>
      <c r="B50" s="5" t="s">
        <v>89</v>
      </c>
      <c r="C50" s="5" t="s">
        <v>90</v>
      </c>
      <c r="D50" s="6" t="s">
        <v>135</v>
      </c>
      <c r="E50" s="6"/>
      <c r="F50" s="12">
        <f t="shared" si="9"/>
        <v>67.25</v>
      </c>
      <c r="G50" s="6"/>
      <c r="H50" s="12">
        <f t="shared" si="18"/>
        <v>68.07692307692308</v>
      </c>
      <c r="I50" s="12">
        <f t="shared" si="19"/>
        <v>65.714285714285708</v>
      </c>
      <c r="J50" s="12">
        <f t="shared" si="20"/>
        <v>44.25</v>
      </c>
      <c r="K50" s="12">
        <f t="shared" si="21"/>
        <v>23</v>
      </c>
      <c r="L50" s="6"/>
      <c r="M50" s="6">
        <v>14</v>
      </c>
      <c r="N50" s="6">
        <v>3</v>
      </c>
      <c r="O50" s="6">
        <v>4</v>
      </c>
      <c r="P50" s="6">
        <v>3</v>
      </c>
      <c r="Q50" s="6"/>
      <c r="R50" s="6">
        <f t="shared" si="13"/>
        <v>10</v>
      </c>
      <c r="S50" s="6">
        <f t="shared" si="14"/>
        <v>2.5</v>
      </c>
      <c r="T50" s="6"/>
      <c r="U50" s="6"/>
      <c r="V50" s="6"/>
      <c r="W50" s="6"/>
      <c r="X50" s="6">
        <f t="shared" si="15"/>
        <v>0</v>
      </c>
      <c r="Y50" s="6">
        <f t="shared" si="10"/>
        <v>0</v>
      </c>
      <c r="Z50" s="6">
        <v>5</v>
      </c>
      <c r="AA50" s="6">
        <v>4</v>
      </c>
      <c r="AB50" s="6">
        <v>4</v>
      </c>
      <c r="AC50" s="6">
        <v>2</v>
      </c>
      <c r="AD50" s="6">
        <f t="shared" si="16"/>
        <v>15</v>
      </c>
      <c r="AE50" s="6">
        <f t="shared" si="17"/>
        <v>3.75</v>
      </c>
      <c r="AF50" s="6">
        <v>20</v>
      </c>
      <c r="AG50" s="6">
        <v>50</v>
      </c>
      <c r="AH50" s="6">
        <v>10</v>
      </c>
      <c r="AI50" s="6">
        <f t="shared" si="11"/>
        <v>80</v>
      </c>
      <c r="AJ50" s="6">
        <f t="shared" si="12"/>
        <v>24</v>
      </c>
      <c r="AK50" s="6">
        <v>3.2</v>
      </c>
      <c r="AL50" s="6">
        <v>3.2</v>
      </c>
      <c r="AM50" s="6">
        <v>6.6</v>
      </c>
      <c r="AN50" s="6">
        <v>10</v>
      </c>
      <c r="AO50" s="5"/>
    </row>
    <row r="51" spans="1:41" ht="14.1" customHeight="1" x14ac:dyDescent="0.2">
      <c r="A51" s="6">
        <v>1332300054</v>
      </c>
      <c r="B51" s="5" t="s">
        <v>91</v>
      </c>
      <c r="C51" s="5" t="s">
        <v>90</v>
      </c>
      <c r="D51" s="6" t="s">
        <v>143</v>
      </c>
      <c r="E51" s="6"/>
      <c r="F51" s="12">
        <f t="shared" si="9"/>
        <v>64.95</v>
      </c>
      <c r="G51" s="6"/>
      <c r="H51" s="12">
        <f t="shared" si="18"/>
        <v>65</v>
      </c>
      <c r="I51" s="12">
        <f t="shared" si="19"/>
        <v>64.857142857142861</v>
      </c>
      <c r="J51" s="12">
        <f t="shared" si="20"/>
        <v>42.25</v>
      </c>
      <c r="K51" s="12">
        <f t="shared" si="21"/>
        <v>22.7</v>
      </c>
      <c r="L51" s="6"/>
      <c r="M51" s="6">
        <v>13.5</v>
      </c>
      <c r="N51" s="6"/>
      <c r="O51" s="6">
        <v>1</v>
      </c>
      <c r="P51" s="6">
        <v>1</v>
      </c>
      <c r="Q51" s="6"/>
      <c r="R51" s="6">
        <f t="shared" si="13"/>
        <v>2</v>
      </c>
      <c r="S51" s="6">
        <f t="shared" si="14"/>
        <v>0.5</v>
      </c>
      <c r="T51" s="6">
        <v>3</v>
      </c>
      <c r="U51" s="6">
        <v>2</v>
      </c>
      <c r="V51" s="6">
        <v>2</v>
      </c>
      <c r="W51" s="6">
        <v>3</v>
      </c>
      <c r="X51" s="6">
        <f t="shared" si="15"/>
        <v>10</v>
      </c>
      <c r="Y51" s="6">
        <f t="shared" si="10"/>
        <v>2.5</v>
      </c>
      <c r="Z51" s="6">
        <v>3</v>
      </c>
      <c r="AA51" s="6">
        <v>3</v>
      </c>
      <c r="AB51" s="6">
        <v>4</v>
      </c>
      <c r="AC51" s="6">
        <v>3</v>
      </c>
      <c r="AD51" s="6">
        <f t="shared" si="16"/>
        <v>13</v>
      </c>
      <c r="AE51" s="6">
        <f t="shared" si="17"/>
        <v>3.25</v>
      </c>
      <c r="AF51" s="6">
        <v>27</v>
      </c>
      <c r="AG51" s="6">
        <v>40</v>
      </c>
      <c r="AH51" s="6">
        <v>8</v>
      </c>
      <c r="AI51" s="6">
        <f t="shared" si="11"/>
        <v>75</v>
      </c>
      <c r="AJ51" s="6">
        <f t="shared" si="12"/>
        <v>22.5</v>
      </c>
      <c r="AK51" s="6">
        <v>4</v>
      </c>
      <c r="AL51" s="6">
        <v>3.5</v>
      </c>
      <c r="AM51" s="6">
        <v>5.7</v>
      </c>
      <c r="AN51" s="6">
        <v>9.5</v>
      </c>
      <c r="AO51" s="5"/>
    </row>
    <row r="52" spans="1:41" ht="14.1" customHeight="1" x14ac:dyDescent="0.2">
      <c r="A52" s="6">
        <v>1332300364</v>
      </c>
      <c r="B52" s="5" t="s">
        <v>92</v>
      </c>
      <c r="C52" s="5" t="s">
        <v>90</v>
      </c>
      <c r="D52" s="6" t="s">
        <v>144</v>
      </c>
      <c r="E52" s="6"/>
      <c r="F52" s="12">
        <f t="shared" si="9"/>
        <v>82.9</v>
      </c>
      <c r="G52" s="6"/>
      <c r="H52" s="12">
        <f t="shared" si="18"/>
        <v>77.538461538461547</v>
      </c>
      <c r="I52" s="12">
        <f t="shared" si="19"/>
        <v>92.857142857142861</v>
      </c>
      <c r="J52" s="12">
        <f t="shared" si="20"/>
        <v>50.400000000000006</v>
      </c>
      <c r="K52" s="12">
        <f t="shared" si="21"/>
        <v>32.5</v>
      </c>
      <c r="L52" s="6"/>
      <c r="M52" s="6">
        <v>13.9</v>
      </c>
      <c r="N52" s="6"/>
      <c r="O52" s="6"/>
      <c r="P52" s="6">
        <v>2</v>
      </c>
      <c r="Q52" s="6">
        <v>4</v>
      </c>
      <c r="R52" s="6">
        <f t="shared" si="13"/>
        <v>6</v>
      </c>
      <c r="S52" s="6">
        <f t="shared" si="14"/>
        <v>1.5</v>
      </c>
      <c r="T52" s="6">
        <v>5</v>
      </c>
      <c r="U52" s="6">
        <v>4</v>
      </c>
      <c r="V52" s="6">
        <v>5</v>
      </c>
      <c r="W52" s="6">
        <v>4</v>
      </c>
      <c r="X52" s="6">
        <f t="shared" si="15"/>
        <v>18</v>
      </c>
      <c r="Y52" s="6">
        <f t="shared" si="10"/>
        <v>4.5</v>
      </c>
      <c r="Z52" s="6">
        <v>3</v>
      </c>
      <c r="AA52" s="6">
        <v>3</v>
      </c>
      <c r="AB52" s="6">
        <v>4</v>
      </c>
      <c r="AC52" s="6">
        <v>4</v>
      </c>
      <c r="AD52" s="6">
        <f t="shared" si="16"/>
        <v>14</v>
      </c>
      <c r="AE52" s="6">
        <f t="shared" si="17"/>
        <v>3.5</v>
      </c>
      <c r="AF52" s="6">
        <v>27</v>
      </c>
      <c r="AG52" s="6">
        <v>55</v>
      </c>
      <c r="AH52" s="6">
        <v>8</v>
      </c>
      <c r="AI52" s="6">
        <f t="shared" si="11"/>
        <v>90</v>
      </c>
      <c r="AJ52" s="6">
        <f t="shared" si="12"/>
        <v>27</v>
      </c>
      <c r="AK52" s="6">
        <v>4.5</v>
      </c>
      <c r="AL52" s="6">
        <v>4.2</v>
      </c>
      <c r="AM52" s="6">
        <v>9.8000000000000007</v>
      </c>
      <c r="AN52" s="6">
        <v>14</v>
      </c>
      <c r="AO52" s="5"/>
    </row>
    <row r="53" spans="1:41" ht="14.1" customHeight="1" x14ac:dyDescent="0.2">
      <c r="A53" s="6">
        <v>1332300099</v>
      </c>
      <c r="B53" s="5" t="s">
        <v>155</v>
      </c>
      <c r="C53" s="5" t="s">
        <v>90</v>
      </c>
      <c r="D53" s="6" t="s">
        <v>135</v>
      </c>
      <c r="E53" s="6"/>
      <c r="F53" s="12">
        <f t="shared" si="9"/>
        <v>68.550000000000011</v>
      </c>
      <c r="G53" s="6"/>
      <c r="H53" s="12">
        <f t="shared" si="18"/>
        <v>70.076923076923094</v>
      </c>
      <c r="I53" s="12">
        <f t="shared" si="19"/>
        <v>65.714285714285708</v>
      </c>
      <c r="J53" s="12">
        <f t="shared" si="20"/>
        <v>45.550000000000011</v>
      </c>
      <c r="K53" s="12">
        <f t="shared" si="21"/>
        <v>23</v>
      </c>
      <c r="L53" s="6"/>
      <c r="M53" s="6">
        <v>14.9</v>
      </c>
      <c r="N53" s="6">
        <v>4</v>
      </c>
      <c r="O53" s="6">
        <v>3</v>
      </c>
      <c r="P53" s="6">
        <v>1</v>
      </c>
      <c r="Q53" s="6">
        <v>3</v>
      </c>
      <c r="R53" s="6">
        <f t="shared" si="13"/>
        <v>11</v>
      </c>
      <c r="S53" s="6">
        <f t="shared" si="14"/>
        <v>2.75</v>
      </c>
      <c r="T53" s="6">
        <v>5</v>
      </c>
      <c r="U53" s="6">
        <v>3</v>
      </c>
      <c r="V53" s="6">
        <v>3</v>
      </c>
      <c r="W53" s="6">
        <v>3</v>
      </c>
      <c r="X53" s="6">
        <f t="shared" si="15"/>
        <v>14</v>
      </c>
      <c r="Y53" s="6">
        <f t="shared" si="10"/>
        <v>3.5</v>
      </c>
      <c r="Z53" s="6">
        <v>3</v>
      </c>
      <c r="AA53" s="6">
        <v>2</v>
      </c>
      <c r="AB53" s="6">
        <v>3</v>
      </c>
      <c r="AC53" s="6">
        <v>2</v>
      </c>
      <c r="AD53" s="6">
        <f t="shared" si="16"/>
        <v>10</v>
      </c>
      <c r="AE53" s="6">
        <f t="shared" si="17"/>
        <v>2.5</v>
      </c>
      <c r="AF53" s="6">
        <v>23</v>
      </c>
      <c r="AG53" s="6">
        <v>45</v>
      </c>
      <c r="AH53" s="6">
        <v>5</v>
      </c>
      <c r="AI53" s="6">
        <f t="shared" si="11"/>
        <v>73</v>
      </c>
      <c r="AJ53" s="6">
        <f t="shared" si="12"/>
        <v>21.9</v>
      </c>
      <c r="AK53" s="6">
        <v>3.2</v>
      </c>
      <c r="AL53" s="6">
        <v>3.2</v>
      </c>
      <c r="AM53" s="6">
        <v>6.6</v>
      </c>
      <c r="AN53" s="6">
        <v>10</v>
      </c>
      <c r="AO53" s="5"/>
    </row>
    <row r="54" spans="1:41" ht="14.1" customHeight="1" x14ac:dyDescent="0.2">
      <c r="A54" s="6">
        <v>1332300018</v>
      </c>
      <c r="B54" s="5" t="s">
        <v>157</v>
      </c>
      <c r="C54" s="5" t="s">
        <v>158</v>
      </c>
      <c r="D54" s="6" t="s">
        <v>143</v>
      </c>
      <c r="E54" s="6"/>
      <c r="F54" s="12">
        <f t="shared" si="9"/>
        <v>66.95</v>
      </c>
      <c r="G54" s="6"/>
      <c r="H54" s="12">
        <f t="shared" si="18"/>
        <v>68.07692307692308</v>
      </c>
      <c r="I54" s="12">
        <f t="shared" si="19"/>
        <v>64.857142857142861</v>
      </c>
      <c r="J54" s="12">
        <f t="shared" si="20"/>
        <v>44.25</v>
      </c>
      <c r="K54" s="12">
        <f t="shared" si="21"/>
        <v>22.7</v>
      </c>
      <c r="L54" s="6"/>
      <c r="M54" s="6">
        <v>13.6</v>
      </c>
      <c r="N54" s="6">
        <v>2</v>
      </c>
      <c r="O54" s="6">
        <v>3</v>
      </c>
      <c r="P54" s="6">
        <v>2</v>
      </c>
      <c r="Q54" s="6">
        <v>1</v>
      </c>
      <c r="R54" s="6">
        <f t="shared" si="13"/>
        <v>8</v>
      </c>
      <c r="S54" s="6">
        <f t="shared" si="14"/>
        <v>2</v>
      </c>
      <c r="T54" s="6">
        <v>4</v>
      </c>
      <c r="U54" s="6">
        <v>4</v>
      </c>
      <c r="V54" s="6">
        <v>2</v>
      </c>
      <c r="W54" s="6">
        <v>3</v>
      </c>
      <c r="X54" s="6">
        <f t="shared" si="15"/>
        <v>13</v>
      </c>
      <c r="Y54" s="6">
        <f t="shared" si="10"/>
        <v>3.25</v>
      </c>
      <c r="Z54" s="6">
        <v>3</v>
      </c>
      <c r="AA54" s="6">
        <v>2</v>
      </c>
      <c r="AB54" s="6">
        <v>4</v>
      </c>
      <c r="AC54" s="6">
        <v>5</v>
      </c>
      <c r="AD54" s="6">
        <f t="shared" si="16"/>
        <v>14</v>
      </c>
      <c r="AE54" s="6">
        <f t="shared" si="17"/>
        <v>3.5</v>
      </c>
      <c r="AF54" s="6">
        <v>25</v>
      </c>
      <c r="AG54" s="6">
        <v>45</v>
      </c>
      <c r="AH54" s="6">
        <v>3</v>
      </c>
      <c r="AI54" s="6">
        <f t="shared" si="11"/>
        <v>73</v>
      </c>
      <c r="AJ54" s="6">
        <f t="shared" si="12"/>
        <v>21.9</v>
      </c>
      <c r="AK54" s="6">
        <v>4</v>
      </c>
      <c r="AL54" s="6">
        <v>3.5</v>
      </c>
      <c r="AM54" s="6">
        <v>5.7</v>
      </c>
      <c r="AN54" s="6">
        <v>9.5</v>
      </c>
      <c r="AO54" s="5"/>
    </row>
    <row r="55" spans="1:41" ht="14.1" customHeight="1" x14ac:dyDescent="0.2">
      <c r="A55" s="6">
        <v>1132300429</v>
      </c>
      <c r="B55" s="5" t="s">
        <v>159</v>
      </c>
      <c r="C55" s="5" t="s">
        <v>160</v>
      </c>
      <c r="D55" s="6" t="s">
        <v>166</v>
      </c>
      <c r="E55" s="6"/>
      <c r="F55" s="12">
        <f t="shared" si="9"/>
        <v>69.95</v>
      </c>
      <c r="G55" s="6"/>
      <c r="H55" s="12">
        <f t="shared" si="18"/>
        <v>65.307692307692307</v>
      </c>
      <c r="I55" s="12">
        <f t="shared" si="19"/>
        <v>78.571428571428569</v>
      </c>
      <c r="J55" s="12">
        <f t="shared" si="20"/>
        <v>42.45</v>
      </c>
      <c r="K55" s="12">
        <f t="shared" si="21"/>
        <v>27.5</v>
      </c>
      <c r="L55" s="6"/>
      <c r="M55" s="6">
        <v>15.5</v>
      </c>
      <c r="N55" s="6">
        <v>3</v>
      </c>
      <c r="O55" s="6">
        <v>3</v>
      </c>
      <c r="P55" s="6">
        <v>1</v>
      </c>
      <c r="Q55" s="6"/>
      <c r="R55" s="6">
        <f t="shared" si="13"/>
        <v>7</v>
      </c>
      <c r="S55" s="6">
        <f t="shared" si="14"/>
        <v>1.75</v>
      </c>
      <c r="T55" s="6">
        <v>4</v>
      </c>
      <c r="U55" s="6">
        <v>3</v>
      </c>
      <c r="V55" s="6">
        <v>1</v>
      </c>
      <c r="W55" s="6">
        <v>2</v>
      </c>
      <c r="X55" s="6">
        <f t="shared" si="15"/>
        <v>10</v>
      </c>
      <c r="Y55" s="6">
        <f t="shared" si="10"/>
        <v>2.5</v>
      </c>
      <c r="Z55" s="6">
        <v>3</v>
      </c>
      <c r="AA55" s="6"/>
      <c r="AB55" s="6">
        <v>3</v>
      </c>
      <c r="AC55" s="6">
        <v>2</v>
      </c>
      <c r="AD55" s="6">
        <f t="shared" si="16"/>
        <v>8</v>
      </c>
      <c r="AE55" s="6">
        <f t="shared" si="17"/>
        <v>2</v>
      </c>
      <c r="AF55" s="6">
        <v>28</v>
      </c>
      <c r="AG55" s="6">
        <v>36</v>
      </c>
      <c r="AH55" s="6">
        <v>5</v>
      </c>
      <c r="AI55" s="6">
        <f t="shared" si="11"/>
        <v>69</v>
      </c>
      <c r="AJ55" s="6">
        <f t="shared" si="12"/>
        <v>20.7</v>
      </c>
      <c r="AK55" s="6">
        <v>3.2</v>
      </c>
      <c r="AL55" s="6">
        <v>3.1</v>
      </c>
      <c r="AM55" s="6">
        <v>9.1999999999999993</v>
      </c>
      <c r="AN55" s="6">
        <v>12</v>
      </c>
      <c r="AO55" s="5"/>
    </row>
    <row r="56" spans="1:41" ht="14.1" customHeight="1" x14ac:dyDescent="0.2">
      <c r="A56" s="6">
        <v>1332300097</v>
      </c>
      <c r="B56" s="5" t="s">
        <v>161</v>
      </c>
      <c r="C56" s="5" t="s">
        <v>10</v>
      </c>
      <c r="D56" s="6" t="s">
        <v>169</v>
      </c>
      <c r="E56" s="6"/>
      <c r="F56" s="12">
        <f t="shared" si="9"/>
        <v>73.05</v>
      </c>
      <c r="G56" s="6"/>
      <c r="H56" s="12">
        <f t="shared" si="18"/>
        <v>68.230769230769212</v>
      </c>
      <c r="I56" s="12">
        <f t="shared" si="19"/>
        <v>82</v>
      </c>
      <c r="J56" s="12">
        <f t="shared" si="20"/>
        <v>44.349999999999994</v>
      </c>
      <c r="K56" s="12">
        <f t="shared" si="21"/>
        <v>28.7</v>
      </c>
      <c r="L56" s="6"/>
      <c r="M56" s="6">
        <v>13.6</v>
      </c>
      <c r="N56" s="6">
        <v>3</v>
      </c>
      <c r="O56" s="6">
        <v>3</v>
      </c>
      <c r="P56" s="6">
        <v>2</v>
      </c>
      <c r="Q56" s="6">
        <v>4</v>
      </c>
      <c r="R56" s="6">
        <f t="shared" si="13"/>
        <v>12</v>
      </c>
      <c r="S56" s="6">
        <f t="shared" si="14"/>
        <v>3</v>
      </c>
      <c r="T56" s="6">
        <v>5</v>
      </c>
      <c r="U56" s="6">
        <v>2</v>
      </c>
      <c r="V56" s="6">
        <v>2</v>
      </c>
      <c r="W56" s="6">
        <v>3</v>
      </c>
      <c r="X56" s="6">
        <f t="shared" si="15"/>
        <v>12</v>
      </c>
      <c r="Y56" s="6">
        <f t="shared" si="10"/>
        <v>3</v>
      </c>
      <c r="Z56" s="6">
        <v>3</v>
      </c>
      <c r="AA56" s="6">
        <v>4</v>
      </c>
      <c r="AB56" s="6">
        <v>4</v>
      </c>
      <c r="AC56" s="6">
        <v>4</v>
      </c>
      <c r="AD56" s="6">
        <f t="shared" si="16"/>
        <v>15</v>
      </c>
      <c r="AE56" s="6">
        <f t="shared" si="17"/>
        <v>3.75</v>
      </c>
      <c r="AF56" s="6">
        <v>20</v>
      </c>
      <c r="AG56" s="6">
        <v>42</v>
      </c>
      <c r="AH56" s="6">
        <v>8</v>
      </c>
      <c r="AI56" s="6">
        <f t="shared" si="11"/>
        <v>70</v>
      </c>
      <c r="AJ56" s="6">
        <f t="shared" si="12"/>
        <v>21</v>
      </c>
      <c r="AK56" s="6">
        <v>3.7</v>
      </c>
      <c r="AL56" s="6">
        <v>3.3</v>
      </c>
      <c r="AM56" s="6">
        <v>8.1999999999999993</v>
      </c>
      <c r="AN56" s="6">
        <v>13.5</v>
      </c>
      <c r="AO56" s="5"/>
    </row>
    <row r="57" spans="1:41" ht="14.1" customHeight="1" x14ac:dyDescent="0.2">
      <c r="A57" s="6">
        <v>1332300046</v>
      </c>
      <c r="B57" s="5" t="s">
        <v>156</v>
      </c>
      <c r="C57" s="5" t="s">
        <v>80</v>
      </c>
      <c r="D57" s="6" t="s">
        <v>135</v>
      </c>
      <c r="E57" s="6"/>
      <c r="F57" s="12">
        <f t="shared" si="9"/>
        <v>68.900000000000006</v>
      </c>
      <c r="G57" s="6"/>
      <c r="H57" s="12">
        <f t="shared" si="18"/>
        <v>70.615384615384627</v>
      </c>
      <c r="I57" s="12">
        <f t="shared" si="19"/>
        <v>65.714285714285708</v>
      </c>
      <c r="J57" s="12">
        <f t="shared" si="20"/>
        <v>45.900000000000006</v>
      </c>
      <c r="K57" s="12">
        <f t="shared" si="21"/>
        <v>23</v>
      </c>
      <c r="L57" s="6"/>
      <c r="M57" s="6">
        <v>13</v>
      </c>
      <c r="N57" s="6">
        <v>5</v>
      </c>
      <c r="O57" s="6">
        <v>4</v>
      </c>
      <c r="P57" s="6">
        <v>1</v>
      </c>
      <c r="Q57" s="6">
        <v>3</v>
      </c>
      <c r="R57" s="6">
        <f t="shared" si="13"/>
        <v>13</v>
      </c>
      <c r="S57" s="6">
        <f t="shared" si="14"/>
        <v>3.25</v>
      </c>
      <c r="T57" s="6">
        <v>5</v>
      </c>
      <c r="U57" s="6">
        <v>3</v>
      </c>
      <c r="V57" s="6">
        <v>3</v>
      </c>
      <c r="W57" s="6">
        <v>3</v>
      </c>
      <c r="X57" s="6">
        <f t="shared" si="15"/>
        <v>14</v>
      </c>
      <c r="Y57" s="6">
        <f t="shared" si="10"/>
        <v>3.5</v>
      </c>
      <c r="Z57" s="6">
        <v>5</v>
      </c>
      <c r="AA57" s="6">
        <v>3</v>
      </c>
      <c r="AB57" s="6">
        <v>4</v>
      </c>
      <c r="AC57" s="6">
        <v>5</v>
      </c>
      <c r="AD57" s="6">
        <f t="shared" si="16"/>
        <v>17</v>
      </c>
      <c r="AE57" s="6">
        <f t="shared" si="17"/>
        <v>4.25</v>
      </c>
      <c r="AF57" s="6">
        <v>30</v>
      </c>
      <c r="AG57" s="6">
        <v>40</v>
      </c>
      <c r="AH57" s="6">
        <v>3</v>
      </c>
      <c r="AI57" s="6">
        <f t="shared" si="11"/>
        <v>73</v>
      </c>
      <c r="AJ57" s="6">
        <f t="shared" si="12"/>
        <v>21.9</v>
      </c>
      <c r="AK57" s="6">
        <v>3.2</v>
      </c>
      <c r="AL57" s="6">
        <v>3.2</v>
      </c>
      <c r="AM57" s="6">
        <v>6.6</v>
      </c>
      <c r="AN57" s="6">
        <v>10</v>
      </c>
      <c r="AO57" s="5"/>
    </row>
    <row r="58" spans="1:41" ht="14.1" customHeight="1" x14ac:dyDescent="0.2">
      <c r="A58" s="6">
        <v>1232300103</v>
      </c>
      <c r="B58" s="5" t="s">
        <v>178</v>
      </c>
      <c r="C58" s="5" t="s">
        <v>168</v>
      </c>
      <c r="D58" s="6" t="s">
        <v>167</v>
      </c>
      <c r="E58" s="6"/>
      <c r="F58" s="12">
        <f t="shared" si="9"/>
        <v>58.65</v>
      </c>
      <c r="G58" s="6"/>
      <c r="H58" s="12">
        <f t="shared" si="18"/>
        <v>46.38461538461538</v>
      </c>
      <c r="I58" s="12">
        <f t="shared" si="19"/>
        <v>81.428571428571431</v>
      </c>
      <c r="J58" s="12">
        <f t="shared" si="20"/>
        <v>30.15</v>
      </c>
      <c r="K58" s="12">
        <f t="shared" si="21"/>
        <v>28.5</v>
      </c>
      <c r="L58" s="6"/>
      <c r="M58" s="6">
        <v>11.4</v>
      </c>
      <c r="N58" s="6">
        <v>1</v>
      </c>
      <c r="O58" s="6"/>
      <c r="P58" s="6">
        <v>2</v>
      </c>
      <c r="Q58" s="6">
        <v>1</v>
      </c>
      <c r="R58" s="6">
        <f t="shared" si="13"/>
        <v>4</v>
      </c>
      <c r="S58" s="6">
        <f t="shared" si="14"/>
        <v>1</v>
      </c>
      <c r="T58" s="6">
        <v>4</v>
      </c>
      <c r="U58" s="6">
        <v>3</v>
      </c>
      <c r="V58" s="6">
        <v>1</v>
      </c>
      <c r="W58" s="6">
        <v>3</v>
      </c>
      <c r="X58" s="6">
        <f t="shared" si="15"/>
        <v>11</v>
      </c>
      <c r="Y58" s="6">
        <f t="shared" si="10"/>
        <v>2.75</v>
      </c>
      <c r="Z58" s="6"/>
      <c r="AA58" s="6"/>
      <c r="AB58" s="6"/>
      <c r="AC58" s="6"/>
      <c r="AD58" s="6">
        <f t="shared" si="16"/>
        <v>0</v>
      </c>
      <c r="AE58" s="6">
        <f t="shared" si="17"/>
        <v>0</v>
      </c>
      <c r="AF58" s="6">
        <v>25</v>
      </c>
      <c r="AG58" s="6">
        <v>20</v>
      </c>
      <c r="AH58" s="6">
        <v>5</v>
      </c>
      <c r="AI58" s="6">
        <f t="shared" si="11"/>
        <v>50</v>
      </c>
      <c r="AJ58" s="6">
        <f t="shared" si="12"/>
        <v>15</v>
      </c>
      <c r="AK58" s="6">
        <v>3.8</v>
      </c>
      <c r="AL58" s="6">
        <v>3.2</v>
      </c>
      <c r="AM58" s="6">
        <v>8.5</v>
      </c>
      <c r="AN58" s="6">
        <v>13</v>
      </c>
      <c r="AO58" s="5"/>
    </row>
    <row r="59" spans="1:41" ht="14.1" customHeight="1" x14ac:dyDescent="0.2">
      <c r="A59" s="6">
        <v>1332300321</v>
      </c>
      <c r="B59" s="5" t="s">
        <v>176</v>
      </c>
      <c r="C59" s="5" t="s">
        <v>37</v>
      </c>
      <c r="D59" s="6" t="s">
        <v>165</v>
      </c>
      <c r="E59" s="6"/>
      <c r="F59" s="12">
        <f t="shared" si="9"/>
        <v>78.25</v>
      </c>
      <c r="G59" s="6"/>
      <c r="H59" s="12">
        <f t="shared" si="18"/>
        <v>79.461538461538467</v>
      </c>
      <c r="I59" s="12">
        <f t="shared" si="19"/>
        <v>76</v>
      </c>
      <c r="J59" s="12">
        <f t="shared" si="20"/>
        <v>51.65</v>
      </c>
      <c r="K59" s="12">
        <f t="shared" si="21"/>
        <v>26.6</v>
      </c>
      <c r="L59" s="6"/>
      <c r="M59" s="6">
        <v>14.4</v>
      </c>
      <c r="N59" s="6">
        <v>4</v>
      </c>
      <c r="O59" s="6">
        <v>4</v>
      </c>
      <c r="P59" s="6"/>
      <c r="Q59" s="6">
        <v>2</v>
      </c>
      <c r="R59" s="6">
        <f t="shared" si="13"/>
        <v>10</v>
      </c>
      <c r="S59" s="6">
        <f t="shared" si="14"/>
        <v>2.5</v>
      </c>
      <c r="T59" s="6">
        <v>5</v>
      </c>
      <c r="U59" s="6">
        <v>4</v>
      </c>
      <c r="V59" s="6">
        <v>4</v>
      </c>
      <c r="W59" s="6">
        <v>4</v>
      </c>
      <c r="X59" s="6">
        <f t="shared" si="15"/>
        <v>17</v>
      </c>
      <c r="Y59" s="6">
        <f t="shared" si="10"/>
        <v>4.25</v>
      </c>
      <c r="Z59" s="6">
        <v>2</v>
      </c>
      <c r="AA59" s="6">
        <v>3</v>
      </c>
      <c r="AB59" s="6">
        <v>4</v>
      </c>
      <c r="AC59" s="6">
        <v>5</v>
      </c>
      <c r="AD59" s="6">
        <f t="shared" si="16"/>
        <v>14</v>
      </c>
      <c r="AE59" s="6">
        <f t="shared" si="17"/>
        <v>3.5</v>
      </c>
      <c r="AF59" s="6">
        <v>30</v>
      </c>
      <c r="AG59" s="6">
        <v>50</v>
      </c>
      <c r="AH59" s="6">
        <v>10</v>
      </c>
      <c r="AI59" s="6">
        <f t="shared" si="11"/>
        <v>90</v>
      </c>
      <c r="AJ59" s="6">
        <f t="shared" si="12"/>
        <v>27</v>
      </c>
      <c r="AK59" s="6">
        <v>3.6</v>
      </c>
      <c r="AL59" s="6">
        <v>3.3</v>
      </c>
      <c r="AM59" s="6">
        <v>7.7</v>
      </c>
      <c r="AN59" s="6">
        <v>12</v>
      </c>
      <c r="AO59" s="5"/>
    </row>
    <row r="60" spans="1:41" ht="14.1" customHeight="1" x14ac:dyDescent="0.2">
      <c r="A60" s="6">
        <v>1232300121</v>
      </c>
      <c r="B60" s="5" t="s">
        <v>16</v>
      </c>
      <c r="C60" s="5" t="s">
        <v>177</v>
      </c>
      <c r="D60" s="6" t="s">
        <v>144</v>
      </c>
      <c r="E60" s="6"/>
      <c r="F60" s="12">
        <f t="shared" si="9"/>
        <v>71.05</v>
      </c>
      <c r="G60" s="6"/>
      <c r="H60" s="12">
        <f t="shared" si="18"/>
        <v>59.307692307692307</v>
      </c>
      <c r="I60" s="12">
        <f t="shared" si="19"/>
        <v>92.857142857142861</v>
      </c>
      <c r="J60" s="12">
        <f t="shared" si="20"/>
        <v>38.549999999999997</v>
      </c>
      <c r="K60" s="12">
        <f t="shared" si="21"/>
        <v>32.5</v>
      </c>
      <c r="L60" s="6"/>
      <c r="M60" s="6">
        <v>12.3</v>
      </c>
      <c r="N60" s="6"/>
      <c r="O60" s="6"/>
      <c r="P60" s="6"/>
      <c r="Q60" s="6"/>
      <c r="R60" s="6">
        <f t="shared" si="13"/>
        <v>0</v>
      </c>
      <c r="S60" s="6">
        <f t="shared" si="14"/>
        <v>0</v>
      </c>
      <c r="T60" s="6">
        <v>3</v>
      </c>
      <c r="U60" s="6">
        <v>3</v>
      </c>
      <c r="V60" s="6"/>
      <c r="W60" s="6">
        <v>3</v>
      </c>
      <c r="X60" s="6">
        <f t="shared" si="15"/>
        <v>9</v>
      </c>
      <c r="Y60" s="6">
        <f t="shared" si="10"/>
        <v>2.25</v>
      </c>
      <c r="Z60" s="6">
        <v>1</v>
      </c>
      <c r="AA60" s="6">
        <v>3</v>
      </c>
      <c r="AB60" s="6">
        <v>4</v>
      </c>
      <c r="AC60" s="6">
        <v>4</v>
      </c>
      <c r="AD60" s="6">
        <f t="shared" si="16"/>
        <v>12</v>
      </c>
      <c r="AE60" s="6">
        <f t="shared" si="17"/>
        <v>3</v>
      </c>
      <c r="AF60" s="6">
        <v>25</v>
      </c>
      <c r="AG60" s="6">
        <v>42</v>
      </c>
      <c r="AH60" s="6">
        <v>3</v>
      </c>
      <c r="AI60" s="6">
        <f t="shared" si="11"/>
        <v>70</v>
      </c>
      <c r="AJ60" s="6">
        <f t="shared" si="12"/>
        <v>21</v>
      </c>
      <c r="AK60" s="6">
        <v>4.5</v>
      </c>
      <c r="AL60" s="6">
        <v>4.2</v>
      </c>
      <c r="AM60" s="6">
        <v>9.8000000000000007</v>
      </c>
      <c r="AN60" s="6">
        <v>14</v>
      </c>
      <c r="AO60" s="5"/>
    </row>
    <row r="61" spans="1:41" ht="14.1" customHeight="1" x14ac:dyDescent="0.2">
      <c r="A61" s="6">
        <v>1232300298</v>
      </c>
      <c r="B61" s="5" t="s">
        <v>21</v>
      </c>
      <c r="C61" s="5" t="s">
        <v>12</v>
      </c>
      <c r="D61" s="6" t="s">
        <v>144</v>
      </c>
      <c r="E61" s="5"/>
      <c r="F61" s="12">
        <f t="shared" si="9"/>
        <v>85</v>
      </c>
      <c r="G61" s="6"/>
      <c r="H61" s="12">
        <f t="shared" si="18"/>
        <v>80.769230769230774</v>
      </c>
      <c r="I61" s="12">
        <f t="shared" si="19"/>
        <v>92.857142857142861</v>
      </c>
      <c r="J61" s="12">
        <f t="shared" si="20"/>
        <v>52.5</v>
      </c>
      <c r="K61" s="12">
        <f t="shared" si="21"/>
        <v>32.5</v>
      </c>
      <c r="L61" s="6"/>
      <c r="M61" s="6">
        <v>17.8</v>
      </c>
      <c r="N61" s="6"/>
      <c r="O61" s="6"/>
      <c r="P61" s="6"/>
      <c r="Q61" s="6"/>
      <c r="R61" s="6">
        <v>14</v>
      </c>
      <c r="S61" s="6">
        <f t="shared" si="14"/>
        <v>3.5</v>
      </c>
      <c r="T61" s="6"/>
      <c r="U61" s="6"/>
      <c r="V61" s="6"/>
      <c r="W61" s="6"/>
      <c r="X61" s="6">
        <v>18</v>
      </c>
      <c r="Y61" s="6">
        <f t="shared" si="10"/>
        <v>4.5</v>
      </c>
      <c r="Z61" s="6"/>
      <c r="AA61" s="6"/>
      <c r="AB61" s="6"/>
      <c r="AC61" s="6"/>
      <c r="AD61" s="6">
        <v>18</v>
      </c>
      <c r="AE61" s="6">
        <f t="shared" si="17"/>
        <v>4.5</v>
      </c>
      <c r="AF61" s="6"/>
      <c r="AG61" s="6"/>
      <c r="AH61" s="6"/>
      <c r="AI61" s="6">
        <v>74</v>
      </c>
      <c r="AJ61" s="6">
        <f t="shared" si="12"/>
        <v>22.2</v>
      </c>
      <c r="AK61" s="6">
        <v>4.5</v>
      </c>
      <c r="AL61" s="6">
        <v>4.2</v>
      </c>
      <c r="AM61" s="6">
        <v>9.8000000000000007</v>
      </c>
      <c r="AN61" s="6">
        <v>14</v>
      </c>
      <c r="AO61" s="5"/>
    </row>
    <row r="62" spans="1:41" ht="14.1" customHeight="1" x14ac:dyDescent="0.2">
      <c r="A62" s="6">
        <v>1332300046</v>
      </c>
      <c r="B62" s="5" t="s">
        <v>156</v>
      </c>
      <c r="C62" s="5" t="s">
        <v>90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5"/>
    </row>
  </sheetData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62"/>
  <sheetViews>
    <sheetView zoomScaleNormal="100" workbookViewId="0"/>
  </sheetViews>
  <sheetFormatPr defaultRowHeight="14.1" customHeight="1" x14ac:dyDescent="0.2"/>
  <cols>
    <col min="1" max="1" width="15.7109375" style="2" customWidth="1"/>
    <col min="2" max="2" width="25.28515625" style="1" customWidth="1"/>
    <col min="3" max="3" width="9.28515625" style="1" customWidth="1"/>
    <col min="4" max="4" width="12" style="2" customWidth="1"/>
    <col min="5" max="7" width="9.140625" style="1" customWidth="1"/>
    <col min="8" max="23" width="9.140625" style="10" customWidth="1"/>
    <col min="24" max="24" width="9.140625" style="10"/>
    <col min="25" max="16384" width="9.140625" style="1"/>
  </cols>
  <sheetData>
    <row r="1" spans="1:25" ht="14.1" customHeight="1" x14ac:dyDescent="0.2">
      <c r="A1" s="8" t="s">
        <v>9</v>
      </c>
    </row>
    <row r="2" spans="1:25" ht="14.1" customHeight="1" x14ac:dyDescent="0.2">
      <c r="A2" s="9" t="s">
        <v>8</v>
      </c>
    </row>
    <row r="3" spans="1:25" ht="14.1" customHeight="1" x14ac:dyDescent="0.2">
      <c r="A3" s="9"/>
    </row>
    <row r="4" spans="1:25" ht="14.1" customHeight="1" x14ac:dyDescent="0.2">
      <c r="A4" s="9"/>
    </row>
    <row r="5" spans="1:25" ht="14.1" customHeight="1" x14ac:dyDescent="0.2">
      <c r="A5" s="9"/>
    </row>
    <row r="6" spans="1:25" ht="14.1" customHeight="1" x14ac:dyDescent="0.2">
      <c r="A6" s="9"/>
    </row>
    <row r="7" spans="1:25" ht="14.1" customHeight="1" x14ac:dyDescent="0.2">
      <c r="A7" s="9"/>
      <c r="U7" s="10" t="s">
        <v>207</v>
      </c>
    </row>
    <row r="8" spans="1:25" ht="14.1" customHeight="1" x14ac:dyDescent="0.2">
      <c r="A8" s="9"/>
      <c r="L8" s="10" t="s">
        <v>175</v>
      </c>
      <c r="U8" s="10" t="s">
        <v>208</v>
      </c>
    </row>
    <row r="9" spans="1:25" ht="14.1" customHeight="1" x14ac:dyDescent="0.2">
      <c r="A9" s="7" t="s">
        <v>5</v>
      </c>
      <c r="B9" s="3" t="s">
        <v>7</v>
      </c>
      <c r="C9" s="3" t="s">
        <v>7</v>
      </c>
      <c r="D9" s="7" t="s">
        <v>0</v>
      </c>
      <c r="E9" s="1">
        <v>1</v>
      </c>
      <c r="F9" s="1">
        <v>2</v>
      </c>
      <c r="G9" s="1">
        <v>3</v>
      </c>
      <c r="H9" s="10">
        <v>4</v>
      </c>
      <c r="I9" s="10">
        <v>5</v>
      </c>
      <c r="J9" s="10">
        <v>6</v>
      </c>
      <c r="K9" s="10">
        <v>7</v>
      </c>
      <c r="L9" s="10">
        <v>8</v>
      </c>
      <c r="M9" s="10">
        <v>9</v>
      </c>
      <c r="N9" s="10">
        <v>10</v>
      </c>
      <c r="O9" s="10">
        <v>11</v>
      </c>
      <c r="P9" s="10">
        <v>12</v>
      </c>
      <c r="Q9" s="10">
        <v>13</v>
      </c>
      <c r="R9" s="10">
        <v>14</v>
      </c>
      <c r="S9" s="10">
        <v>15</v>
      </c>
      <c r="T9" s="10">
        <v>16</v>
      </c>
      <c r="U9" s="10">
        <v>17</v>
      </c>
      <c r="V9" s="10">
        <v>18</v>
      </c>
      <c r="W9" s="10">
        <v>19</v>
      </c>
      <c r="X9" s="10">
        <v>20</v>
      </c>
    </row>
    <row r="10" spans="1:25" ht="13.5" customHeight="1" x14ac:dyDescent="0.2">
      <c r="A10" s="6">
        <v>1332300094</v>
      </c>
      <c r="B10" s="5" t="s">
        <v>29</v>
      </c>
      <c r="C10" s="5" t="s">
        <v>1</v>
      </c>
      <c r="D10" s="6" t="s">
        <v>144</v>
      </c>
      <c r="E10" s="10">
        <v>10</v>
      </c>
      <c r="F10" s="10">
        <v>10</v>
      </c>
      <c r="G10" s="10">
        <v>10</v>
      </c>
      <c r="H10" s="10">
        <v>10</v>
      </c>
      <c r="I10" s="10">
        <v>5</v>
      </c>
      <c r="J10" s="10">
        <v>10</v>
      </c>
      <c r="K10" s="10">
        <v>7</v>
      </c>
      <c r="L10" s="10">
        <v>5</v>
      </c>
      <c r="M10" s="10">
        <v>5</v>
      </c>
      <c r="N10" s="10">
        <v>5</v>
      </c>
      <c r="O10" s="10">
        <v>5</v>
      </c>
      <c r="P10" s="10">
        <v>10</v>
      </c>
      <c r="Q10" s="10">
        <v>5</v>
      </c>
      <c r="R10" s="10">
        <v>8</v>
      </c>
      <c r="S10" s="10">
        <v>5</v>
      </c>
      <c r="T10" s="10">
        <v>0</v>
      </c>
      <c r="U10" s="10">
        <v>5</v>
      </c>
      <c r="V10" s="10">
        <v>10</v>
      </c>
      <c r="W10" s="10">
        <v>5</v>
      </c>
      <c r="X10" s="10">
        <v>10</v>
      </c>
      <c r="Y10" s="1">
        <v>14</v>
      </c>
    </row>
    <row r="11" spans="1:25" ht="14.1" customHeight="1" x14ac:dyDescent="0.2">
      <c r="A11" s="6">
        <v>1232300229</v>
      </c>
      <c r="B11" s="5" t="s">
        <v>30</v>
      </c>
      <c r="C11" s="5" t="s">
        <v>31</v>
      </c>
      <c r="D11" s="6" t="s">
        <v>143</v>
      </c>
      <c r="E11" s="10">
        <v>10</v>
      </c>
      <c r="F11" s="10">
        <v>10</v>
      </c>
      <c r="G11" s="10">
        <v>10</v>
      </c>
      <c r="H11" s="10">
        <v>0</v>
      </c>
      <c r="I11" s="10">
        <v>0</v>
      </c>
      <c r="J11" s="10">
        <v>10</v>
      </c>
      <c r="K11" s="10">
        <v>10</v>
      </c>
      <c r="L11" s="10">
        <v>10</v>
      </c>
      <c r="M11" s="10">
        <v>5</v>
      </c>
      <c r="N11" s="10">
        <v>0</v>
      </c>
      <c r="O11" s="10">
        <v>5</v>
      </c>
      <c r="P11" s="10">
        <v>10</v>
      </c>
      <c r="Q11" s="10">
        <v>5</v>
      </c>
      <c r="R11" s="10">
        <v>8</v>
      </c>
      <c r="S11" s="10">
        <v>5</v>
      </c>
      <c r="T11" s="10">
        <v>8</v>
      </c>
      <c r="U11" s="10">
        <v>5</v>
      </c>
      <c r="V11" s="10">
        <v>10</v>
      </c>
      <c r="W11" s="10">
        <v>5</v>
      </c>
      <c r="X11" s="10">
        <v>10</v>
      </c>
      <c r="Y11" s="1">
        <v>13.6</v>
      </c>
    </row>
    <row r="12" spans="1:25" ht="14.1" customHeight="1" x14ac:dyDescent="0.2">
      <c r="A12" s="6">
        <v>1332300006</v>
      </c>
      <c r="B12" s="5" t="s">
        <v>32</v>
      </c>
      <c r="C12" s="5" t="s">
        <v>33</v>
      </c>
      <c r="D12" s="6" t="s">
        <v>169</v>
      </c>
      <c r="E12" s="10">
        <v>10</v>
      </c>
      <c r="F12" s="10">
        <v>10</v>
      </c>
      <c r="G12" s="10">
        <v>10</v>
      </c>
      <c r="H12" s="10">
        <v>5</v>
      </c>
      <c r="I12" s="10">
        <v>5</v>
      </c>
      <c r="J12" s="10">
        <v>10</v>
      </c>
      <c r="K12" s="10">
        <v>10</v>
      </c>
      <c r="L12" s="10">
        <v>0</v>
      </c>
      <c r="M12" s="10">
        <v>0</v>
      </c>
      <c r="N12" s="10">
        <v>0</v>
      </c>
      <c r="O12" s="10">
        <v>8</v>
      </c>
      <c r="P12" s="10">
        <v>10</v>
      </c>
      <c r="Q12" s="10">
        <v>5</v>
      </c>
      <c r="R12" s="10">
        <v>0</v>
      </c>
      <c r="S12" s="10">
        <v>5</v>
      </c>
      <c r="T12" s="10">
        <v>5</v>
      </c>
      <c r="U12" s="10">
        <v>0</v>
      </c>
      <c r="V12" s="10">
        <v>10</v>
      </c>
      <c r="W12" s="10">
        <v>0</v>
      </c>
      <c r="X12" s="10">
        <v>10</v>
      </c>
      <c r="Y12" s="1">
        <v>11.3</v>
      </c>
    </row>
    <row r="13" spans="1:25" ht="14.1" customHeight="1" x14ac:dyDescent="0.2">
      <c r="A13" s="6">
        <v>1332300032</v>
      </c>
      <c r="B13" s="5" t="s">
        <v>34</v>
      </c>
      <c r="C13" s="5" t="s">
        <v>35</v>
      </c>
      <c r="D13" s="6" t="s">
        <v>167</v>
      </c>
      <c r="E13" s="10">
        <v>10</v>
      </c>
      <c r="F13" s="10">
        <v>10</v>
      </c>
      <c r="G13" s="10">
        <v>10</v>
      </c>
      <c r="H13" s="10">
        <v>5</v>
      </c>
      <c r="I13" s="10">
        <v>5</v>
      </c>
      <c r="J13" s="10">
        <v>10</v>
      </c>
      <c r="K13" s="10">
        <v>5</v>
      </c>
      <c r="L13" s="10">
        <v>7</v>
      </c>
      <c r="M13" s="10">
        <v>0</v>
      </c>
      <c r="N13" s="10">
        <v>7</v>
      </c>
      <c r="O13" s="10">
        <v>8</v>
      </c>
      <c r="P13" s="10">
        <v>10</v>
      </c>
      <c r="Q13" s="10">
        <v>5</v>
      </c>
      <c r="R13" s="10">
        <v>8</v>
      </c>
      <c r="S13" s="10">
        <v>5</v>
      </c>
      <c r="T13" s="10">
        <v>6</v>
      </c>
      <c r="U13" s="10">
        <v>5</v>
      </c>
      <c r="V13" s="10">
        <v>10</v>
      </c>
      <c r="W13" s="10">
        <v>5</v>
      </c>
      <c r="X13" s="10">
        <v>10</v>
      </c>
      <c r="Y13" s="1">
        <v>14.1</v>
      </c>
    </row>
    <row r="14" spans="1:25" ht="14.1" customHeight="1" x14ac:dyDescent="0.2">
      <c r="A14" s="6">
        <v>1232300096</v>
      </c>
      <c r="B14" s="5" t="s">
        <v>36</v>
      </c>
      <c r="C14" s="5" t="s">
        <v>37</v>
      </c>
      <c r="D14" s="6" t="s">
        <v>135</v>
      </c>
      <c r="E14" s="10">
        <v>10</v>
      </c>
      <c r="F14" s="10">
        <v>10</v>
      </c>
      <c r="G14" s="10">
        <v>10</v>
      </c>
      <c r="H14" s="10">
        <v>5</v>
      </c>
      <c r="I14" s="10">
        <v>5</v>
      </c>
      <c r="J14" s="10">
        <v>10</v>
      </c>
      <c r="K14" s="10">
        <v>5</v>
      </c>
      <c r="L14" s="10">
        <v>5</v>
      </c>
      <c r="M14" s="10">
        <v>5</v>
      </c>
      <c r="N14" s="10">
        <v>5</v>
      </c>
      <c r="O14" s="10">
        <v>5</v>
      </c>
      <c r="P14" s="10">
        <v>10</v>
      </c>
      <c r="Q14" s="10">
        <v>5</v>
      </c>
      <c r="R14" s="10">
        <v>8</v>
      </c>
      <c r="S14" s="10">
        <v>7</v>
      </c>
      <c r="T14" s="10">
        <v>5</v>
      </c>
      <c r="U14" s="10">
        <v>5</v>
      </c>
      <c r="V14" s="10">
        <v>10</v>
      </c>
      <c r="W14" s="10">
        <v>5</v>
      </c>
      <c r="X14" s="10">
        <v>10</v>
      </c>
      <c r="Y14" s="1">
        <v>14</v>
      </c>
    </row>
    <row r="15" spans="1:25" ht="14.1" customHeight="1" x14ac:dyDescent="0.2">
      <c r="A15" s="6">
        <v>1332300279</v>
      </c>
      <c r="B15" s="5" t="s">
        <v>38</v>
      </c>
      <c r="C15" s="5" t="s">
        <v>39</v>
      </c>
      <c r="D15" s="6" t="s">
        <v>165</v>
      </c>
      <c r="E15" s="10">
        <v>10</v>
      </c>
      <c r="F15" s="10">
        <v>10</v>
      </c>
      <c r="G15" s="10">
        <v>10</v>
      </c>
      <c r="H15" s="10">
        <v>5</v>
      </c>
      <c r="I15" s="10">
        <v>5</v>
      </c>
      <c r="J15" s="10">
        <v>10</v>
      </c>
      <c r="K15" s="10">
        <v>0</v>
      </c>
      <c r="L15" s="10">
        <v>5</v>
      </c>
      <c r="M15" s="10">
        <v>5</v>
      </c>
      <c r="N15" s="10">
        <v>5</v>
      </c>
      <c r="O15" s="10">
        <v>8</v>
      </c>
      <c r="P15" s="10">
        <v>10</v>
      </c>
      <c r="Q15" s="10">
        <v>5</v>
      </c>
      <c r="R15" s="10">
        <v>8</v>
      </c>
      <c r="S15" s="10">
        <v>5</v>
      </c>
      <c r="T15" s="10">
        <v>10</v>
      </c>
      <c r="U15" s="10">
        <v>5</v>
      </c>
      <c r="V15" s="10">
        <v>10</v>
      </c>
      <c r="W15" s="10">
        <v>5</v>
      </c>
      <c r="X15" s="10">
        <v>10</v>
      </c>
      <c r="Y15" s="1">
        <v>14.1</v>
      </c>
    </row>
    <row r="16" spans="1:25" ht="14.1" customHeight="1" x14ac:dyDescent="0.2">
      <c r="A16" s="6">
        <v>1332300088</v>
      </c>
      <c r="B16" s="5" t="s">
        <v>40</v>
      </c>
      <c r="C16" s="5" t="s">
        <v>41</v>
      </c>
      <c r="D16" s="6" t="s">
        <v>144</v>
      </c>
      <c r="E16" s="10">
        <v>10</v>
      </c>
      <c r="F16" s="10">
        <v>10</v>
      </c>
      <c r="G16" s="10">
        <v>10</v>
      </c>
      <c r="H16" s="10">
        <v>5</v>
      </c>
      <c r="I16" s="10">
        <v>5</v>
      </c>
      <c r="J16" s="10">
        <v>10</v>
      </c>
      <c r="K16" s="10">
        <v>7</v>
      </c>
      <c r="L16" s="10">
        <v>7</v>
      </c>
      <c r="M16" s="10">
        <v>5</v>
      </c>
      <c r="N16" s="10">
        <v>5</v>
      </c>
      <c r="O16" s="10">
        <v>5</v>
      </c>
      <c r="P16" s="10">
        <v>10</v>
      </c>
      <c r="Q16" s="10">
        <v>5</v>
      </c>
      <c r="R16" s="10">
        <v>8</v>
      </c>
      <c r="S16" s="10">
        <v>7</v>
      </c>
      <c r="T16" s="10">
        <v>8</v>
      </c>
      <c r="U16" s="10">
        <v>5</v>
      </c>
      <c r="V16" s="10">
        <v>10</v>
      </c>
      <c r="W16" s="10">
        <v>5</v>
      </c>
      <c r="X16" s="10">
        <v>10</v>
      </c>
      <c r="Y16" s="1">
        <v>14.7</v>
      </c>
    </row>
    <row r="17" spans="1:25" ht="14.1" customHeight="1" x14ac:dyDescent="0.2">
      <c r="A17" s="6">
        <v>1132300057</v>
      </c>
      <c r="B17" s="5" t="s">
        <v>42</v>
      </c>
      <c r="C17" s="5" t="s">
        <v>43</v>
      </c>
      <c r="D17" s="6" t="s">
        <v>166</v>
      </c>
      <c r="E17" s="10">
        <v>10</v>
      </c>
      <c r="F17" s="10">
        <v>10</v>
      </c>
      <c r="G17" s="10">
        <v>10</v>
      </c>
      <c r="H17" s="10">
        <v>5</v>
      </c>
      <c r="I17" s="10">
        <v>5</v>
      </c>
      <c r="J17" s="10">
        <v>10</v>
      </c>
      <c r="K17" s="10">
        <v>0</v>
      </c>
      <c r="L17" s="10">
        <v>7</v>
      </c>
      <c r="M17" s="10">
        <v>5</v>
      </c>
      <c r="N17" s="10">
        <v>7</v>
      </c>
      <c r="O17" s="10">
        <v>5</v>
      </c>
      <c r="P17" s="10">
        <v>10</v>
      </c>
      <c r="Q17" s="10">
        <v>8</v>
      </c>
      <c r="R17" s="10">
        <v>0</v>
      </c>
      <c r="S17" s="10">
        <v>5</v>
      </c>
      <c r="T17" s="10">
        <v>8</v>
      </c>
      <c r="U17" s="10">
        <v>5</v>
      </c>
      <c r="V17" s="10">
        <v>10</v>
      </c>
      <c r="W17" s="10">
        <v>5</v>
      </c>
      <c r="X17" s="10">
        <v>10</v>
      </c>
      <c r="Y17" s="1">
        <v>13.5</v>
      </c>
    </row>
    <row r="18" spans="1:25" ht="14.1" customHeight="1" x14ac:dyDescent="0.2">
      <c r="A18" s="6">
        <v>1332309371</v>
      </c>
      <c r="B18" s="5" t="s">
        <v>44</v>
      </c>
      <c r="C18" s="5" t="s">
        <v>17</v>
      </c>
      <c r="D18" s="6" t="s">
        <v>138</v>
      </c>
      <c r="E18" s="10">
        <v>10</v>
      </c>
      <c r="F18" s="10">
        <v>10</v>
      </c>
      <c r="G18" s="10">
        <v>10</v>
      </c>
      <c r="H18" s="10">
        <v>5</v>
      </c>
      <c r="I18" s="10">
        <v>5</v>
      </c>
      <c r="J18" s="10">
        <v>10</v>
      </c>
      <c r="K18" s="10">
        <v>7</v>
      </c>
      <c r="L18" s="10">
        <v>5</v>
      </c>
      <c r="M18" s="10">
        <v>5</v>
      </c>
      <c r="N18" s="10">
        <v>7</v>
      </c>
      <c r="O18" s="10">
        <v>5</v>
      </c>
      <c r="P18" s="10">
        <v>10</v>
      </c>
      <c r="Q18" s="10">
        <v>5</v>
      </c>
      <c r="R18" s="10">
        <v>8</v>
      </c>
      <c r="S18" s="10">
        <v>0</v>
      </c>
      <c r="T18" s="10">
        <v>6</v>
      </c>
      <c r="U18" s="10">
        <v>5</v>
      </c>
      <c r="V18" s="10">
        <v>10</v>
      </c>
      <c r="W18" s="10">
        <v>5</v>
      </c>
      <c r="X18" s="10">
        <v>10</v>
      </c>
      <c r="Y18" s="1">
        <v>13.8</v>
      </c>
    </row>
    <row r="19" spans="1:25" ht="14.1" customHeight="1" x14ac:dyDescent="0.2">
      <c r="A19" s="6">
        <v>1232300111</v>
      </c>
      <c r="B19" s="5" t="s">
        <v>45</v>
      </c>
      <c r="C19" s="5" t="s">
        <v>10</v>
      </c>
      <c r="D19" s="6" t="s">
        <v>135</v>
      </c>
      <c r="E19" s="10">
        <v>10</v>
      </c>
      <c r="F19" s="10">
        <v>10</v>
      </c>
      <c r="G19" s="10">
        <v>10</v>
      </c>
      <c r="H19" s="10">
        <v>0</v>
      </c>
      <c r="I19" s="10">
        <v>5</v>
      </c>
      <c r="J19" s="10">
        <v>10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10</v>
      </c>
      <c r="Q19" s="10">
        <v>5</v>
      </c>
      <c r="R19" s="10">
        <v>8</v>
      </c>
      <c r="S19" s="10">
        <v>5</v>
      </c>
      <c r="T19" s="10">
        <v>5</v>
      </c>
      <c r="U19" s="10">
        <v>3</v>
      </c>
      <c r="V19" s="10">
        <v>10</v>
      </c>
      <c r="W19" s="10">
        <v>5</v>
      </c>
      <c r="X19" s="10">
        <v>10</v>
      </c>
      <c r="Y19" s="1">
        <v>13.1</v>
      </c>
    </row>
    <row r="20" spans="1:25" ht="14.1" customHeight="1" x14ac:dyDescent="0.2">
      <c r="A20" s="6">
        <v>1332300110</v>
      </c>
      <c r="B20" s="5" t="s">
        <v>46</v>
      </c>
      <c r="C20" s="5" t="s">
        <v>10</v>
      </c>
      <c r="D20" s="6" t="s">
        <v>138</v>
      </c>
      <c r="E20" s="10">
        <v>10</v>
      </c>
      <c r="F20" s="10">
        <v>10</v>
      </c>
      <c r="G20" s="10">
        <v>10</v>
      </c>
      <c r="H20" s="10">
        <v>5</v>
      </c>
      <c r="I20" s="10">
        <v>5</v>
      </c>
      <c r="J20" s="10">
        <v>10</v>
      </c>
      <c r="K20" s="10">
        <v>7</v>
      </c>
      <c r="L20" s="10">
        <v>7</v>
      </c>
      <c r="M20" s="10">
        <v>5</v>
      </c>
      <c r="N20" s="10">
        <v>7</v>
      </c>
      <c r="O20" s="10">
        <v>5</v>
      </c>
      <c r="P20" s="10">
        <v>10</v>
      </c>
      <c r="Q20" s="10">
        <v>5</v>
      </c>
      <c r="R20" s="10">
        <v>8</v>
      </c>
      <c r="S20" s="10">
        <v>5</v>
      </c>
      <c r="T20" s="10">
        <v>6</v>
      </c>
      <c r="U20" s="10">
        <v>3</v>
      </c>
      <c r="V20" s="10">
        <v>10</v>
      </c>
      <c r="W20" s="10">
        <v>5</v>
      </c>
      <c r="X20" s="10">
        <v>10</v>
      </c>
      <c r="Y20" s="1">
        <v>14.3</v>
      </c>
    </row>
    <row r="21" spans="1:25" ht="14.1" customHeight="1" x14ac:dyDescent="0.2">
      <c r="A21" s="6">
        <v>1332300217</v>
      </c>
      <c r="B21" s="5" t="s">
        <v>47</v>
      </c>
      <c r="C21" s="5" t="s">
        <v>48</v>
      </c>
      <c r="D21" s="6" t="s">
        <v>144</v>
      </c>
      <c r="E21" s="10">
        <v>10</v>
      </c>
      <c r="F21" s="10">
        <v>10</v>
      </c>
      <c r="G21" s="10">
        <v>10</v>
      </c>
      <c r="H21" s="10">
        <v>5</v>
      </c>
      <c r="I21" s="10">
        <v>5</v>
      </c>
      <c r="J21" s="10">
        <v>10</v>
      </c>
      <c r="K21" s="10">
        <v>7</v>
      </c>
      <c r="L21" s="10">
        <v>5</v>
      </c>
      <c r="M21" s="10">
        <v>5</v>
      </c>
      <c r="N21" s="10">
        <v>5</v>
      </c>
      <c r="O21" s="10">
        <v>5</v>
      </c>
      <c r="P21" s="10">
        <v>10</v>
      </c>
      <c r="Q21" s="10">
        <v>0</v>
      </c>
      <c r="R21" s="10">
        <v>8</v>
      </c>
      <c r="S21" s="10">
        <v>7</v>
      </c>
      <c r="T21" s="10">
        <v>0</v>
      </c>
      <c r="U21" s="10">
        <v>5</v>
      </c>
      <c r="V21" s="10">
        <v>10</v>
      </c>
      <c r="W21" s="10">
        <v>5</v>
      </c>
      <c r="X21" s="10">
        <v>10</v>
      </c>
      <c r="Y21" s="1">
        <v>13.2</v>
      </c>
    </row>
    <row r="22" spans="1:25" ht="14.1" customHeight="1" x14ac:dyDescent="0.2">
      <c r="A22" s="6">
        <v>1232300084</v>
      </c>
      <c r="B22" s="5" t="s">
        <v>49</v>
      </c>
      <c r="C22" s="5" t="s">
        <v>11</v>
      </c>
      <c r="D22" s="6" t="s">
        <v>135</v>
      </c>
      <c r="E22" s="10">
        <v>10</v>
      </c>
      <c r="F22" s="10">
        <v>10</v>
      </c>
      <c r="G22" s="10">
        <v>10</v>
      </c>
      <c r="H22" s="10">
        <v>5</v>
      </c>
      <c r="I22" s="10">
        <v>5</v>
      </c>
      <c r="J22" s="10">
        <v>10</v>
      </c>
      <c r="K22" s="10">
        <v>5</v>
      </c>
      <c r="L22" s="10">
        <v>5</v>
      </c>
      <c r="M22" s="10">
        <v>5</v>
      </c>
      <c r="N22" s="10">
        <v>7</v>
      </c>
      <c r="O22" s="10">
        <v>5</v>
      </c>
      <c r="P22" s="10">
        <v>10</v>
      </c>
      <c r="Q22" s="10">
        <v>8</v>
      </c>
      <c r="R22" s="10">
        <v>8</v>
      </c>
      <c r="S22" s="10">
        <v>5</v>
      </c>
      <c r="T22" s="10">
        <v>7</v>
      </c>
      <c r="U22" s="10">
        <v>3</v>
      </c>
      <c r="V22" s="10">
        <v>10</v>
      </c>
      <c r="W22" s="10">
        <v>5</v>
      </c>
      <c r="X22" s="10">
        <v>10</v>
      </c>
      <c r="Y22" s="1">
        <v>14.3</v>
      </c>
    </row>
    <row r="23" spans="1:25" ht="14.1" customHeight="1" x14ac:dyDescent="0.2">
      <c r="A23" s="6">
        <v>1332300205</v>
      </c>
      <c r="B23" s="5" t="s">
        <v>50</v>
      </c>
      <c r="C23" s="5" t="s">
        <v>51</v>
      </c>
      <c r="D23" s="6" t="s">
        <v>138</v>
      </c>
      <c r="E23" s="10">
        <v>10</v>
      </c>
      <c r="F23" s="10">
        <v>10</v>
      </c>
      <c r="G23" s="10">
        <v>10</v>
      </c>
      <c r="H23" s="10">
        <v>5</v>
      </c>
      <c r="I23" s="10">
        <v>5</v>
      </c>
      <c r="J23" s="10">
        <v>10</v>
      </c>
      <c r="K23" s="10">
        <v>7</v>
      </c>
      <c r="L23" s="10">
        <v>5</v>
      </c>
      <c r="M23" s="10">
        <v>5</v>
      </c>
      <c r="N23" s="10">
        <v>5</v>
      </c>
      <c r="O23" s="10">
        <v>5</v>
      </c>
      <c r="P23" s="10">
        <v>10</v>
      </c>
      <c r="Q23" s="10">
        <v>0</v>
      </c>
      <c r="R23" s="10">
        <v>8</v>
      </c>
      <c r="S23" s="10">
        <v>3</v>
      </c>
      <c r="T23" s="10">
        <v>6</v>
      </c>
      <c r="U23" s="10">
        <v>0</v>
      </c>
      <c r="V23" s="10">
        <v>10</v>
      </c>
      <c r="W23" s="10">
        <v>5</v>
      </c>
      <c r="X23" s="10">
        <v>10</v>
      </c>
      <c r="Y23" s="1">
        <v>12.9</v>
      </c>
    </row>
    <row r="24" spans="1:25" ht="14.1" customHeight="1" x14ac:dyDescent="0.2">
      <c r="A24" s="6">
        <v>1332300042</v>
      </c>
      <c r="B24" s="5" t="s">
        <v>52</v>
      </c>
      <c r="C24" s="5" t="s">
        <v>12</v>
      </c>
      <c r="D24" s="6" t="s">
        <v>138</v>
      </c>
      <c r="E24" s="10">
        <v>10</v>
      </c>
      <c r="F24" s="10">
        <v>10</v>
      </c>
      <c r="G24" s="10">
        <v>10</v>
      </c>
      <c r="H24" s="10">
        <v>5</v>
      </c>
      <c r="I24" s="10">
        <v>5</v>
      </c>
      <c r="J24" s="10">
        <v>10</v>
      </c>
      <c r="K24" s="10">
        <v>5</v>
      </c>
      <c r="L24" s="10">
        <v>7</v>
      </c>
      <c r="M24" s="10">
        <v>5</v>
      </c>
      <c r="N24" s="10">
        <v>7</v>
      </c>
      <c r="O24" s="10">
        <v>5</v>
      </c>
      <c r="P24" s="10">
        <v>10</v>
      </c>
      <c r="Q24" s="10">
        <v>5</v>
      </c>
      <c r="R24" s="10">
        <v>8</v>
      </c>
      <c r="S24" s="10">
        <v>5</v>
      </c>
      <c r="T24" s="10">
        <v>8</v>
      </c>
      <c r="U24" s="10">
        <v>5</v>
      </c>
      <c r="V24" s="10">
        <v>10</v>
      </c>
      <c r="W24" s="10">
        <v>5</v>
      </c>
      <c r="X24" s="10">
        <v>10</v>
      </c>
      <c r="Y24" s="1">
        <v>14.5</v>
      </c>
    </row>
    <row r="25" spans="1:25" ht="14.1" customHeight="1" x14ac:dyDescent="0.2">
      <c r="A25" s="6">
        <v>1332300222</v>
      </c>
      <c r="B25" s="5" t="s">
        <v>53</v>
      </c>
      <c r="C25" s="5" t="s">
        <v>12</v>
      </c>
      <c r="D25" s="6" t="s">
        <v>167</v>
      </c>
      <c r="E25" s="10">
        <v>10</v>
      </c>
      <c r="F25" s="10">
        <v>10</v>
      </c>
      <c r="G25" s="10">
        <v>10</v>
      </c>
      <c r="H25" s="10">
        <v>5</v>
      </c>
      <c r="I25" s="10">
        <v>5</v>
      </c>
      <c r="J25" s="10">
        <v>10</v>
      </c>
      <c r="K25" s="10">
        <v>5</v>
      </c>
      <c r="L25" s="10">
        <v>7</v>
      </c>
      <c r="M25" s="10">
        <v>5</v>
      </c>
      <c r="N25" s="10">
        <v>7</v>
      </c>
      <c r="O25" s="10">
        <v>8</v>
      </c>
      <c r="P25" s="10">
        <v>10</v>
      </c>
      <c r="Q25" s="10">
        <v>5</v>
      </c>
      <c r="R25" s="10">
        <v>8</v>
      </c>
      <c r="S25" s="10">
        <v>5</v>
      </c>
      <c r="T25" s="10">
        <v>5</v>
      </c>
      <c r="U25" s="10">
        <v>0</v>
      </c>
      <c r="V25" s="10">
        <v>10</v>
      </c>
      <c r="W25" s="10">
        <v>5</v>
      </c>
      <c r="X25" s="10">
        <v>10</v>
      </c>
      <c r="Y25" s="1">
        <v>14</v>
      </c>
    </row>
    <row r="26" spans="1:25" ht="14.1" customHeight="1" x14ac:dyDescent="0.2">
      <c r="A26" s="6">
        <v>1332300096</v>
      </c>
      <c r="B26" s="5" t="s">
        <v>54</v>
      </c>
      <c r="C26" s="5" t="s">
        <v>55</v>
      </c>
      <c r="D26" s="6" t="s">
        <v>169</v>
      </c>
      <c r="E26" s="10">
        <v>10</v>
      </c>
      <c r="F26" s="10">
        <v>10</v>
      </c>
      <c r="G26" s="10">
        <v>10</v>
      </c>
      <c r="H26" s="10">
        <v>5</v>
      </c>
      <c r="I26" s="10">
        <v>5</v>
      </c>
      <c r="J26" s="10">
        <v>10</v>
      </c>
      <c r="K26" s="10">
        <v>5</v>
      </c>
      <c r="L26" s="10">
        <v>7</v>
      </c>
      <c r="M26" s="10">
        <v>5</v>
      </c>
      <c r="N26" s="10">
        <v>7</v>
      </c>
      <c r="O26" s="10">
        <v>8</v>
      </c>
      <c r="P26" s="10">
        <v>10</v>
      </c>
      <c r="Q26" s="10">
        <v>5</v>
      </c>
      <c r="R26" s="10">
        <v>8</v>
      </c>
      <c r="S26" s="10">
        <v>5</v>
      </c>
      <c r="T26" s="10">
        <v>8</v>
      </c>
      <c r="U26" s="10">
        <v>5</v>
      </c>
      <c r="V26" s="10">
        <v>10</v>
      </c>
      <c r="W26" s="10">
        <v>5</v>
      </c>
      <c r="X26" s="10">
        <v>10</v>
      </c>
      <c r="Y26" s="1">
        <v>14.8</v>
      </c>
    </row>
    <row r="27" spans="1:25" ht="14.1" customHeight="1" x14ac:dyDescent="0.2">
      <c r="A27" s="6">
        <v>1232300321</v>
      </c>
      <c r="B27" s="5" t="s">
        <v>56</v>
      </c>
      <c r="C27" s="5" t="s">
        <v>57</v>
      </c>
      <c r="D27" s="6" t="s">
        <v>135</v>
      </c>
      <c r="E27" s="10">
        <v>10</v>
      </c>
      <c r="F27" s="10">
        <v>10</v>
      </c>
      <c r="G27" s="10">
        <v>10</v>
      </c>
      <c r="H27" s="10">
        <v>5</v>
      </c>
      <c r="I27" s="10">
        <v>5</v>
      </c>
      <c r="J27" s="10">
        <v>10</v>
      </c>
      <c r="K27" s="10">
        <v>5</v>
      </c>
      <c r="L27" s="10">
        <v>5</v>
      </c>
      <c r="M27" s="10">
        <v>5</v>
      </c>
      <c r="N27" s="10">
        <v>7</v>
      </c>
      <c r="O27" s="10">
        <v>5</v>
      </c>
      <c r="P27" s="10">
        <v>10</v>
      </c>
      <c r="Q27" s="10">
        <v>5</v>
      </c>
      <c r="R27" s="10">
        <v>8</v>
      </c>
      <c r="S27" s="10">
        <v>5</v>
      </c>
      <c r="T27" s="10">
        <v>5</v>
      </c>
      <c r="U27" s="10">
        <v>5</v>
      </c>
      <c r="V27" s="10">
        <v>10</v>
      </c>
      <c r="W27" s="10">
        <v>5</v>
      </c>
      <c r="X27" s="10">
        <v>10</v>
      </c>
      <c r="Y27" s="1">
        <v>14</v>
      </c>
    </row>
    <row r="28" spans="1:25" ht="14.1" customHeight="1" x14ac:dyDescent="0.2">
      <c r="A28" s="6">
        <v>1332300322</v>
      </c>
      <c r="B28" s="5" t="s">
        <v>58</v>
      </c>
      <c r="C28" s="5" t="s">
        <v>59</v>
      </c>
      <c r="D28" s="6" t="s">
        <v>165</v>
      </c>
      <c r="E28" s="10">
        <v>10</v>
      </c>
      <c r="F28" s="10">
        <v>10</v>
      </c>
      <c r="G28" s="10">
        <v>10</v>
      </c>
      <c r="H28" s="10">
        <v>5</v>
      </c>
      <c r="I28" s="10">
        <v>5</v>
      </c>
      <c r="J28" s="10">
        <v>10</v>
      </c>
      <c r="K28" s="10">
        <v>5</v>
      </c>
      <c r="L28" s="10">
        <v>5</v>
      </c>
      <c r="M28" s="10">
        <v>5</v>
      </c>
      <c r="N28" s="10">
        <v>5</v>
      </c>
      <c r="O28" s="10">
        <v>8</v>
      </c>
      <c r="P28" s="10">
        <v>10</v>
      </c>
      <c r="Q28" s="10">
        <v>5</v>
      </c>
      <c r="R28" s="10">
        <v>8</v>
      </c>
      <c r="S28" s="10">
        <v>5</v>
      </c>
      <c r="T28" s="10">
        <v>8</v>
      </c>
      <c r="U28" s="10">
        <v>5</v>
      </c>
      <c r="V28" s="10">
        <v>10</v>
      </c>
      <c r="W28" s="10">
        <v>5</v>
      </c>
      <c r="X28" s="10">
        <v>10</v>
      </c>
      <c r="Y28" s="1">
        <v>14.4</v>
      </c>
    </row>
    <row r="29" spans="1:25" ht="14.1" customHeight="1" x14ac:dyDescent="0.2">
      <c r="A29" s="6">
        <v>1232300412</v>
      </c>
      <c r="B29" s="5" t="s">
        <v>60</v>
      </c>
      <c r="C29" s="5" t="s">
        <v>61</v>
      </c>
      <c r="D29" s="6" t="s">
        <v>138</v>
      </c>
      <c r="E29" s="10">
        <v>10</v>
      </c>
      <c r="F29" s="10">
        <v>10</v>
      </c>
      <c r="G29" s="10">
        <v>10</v>
      </c>
      <c r="H29" s="10">
        <v>5</v>
      </c>
      <c r="I29" s="10">
        <v>5</v>
      </c>
      <c r="J29" s="10">
        <v>10</v>
      </c>
      <c r="K29" s="10">
        <v>7</v>
      </c>
      <c r="L29" s="10">
        <v>5</v>
      </c>
      <c r="M29" s="10">
        <v>5</v>
      </c>
      <c r="N29" s="10">
        <v>7</v>
      </c>
      <c r="O29" s="10">
        <v>5</v>
      </c>
      <c r="P29" s="10">
        <v>10</v>
      </c>
      <c r="Q29" s="10">
        <v>5</v>
      </c>
      <c r="R29" s="10">
        <v>6</v>
      </c>
      <c r="S29" s="10">
        <v>3</v>
      </c>
      <c r="T29" s="10">
        <v>8</v>
      </c>
      <c r="U29" s="10">
        <v>5</v>
      </c>
      <c r="V29" s="10">
        <v>10</v>
      </c>
      <c r="W29" s="10">
        <v>5</v>
      </c>
      <c r="X29" s="10">
        <v>10</v>
      </c>
      <c r="Y29" s="1">
        <v>14.1</v>
      </c>
    </row>
    <row r="30" spans="1:25" ht="14.1" customHeight="1" x14ac:dyDescent="0.2">
      <c r="A30" s="6">
        <v>1332300115</v>
      </c>
      <c r="B30" s="5" t="s">
        <v>62</v>
      </c>
      <c r="C30" s="5" t="s">
        <v>63</v>
      </c>
      <c r="D30" s="6" t="s">
        <v>138</v>
      </c>
      <c r="E30" s="10">
        <v>10</v>
      </c>
      <c r="F30" s="10">
        <v>10</v>
      </c>
      <c r="G30" s="10">
        <v>10</v>
      </c>
      <c r="H30" s="10">
        <v>5</v>
      </c>
      <c r="I30" s="10">
        <v>5</v>
      </c>
      <c r="J30" s="10">
        <v>10</v>
      </c>
      <c r="K30" s="10">
        <v>5</v>
      </c>
      <c r="L30" s="10">
        <v>7</v>
      </c>
      <c r="M30" s="10">
        <v>5</v>
      </c>
      <c r="N30" s="10">
        <v>7</v>
      </c>
      <c r="O30" s="10">
        <v>5</v>
      </c>
      <c r="P30" s="10">
        <v>10</v>
      </c>
      <c r="Q30" s="10">
        <v>5</v>
      </c>
      <c r="R30" s="10">
        <v>8</v>
      </c>
      <c r="S30" s="10">
        <v>5</v>
      </c>
      <c r="T30" s="10">
        <v>6</v>
      </c>
      <c r="U30" s="10">
        <v>5</v>
      </c>
      <c r="V30" s="10">
        <v>10</v>
      </c>
      <c r="W30" s="10">
        <v>5</v>
      </c>
      <c r="X30" s="10">
        <v>10</v>
      </c>
      <c r="Y30" s="1">
        <v>14.3</v>
      </c>
    </row>
    <row r="31" spans="1:25" ht="14.1" customHeight="1" x14ac:dyDescent="0.2">
      <c r="A31" s="6">
        <v>1332300055</v>
      </c>
      <c r="B31" s="5" t="s">
        <v>64</v>
      </c>
      <c r="C31" s="5" t="s">
        <v>13</v>
      </c>
      <c r="D31" s="6" t="s">
        <v>144</v>
      </c>
      <c r="E31" s="10">
        <v>10</v>
      </c>
      <c r="F31" s="10">
        <v>10</v>
      </c>
      <c r="G31" s="10">
        <v>10</v>
      </c>
      <c r="H31" s="10">
        <v>5</v>
      </c>
      <c r="I31" s="10">
        <v>5</v>
      </c>
      <c r="J31" s="10">
        <v>10</v>
      </c>
      <c r="K31" s="10">
        <v>5</v>
      </c>
      <c r="L31" s="10">
        <v>5</v>
      </c>
      <c r="M31" s="10">
        <v>5</v>
      </c>
      <c r="N31" s="10">
        <v>7</v>
      </c>
      <c r="O31" s="10">
        <v>5</v>
      </c>
      <c r="P31" s="10">
        <v>10</v>
      </c>
      <c r="Q31" s="10">
        <v>8</v>
      </c>
      <c r="R31" s="10">
        <v>8</v>
      </c>
      <c r="S31" s="10">
        <v>5</v>
      </c>
      <c r="T31" s="10">
        <v>8</v>
      </c>
      <c r="U31" s="10">
        <v>5</v>
      </c>
      <c r="V31" s="10">
        <v>10</v>
      </c>
      <c r="W31" s="10">
        <v>0</v>
      </c>
      <c r="X31" s="10">
        <v>10</v>
      </c>
      <c r="Y31" s="1">
        <v>14.1</v>
      </c>
    </row>
    <row r="32" spans="1:25" ht="14.1" customHeight="1" x14ac:dyDescent="0.2">
      <c r="A32" s="6">
        <v>1332300263</v>
      </c>
      <c r="B32" s="5" t="s">
        <v>65</v>
      </c>
      <c r="C32" s="5" t="s">
        <v>18</v>
      </c>
      <c r="D32" s="6" t="s">
        <v>165</v>
      </c>
      <c r="E32" s="10">
        <v>10</v>
      </c>
      <c r="F32" s="10">
        <v>10</v>
      </c>
      <c r="G32" s="10">
        <v>10</v>
      </c>
      <c r="H32" s="10">
        <v>5</v>
      </c>
      <c r="I32" s="10">
        <v>5</v>
      </c>
      <c r="J32" s="10">
        <v>10</v>
      </c>
      <c r="K32" s="10">
        <v>5</v>
      </c>
      <c r="L32" s="10">
        <v>5</v>
      </c>
      <c r="M32" s="10">
        <v>5</v>
      </c>
      <c r="N32" s="10">
        <v>0</v>
      </c>
      <c r="O32" s="10">
        <v>8</v>
      </c>
      <c r="P32" s="10">
        <v>10</v>
      </c>
      <c r="Q32" s="10">
        <v>5</v>
      </c>
      <c r="R32" s="10">
        <v>8</v>
      </c>
      <c r="S32" s="10">
        <v>7</v>
      </c>
      <c r="T32" s="10">
        <v>8</v>
      </c>
      <c r="U32" s="10">
        <v>5</v>
      </c>
      <c r="V32" s="10">
        <v>10</v>
      </c>
      <c r="W32" s="10">
        <v>5</v>
      </c>
      <c r="X32" s="10">
        <v>10</v>
      </c>
      <c r="Y32" s="1">
        <v>14.1</v>
      </c>
    </row>
    <row r="33" spans="1:25" ht="14.1" customHeight="1" x14ac:dyDescent="0.2">
      <c r="A33" s="6">
        <v>1232300242</v>
      </c>
      <c r="B33" s="5" t="s">
        <v>66</v>
      </c>
      <c r="C33" s="5" t="s">
        <v>67</v>
      </c>
      <c r="D33" s="6" t="s">
        <v>144</v>
      </c>
      <c r="E33" s="10">
        <v>10</v>
      </c>
      <c r="F33" s="10">
        <v>10</v>
      </c>
      <c r="G33" s="10">
        <v>10</v>
      </c>
      <c r="H33" s="10">
        <v>10</v>
      </c>
      <c r="I33" s="10">
        <v>5</v>
      </c>
      <c r="J33" s="10">
        <v>10</v>
      </c>
      <c r="K33" s="10">
        <v>10</v>
      </c>
      <c r="L33" s="10">
        <v>0</v>
      </c>
      <c r="M33" s="10">
        <v>10</v>
      </c>
      <c r="N33" s="10">
        <v>5</v>
      </c>
      <c r="O33" s="10">
        <v>0</v>
      </c>
      <c r="P33" s="10">
        <v>10</v>
      </c>
      <c r="Q33" s="10">
        <v>5</v>
      </c>
      <c r="R33" s="10">
        <v>8</v>
      </c>
      <c r="S33" s="10">
        <v>0</v>
      </c>
      <c r="T33" s="10">
        <v>8</v>
      </c>
      <c r="U33" s="10">
        <v>7</v>
      </c>
      <c r="V33" s="10">
        <v>10</v>
      </c>
      <c r="W33" s="10">
        <v>5</v>
      </c>
      <c r="X33" s="10">
        <v>10</v>
      </c>
      <c r="Y33" s="1">
        <v>14.3</v>
      </c>
    </row>
    <row r="34" spans="1:25" ht="14.1" customHeight="1" x14ac:dyDescent="0.2">
      <c r="A34" s="6">
        <v>1232300120</v>
      </c>
      <c r="B34" s="5" t="s">
        <v>16</v>
      </c>
      <c r="C34" s="5" t="s">
        <v>68</v>
      </c>
      <c r="D34" s="6" t="s">
        <v>167</v>
      </c>
      <c r="E34" s="10">
        <v>10</v>
      </c>
      <c r="F34" s="10">
        <v>10</v>
      </c>
      <c r="G34" s="10">
        <v>10</v>
      </c>
      <c r="H34" s="10">
        <v>0</v>
      </c>
      <c r="I34" s="10">
        <v>5</v>
      </c>
      <c r="J34" s="10">
        <v>10</v>
      </c>
      <c r="K34" s="10">
        <v>5</v>
      </c>
      <c r="L34" s="10">
        <v>5</v>
      </c>
      <c r="M34" s="10">
        <v>5</v>
      </c>
      <c r="N34" s="10">
        <v>5</v>
      </c>
      <c r="O34" s="10">
        <v>8</v>
      </c>
      <c r="P34" s="10">
        <v>10</v>
      </c>
      <c r="Q34" s="10">
        <v>5</v>
      </c>
      <c r="R34" s="10">
        <v>8</v>
      </c>
      <c r="S34" s="10">
        <v>3</v>
      </c>
      <c r="T34" s="10">
        <v>3</v>
      </c>
      <c r="U34" s="10">
        <v>3</v>
      </c>
      <c r="V34" s="10">
        <v>10</v>
      </c>
      <c r="W34" s="10">
        <v>5</v>
      </c>
      <c r="X34" s="10">
        <v>10</v>
      </c>
      <c r="Y34" s="1">
        <v>13</v>
      </c>
    </row>
    <row r="35" spans="1:25" ht="14.1" customHeight="1" x14ac:dyDescent="0.2">
      <c r="A35" s="6">
        <v>1132300107</v>
      </c>
      <c r="B35" s="5" t="s">
        <v>69</v>
      </c>
      <c r="C35" s="5" t="s">
        <v>70</v>
      </c>
      <c r="D35" s="6" t="s">
        <v>166</v>
      </c>
      <c r="E35" s="10">
        <v>10</v>
      </c>
      <c r="F35" s="10">
        <v>10</v>
      </c>
      <c r="G35" s="10">
        <v>10</v>
      </c>
      <c r="H35" s="10">
        <v>5</v>
      </c>
      <c r="I35" s="10">
        <v>5</v>
      </c>
      <c r="J35" s="10">
        <v>10</v>
      </c>
      <c r="K35" s="10">
        <v>7</v>
      </c>
      <c r="L35" s="10">
        <v>7</v>
      </c>
      <c r="M35" s="10">
        <v>5</v>
      </c>
      <c r="N35" s="10">
        <v>6</v>
      </c>
      <c r="O35" s="10">
        <v>5</v>
      </c>
      <c r="P35" s="10">
        <v>10</v>
      </c>
      <c r="Q35" s="10">
        <v>8</v>
      </c>
      <c r="R35" s="10">
        <v>0</v>
      </c>
      <c r="S35" s="10">
        <v>5</v>
      </c>
      <c r="T35" s="10">
        <v>6</v>
      </c>
      <c r="U35" s="10">
        <v>5</v>
      </c>
      <c r="V35" s="10">
        <v>10</v>
      </c>
      <c r="W35" s="10">
        <v>5</v>
      </c>
      <c r="X35" s="10">
        <v>10</v>
      </c>
      <c r="Y35" s="1">
        <v>13.9</v>
      </c>
    </row>
    <row r="36" spans="1:25" ht="14.1" customHeight="1" x14ac:dyDescent="0.2">
      <c r="A36" s="6">
        <v>1132300316</v>
      </c>
      <c r="B36" s="5" t="s">
        <v>71</v>
      </c>
      <c r="C36" s="5" t="s">
        <v>25</v>
      </c>
      <c r="D36" s="6" t="s">
        <v>166</v>
      </c>
      <c r="E36" s="10">
        <v>10</v>
      </c>
      <c r="F36" s="10">
        <v>10</v>
      </c>
      <c r="G36" s="10">
        <v>10</v>
      </c>
      <c r="H36" s="10">
        <v>5</v>
      </c>
      <c r="I36" s="10">
        <v>5</v>
      </c>
      <c r="J36" s="10">
        <v>10</v>
      </c>
      <c r="K36" s="10">
        <v>5</v>
      </c>
      <c r="L36" s="10">
        <v>0</v>
      </c>
      <c r="M36" s="10">
        <v>7</v>
      </c>
      <c r="N36" s="10">
        <v>6</v>
      </c>
      <c r="O36" s="10">
        <v>5</v>
      </c>
      <c r="P36" s="10">
        <v>10</v>
      </c>
      <c r="Q36" s="10">
        <v>8</v>
      </c>
      <c r="R36" s="10">
        <v>8</v>
      </c>
      <c r="S36" s="10">
        <v>5</v>
      </c>
      <c r="T36" s="10">
        <v>8</v>
      </c>
      <c r="U36" s="10">
        <v>5</v>
      </c>
      <c r="V36" s="10">
        <v>10</v>
      </c>
      <c r="W36" s="10">
        <v>5</v>
      </c>
      <c r="X36" s="10">
        <v>10</v>
      </c>
      <c r="Y36" s="1">
        <v>14.2</v>
      </c>
    </row>
    <row r="37" spans="1:25" ht="14.1" customHeight="1" x14ac:dyDescent="0.2">
      <c r="A37" s="6">
        <v>1332300051</v>
      </c>
      <c r="B37" s="5" t="s">
        <v>72</v>
      </c>
      <c r="C37" s="5" t="s">
        <v>23</v>
      </c>
      <c r="D37" s="6" t="s">
        <v>138</v>
      </c>
      <c r="E37" s="10">
        <v>10</v>
      </c>
      <c r="F37" s="10">
        <v>10</v>
      </c>
      <c r="G37" s="10">
        <v>10</v>
      </c>
      <c r="H37" s="10">
        <v>5</v>
      </c>
      <c r="I37" s="10">
        <v>5</v>
      </c>
      <c r="J37" s="10">
        <v>10</v>
      </c>
      <c r="K37" s="10">
        <v>7</v>
      </c>
      <c r="L37" s="10">
        <v>7</v>
      </c>
      <c r="M37" s="10">
        <v>5</v>
      </c>
      <c r="N37" s="10">
        <v>5</v>
      </c>
      <c r="O37" s="10">
        <v>5</v>
      </c>
      <c r="P37" s="10">
        <v>10</v>
      </c>
      <c r="Q37" s="10">
        <v>5</v>
      </c>
      <c r="R37" s="10">
        <v>8</v>
      </c>
      <c r="S37" s="10">
        <v>5</v>
      </c>
      <c r="T37" s="10">
        <v>10</v>
      </c>
      <c r="U37" s="10">
        <v>5</v>
      </c>
      <c r="V37" s="10">
        <v>10</v>
      </c>
      <c r="W37" s="10">
        <v>5</v>
      </c>
      <c r="X37" s="10">
        <v>10</v>
      </c>
      <c r="Y37" s="1">
        <v>14.7</v>
      </c>
    </row>
    <row r="38" spans="1:25" ht="14.1" customHeight="1" x14ac:dyDescent="0.2">
      <c r="A38" s="6">
        <v>1332300310</v>
      </c>
      <c r="B38" s="5" t="s">
        <v>73</v>
      </c>
      <c r="C38" s="5" t="s">
        <v>23</v>
      </c>
      <c r="D38" s="6" t="s">
        <v>143</v>
      </c>
      <c r="E38" s="10">
        <v>10</v>
      </c>
      <c r="F38" s="10">
        <v>10</v>
      </c>
      <c r="G38" s="10">
        <v>10</v>
      </c>
      <c r="H38" s="10">
        <v>0</v>
      </c>
      <c r="I38" s="10">
        <v>0</v>
      </c>
      <c r="J38" s="10">
        <v>10</v>
      </c>
      <c r="K38" s="10">
        <v>5</v>
      </c>
      <c r="L38" s="10">
        <v>0</v>
      </c>
      <c r="M38" s="10">
        <v>5</v>
      </c>
      <c r="N38" s="10">
        <v>0</v>
      </c>
      <c r="O38" s="10">
        <v>5</v>
      </c>
      <c r="P38" s="10">
        <v>10</v>
      </c>
      <c r="Q38" s="10">
        <v>5</v>
      </c>
      <c r="R38" s="10">
        <v>0</v>
      </c>
      <c r="S38" s="10">
        <v>3</v>
      </c>
      <c r="T38" s="10">
        <v>6</v>
      </c>
      <c r="U38" s="10">
        <v>3</v>
      </c>
      <c r="V38" s="10">
        <v>10</v>
      </c>
      <c r="W38" s="10">
        <v>5</v>
      </c>
      <c r="X38" s="10">
        <v>10</v>
      </c>
      <c r="Y38" s="1">
        <v>10.7</v>
      </c>
    </row>
    <row r="39" spans="1:25" ht="14.1" customHeight="1" x14ac:dyDescent="0.2">
      <c r="A39" s="6">
        <v>1332300041</v>
      </c>
      <c r="B39" s="5" t="s">
        <v>74</v>
      </c>
      <c r="C39" s="5" t="s">
        <v>75</v>
      </c>
      <c r="D39" s="6" t="s">
        <v>169</v>
      </c>
      <c r="E39" s="10">
        <v>10</v>
      </c>
      <c r="F39" s="10">
        <v>10</v>
      </c>
      <c r="G39" s="10">
        <v>10</v>
      </c>
      <c r="H39" s="10">
        <v>5</v>
      </c>
      <c r="I39" s="10">
        <v>5</v>
      </c>
      <c r="J39" s="10">
        <v>10</v>
      </c>
      <c r="K39" s="10">
        <v>7</v>
      </c>
      <c r="L39" s="10">
        <v>0</v>
      </c>
      <c r="M39" s="10">
        <v>5</v>
      </c>
      <c r="N39" s="10">
        <v>0</v>
      </c>
      <c r="O39" s="10">
        <v>5</v>
      </c>
      <c r="P39" s="10">
        <v>10</v>
      </c>
      <c r="Q39" s="10">
        <v>8</v>
      </c>
      <c r="R39" s="10">
        <v>0</v>
      </c>
      <c r="S39" s="10">
        <v>5</v>
      </c>
      <c r="T39" s="10">
        <v>7</v>
      </c>
      <c r="U39" s="10">
        <v>3</v>
      </c>
      <c r="V39" s="10">
        <v>10</v>
      </c>
      <c r="W39" s="10">
        <v>0</v>
      </c>
      <c r="X39" s="10">
        <v>10</v>
      </c>
      <c r="Y39" s="1">
        <v>12</v>
      </c>
    </row>
    <row r="40" spans="1:25" ht="14.1" customHeight="1" x14ac:dyDescent="0.2">
      <c r="A40" s="6">
        <v>1332300221</v>
      </c>
      <c r="B40" s="5" t="s">
        <v>76</v>
      </c>
      <c r="C40" s="5" t="s">
        <v>75</v>
      </c>
      <c r="D40" s="6" t="s">
        <v>165</v>
      </c>
      <c r="E40" s="10">
        <v>10</v>
      </c>
      <c r="F40" s="10">
        <v>10</v>
      </c>
      <c r="G40" s="10">
        <v>10</v>
      </c>
      <c r="H40" s="10">
        <v>5</v>
      </c>
      <c r="I40" s="10">
        <v>5</v>
      </c>
      <c r="J40" s="10">
        <v>10</v>
      </c>
      <c r="K40" s="10">
        <v>5</v>
      </c>
      <c r="L40" s="10">
        <v>7</v>
      </c>
      <c r="M40" s="10">
        <v>5</v>
      </c>
      <c r="N40" s="10">
        <v>0</v>
      </c>
      <c r="O40" s="10">
        <v>8</v>
      </c>
      <c r="P40" s="10">
        <v>10</v>
      </c>
      <c r="Q40" s="10">
        <v>5</v>
      </c>
      <c r="R40" s="10">
        <v>8</v>
      </c>
      <c r="S40" s="10">
        <v>0</v>
      </c>
      <c r="T40" s="10">
        <v>8</v>
      </c>
      <c r="U40" s="10">
        <v>3</v>
      </c>
      <c r="V40" s="10">
        <v>10</v>
      </c>
      <c r="W40" s="10">
        <v>5</v>
      </c>
      <c r="X40" s="10">
        <v>10</v>
      </c>
      <c r="Y40" s="1">
        <v>13.4</v>
      </c>
    </row>
    <row r="41" spans="1:25" ht="14.1" customHeight="1" x14ac:dyDescent="0.2">
      <c r="A41" s="6">
        <v>1432300228</v>
      </c>
      <c r="B41" s="5" t="s">
        <v>77</v>
      </c>
      <c r="C41" s="5" t="s">
        <v>15</v>
      </c>
      <c r="D41" s="6" t="s">
        <v>169</v>
      </c>
      <c r="E41" s="10">
        <v>10</v>
      </c>
      <c r="F41" s="10">
        <v>10</v>
      </c>
      <c r="G41" s="10">
        <v>10</v>
      </c>
      <c r="H41" s="10">
        <v>5</v>
      </c>
      <c r="I41" s="10">
        <v>5</v>
      </c>
      <c r="J41" s="10">
        <v>10</v>
      </c>
      <c r="K41" s="10">
        <v>5</v>
      </c>
      <c r="L41" s="10">
        <v>5</v>
      </c>
      <c r="M41" s="10">
        <v>5</v>
      </c>
      <c r="N41" s="10">
        <v>7</v>
      </c>
      <c r="O41" s="10">
        <v>5</v>
      </c>
      <c r="P41" s="10">
        <v>10</v>
      </c>
      <c r="Q41" s="10">
        <v>5</v>
      </c>
      <c r="R41" s="10">
        <v>8</v>
      </c>
      <c r="S41" s="10">
        <v>5</v>
      </c>
      <c r="T41" s="10">
        <v>5</v>
      </c>
      <c r="U41" s="10">
        <v>3</v>
      </c>
      <c r="V41" s="10">
        <v>10</v>
      </c>
      <c r="W41" s="10">
        <v>0</v>
      </c>
      <c r="X41" s="10">
        <v>10</v>
      </c>
      <c r="Y41" s="1">
        <v>13.3</v>
      </c>
    </row>
    <row r="42" spans="1:25" ht="14.1" customHeight="1" x14ac:dyDescent="0.2">
      <c r="A42" s="6">
        <v>1532300295</v>
      </c>
      <c r="B42" s="5" t="s">
        <v>20</v>
      </c>
      <c r="C42" s="5" t="s">
        <v>19</v>
      </c>
      <c r="D42" s="6" t="s">
        <v>167</v>
      </c>
      <c r="E42" s="10">
        <v>10</v>
      </c>
      <c r="F42" s="10">
        <v>10</v>
      </c>
      <c r="G42" s="10">
        <v>10</v>
      </c>
      <c r="H42" s="10">
        <v>5</v>
      </c>
      <c r="I42" s="10">
        <v>5</v>
      </c>
      <c r="J42" s="10">
        <v>10</v>
      </c>
      <c r="K42" s="10">
        <v>5</v>
      </c>
      <c r="L42" s="10">
        <v>5</v>
      </c>
      <c r="M42" s="10">
        <v>5</v>
      </c>
      <c r="N42" s="10">
        <v>0</v>
      </c>
      <c r="O42" s="10">
        <v>8</v>
      </c>
      <c r="P42" s="10">
        <v>10</v>
      </c>
      <c r="Q42" s="10">
        <v>5</v>
      </c>
      <c r="R42" s="10">
        <v>10</v>
      </c>
      <c r="S42" s="10">
        <v>3</v>
      </c>
      <c r="T42" s="10">
        <v>7</v>
      </c>
      <c r="U42" s="10">
        <v>5</v>
      </c>
      <c r="V42" s="10">
        <v>10</v>
      </c>
      <c r="W42" s="10">
        <v>5</v>
      </c>
      <c r="X42" s="10">
        <v>10</v>
      </c>
      <c r="Y42" s="1">
        <v>13.8</v>
      </c>
    </row>
    <row r="43" spans="1:25" ht="14.1" customHeight="1" x14ac:dyDescent="0.2">
      <c r="A43" s="6">
        <v>1132300345</v>
      </c>
      <c r="B43" s="5" t="s">
        <v>78</v>
      </c>
      <c r="C43" s="5" t="s">
        <v>2</v>
      </c>
      <c r="D43" s="6" t="s">
        <v>166</v>
      </c>
      <c r="E43" s="10">
        <v>10</v>
      </c>
      <c r="F43" s="10">
        <v>10</v>
      </c>
      <c r="G43" s="10">
        <v>10</v>
      </c>
      <c r="H43" s="10">
        <v>5</v>
      </c>
      <c r="I43" s="10">
        <v>5</v>
      </c>
      <c r="J43" s="10">
        <v>10</v>
      </c>
      <c r="K43" s="10">
        <v>5</v>
      </c>
      <c r="L43" s="10">
        <v>5</v>
      </c>
      <c r="M43" s="10">
        <v>5</v>
      </c>
      <c r="N43" s="10">
        <v>5</v>
      </c>
      <c r="O43" s="10">
        <v>5</v>
      </c>
      <c r="P43" s="10">
        <v>10</v>
      </c>
      <c r="Q43" s="10">
        <v>8</v>
      </c>
      <c r="R43" s="10">
        <v>8</v>
      </c>
      <c r="S43" s="10">
        <v>5</v>
      </c>
      <c r="T43" s="10">
        <v>8</v>
      </c>
      <c r="U43" s="10">
        <v>5</v>
      </c>
      <c r="V43" s="10">
        <v>10</v>
      </c>
      <c r="W43" s="10">
        <v>5</v>
      </c>
      <c r="X43" s="10">
        <v>10</v>
      </c>
      <c r="Y43" s="1">
        <v>14.4</v>
      </c>
    </row>
    <row r="44" spans="1:25" ht="14.1" customHeight="1" x14ac:dyDescent="0.2">
      <c r="A44" s="6">
        <v>1332300004</v>
      </c>
      <c r="B44" s="5" t="s">
        <v>79</v>
      </c>
      <c r="C44" s="5" t="s">
        <v>80</v>
      </c>
      <c r="D44" s="6" t="s">
        <v>165</v>
      </c>
      <c r="E44" s="10">
        <v>10</v>
      </c>
      <c r="F44" s="10">
        <v>10</v>
      </c>
      <c r="G44" s="10">
        <v>10</v>
      </c>
      <c r="H44" s="10">
        <v>5</v>
      </c>
      <c r="I44" s="10">
        <v>5</v>
      </c>
      <c r="J44" s="10">
        <v>10</v>
      </c>
      <c r="K44" s="10">
        <v>5</v>
      </c>
      <c r="L44" s="10">
        <v>5</v>
      </c>
      <c r="M44" s="10">
        <v>5</v>
      </c>
      <c r="N44" s="10">
        <v>5</v>
      </c>
      <c r="O44" s="10">
        <v>8</v>
      </c>
      <c r="P44" s="10">
        <v>10</v>
      </c>
      <c r="Q44" s="10">
        <v>5</v>
      </c>
      <c r="R44" s="10">
        <v>8</v>
      </c>
      <c r="S44" s="10">
        <v>0</v>
      </c>
      <c r="T44" s="10">
        <v>6</v>
      </c>
      <c r="U44" s="10">
        <v>3</v>
      </c>
      <c r="V44" s="10">
        <v>10</v>
      </c>
      <c r="W44" s="10">
        <v>7</v>
      </c>
      <c r="X44" s="10">
        <v>10</v>
      </c>
      <c r="Y44" s="1">
        <v>13.7</v>
      </c>
    </row>
    <row r="45" spans="1:25" ht="14.1" customHeight="1" x14ac:dyDescent="0.2">
      <c r="A45" s="6">
        <v>1332300311</v>
      </c>
      <c r="B45" s="5" t="s">
        <v>81</v>
      </c>
      <c r="C45" s="5" t="s">
        <v>80</v>
      </c>
      <c r="D45" s="6" t="s">
        <v>143</v>
      </c>
      <c r="E45" s="1">
        <v>10</v>
      </c>
      <c r="F45" s="1">
        <v>10</v>
      </c>
      <c r="G45" s="1">
        <v>10</v>
      </c>
      <c r="H45" s="10">
        <v>0</v>
      </c>
      <c r="I45" s="10">
        <v>0</v>
      </c>
      <c r="J45" s="10">
        <v>10</v>
      </c>
      <c r="K45" s="10">
        <v>5</v>
      </c>
      <c r="L45" s="10">
        <v>5</v>
      </c>
      <c r="M45" s="10">
        <v>5</v>
      </c>
      <c r="N45" s="10">
        <v>0</v>
      </c>
      <c r="O45" s="10">
        <v>0</v>
      </c>
      <c r="P45" s="10">
        <v>10</v>
      </c>
      <c r="Q45" s="10">
        <v>5</v>
      </c>
      <c r="R45" s="10">
        <v>0</v>
      </c>
      <c r="S45" s="10">
        <v>3</v>
      </c>
      <c r="T45" s="10">
        <v>8</v>
      </c>
      <c r="U45" s="10">
        <v>3</v>
      </c>
      <c r="V45" s="10">
        <v>10</v>
      </c>
      <c r="W45" s="10">
        <v>5</v>
      </c>
      <c r="X45" s="10">
        <v>10</v>
      </c>
      <c r="Y45" s="1">
        <v>10.9</v>
      </c>
    </row>
    <row r="46" spans="1:25" ht="14.1" customHeight="1" x14ac:dyDescent="0.2">
      <c r="A46" s="6">
        <v>1332300380</v>
      </c>
      <c r="B46" s="5" t="s">
        <v>82</v>
      </c>
      <c r="C46" s="5" t="s">
        <v>83</v>
      </c>
      <c r="D46" s="6" t="s">
        <v>143</v>
      </c>
      <c r="E46" s="1">
        <v>10</v>
      </c>
      <c r="F46" s="1">
        <v>10</v>
      </c>
      <c r="G46" s="1">
        <v>10</v>
      </c>
      <c r="H46" s="10">
        <v>5</v>
      </c>
      <c r="I46" s="10">
        <v>5</v>
      </c>
      <c r="J46" s="10">
        <v>10</v>
      </c>
      <c r="K46" s="10">
        <v>5</v>
      </c>
      <c r="L46" s="10">
        <v>5</v>
      </c>
      <c r="M46" s="10">
        <v>5</v>
      </c>
      <c r="N46" s="10">
        <v>0</v>
      </c>
      <c r="O46" s="10">
        <v>5</v>
      </c>
      <c r="P46" s="10">
        <v>10</v>
      </c>
      <c r="Q46" s="10">
        <v>5</v>
      </c>
      <c r="R46" s="10">
        <v>0</v>
      </c>
      <c r="S46" s="10">
        <v>3</v>
      </c>
      <c r="T46" s="10">
        <v>8</v>
      </c>
      <c r="U46" s="10">
        <v>5</v>
      </c>
      <c r="V46" s="10">
        <v>10</v>
      </c>
      <c r="W46" s="10">
        <v>5</v>
      </c>
      <c r="X46" s="10">
        <v>10</v>
      </c>
      <c r="Y46" s="1">
        <v>12.6</v>
      </c>
    </row>
    <row r="47" spans="1:25" ht="14.1" customHeight="1" x14ac:dyDescent="0.2">
      <c r="A47" s="6">
        <v>1232300052</v>
      </c>
      <c r="B47" s="5" t="s">
        <v>84</v>
      </c>
      <c r="C47" s="5" t="s">
        <v>85</v>
      </c>
      <c r="D47" s="6" t="s">
        <v>135</v>
      </c>
      <c r="E47" s="1">
        <v>10</v>
      </c>
      <c r="F47" s="1">
        <v>10</v>
      </c>
      <c r="G47" s="1">
        <v>10</v>
      </c>
      <c r="H47" s="10">
        <v>5</v>
      </c>
      <c r="I47" s="10">
        <v>5</v>
      </c>
      <c r="J47" s="10">
        <v>10</v>
      </c>
      <c r="K47" s="10">
        <v>5</v>
      </c>
      <c r="L47" s="10">
        <v>5</v>
      </c>
      <c r="M47" s="10">
        <v>5</v>
      </c>
      <c r="N47" s="10">
        <v>5</v>
      </c>
      <c r="O47" s="10">
        <v>5</v>
      </c>
      <c r="P47" s="10">
        <v>10</v>
      </c>
      <c r="Q47" s="10">
        <v>5</v>
      </c>
      <c r="R47" s="10">
        <v>8</v>
      </c>
      <c r="S47" s="10">
        <v>5</v>
      </c>
      <c r="T47" s="10">
        <v>5</v>
      </c>
      <c r="U47" s="10">
        <v>5</v>
      </c>
      <c r="V47" s="10">
        <v>10</v>
      </c>
      <c r="W47" s="10">
        <v>5</v>
      </c>
      <c r="X47" s="10">
        <v>10</v>
      </c>
      <c r="Y47" s="1">
        <v>13.8</v>
      </c>
    </row>
    <row r="48" spans="1:25" ht="14.1" customHeight="1" x14ac:dyDescent="0.2">
      <c r="A48" s="6">
        <v>1332300251</v>
      </c>
      <c r="B48" s="5" t="s">
        <v>86</v>
      </c>
      <c r="C48" s="5" t="s">
        <v>14</v>
      </c>
      <c r="D48" s="6" t="s">
        <v>165</v>
      </c>
      <c r="E48" s="1">
        <v>10</v>
      </c>
      <c r="F48" s="1">
        <v>10</v>
      </c>
      <c r="G48" s="1">
        <v>10</v>
      </c>
      <c r="H48" s="10">
        <v>5</v>
      </c>
      <c r="I48" s="10">
        <v>5</v>
      </c>
      <c r="J48" s="10">
        <v>10</v>
      </c>
      <c r="K48" s="10">
        <v>5</v>
      </c>
      <c r="L48" s="10">
        <v>5</v>
      </c>
      <c r="M48" s="10">
        <v>5</v>
      </c>
      <c r="N48" s="10">
        <v>5</v>
      </c>
      <c r="O48" s="10">
        <v>8</v>
      </c>
      <c r="P48" s="10">
        <v>10</v>
      </c>
      <c r="Q48" s="10">
        <v>5</v>
      </c>
      <c r="R48" s="10">
        <v>8</v>
      </c>
      <c r="S48" s="10">
        <v>7</v>
      </c>
      <c r="T48" s="10">
        <v>10</v>
      </c>
      <c r="U48" s="10">
        <v>5</v>
      </c>
      <c r="V48" s="10">
        <v>10</v>
      </c>
      <c r="W48" s="10">
        <v>7</v>
      </c>
      <c r="X48" s="10">
        <v>10</v>
      </c>
      <c r="Y48" s="1">
        <v>15</v>
      </c>
    </row>
    <row r="49" spans="1:25" ht="14.1" customHeight="1" x14ac:dyDescent="0.2">
      <c r="A49" s="6">
        <v>1332300061</v>
      </c>
      <c r="B49" s="5" t="s">
        <v>87</v>
      </c>
      <c r="C49" s="5" t="s">
        <v>88</v>
      </c>
      <c r="D49" s="6" t="s">
        <v>169</v>
      </c>
      <c r="E49" s="1">
        <v>10</v>
      </c>
      <c r="F49" s="1">
        <v>10</v>
      </c>
      <c r="G49" s="1">
        <v>10</v>
      </c>
      <c r="H49" s="10">
        <v>5</v>
      </c>
      <c r="I49" s="10">
        <v>5</v>
      </c>
      <c r="J49" s="10">
        <v>10</v>
      </c>
      <c r="K49" s="10">
        <v>7</v>
      </c>
      <c r="L49" s="10">
        <v>7</v>
      </c>
      <c r="M49" s="10">
        <v>5</v>
      </c>
      <c r="N49" s="10">
        <v>0</v>
      </c>
      <c r="O49" s="10">
        <v>0</v>
      </c>
      <c r="P49" s="10">
        <v>10</v>
      </c>
      <c r="Q49" s="10">
        <v>5</v>
      </c>
      <c r="R49" s="10">
        <v>8</v>
      </c>
      <c r="S49" s="10">
        <v>5</v>
      </c>
      <c r="T49" s="10">
        <v>5</v>
      </c>
      <c r="U49" s="10">
        <v>5</v>
      </c>
      <c r="V49" s="10">
        <v>10</v>
      </c>
      <c r="W49" s="10">
        <v>5</v>
      </c>
      <c r="X49" s="10">
        <v>10</v>
      </c>
      <c r="Y49" s="1">
        <v>13.2</v>
      </c>
    </row>
    <row r="50" spans="1:25" ht="14.1" customHeight="1" x14ac:dyDescent="0.2">
      <c r="A50" s="6">
        <v>1232300323</v>
      </c>
      <c r="B50" s="5" t="s">
        <v>89</v>
      </c>
      <c r="C50" s="5" t="s">
        <v>90</v>
      </c>
      <c r="D50" s="6" t="s">
        <v>135</v>
      </c>
      <c r="E50" s="1">
        <v>10</v>
      </c>
      <c r="F50" s="1">
        <v>10</v>
      </c>
      <c r="G50" s="1">
        <v>10</v>
      </c>
      <c r="H50" s="10">
        <v>5</v>
      </c>
      <c r="I50" s="10">
        <v>5</v>
      </c>
      <c r="J50" s="10">
        <v>10</v>
      </c>
      <c r="K50" s="10">
        <v>5</v>
      </c>
      <c r="L50" s="10">
        <v>5</v>
      </c>
      <c r="M50" s="10">
        <v>5</v>
      </c>
      <c r="N50" s="10">
        <v>7</v>
      </c>
      <c r="O50" s="10">
        <v>5</v>
      </c>
      <c r="P50" s="10">
        <v>10</v>
      </c>
      <c r="Q50" s="10">
        <v>5</v>
      </c>
      <c r="R50" s="10">
        <v>8</v>
      </c>
      <c r="S50" s="10">
        <v>5</v>
      </c>
      <c r="T50" s="10">
        <v>5</v>
      </c>
      <c r="U50" s="10">
        <v>5</v>
      </c>
      <c r="V50" s="10">
        <v>10</v>
      </c>
      <c r="W50" s="10">
        <v>5</v>
      </c>
      <c r="X50" s="10">
        <v>10</v>
      </c>
      <c r="Y50" s="1">
        <v>14</v>
      </c>
    </row>
    <row r="51" spans="1:25" ht="14.1" customHeight="1" x14ac:dyDescent="0.2">
      <c r="A51" s="6">
        <v>1332300054</v>
      </c>
      <c r="B51" s="5" t="s">
        <v>91</v>
      </c>
      <c r="C51" s="5" t="s">
        <v>90</v>
      </c>
      <c r="D51" s="6" t="s">
        <v>143</v>
      </c>
      <c r="E51" s="1">
        <v>10</v>
      </c>
      <c r="F51" s="1">
        <v>10</v>
      </c>
      <c r="G51" s="1">
        <v>10</v>
      </c>
      <c r="H51" s="10">
        <v>5</v>
      </c>
      <c r="I51" s="10">
        <v>5</v>
      </c>
      <c r="J51" s="10">
        <v>10</v>
      </c>
      <c r="K51" s="10">
        <v>0</v>
      </c>
      <c r="L51" s="10">
        <v>5</v>
      </c>
      <c r="M51" s="10">
        <v>5</v>
      </c>
      <c r="N51" s="10">
        <v>5</v>
      </c>
      <c r="O51" s="10">
        <v>5</v>
      </c>
      <c r="P51" s="10">
        <v>10</v>
      </c>
      <c r="Q51" s="10">
        <v>5</v>
      </c>
      <c r="R51" s="10">
        <v>8</v>
      </c>
      <c r="S51" s="10">
        <v>3</v>
      </c>
      <c r="T51" s="10">
        <v>8</v>
      </c>
      <c r="U51" s="10">
        <v>0</v>
      </c>
      <c r="V51" s="10">
        <v>10</v>
      </c>
      <c r="W51" s="10">
        <v>5</v>
      </c>
      <c r="X51" s="10">
        <v>10</v>
      </c>
      <c r="Y51" s="1">
        <v>12.9</v>
      </c>
    </row>
    <row r="52" spans="1:25" ht="14.1" customHeight="1" x14ac:dyDescent="0.2">
      <c r="A52" s="6">
        <v>1332300364</v>
      </c>
      <c r="B52" s="5" t="s">
        <v>92</v>
      </c>
      <c r="C52" s="5" t="s">
        <v>90</v>
      </c>
      <c r="D52" s="6" t="s">
        <v>144</v>
      </c>
      <c r="E52" s="1">
        <v>10</v>
      </c>
      <c r="F52" s="1">
        <v>10</v>
      </c>
      <c r="G52" s="1">
        <v>10</v>
      </c>
      <c r="H52" s="10">
        <v>5</v>
      </c>
      <c r="I52" s="10">
        <v>5</v>
      </c>
      <c r="J52" s="10">
        <v>10</v>
      </c>
      <c r="K52" s="10">
        <v>5</v>
      </c>
      <c r="L52" s="10">
        <v>5</v>
      </c>
      <c r="M52" s="10">
        <v>5</v>
      </c>
      <c r="N52" s="10">
        <v>5</v>
      </c>
      <c r="O52" s="10">
        <v>5</v>
      </c>
      <c r="P52" s="10">
        <v>10</v>
      </c>
      <c r="Q52" s="10">
        <v>5</v>
      </c>
      <c r="R52" s="10">
        <v>8</v>
      </c>
      <c r="S52" s="10">
        <v>3</v>
      </c>
      <c r="T52" s="10">
        <v>8</v>
      </c>
      <c r="U52" s="10">
        <v>5</v>
      </c>
      <c r="V52" s="10">
        <v>10</v>
      </c>
      <c r="W52" s="10">
        <v>5</v>
      </c>
      <c r="X52" s="10">
        <v>10</v>
      </c>
      <c r="Y52" s="1">
        <v>13.9</v>
      </c>
    </row>
    <row r="53" spans="1:25" ht="14.1" customHeight="1" x14ac:dyDescent="0.2">
      <c r="A53" s="6">
        <v>1332300099</v>
      </c>
      <c r="B53" s="5" t="s">
        <v>155</v>
      </c>
      <c r="C53" s="5" t="s">
        <v>90</v>
      </c>
      <c r="D53" s="6" t="s">
        <v>135</v>
      </c>
      <c r="E53" s="1">
        <v>10</v>
      </c>
      <c r="F53" s="1">
        <v>10</v>
      </c>
      <c r="G53" s="1">
        <v>10</v>
      </c>
      <c r="H53" s="10">
        <v>5</v>
      </c>
      <c r="I53" s="10">
        <v>5</v>
      </c>
      <c r="J53" s="10">
        <v>10</v>
      </c>
      <c r="K53" s="10">
        <v>5</v>
      </c>
      <c r="L53" s="10">
        <v>7</v>
      </c>
      <c r="M53" s="10">
        <v>5</v>
      </c>
      <c r="N53" s="10">
        <v>7</v>
      </c>
      <c r="O53" s="10">
        <v>5</v>
      </c>
      <c r="P53" s="10">
        <v>10</v>
      </c>
      <c r="Q53" s="10">
        <v>5</v>
      </c>
      <c r="R53" s="10">
        <v>8</v>
      </c>
      <c r="S53" s="10">
        <v>7</v>
      </c>
      <c r="T53" s="10">
        <v>10</v>
      </c>
      <c r="U53" s="10">
        <v>5</v>
      </c>
      <c r="V53" s="10">
        <v>10</v>
      </c>
      <c r="W53" s="10">
        <v>5</v>
      </c>
      <c r="X53" s="10">
        <v>10</v>
      </c>
      <c r="Y53" s="1">
        <v>14.9</v>
      </c>
    </row>
    <row r="54" spans="1:25" ht="14.1" customHeight="1" x14ac:dyDescent="0.2">
      <c r="A54" s="6">
        <v>1332300018</v>
      </c>
      <c r="B54" s="5" t="s">
        <v>157</v>
      </c>
      <c r="C54" s="5" t="s">
        <v>158</v>
      </c>
      <c r="D54" s="6" t="s">
        <v>143</v>
      </c>
      <c r="E54" s="1">
        <v>10</v>
      </c>
      <c r="F54" s="1">
        <v>10</v>
      </c>
      <c r="G54" s="1">
        <v>10</v>
      </c>
      <c r="H54" s="10">
        <v>5</v>
      </c>
      <c r="I54" s="10">
        <v>5</v>
      </c>
      <c r="J54" s="10">
        <v>10</v>
      </c>
      <c r="K54" s="10">
        <v>5</v>
      </c>
      <c r="L54" s="10">
        <v>0</v>
      </c>
      <c r="M54" s="10">
        <v>5</v>
      </c>
      <c r="N54" s="10">
        <v>7</v>
      </c>
      <c r="O54" s="10">
        <v>5</v>
      </c>
      <c r="P54" s="10">
        <v>10</v>
      </c>
      <c r="Q54" s="10">
        <v>5</v>
      </c>
      <c r="R54" s="10">
        <v>8</v>
      </c>
      <c r="S54" s="10">
        <v>3</v>
      </c>
      <c r="T54" s="10">
        <v>8</v>
      </c>
      <c r="U54" s="10">
        <v>5</v>
      </c>
      <c r="V54" s="10">
        <v>10</v>
      </c>
      <c r="W54" s="10">
        <v>5</v>
      </c>
      <c r="X54" s="10">
        <v>10</v>
      </c>
      <c r="Y54" s="1">
        <v>13.6</v>
      </c>
    </row>
    <row r="55" spans="1:25" ht="14.1" customHeight="1" x14ac:dyDescent="0.2">
      <c r="A55" s="6">
        <v>1132300429</v>
      </c>
      <c r="B55" s="5" t="s">
        <v>159</v>
      </c>
      <c r="C55" s="5" t="s">
        <v>160</v>
      </c>
      <c r="D55" s="6" t="s">
        <v>166</v>
      </c>
      <c r="E55" s="1">
        <v>10</v>
      </c>
      <c r="F55" s="1">
        <v>10</v>
      </c>
      <c r="G55" s="1">
        <v>10</v>
      </c>
      <c r="H55" s="10">
        <v>5</v>
      </c>
      <c r="I55" s="10">
        <v>5</v>
      </c>
      <c r="J55" s="10">
        <v>10</v>
      </c>
      <c r="K55" s="10">
        <v>5</v>
      </c>
      <c r="L55" s="10">
        <v>8</v>
      </c>
      <c r="M55" s="10">
        <v>7</v>
      </c>
      <c r="N55" s="10">
        <v>7</v>
      </c>
      <c r="O55" s="10">
        <v>5</v>
      </c>
      <c r="P55" s="10">
        <v>10</v>
      </c>
      <c r="Q55" s="10">
        <v>8</v>
      </c>
      <c r="R55" s="10">
        <v>8</v>
      </c>
      <c r="S55" s="10">
        <v>7</v>
      </c>
      <c r="T55" s="10">
        <v>9</v>
      </c>
      <c r="U55" s="10">
        <v>5</v>
      </c>
      <c r="V55" s="10">
        <v>10</v>
      </c>
      <c r="W55" s="10">
        <v>5</v>
      </c>
      <c r="X55" s="10">
        <v>10</v>
      </c>
      <c r="Y55" s="1">
        <v>15.4</v>
      </c>
    </row>
    <row r="56" spans="1:25" ht="14.1" customHeight="1" x14ac:dyDescent="0.2">
      <c r="A56" s="6">
        <v>1332300097</v>
      </c>
      <c r="B56" s="5" t="s">
        <v>161</v>
      </c>
      <c r="C56" s="5" t="s">
        <v>10</v>
      </c>
      <c r="D56" s="6" t="s">
        <v>169</v>
      </c>
      <c r="E56" s="1">
        <v>10</v>
      </c>
      <c r="F56" s="1">
        <v>10</v>
      </c>
      <c r="G56" s="1">
        <v>10</v>
      </c>
      <c r="H56" s="10">
        <v>5</v>
      </c>
      <c r="I56" s="10">
        <v>5</v>
      </c>
      <c r="J56" s="10">
        <v>10</v>
      </c>
      <c r="K56" s="10">
        <v>5</v>
      </c>
      <c r="L56" s="10">
        <v>5</v>
      </c>
      <c r="M56" s="10">
        <v>5</v>
      </c>
      <c r="N56" s="10">
        <v>7</v>
      </c>
      <c r="O56" s="10">
        <v>8</v>
      </c>
      <c r="P56" s="10">
        <v>10</v>
      </c>
      <c r="Q56" s="10">
        <v>5</v>
      </c>
      <c r="R56" s="10">
        <v>8</v>
      </c>
      <c r="S56" s="10">
        <v>0</v>
      </c>
      <c r="T56" s="10">
        <v>8</v>
      </c>
      <c r="U56" s="10">
        <v>5</v>
      </c>
      <c r="V56" s="10">
        <v>10</v>
      </c>
      <c r="W56" s="10">
        <v>0</v>
      </c>
      <c r="X56" s="10">
        <v>10</v>
      </c>
      <c r="Y56" s="1">
        <v>13.6</v>
      </c>
    </row>
    <row r="57" spans="1:25" ht="14.1" customHeight="1" x14ac:dyDescent="0.2">
      <c r="A57" s="6">
        <v>1332300046</v>
      </c>
      <c r="B57" s="5" t="s">
        <v>156</v>
      </c>
      <c r="C57" s="5" t="s">
        <v>80</v>
      </c>
      <c r="D57" s="6" t="s">
        <v>135</v>
      </c>
      <c r="E57" s="1">
        <v>10</v>
      </c>
      <c r="F57" s="1">
        <v>10</v>
      </c>
      <c r="G57" s="1">
        <v>10</v>
      </c>
      <c r="H57" s="10">
        <v>0</v>
      </c>
      <c r="I57" s="10">
        <v>5</v>
      </c>
      <c r="J57" s="10">
        <v>10</v>
      </c>
      <c r="K57" s="10">
        <v>5</v>
      </c>
      <c r="L57" s="10">
        <v>7</v>
      </c>
      <c r="M57" s="10">
        <v>5</v>
      </c>
      <c r="N57" s="10">
        <v>0</v>
      </c>
      <c r="O57" s="10">
        <v>5</v>
      </c>
      <c r="P57" s="10">
        <v>10</v>
      </c>
      <c r="Q57" s="10">
        <v>5</v>
      </c>
      <c r="R57" s="10">
        <v>8</v>
      </c>
      <c r="S57" s="10">
        <v>5</v>
      </c>
      <c r="T57" s="10">
        <v>10</v>
      </c>
      <c r="U57" s="10">
        <v>0</v>
      </c>
      <c r="V57" s="10">
        <v>10</v>
      </c>
      <c r="W57" s="10">
        <v>5</v>
      </c>
      <c r="X57" s="10">
        <v>10</v>
      </c>
      <c r="Y57" s="1">
        <v>13</v>
      </c>
    </row>
    <row r="58" spans="1:25" ht="14.1" customHeight="1" x14ac:dyDescent="0.2">
      <c r="A58" s="6">
        <v>1232300103</v>
      </c>
      <c r="B58" s="5" t="s">
        <v>178</v>
      </c>
      <c r="C58" s="5" t="s">
        <v>168</v>
      </c>
      <c r="D58" s="6" t="s">
        <v>167</v>
      </c>
      <c r="E58" s="1">
        <v>10</v>
      </c>
      <c r="F58" s="1">
        <v>10</v>
      </c>
      <c r="G58" s="1">
        <v>10</v>
      </c>
      <c r="H58" s="10">
        <v>0</v>
      </c>
      <c r="I58" s="10">
        <v>5</v>
      </c>
      <c r="J58" s="10">
        <v>10</v>
      </c>
      <c r="K58" s="10">
        <v>5</v>
      </c>
      <c r="L58" s="10">
        <v>5</v>
      </c>
      <c r="M58" s="10">
        <v>5</v>
      </c>
      <c r="N58" s="10">
        <v>0</v>
      </c>
      <c r="O58" s="10">
        <v>8</v>
      </c>
      <c r="P58" s="10">
        <v>10</v>
      </c>
      <c r="Q58" s="10">
        <v>0</v>
      </c>
      <c r="R58" s="10">
        <v>8</v>
      </c>
      <c r="S58" s="10">
        <v>3</v>
      </c>
      <c r="T58" s="10">
        <v>0</v>
      </c>
      <c r="U58" s="10">
        <v>5</v>
      </c>
      <c r="V58" s="10">
        <v>10</v>
      </c>
      <c r="W58" s="10">
        <v>0</v>
      </c>
      <c r="X58" s="10">
        <v>10</v>
      </c>
      <c r="Y58" s="1">
        <v>11.4</v>
      </c>
    </row>
    <row r="59" spans="1:25" ht="14.1" customHeight="1" x14ac:dyDescent="0.2">
      <c r="A59" s="6">
        <v>1332300321</v>
      </c>
      <c r="B59" s="5" t="s">
        <v>176</v>
      </c>
      <c r="C59" s="5" t="s">
        <v>37</v>
      </c>
      <c r="D59" s="6" t="s">
        <v>165</v>
      </c>
      <c r="E59" s="1">
        <v>10</v>
      </c>
      <c r="F59" s="1">
        <v>10</v>
      </c>
      <c r="G59" s="1">
        <v>10</v>
      </c>
      <c r="H59" s="10">
        <v>5</v>
      </c>
      <c r="I59" s="10">
        <v>5</v>
      </c>
      <c r="J59" s="10">
        <v>10</v>
      </c>
      <c r="K59" s="10">
        <v>5</v>
      </c>
      <c r="L59" s="10">
        <v>5</v>
      </c>
      <c r="M59" s="10">
        <v>5</v>
      </c>
      <c r="N59" s="10">
        <v>5</v>
      </c>
      <c r="O59" s="10">
        <v>8</v>
      </c>
      <c r="P59" s="10">
        <v>10</v>
      </c>
      <c r="Q59" s="10">
        <v>5</v>
      </c>
      <c r="R59" s="10">
        <v>8</v>
      </c>
      <c r="S59" s="10">
        <v>5</v>
      </c>
      <c r="T59" s="10">
        <v>8</v>
      </c>
      <c r="U59" s="10">
        <v>5</v>
      </c>
      <c r="V59" s="10">
        <v>10</v>
      </c>
      <c r="W59" s="10">
        <v>5</v>
      </c>
      <c r="X59" s="10">
        <v>10</v>
      </c>
      <c r="Y59" s="1">
        <v>14.4</v>
      </c>
    </row>
    <row r="60" spans="1:25" ht="14.1" customHeight="1" x14ac:dyDescent="0.2">
      <c r="A60" s="6">
        <v>1232300121</v>
      </c>
      <c r="B60" s="5" t="s">
        <v>16</v>
      </c>
      <c r="C60" s="5" t="s">
        <v>177</v>
      </c>
      <c r="D60" s="6" t="s">
        <v>144</v>
      </c>
      <c r="E60" s="1">
        <v>10</v>
      </c>
      <c r="F60" s="1">
        <v>10</v>
      </c>
      <c r="G60" s="1">
        <v>10</v>
      </c>
      <c r="H60" s="10">
        <v>0</v>
      </c>
      <c r="I60" s="10">
        <v>5</v>
      </c>
      <c r="J60" s="10">
        <v>10</v>
      </c>
      <c r="K60" s="10">
        <v>5</v>
      </c>
      <c r="L60" s="10">
        <v>5</v>
      </c>
      <c r="M60" s="10">
        <v>0</v>
      </c>
      <c r="N60" s="10">
        <v>5</v>
      </c>
      <c r="O60" s="10">
        <v>5</v>
      </c>
      <c r="P60" s="10">
        <v>10</v>
      </c>
      <c r="Q60" s="10">
        <v>5</v>
      </c>
      <c r="R60" s="10">
        <v>10</v>
      </c>
      <c r="S60" s="10">
        <v>0</v>
      </c>
      <c r="T60" s="10">
        <v>8</v>
      </c>
      <c r="U60" s="10">
        <v>5</v>
      </c>
      <c r="V60" s="10">
        <v>10</v>
      </c>
      <c r="W60" s="10">
        <v>0</v>
      </c>
      <c r="X60" s="10">
        <v>10</v>
      </c>
      <c r="Y60" s="1">
        <v>12.3</v>
      </c>
    </row>
    <row r="61" spans="1:25" ht="14.1" customHeight="1" x14ac:dyDescent="0.2">
      <c r="A61" s="6">
        <v>1232300298</v>
      </c>
      <c r="B61" s="5" t="s">
        <v>21</v>
      </c>
      <c r="C61" s="5" t="s">
        <v>12</v>
      </c>
      <c r="D61" s="6"/>
      <c r="E61" s="10"/>
      <c r="F61" s="10"/>
      <c r="G61" s="10"/>
    </row>
    <row r="62" spans="1:25" ht="14.1" customHeight="1" x14ac:dyDescent="0.2">
      <c r="A62" s="6">
        <v>1332300046</v>
      </c>
      <c r="B62" s="5" t="s">
        <v>156</v>
      </c>
      <c r="C62" s="5" t="s">
        <v>90</v>
      </c>
      <c r="D62" s="6"/>
    </row>
  </sheetData>
  <autoFilter ref="A9:X62"/>
  <pageMargins left="0.7" right="0.7" top="0.75" bottom="0.75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N63"/>
  <sheetViews>
    <sheetView zoomScaleNormal="100" workbookViewId="0"/>
  </sheetViews>
  <sheetFormatPr defaultRowHeight="14.1" customHeight="1" x14ac:dyDescent="0.2"/>
  <cols>
    <col min="1" max="1" width="9.140625" style="1"/>
    <col min="2" max="2" width="15.7109375" style="2" customWidth="1"/>
    <col min="3" max="3" width="26.28515625" style="15" bestFit="1" customWidth="1"/>
    <col min="4" max="4" width="12.5703125" style="1" bestFit="1" customWidth="1"/>
    <col min="5" max="5" width="41.140625" style="15" customWidth="1"/>
    <col min="6" max="8" width="9.140625" style="1"/>
    <col min="9" max="12" width="9.42578125" style="1" customWidth="1"/>
    <col min="13" max="13" width="12.5703125" style="1" bestFit="1" customWidth="1"/>
    <col min="14" max="14" width="41.140625" style="1" bestFit="1" customWidth="1"/>
    <col min="15" max="16384" width="9.140625" style="1"/>
  </cols>
  <sheetData>
    <row r="1" spans="2:7" ht="14.1" customHeight="1" x14ac:dyDescent="0.2">
      <c r="B1" s="8"/>
      <c r="C1" s="9"/>
    </row>
    <row r="2" spans="2:7" ht="14.1" customHeight="1" x14ac:dyDescent="0.2">
      <c r="B2" s="9" t="s">
        <v>150</v>
      </c>
      <c r="C2" s="9"/>
    </row>
    <row r="3" spans="2:7" ht="14.1" customHeight="1" x14ac:dyDescent="0.2">
      <c r="B3" s="9" t="s">
        <v>151</v>
      </c>
      <c r="C3" s="16">
        <v>42493</v>
      </c>
    </row>
    <row r="4" spans="2:7" ht="14.1" customHeight="1" x14ac:dyDescent="0.2">
      <c r="B4" s="9" t="s">
        <v>152</v>
      </c>
      <c r="C4" s="9"/>
    </row>
    <row r="5" spans="2:7" ht="14.1" customHeight="1" x14ac:dyDescent="0.2">
      <c r="B5" s="9"/>
      <c r="C5" s="9"/>
    </row>
    <row r="6" spans="2:7" ht="14.1" customHeight="1" x14ac:dyDescent="0.2">
      <c r="B6" s="9"/>
      <c r="C6" s="9"/>
      <c r="E6" s="15" t="s">
        <v>153</v>
      </c>
      <c r="G6" s="1" t="s">
        <v>172</v>
      </c>
    </row>
    <row r="7" spans="2:7" ht="14.1" customHeight="1" x14ac:dyDescent="0.2">
      <c r="B7" s="9"/>
      <c r="C7" s="9"/>
      <c r="E7" s="15" t="s">
        <v>154</v>
      </c>
    </row>
    <row r="8" spans="2:7" ht="14.1" customHeight="1" x14ac:dyDescent="0.2">
      <c r="B8" s="9"/>
      <c r="C8" s="9"/>
    </row>
    <row r="9" spans="2:7" ht="14.1" customHeight="1" x14ac:dyDescent="0.2">
      <c r="B9" s="7" t="s">
        <v>26</v>
      </c>
      <c r="C9" s="13"/>
      <c r="D9" s="7" t="s">
        <v>0</v>
      </c>
      <c r="E9" s="13" t="s">
        <v>93</v>
      </c>
    </row>
    <row r="10" spans="2:7" ht="13.5" customHeight="1" x14ac:dyDescent="0.2">
      <c r="B10" s="6"/>
      <c r="C10" s="14"/>
      <c r="D10" s="5"/>
      <c r="E10" s="14"/>
    </row>
    <row r="11" spans="2:7" ht="14.1" customHeight="1" x14ac:dyDescent="0.2">
      <c r="B11" s="6"/>
      <c r="C11" s="14"/>
      <c r="D11" s="5"/>
      <c r="E11" s="14"/>
    </row>
    <row r="12" spans="2:7" ht="14.1" customHeight="1" x14ac:dyDescent="0.2">
      <c r="B12" s="6" t="s">
        <v>94</v>
      </c>
      <c r="C12" s="14" t="s">
        <v>95</v>
      </c>
      <c r="D12" s="5" t="s">
        <v>133</v>
      </c>
      <c r="E12" s="14"/>
    </row>
    <row r="13" spans="2:7" ht="14.1" customHeight="1" x14ac:dyDescent="0.2">
      <c r="B13" s="6"/>
      <c r="C13" s="14"/>
      <c r="D13" s="5"/>
      <c r="E13" s="14"/>
    </row>
    <row r="14" spans="2:7" ht="14.1" customHeight="1" x14ac:dyDescent="0.2">
      <c r="B14" s="6" t="s">
        <v>96</v>
      </c>
      <c r="C14" s="14" t="s">
        <v>97</v>
      </c>
      <c r="D14" s="5" t="s">
        <v>133</v>
      </c>
      <c r="E14" s="14"/>
    </row>
    <row r="15" spans="2:7" ht="14.1" customHeight="1" x14ac:dyDescent="0.2">
      <c r="B15" s="6"/>
      <c r="C15" s="14"/>
      <c r="D15" s="5"/>
      <c r="E15" s="14"/>
    </row>
    <row r="16" spans="2:7" ht="14.1" customHeight="1" x14ac:dyDescent="0.2">
      <c r="B16" s="6" t="s">
        <v>98</v>
      </c>
      <c r="C16" s="14" t="s">
        <v>99</v>
      </c>
      <c r="D16" s="5" t="s">
        <v>133</v>
      </c>
      <c r="E16" s="14"/>
    </row>
    <row r="17" spans="2:14" ht="14.1" customHeight="1" x14ac:dyDescent="0.2">
      <c r="B17" s="6"/>
      <c r="C17" s="14"/>
      <c r="D17" s="5"/>
      <c r="E17" s="14"/>
    </row>
    <row r="18" spans="2:14" ht="14.1" customHeight="1" x14ac:dyDescent="0.2">
      <c r="B18" s="6" t="s">
        <v>100</v>
      </c>
      <c r="C18" s="14" t="s">
        <v>101</v>
      </c>
      <c r="D18" s="5" t="s">
        <v>133</v>
      </c>
      <c r="E18" s="14"/>
      <c r="G18" s="1" t="s">
        <v>162</v>
      </c>
      <c r="H18" s="1" t="s">
        <v>163</v>
      </c>
      <c r="I18" s="1" t="s">
        <v>164</v>
      </c>
      <c r="J18" s="1" t="s">
        <v>170</v>
      </c>
      <c r="K18" s="1" t="s">
        <v>171</v>
      </c>
    </row>
    <row r="19" spans="2:14" ht="14.1" customHeight="1" x14ac:dyDescent="0.2">
      <c r="B19" s="6"/>
      <c r="C19" s="14"/>
      <c r="D19" s="5"/>
      <c r="E19" s="14"/>
    </row>
    <row r="20" spans="2:14" ht="14.1" customHeight="1" x14ac:dyDescent="0.2">
      <c r="B20" s="6" t="s">
        <v>102</v>
      </c>
      <c r="C20" s="14" t="s">
        <v>103</v>
      </c>
      <c r="D20" s="5" t="s">
        <v>146</v>
      </c>
      <c r="E20" s="14" t="s">
        <v>137</v>
      </c>
      <c r="F20" s="1">
        <f>SUM(G20:K20)</f>
        <v>3.1999999999999997</v>
      </c>
      <c r="G20" s="1">
        <v>1.5</v>
      </c>
      <c r="H20" s="1">
        <v>1</v>
      </c>
      <c r="I20" s="1">
        <v>0.4</v>
      </c>
      <c r="J20" s="1">
        <v>0.3</v>
      </c>
    </row>
    <row r="21" spans="2:14" ht="14.1" customHeight="1" x14ac:dyDescent="0.2">
      <c r="B21" s="6"/>
      <c r="C21" s="14"/>
      <c r="D21" s="5" t="s">
        <v>135</v>
      </c>
      <c r="E21" s="14" t="s">
        <v>22</v>
      </c>
      <c r="F21" s="1">
        <f>SUM(G21:K21)</f>
        <v>3.1999999999999997</v>
      </c>
      <c r="G21" s="1">
        <v>1.5</v>
      </c>
      <c r="H21" s="1">
        <v>1.4</v>
      </c>
      <c r="J21" s="1">
        <v>0.3</v>
      </c>
      <c r="M21" s="7" t="s">
        <v>0</v>
      </c>
      <c r="N21" s="7" t="s">
        <v>93</v>
      </c>
    </row>
    <row r="22" spans="2:14" ht="14.1" customHeight="1" x14ac:dyDescent="0.2">
      <c r="B22" s="6" t="s">
        <v>104</v>
      </c>
      <c r="C22" s="14" t="s">
        <v>105</v>
      </c>
      <c r="D22" s="5" t="s">
        <v>133</v>
      </c>
      <c r="E22" s="14"/>
      <c r="M22" s="5" t="s">
        <v>144</v>
      </c>
      <c r="N22" s="14" t="s">
        <v>145</v>
      </c>
    </row>
    <row r="23" spans="2:14" ht="14.1" customHeight="1" x14ac:dyDescent="0.2">
      <c r="B23" s="6"/>
      <c r="C23" s="14"/>
      <c r="D23" s="5"/>
      <c r="E23" s="14"/>
      <c r="M23" s="5" t="s">
        <v>148</v>
      </c>
      <c r="N23" s="14" t="s">
        <v>134</v>
      </c>
    </row>
    <row r="24" spans="2:14" ht="14.1" customHeight="1" x14ac:dyDescent="0.2">
      <c r="B24" s="6" t="s">
        <v>106</v>
      </c>
      <c r="C24" s="14" t="s">
        <v>107</v>
      </c>
      <c r="D24" s="5" t="s">
        <v>139</v>
      </c>
      <c r="E24" s="14" t="s">
        <v>140</v>
      </c>
      <c r="F24" s="1">
        <f>SUM(G24:K24)</f>
        <v>3.8</v>
      </c>
      <c r="G24" s="1">
        <v>1.6</v>
      </c>
      <c r="H24" s="1">
        <v>1.7</v>
      </c>
      <c r="I24" s="1">
        <v>0.5</v>
      </c>
      <c r="M24" s="5" t="s">
        <v>135</v>
      </c>
      <c r="N24" s="14" t="s">
        <v>136</v>
      </c>
    </row>
    <row r="25" spans="2:14" ht="14.1" customHeight="1" x14ac:dyDescent="0.2">
      <c r="B25" s="6"/>
      <c r="C25" s="14"/>
      <c r="D25" s="5" t="s">
        <v>141</v>
      </c>
      <c r="E25" s="14" t="s">
        <v>142</v>
      </c>
      <c r="F25" s="1">
        <f t="shared" ref="F25:F29" si="0">SUM(G25:K25)</f>
        <v>3.7</v>
      </c>
      <c r="G25" s="1">
        <v>1.6</v>
      </c>
      <c r="H25" s="1">
        <v>1.8</v>
      </c>
      <c r="I25" s="1">
        <v>0.3</v>
      </c>
      <c r="M25" s="5" t="s">
        <v>146</v>
      </c>
      <c r="N25" s="14" t="s">
        <v>137</v>
      </c>
    </row>
    <row r="26" spans="2:14" ht="14.1" customHeight="1" x14ac:dyDescent="0.2">
      <c r="B26" s="6" t="s">
        <v>108</v>
      </c>
      <c r="C26" s="14" t="s">
        <v>109</v>
      </c>
      <c r="D26" s="5" t="s">
        <v>138</v>
      </c>
      <c r="E26" s="14" t="s">
        <v>147</v>
      </c>
      <c r="F26" s="1">
        <f t="shared" si="0"/>
        <v>4.1999999999999993</v>
      </c>
      <c r="G26" s="1">
        <v>1.7</v>
      </c>
      <c r="H26" s="1">
        <v>1.9</v>
      </c>
      <c r="I26" s="1">
        <v>0.6</v>
      </c>
      <c r="M26" s="5" t="s">
        <v>138</v>
      </c>
      <c r="N26" s="14" t="s">
        <v>147</v>
      </c>
    </row>
    <row r="27" spans="2:14" ht="14.1" customHeight="1" x14ac:dyDescent="0.2">
      <c r="B27" s="6"/>
      <c r="C27" s="14"/>
      <c r="D27" s="5" t="s">
        <v>148</v>
      </c>
      <c r="E27" s="14" t="s">
        <v>149</v>
      </c>
      <c r="F27" s="1">
        <f t="shared" si="0"/>
        <v>3.6</v>
      </c>
      <c r="G27" s="1">
        <v>1.5</v>
      </c>
      <c r="H27" s="1">
        <v>1.5</v>
      </c>
      <c r="I27" s="1">
        <v>0.6</v>
      </c>
      <c r="M27" s="5" t="s">
        <v>139</v>
      </c>
      <c r="N27" s="14" t="s">
        <v>140</v>
      </c>
    </row>
    <row r="28" spans="2:14" ht="14.1" customHeight="1" x14ac:dyDescent="0.2">
      <c r="B28" s="6" t="s">
        <v>110</v>
      </c>
      <c r="C28" s="14" t="s">
        <v>111</v>
      </c>
      <c r="D28" s="5" t="s">
        <v>143</v>
      </c>
      <c r="E28" s="14" t="s">
        <v>24</v>
      </c>
      <c r="F28" s="1">
        <f t="shared" si="0"/>
        <v>4</v>
      </c>
      <c r="G28" s="1">
        <v>1.6</v>
      </c>
      <c r="H28" s="1">
        <v>1.8</v>
      </c>
      <c r="I28" s="1">
        <v>0.6</v>
      </c>
      <c r="M28" s="5" t="s">
        <v>141</v>
      </c>
      <c r="N28" s="14" t="s">
        <v>142</v>
      </c>
    </row>
    <row r="29" spans="2:14" ht="14.1" customHeight="1" x14ac:dyDescent="0.2">
      <c r="B29" s="6"/>
      <c r="C29" s="14"/>
      <c r="D29" s="5" t="s">
        <v>144</v>
      </c>
      <c r="E29" s="14" t="s">
        <v>145</v>
      </c>
      <c r="F29" s="1">
        <f t="shared" si="0"/>
        <v>4.5</v>
      </c>
      <c r="G29" s="1">
        <v>1.7</v>
      </c>
      <c r="H29" s="1">
        <v>2</v>
      </c>
      <c r="I29" s="1">
        <v>0.8</v>
      </c>
      <c r="M29" s="5" t="s">
        <v>143</v>
      </c>
      <c r="N29" s="14" t="s">
        <v>24</v>
      </c>
    </row>
    <row r="30" spans="2:14" ht="14.1" customHeight="1" x14ac:dyDescent="0.2">
      <c r="B30" s="6" t="s">
        <v>112</v>
      </c>
      <c r="C30" s="14" t="s">
        <v>113</v>
      </c>
      <c r="D30" s="5"/>
      <c r="E30" s="14"/>
    </row>
    <row r="31" spans="2:14" ht="14.1" customHeight="1" x14ac:dyDescent="0.2">
      <c r="B31" s="6"/>
      <c r="C31" s="14"/>
      <c r="D31" s="5"/>
      <c r="E31" s="14"/>
    </row>
    <row r="32" spans="2:14" ht="14.1" customHeight="1" x14ac:dyDescent="0.2">
      <c r="B32" s="6" t="s">
        <v>114</v>
      </c>
      <c r="C32" s="14" t="s">
        <v>115</v>
      </c>
      <c r="D32" s="5"/>
      <c r="E32" s="14"/>
    </row>
    <row r="33" spans="2:14" ht="14.1" customHeight="1" x14ac:dyDescent="0.2">
      <c r="B33" s="6"/>
      <c r="C33" s="14"/>
      <c r="D33" s="5"/>
      <c r="E33" s="14"/>
    </row>
    <row r="34" spans="2:14" ht="14.1" customHeight="1" x14ac:dyDescent="0.2">
      <c r="B34" s="6" t="s">
        <v>116</v>
      </c>
      <c r="C34" s="14" t="s">
        <v>117</v>
      </c>
      <c r="D34" s="5" t="s">
        <v>133</v>
      </c>
      <c r="E34" s="14"/>
      <c r="G34" s="1" t="s">
        <v>200</v>
      </c>
      <c r="H34" s="1" t="s">
        <v>201</v>
      </c>
      <c r="I34" s="1" t="s">
        <v>202</v>
      </c>
      <c r="J34" s="1" t="s">
        <v>203</v>
      </c>
    </row>
    <row r="35" spans="2:14" ht="14.1" customHeight="1" x14ac:dyDescent="0.2">
      <c r="B35" s="6"/>
      <c r="C35" s="14"/>
      <c r="D35" s="5"/>
      <c r="E35" s="14"/>
      <c r="M35" s="7" t="s">
        <v>0</v>
      </c>
      <c r="N35" s="7" t="s">
        <v>185</v>
      </c>
    </row>
    <row r="36" spans="2:14" ht="14.1" customHeight="1" x14ac:dyDescent="0.2">
      <c r="B36" s="6" t="s">
        <v>118</v>
      </c>
      <c r="C36" s="14" t="s">
        <v>119</v>
      </c>
      <c r="D36" s="5" t="s">
        <v>189</v>
      </c>
      <c r="E36" s="14" t="s">
        <v>199</v>
      </c>
      <c r="F36" s="1">
        <f t="shared" ref="F36:F43" si="1">SUM(G36:K36)</f>
        <v>3.3</v>
      </c>
      <c r="G36" s="1">
        <v>1.6</v>
      </c>
      <c r="H36" s="1">
        <v>0.6</v>
      </c>
      <c r="I36" s="1">
        <v>0.3</v>
      </c>
      <c r="J36" s="1">
        <v>0.5</v>
      </c>
      <c r="K36" s="1">
        <v>0.3</v>
      </c>
      <c r="M36" s="5" t="s">
        <v>146</v>
      </c>
      <c r="N36" s="14" t="s">
        <v>173</v>
      </c>
    </row>
    <row r="37" spans="2:14" ht="14.1" customHeight="1" x14ac:dyDescent="0.2">
      <c r="B37" s="6"/>
      <c r="C37" s="14"/>
      <c r="D37" s="5" t="s">
        <v>138</v>
      </c>
      <c r="E37" s="14" t="s">
        <v>196</v>
      </c>
      <c r="F37" s="1">
        <f t="shared" si="1"/>
        <v>2.5</v>
      </c>
      <c r="G37" s="1">
        <v>1.3</v>
      </c>
      <c r="H37" s="1">
        <v>0.3</v>
      </c>
      <c r="I37" s="1">
        <v>0.3</v>
      </c>
      <c r="J37" s="1">
        <v>0.3</v>
      </c>
      <c r="K37" s="1">
        <v>0.3</v>
      </c>
      <c r="M37" s="5" t="s">
        <v>144</v>
      </c>
      <c r="N37" s="14" t="s">
        <v>183</v>
      </c>
    </row>
    <row r="38" spans="2:14" ht="14.1" customHeight="1" x14ac:dyDescent="0.2">
      <c r="B38" s="6" t="s">
        <v>120</v>
      </c>
      <c r="C38" s="14" t="s">
        <v>121</v>
      </c>
      <c r="D38" s="5" t="s">
        <v>144</v>
      </c>
      <c r="E38" s="14" t="s">
        <v>183</v>
      </c>
      <c r="F38" s="1">
        <f t="shared" si="1"/>
        <v>4.2</v>
      </c>
      <c r="G38" s="1">
        <v>2</v>
      </c>
      <c r="H38" s="1">
        <v>0.7</v>
      </c>
      <c r="I38" s="1">
        <v>0.7</v>
      </c>
      <c r="J38" s="1">
        <v>0.8</v>
      </c>
      <c r="M38" s="5" t="s">
        <v>135</v>
      </c>
      <c r="N38" s="14" t="s">
        <v>184</v>
      </c>
    </row>
    <row r="39" spans="2:14" ht="14.1" customHeight="1" x14ac:dyDescent="0.2">
      <c r="B39" s="6"/>
      <c r="C39" s="14"/>
      <c r="D39" s="5" t="s">
        <v>167</v>
      </c>
      <c r="E39" s="14" t="s">
        <v>195</v>
      </c>
      <c r="F39" s="1">
        <f t="shared" si="1"/>
        <v>3.2</v>
      </c>
      <c r="G39" s="1">
        <v>1.5</v>
      </c>
      <c r="H39" s="1">
        <v>0.7</v>
      </c>
      <c r="I39" s="1">
        <v>0.3</v>
      </c>
      <c r="J39" s="1">
        <v>0.7</v>
      </c>
      <c r="M39" s="5" t="s">
        <v>141</v>
      </c>
      <c r="N39" s="14" t="s">
        <v>204</v>
      </c>
    </row>
    <row r="40" spans="2:14" ht="14.1" customHeight="1" x14ac:dyDescent="0.2">
      <c r="B40" s="6" t="s">
        <v>122</v>
      </c>
      <c r="C40" s="14" t="s">
        <v>123</v>
      </c>
      <c r="D40" s="5" t="s">
        <v>146</v>
      </c>
      <c r="E40" s="14" t="s">
        <v>173</v>
      </c>
      <c r="F40" s="1">
        <f t="shared" si="1"/>
        <v>3.1</v>
      </c>
      <c r="G40" s="1">
        <v>1.6</v>
      </c>
      <c r="H40" s="1">
        <v>0.5</v>
      </c>
      <c r="I40" s="1">
        <v>0.5</v>
      </c>
      <c r="J40" s="1">
        <v>0.5</v>
      </c>
      <c r="M40" s="5" t="s">
        <v>189</v>
      </c>
      <c r="N40" s="14" t="s">
        <v>192</v>
      </c>
    </row>
    <row r="41" spans="2:14" ht="14.1" customHeight="1" x14ac:dyDescent="0.2">
      <c r="B41" s="6"/>
      <c r="C41" s="14"/>
      <c r="D41" s="5" t="s">
        <v>143</v>
      </c>
      <c r="E41" s="14" t="s">
        <v>193</v>
      </c>
      <c r="F41" s="1">
        <f t="shared" si="1"/>
        <v>3.4999999999999996</v>
      </c>
      <c r="G41" s="1">
        <v>1.7</v>
      </c>
      <c r="H41" s="1">
        <v>0.7</v>
      </c>
      <c r="I41" s="1">
        <v>0.7</v>
      </c>
      <c r="J41" s="1">
        <v>0.4</v>
      </c>
      <c r="M41" s="5" t="s">
        <v>143</v>
      </c>
      <c r="N41" s="14" t="s">
        <v>193</v>
      </c>
    </row>
    <row r="42" spans="2:14" ht="14.1" customHeight="1" x14ac:dyDescent="0.2">
      <c r="B42" s="6" t="s">
        <v>124</v>
      </c>
      <c r="C42" s="14" t="s">
        <v>125</v>
      </c>
      <c r="D42" s="5" t="s">
        <v>135</v>
      </c>
      <c r="E42" s="14" t="s">
        <v>184</v>
      </c>
      <c r="F42" s="1">
        <f t="shared" si="1"/>
        <v>3.2</v>
      </c>
      <c r="G42" s="1">
        <v>1.6</v>
      </c>
      <c r="H42" s="1">
        <v>0.6</v>
      </c>
      <c r="I42" s="1">
        <v>0.4</v>
      </c>
      <c r="J42" s="1">
        <v>0.6</v>
      </c>
      <c r="M42" s="5" t="s">
        <v>167</v>
      </c>
      <c r="N42" s="14" t="s">
        <v>195</v>
      </c>
    </row>
    <row r="43" spans="2:14" ht="14.1" customHeight="1" x14ac:dyDescent="0.2">
      <c r="B43" s="6"/>
      <c r="C43" s="14"/>
      <c r="D43" s="5" t="s">
        <v>141</v>
      </c>
      <c r="E43" s="14" t="s">
        <v>204</v>
      </c>
      <c r="F43" s="1">
        <f t="shared" si="1"/>
        <v>3.3000000000000003</v>
      </c>
      <c r="G43" s="1">
        <v>1.9</v>
      </c>
      <c r="H43" s="1">
        <v>0.6</v>
      </c>
      <c r="I43" s="1">
        <v>0.2</v>
      </c>
      <c r="J43" s="1">
        <v>0.6</v>
      </c>
      <c r="M43" s="5" t="s">
        <v>138</v>
      </c>
      <c r="N43" s="14" t="s">
        <v>196</v>
      </c>
    </row>
    <row r="44" spans="2:14" ht="14.1" customHeight="1" x14ac:dyDescent="0.2">
      <c r="B44" s="6" t="s">
        <v>126</v>
      </c>
      <c r="C44" s="14" t="s">
        <v>127</v>
      </c>
      <c r="D44" s="5"/>
      <c r="E44" s="14"/>
    </row>
    <row r="45" spans="2:14" ht="14.1" customHeight="1" x14ac:dyDescent="0.2">
      <c r="B45" s="6"/>
      <c r="C45" s="14"/>
      <c r="D45" s="5"/>
      <c r="E45" s="14"/>
    </row>
    <row r="46" spans="2:14" ht="14.1" customHeight="1" x14ac:dyDescent="0.2">
      <c r="B46" s="6" t="s">
        <v>128</v>
      </c>
      <c r="C46" s="14" t="s">
        <v>129</v>
      </c>
      <c r="D46" s="5" t="s">
        <v>133</v>
      </c>
      <c r="E46" s="14"/>
      <c r="G46" s="1" t="s">
        <v>210</v>
      </c>
      <c r="H46" s="1" t="s">
        <v>211</v>
      </c>
      <c r="I46" s="1" t="s">
        <v>212</v>
      </c>
      <c r="J46" s="1" t="s">
        <v>213</v>
      </c>
    </row>
    <row r="47" spans="2:14" ht="14.1" customHeight="1" x14ac:dyDescent="0.2">
      <c r="B47" s="6"/>
      <c r="C47" s="14"/>
      <c r="D47" s="5"/>
      <c r="E47" s="14"/>
      <c r="M47" s="7" t="s">
        <v>0</v>
      </c>
      <c r="N47" s="7" t="s">
        <v>186</v>
      </c>
    </row>
    <row r="48" spans="2:14" ht="14.1" customHeight="1" x14ac:dyDescent="0.2">
      <c r="B48" s="6" t="s">
        <v>130</v>
      </c>
      <c r="C48" s="14" t="s">
        <v>131</v>
      </c>
      <c r="D48" s="5" t="s">
        <v>143</v>
      </c>
      <c r="E48" s="5"/>
      <c r="F48" s="1">
        <f>G48+H48+I48+J48</f>
        <v>5.7</v>
      </c>
      <c r="G48" s="1">
        <v>2</v>
      </c>
      <c r="H48" s="1">
        <v>2</v>
      </c>
      <c r="I48" s="1">
        <v>0.7</v>
      </c>
      <c r="J48" s="1">
        <v>1</v>
      </c>
      <c r="K48" s="1">
        <v>9.5</v>
      </c>
      <c r="M48" s="5" t="s">
        <v>144</v>
      </c>
      <c r="N48" s="14" t="s">
        <v>174</v>
      </c>
    </row>
    <row r="49" spans="2:14" ht="14.1" customHeight="1" x14ac:dyDescent="0.2">
      <c r="B49" s="6" t="s">
        <v>132</v>
      </c>
      <c r="C49" s="14" t="s">
        <v>131</v>
      </c>
      <c r="D49" s="5" t="s">
        <v>135</v>
      </c>
      <c r="E49" s="5"/>
      <c r="F49" s="1">
        <f t="shared" ref="F49:F55" si="2">G49+H49+I49+J49</f>
        <v>6.6</v>
      </c>
      <c r="G49" s="1">
        <v>2</v>
      </c>
      <c r="H49" s="1">
        <v>2.2999999999999998</v>
      </c>
      <c r="I49" s="1">
        <v>1</v>
      </c>
      <c r="J49" s="1">
        <v>1.3</v>
      </c>
      <c r="K49" s="1">
        <v>10</v>
      </c>
      <c r="M49" s="5" t="s">
        <v>167</v>
      </c>
      <c r="N49" s="14" t="s">
        <v>187</v>
      </c>
    </row>
    <row r="50" spans="2:14" ht="14.1" customHeight="1" x14ac:dyDescent="0.2">
      <c r="B50" s="6"/>
      <c r="C50" s="14"/>
      <c r="D50" s="5" t="s">
        <v>146</v>
      </c>
      <c r="E50" s="5"/>
      <c r="F50" s="1">
        <f t="shared" si="2"/>
        <v>9.1999999999999993</v>
      </c>
      <c r="G50" s="1">
        <v>3</v>
      </c>
      <c r="H50" s="1">
        <v>3</v>
      </c>
      <c r="I50" s="1">
        <v>1.2</v>
      </c>
      <c r="J50" s="1">
        <v>2</v>
      </c>
      <c r="K50" s="1">
        <v>12</v>
      </c>
      <c r="M50" s="5" t="s">
        <v>141</v>
      </c>
      <c r="N50" s="14" t="s">
        <v>188</v>
      </c>
    </row>
    <row r="51" spans="2:14" ht="14.1" customHeight="1" x14ac:dyDescent="0.2">
      <c r="B51" s="6"/>
      <c r="C51" s="14"/>
      <c r="D51" s="5" t="s">
        <v>138</v>
      </c>
      <c r="E51" s="5"/>
      <c r="F51" s="1">
        <f t="shared" si="2"/>
        <v>7.2</v>
      </c>
      <c r="G51" s="1">
        <v>2.7</v>
      </c>
      <c r="H51" s="1">
        <v>2.5</v>
      </c>
      <c r="I51" s="1">
        <v>0.7</v>
      </c>
      <c r="J51" s="1">
        <v>1.3</v>
      </c>
      <c r="K51" s="1">
        <v>11</v>
      </c>
      <c r="M51" s="5" t="s">
        <v>189</v>
      </c>
      <c r="N51" s="14" t="s">
        <v>190</v>
      </c>
    </row>
    <row r="52" spans="2:14" ht="14.1" customHeight="1" x14ac:dyDescent="0.2">
      <c r="B52" s="6"/>
      <c r="C52" s="14"/>
      <c r="D52" s="14" t="s">
        <v>144</v>
      </c>
      <c r="E52" s="14"/>
      <c r="F52" s="1">
        <f t="shared" si="2"/>
        <v>9.8000000000000007</v>
      </c>
      <c r="G52" s="1">
        <v>3</v>
      </c>
      <c r="H52" s="1">
        <v>3</v>
      </c>
      <c r="I52" s="1">
        <v>1.8</v>
      </c>
      <c r="J52" s="1">
        <v>2</v>
      </c>
      <c r="K52" s="1">
        <v>14</v>
      </c>
      <c r="M52" s="5" t="s">
        <v>138</v>
      </c>
      <c r="N52" s="14" t="s">
        <v>191</v>
      </c>
    </row>
    <row r="53" spans="2:14" ht="14.1" customHeight="1" x14ac:dyDescent="0.2">
      <c r="B53" s="6"/>
      <c r="C53" s="14"/>
      <c r="D53" s="5" t="s">
        <v>189</v>
      </c>
      <c r="E53" s="5"/>
      <c r="F53" s="1">
        <f t="shared" si="2"/>
        <v>7.7</v>
      </c>
      <c r="G53" s="1">
        <v>2.5</v>
      </c>
      <c r="H53" s="1">
        <v>2.5</v>
      </c>
      <c r="I53" s="1">
        <v>0.7</v>
      </c>
      <c r="J53" s="1">
        <v>2</v>
      </c>
      <c r="K53" s="1">
        <v>12</v>
      </c>
      <c r="M53" s="5" t="s">
        <v>146</v>
      </c>
      <c r="N53" s="14" t="s">
        <v>194</v>
      </c>
    </row>
    <row r="54" spans="2:14" ht="14.1" customHeight="1" x14ac:dyDescent="0.2">
      <c r="B54" s="6"/>
      <c r="C54" s="14"/>
      <c r="D54" s="5" t="s">
        <v>141</v>
      </c>
      <c r="E54" s="5"/>
      <c r="F54" s="1">
        <f t="shared" si="2"/>
        <v>8.1999999999999993</v>
      </c>
      <c r="G54" s="1">
        <v>2.5</v>
      </c>
      <c r="H54" s="1">
        <v>2.7</v>
      </c>
      <c r="I54" s="1">
        <v>1.5</v>
      </c>
      <c r="J54" s="1">
        <v>1.5</v>
      </c>
      <c r="K54" s="1">
        <v>13.5</v>
      </c>
      <c r="M54" s="5" t="s">
        <v>135</v>
      </c>
      <c r="N54" s="14" t="s">
        <v>197</v>
      </c>
    </row>
    <row r="55" spans="2:14" ht="14.1" customHeight="1" x14ac:dyDescent="0.2">
      <c r="B55" s="6"/>
      <c r="C55" s="14"/>
      <c r="D55" s="14" t="s">
        <v>167</v>
      </c>
      <c r="E55" s="14"/>
      <c r="F55" s="1">
        <f t="shared" si="2"/>
        <v>8.5</v>
      </c>
      <c r="G55" s="1">
        <v>3</v>
      </c>
      <c r="H55" s="1">
        <v>3</v>
      </c>
      <c r="I55" s="1">
        <v>1</v>
      </c>
      <c r="J55" s="1">
        <v>1.5</v>
      </c>
      <c r="K55" s="1">
        <v>13</v>
      </c>
      <c r="M55" s="5" t="s">
        <v>143</v>
      </c>
      <c r="N55" s="14" t="s">
        <v>198</v>
      </c>
    </row>
    <row r="56" spans="2:14" ht="14.1" customHeight="1" x14ac:dyDescent="0.2">
      <c r="B56" s="6"/>
      <c r="C56" s="14"/>
      <c r="D56" s="5"/>
      <c r="E56" s="5"/>
    </row>
    <row r="57" spans="2:14" ht="14.1" customHeight="1" x14ac:dyDescent="0.2">
      <c r="B57" s="6"/>
      <c r="C57" s="14"/>
      <c r="D57" s="5"/>
      <c r="E57" s="5"/>
    </row>
    <row r="58" spans="2:14" ht="14.1" customHeight="1" x14ac:dyDescent="0.2">
      <c r="B58" s="6"/>
      <c r="C58" s="14"/>
      <c r="D58" s="5"/>
      <c r="E58" s="14"/>
    </row>
    <row r="59" spans="2:14" ht="14.1" customHeight="1" x14ac:dyDescent="0.2">
      <c r="B59" s="6"/>
      <c r="C59" s="14"/>
      <c r="D59" s="5"/>
      <c r="E59" s="14"/>
    </row>
    <row r="60" spans="2:14" ht="14.1" customHeight="1" x14ac:dyDescent="0.2">
      <c r="B60" s="6"/>
      <c r="C60" s="14"/>
      <c r="D60" s="5"/>
      <c r="E60" s="14"/>
    </row>
    <row r="61" spans="2:14" ht="14.1" customHeight="1" x14ac:dyDescent="0.2">
      <c r="B61" s="6"/>
      <c r="C61" s="14"/>
      <c r="D61" s="5"/>
      <c r="E61" s="14"/>
    </row>
    <row r="62" spans="2:14" ht="14.1" customHeight="1" x14ac:dyDescent="0.2">
      <c r="B62" s="6"/>
      <c r="C62" s="14"/>
      <c r="D62" s="5"/>
      <c r="E62" s="14"/>
    </row>
    <row r="63" spans="2:14" ht="14.1" customHeight="1" x14ac:dyDescent="0.2">
      <c r="B63" s="6"/>
      <c r="C63" s="14"/>
      <c r="D63" s="5"/>
      <c r="E63" s="14"/>
    </row>
  </sheetData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</vt:lpstr>
      <vt:lpstr>Form (2)</vt:lpstr>
      <vt:lpstr>att</vt:lpstr>
      <vt:lpstr>gr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Dinh Hoang</dc:creator>
  <cp:lastModifiedBy>Nguyen Dinh Hoang</cp:lastModifiedBy>
  <cp:lastPrinted>2015-07-07T02:13:48Z</cp:lastPrinted>
  <dcterms:created xsi:type="dcterms:W3CDTF">2015-09-08T02:53:13Z</dcterms:created>
  <dcterms:modified xsi:type="dcterms:W3CDTF">2016-07-01T09:30:39Z</dcterms:modified>
</cp:coreProperties>
</file>