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9365" windowHeight="13575"/>
  </bookViews>
  <sheets>
    <sheet name="Nhom 01" sheetId="2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J22" i="2" l="1"/>
  <c r="K22" i="2" s="1"/>
  <c r="J21" i="2"/>
  <c r="K21" i="2" s="1"/>
  <c r="J40" i="2"/>
  <c r="K40" i="2" s="1"/>
  <c r="J44" i="2"/>
  <c r="K44" i="2" s="1"/>
  <c r="J47" i="2"/>
  <c r="K47" i="2" s="1"/>
  <c r="J32" i="2"/>
  <c r="K32" i="2" s="1"/>
  <c r="J25" i="2"/>
  <c r="K25" i="2" s="1"/>
  <c r="J41" i="2"/>
  <c r="K41" i="2" s="1"/>
  <c r="J50" i="2"/>
  <c r="K50" i="2" s="1"/>
  <c r="J46" i="2"/>
  <c r="K46" i="2" s="1"/>
  <c r="J37" i="2"/>
  <c r="K37" i="2" s="1"/>
  <c r="J26" i="2"/>
  <c r="K26" i="2" s="1"/>
  <c r="J30" i="2"/>
  <c r="K30" i="2" s="1"/>
  <c r="J31" i="2"/>
  <c r="K31" i="2" s="1"/>
  <c r="J33" i="2"/>
  <c r="K33" i="2" s="1"/>
  <c r="J23" i="2"/>
  <c r="K23" i="2" s="1"/>
  <c r="J42" i="2"/>
  <c r="K42" i="2" s="1"/>
  <c r="J27" i="2"/>
  <c r="K27" i="2" s="1"/>
  <c r="J45" i="2"/>
  <c r="K45" i="2" s="1"/>
  <c r="J49" i="2"/>
  <c r="K49" i="2" s="1"/>
  <c r="J17" i="2"/>
  <c r="K17" i="2" s="1"/>
  <c r="J18" i="2"/>
  <c r="K18" i="2" s="1"/>
  <c r="J19" i="2"/>
  <c r="K19" i="2" s="1"/>
  <c r="J20" i="2"/>
  <c r="K20" i="2" s="1"/>
  <c r="J48" i="2"/>
  <c r="K48" i="2" s="1"/>
  <c r="J16" i="2"/>
  <c r="K16" i="2" s="1"/>
  <c r="J51" i="2"/>
  <c r="K51" i="2" s="1"/>
  <c r="J36" i="2"/>
  <c r="K36" i="2" s="1"/>
  <c r="J38" i="2"/>
  <c r="K38" i="2" s="1"/>
  <c r="J39" i="2"/>
  <c r="K39" i="2" s="1"/>
  <c r="J24" i="2"/>
  <c r="K24" i="2" s="1"/>
  <c r="J28" i="2"/>
  <c r="K28" i="2" s="1"/>
  <c r="J29" i="2"/>
  <c r="K29" i="2" s="1"/>
  <c r="J35" i="2"/>
  <c r="K35" i="2" s="1"/>
  <c r="J43" i="2"/>
  <c r="K43" i="2" s="1"/>
  <c r="J34" i="2" l="1"/>
  <c r="K34" i="2" s="1"/>
  <c r="J14" i="2"/>
</calcChain>
</file>

<file path=xl/sharedStrings.xml><?xml version="1.0" encoding="utf-8"?>
<sst xmlns="http://schemas.openxmlformats.org/spreadsheetml/2006/main" count="189" uniqueCount="182">
  <si>
    <t>EASTERN INTERNATIONAL UNIVERSITY</t>
  </si>
  <si>
    <t>ACADEMIC AFFAIRS OFFICE</t>
  </si>
  <si>
    <t>No.</t>
  </si>
  <si>
    <t>IRN</t>
  </si>
  <si>
    <t>FULL NAME</t>
  </si>
  <si>
    <t>SCORES SHEET</t>
  </si>
  <si>
    <t xml:space="preserve">GRADE
 ( Letter ) </t>
  </si>
  <si>
    <t xml:space="preserve">GRADE 
(Percent)
</t>
  </si>
  <si>
    <t>(1)</t>
  </si>
  <si>
    <t>(2)</t>
  </si>
  <si>
    <t>(3)</t>
  </si>
  <si>
    <t>(4)</t>
  </si>
  <si>
    <t>(5)</t>
  </si>
  <si>
    <t>(7)</t>
  </si>
  <si>
    <t>(8)</t>
  </si>
  <si>
    <t>(10)</t>
  </si>
  <si>
    <t>(11)</t>
  </si>
  <si>
    <t>(6)</t>
  </si>
  <si>
    <r>
      <t>Credit(s):</t>
    </r>
    <r>
      <rPr>
        <b/>
        <sz val="13"/>
        <color rgb="FFFF0000"/>
        <rFont val="Times New Roman"/>
        <family val="1"/>
      </rPr>
      <t xml:space="preserve"> 04</t>
    </r>
  </si>
  <si>
    <t>Course Registration Number :  01</t>
  </si>
  <si>
    <t>An</t>
  </si>
  <si>
    <t>Subject Code: Marketing Management</t>
  </si>
  <si>
    <t>Quarter 2 , 2018-2019</t>
  </si>
  <si>
    <t>Nhi</t>
  </si>
  <si>
    <t>Phượng</t>
  </si>
  <si>
    <t>Quang</t>
  </si>
  <si>
    <t xml:space="preserve">Ho Ly </t>
  </si>
  <si>
    <t>Huong</t>
  </si>
  <si>
    <t>Hồ Thị Trúc</t>
  </si>
  <si>
    <t>Linh</t>
  </si>
  <si>
    <t>Lê Vũ Khánh</t>
  </si>
  <si>
    <t>Nguyễn Quỳnh</t>
  </si>
  <si>
    <t>Như</t>
  </si>
  <si>
    <t>Tran Vinh Manh</t>
  </si>
  <si>
    <t>Cuong</t>
  </si>
  <si>
    <t>Sang</t>
  </si>
  <si>
    <t>Thư</t>
  </si>
  <si>
    <t xml:space="preserve">Do Thuy My </t>
  </si>
  <si>
    <t>Nga</t>
  </si>
  <si>
    <t>Trần Bảo</t>
  </si>
  <si>
    <t>Kim</t>
  </si>
  <si>
    <t>Phạm Thanh</t>
  </si>
  <si>
    <t>Xuân</t>
  </si>
  <si>
    <t>Nguyen Anh</t>
  </si>
  <si>
    <t>Tuan</t>
  </si>
  <si>
    <t xml:space="preserve">Pham Thi </t>
  </si>
  <si>
    <t>Phuong</t>
  </si>
  <si>
    <t>Nguyen Thi Thao</t>
  </si>
  <si>
    <t>My</t>
  </si>
  <si>
    <t xml:space="preserve">Nguyen Hong </t>
  </si>
  <si>
    <t>Ngu</t>
  </si>
  <si>
    <t xml:space="preserve">Vu Duc </t>
  </si>
  <si>
    <t>Hung</t>
  </si>
  <si>
    <t xml:space="preserve">Nguyen Cong </t>
  </si>
  <si>
    <t>Lien</t>
  </si>
  <si>
    <t xml:space="preserve">Le Dinh </t>
  </si>
  <si>
    <t>Triet</t>
  </si>
  <si>
    <t xml:space="preserve">Nguyen Ngoc </t>
  </si>
  <si>
    <t>Xuan</t>
  </si>
  <si>
    <t xml:space="preserve">Nguyen Thi Hoang </t>
  </si>
  <si>
    <t>Anh</t>
  </si>
  <si>
    <t xml:space="preserve">Chu Thi Phuong </t>
  </si>
  <si>
    <t xml:space="preserve">Hoang Thi Quynh </t>
  </si>
  <si>
    <t xml:space="preserve">Nguyen Ngoc Quynh </t>
  </si>
  <si>
    <t xml:space="preserve">Dang Thao </t>
  </si>
  <si>
    <t>Vi</t>
  </si>
  <si>
    <t xml:space="preserve">Ly Hong </t>
  </si>
  <si>
    <t xml:space="preserve">Nguyen Le Hai </t>
  </si>
  <si>
    <t>Yen</t>
  </si>
  <si>
    <t>Final exam</t>
  </si>
  <si>
    <t>70</t>
  </si>
  <si>
    <t>84</t>
  </si>
  <si>
    <t>80</t>
  </si>
  <si>
    <t>25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</si>
  <si>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</si>
  <si>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</si>
  <si>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</si>
  <si>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</si>
  <si>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</si>
  <si>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</si>
  <si>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</si>
  <si>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</si>
  <si>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Column10</t>
  </si>
  <si>
    <t>Column11</t>
  </si>
  <si>
    <t>1432300159</t>
  </si>
  <si>
    <t>1332300109</t>
  </si>
  <si>
    <t>1442300035</t>
  </si>
  <si>
    <t>1332300268</t>
  </si>
  <si>
    <t>1432300047</t>
  </si>
  <si>
    <t>1532300204</t>
  </si>
  <si>
    <t>1532300351</t>
  </si>
  <si>
    <t>1632300162</t>
  </si>
  <si>
    <t>1532300397</t>
  </si>
  <si>
    <t>1332300119</t>
  </si>
  <si>
    <t>1532300361</t>
  </si>
  <si>
    <t>1532300390</t>
  </si>
  <si>
    <t>1332300302</t>
  </si>
  <si>
    <t>1532300110</t>
  </si>
  <si>
    <t>1532300132</t>
  </si>
  <si>
    <t>1532309009</t>
  </si>
  <si>
    <t>1332300090</t>
  </si>
  <si>
    <t>1632300173</t>
  </si>
  <si>
    <t>1332300207</t>
  </si>
  <si>
    <t>1632300206</t>
  </si>
  <si>
    <t>1332300121</t>
  </si>
  <si>
    <t>1632300178</t>
  </si>
  <si>
    <t>1632300084</t>
  </si>
  <si>
    <t>1432300183</t>
  </si>
  <si>
    <t>1532300391</t>
  </si>
  <si>
    <t>1332300215</t>
  </si>
  <si>
    <t>1632300188</t>
  </si>
  <si>
    <t>1532300372</t>
  </si>
  <si>
    <t>1532300325</t>
  </si>
  <si>
    <t>1532300405</t>
  </si>
  <si>
    <t>1532300189</t>
  </si>
  <si>
    <t>1532309005</t>
  </si>
  <si>
    <t>1332300259</t>
  </si>
  <si>
    <t>1532300375</t>
  </si>
  <si>
    <t>1432300248</t>
  </si>
  <si>
    <t xml:space="preserve">Thai Nguyen An </t>
  </si>
  <si>
    <t>Binh</t>
  </si>
  <si>
    <t>Le Thi Ngoc</t>
  </si>
  <si>
    <t>Le</t>
  </si>
  <si>
    <t>Nguyen Huynh Ngoc</t>
  </si>
  <si>
    <t>Le Tuyet</t>
  </si>
  <si>
    <t>Tu Manh</t>
  </si>
  <si>
    <t>Phat</t>
  </si>
  <si>
    <t>Duong Kim</t>
  </si>
  <si>
    <t>Nguyen Nhat</t>
  </si>
  <si>
    <t>Nguyen Chau Thanh</t>
  </si>
  <si>
    <t>Nguyen Luong</t>
  </si>
  <si>
    <t>Tu Thi Minh</t>
  </si>
  <si>
    <t>Tam</t>
  </si>
  <si>
    <t>Nguyen Gia</t>
  </si>
  <si>
    <t>Thinh</t>
  </si>
  <si>
    <t>Vu Nguyen Quynh</t>
  </si>
  <si>
    <t>Nguyen Ngoc Phuong</t>
  </si>
  <si>
    <t>Uyen</t>
  </si>
  <si>
    <t>Cases</t>
  </si>
  <si>
    <t xml:space="preserve">Quiz  </t>
  </si>
  <si>
    <t>Projects (1&amp;2)</t>
  </si>
  <si>
    <t xml:space="preserve">Email: </t>
  </si>
  <si>
    <t>Name of Professor(s) / Lecturer(s) / Instructor(s) :</t>
  </si>
  <si>
    <t>Email</t>
  </si>
  <si>
    <t>an.ly.bsba14@eiu.edu.vn</t>
  </si>
  <si>
    <t>anh.chu.k3sba@eiu.edu.vn</t>
  </si>
  <si>
    <t>anh.nguyen.k3sba8@eiu.edu.vn</t>
  </si>
  <si>
    <t>anh.nguyen.bbs15@eiu.edu.vn</t>
  </si>
  <si>
    <t>binh.thai.bsba14@eiu.edu.vn</t>
  </si>
  <si>
    <t>cuong.tran.bbs15@eiu.edu.vn</t>
  </si>
  <si>
    <t>hung.vu.bbs15@eiu.edu.vn</t>
  </si>
  <si>
    <t>huong.ho.bbs16@eiu.edu.vn</t>
  </si>
  <si>
    <t>kim.tran.bbs15@eiu.edu.vn</t>
  </si>
  <si>
    <t>le.le.k3sba@eiu.edu.vn</t>
  </si>
  <si>
    <t>lien.nguyen.bbs15@eiu.edu.vn</t>
  </si>
  <si>
    <t>linh.ho.bbs15@eiu.edu.vn</t>
  </si>
  <si>
    <t>linh.le.k3sba1@eiu.edu.vn</t>
  </si>
  <si>
    <t>linh.nguyen.bbs15@eiu.edu.vn</t>
  </si>
  <si>
    <t>my.nguyenthi.bbs15@eiu.edu.vn</t>
  </si>
  <si>
    <t>nga.do.bbs15@eiu.edu.vn</t>
  </si>
  <si>
    <t>ngu.nguyen.k3sba@eiu.edu.vn</t>
  </si>
  <si>
    <t>nhi.ly.bbs16@eiu.edu.vn</t>
  </si>
  <si>
    <t>nhu.nguyen.k3sba1@eiu.edu.vn</t>
  </si>
  <si>
    <t>phat.tu.bbs16@eiu.edu.vn</t>
  </si>
  <si>
    <t>phuong.pham.k3sba@eiu.edu.vn</t>
  </si>
  <si>
    <t>phuong.duong.bbs16@eiu.edu.vn</t>
  </si>
  <si>
    <t>quang.nguyennhat.bbs16@eiu.edu.vn</t>
  </si>
  <si>
    <t>sang.nguyen.bsba14@eiu.edu.vn</t>
  </si>
  <si>
    <t>tam.nguyen.bbs15@eiu.edu.vn</t>
  </si>
  <si>
    <t>tam.tu.k3sba@eiu.edu.vn</t>
  </si>
  <si>
    <t>thinh.nguyengia.bbs16@eiu.edu.vn</t>
  </si>
  <si>
    <t>thu.vu.bbs15@eiu.edu.vn</t>
  </si>
  <si>
    <t>triet.le.bbs15@eiu.edu.vn</t>
  </si>
  <si>
    <t>tuan.nguyenanh.bbs15@eiu.edu.vn</t>
  </si>
  <si>
    <t>uyen.nguyenngoc.bbs15@eiu.edu.vn</t>
  </si>
  <si>
    <t>vi.dang.bbs15@eiu.edu.vn</t>
  </si>
  <si>
    <t>xuan.nguyen.k3sba@eiu.edu.vn</t>
  </si>
  <si>
    <t>xuan.pham.bbs15@eiu.edu.vn</t>
  </si>
  <si>
    <t>yen.nguyenle.bsba14@eiu.edu.vn</t>
  </si>
  <si>
    <t>anh.hoang.bsba14@eiu.edu.vn</t>
  </si>
  <si>
    <t>88</t>
  </si>
  <si>
    <t>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</si>
</sst>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1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Border="1" applyAlignment="1"/>
    <xf numFmtId="0" fontId="4" fillId="0" borderId="0" xfId="0" applyFont="1"/>
    <xf numFmtId="0" fontId="4" fillId="0" borderId="0" xfId="0" applyFont="1" applyBorder="1" applyAlignment="1">
      <alignment horizontal="left"/>
    </xf>
    <xf numFmtId="0" fontId="7" fillId="0" borderId="0" xfId="0" applyFont="1" applyBorder="1" applyAlignment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8" fillId="0" borderId="7" xfId="0" applyFont="1" applyBorder="1" applyAlignment="1">
      <alignment horizontal="center"/>
    </xf>
    <xf numFmtId="0" fontId="8" fillId="0" borderId="3" xfId="0" applyFont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12" fillId="0" borderId="0" xfId="0" applyFont="1"/>
    <xf numFmtId="0" fontId="13" fillId="0" borderId="0" xfId="0" applyFont="1" applyBorder="1" applyAlignment="1"/>
    <xf numFmtId="0" fontId="12" fillId="0" borderId="1" xfId="0" quotePrefix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3" xfId="0" applyFont="1" applyBorder="1"/>
    <xf numFmtId="0" fontId="11" fillId="0" borderId="0" xfId="0" applyFont="1"/>
    <xf numFmtId="0" fontId="5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49" fontId="15" fillId="0" borderId="3" xfId="0" applyNumberFormat="1" applyFont="1" applyFill="1" applyBorder="1" applyAlignment="1">
      <alignment horizontal="left"/>
    </xf>
    <xf numFmtId="0" fontId="17" fillId="2" borderId="1" xfId="0" applyFont="1" applyFill="1" applyBorder="1" applyAlignment="1" applyProtection="1">
      <alignment horizontal="center"/>
      <protection hidden="1"/>
    </xf>
    <xf numFmtId="0" fontId="17" fillId="2" borderId="4" xfId="0" applyFont="1" applyFill="1" applyBorder="1" applyAlignment="1" applyProtection="1">
      <alignment horizontal="center"/>
      <protection hidden="1"/>
    </xf>
    <xf numFmtId="49" fontId="14" fillId="0" borderId="1" xfId="0" applyNumberFormat="1" applyFont="1" applyFill="1" applyBorder="1" applyAlignment="1">
      <alignment horizontal="left"/>
    </xf>
    <xf numFmtId="49" fontId="15" fillId="0" borderId="1" xfId="0" applyNumberFormat="1" applyFont="1" applyFill="1" applyBorder="1" applyAlignment="1">
      <alignment horizontal="left"/>
    </xf>
    <xf numFmtId="0" fontId="17" fillId="0" borderId="1" xfId="0" applyFont="1" applyBorder="1" applyAlignment="1" applyProtection="1">
      <alignment horizontal="center"/>
      <protection hidden="1"/>
    </xf>
    <xf numFmtId="0" fontId="17" fillId="0" borderId="4" xfId="0" applyFont="1" applyBorder="1" applyAlignment="1" applyProtection="1">
      <alignment horizontal="center"/>
      <protection hidden="1"/>
    </xf>
    <xf numFmtId="49" fontId="14" fillId="0" borderId="1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49" fontId="14" fillId="0" borderId="1" xfId="0" applyNumberFormat="1" applyFont="1" applyFill="1" applyBorder="1"/>
    <xf numFmtId="49" fontId="15" fillId="0" borderId="1" xfId="0" applyNumberFormat="1" applyFont="1" applyFill="1" applyBorder="1"/>
    <xf numFmtId="49" fontId="14" fillId="0" borderId="1" xfId="0" applyNumberFormat="1" applyFont="1" applyBorder="1"/>
    <xf numFmtId="49" fontId="15" fillId="0" borderId="1" xfId="0" applyNumberFormat="1" applyFont="1" applyBorder="1"/>
    <xf numFmtId="0" fontId="16" fillId="0" borderId="4" xfId="0" applyFont="1" applyBorder="1" applyAlignment="1" applyProtection="1">
      <alignment horizontal="center"/>
      <protection hidden="1"/>
    </xf>
    <xf numFmtId="0" fontId="1" fillId="0" borderId="6" xfId="0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49" fontId="15" fillId="0" borderId="4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5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16" fillId="0" borderId="1" xfId="0" applyFont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FF33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99"/>
      <color rgb="FF0000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5:L51" totalsRowShown="0" headerRowDxfId="15" dataDxfId="13" headerRowBorderDxfId="14" tableBorderDxfId="12" totalsRowBorderDxfId="11">
  <autoFilter ref="B15:L51"/>
  <sortState ref="B16:K51">
    <sortCondition ref="E15:E51"/>
  </sortState>
  <tableColumns count="11">
    <tableColumn id="1" name="Column1" dataDxfId="10"/>
    <tableColumn id="2" name="Column2" dataDxfId="9"/>
    <tableColumn id="3" name="Column3" dataDxfId="8"/>
    <tableColumn id="4" name="Column4" dataDxfId="7"/>
    <tableColumn id="5" name="Column5" dataDxfId="6"/>
    <tableColumn id="6" name="Column6" dataDxfId="5"/>
    <tableColumn id="7" name="Column7" dataDxfId="4"/>
    <tableColumn id="8" name="Column8" dataDxfId="3"/>
    <tableColumn id="10" name="Column10" dataDxfId="2">
      <calculatedColumnFormula>ROUND(SUM(IFERROR($F$14*F16,0),IFERROR($G$14*G16,0),IFERROR($H$14*H16,0),IFERROR($I$14*I16,0),IFERROR(#REF!*#REF!,0)),1)</calculatedColumnFormula>
    </tableColumn>
    <tableColumn id="11" name="Column11" dataDxfId="1">
      <calculatedColumnFormula>IF(J16&gt;=90,"A",IF(J16&gt;=85,"A-",IF(J16&gt;=80,"B+",IF(J16&gt;=75,"B",IF(J16&gt;=70,"B-",IF(J16&gt;=65,"C+",IF(J16&gt;=60,"C",IF(J16&gt;=55,"C-",IF(J16&gt;=53,"D+",IF(J16&gt;=52,"D",IF(J16&gt;=50,"D-","F")))))))))))</calculatedColumnFormula>
    </tableColumn>
    <tableColumn id="9" name="Email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12" zoomScale="70" zoomScaleNormal="70" workbookViewId="0">
      <selection activeCell="H47" sqref="H47"/>
    </sheetView>
  </sheetViews>
  <sheetFormatPr defaultColWidth="9.140625" defaultRowHeight="18.75" x14ac:dyDescent="0.3"/>
  <cols>
    <col min="1" max="1" width="9.140625" style="9"/>
    <col min="2" max="2" width="12.42578125" style="9" customWidth="1"/>
    <col min="3" max="3" width="14.42578125" style="33" customWidth="1"/>
    <col min="4" max="4" width="32.42578125" style="9" bestFit="1" customWidth="1"/>
    <col min="5" max="5" width="12" style="9" customWidth="1"/>
    <col min="6" max="6" width="18" style="9" customWidth="1"/>
    <col min="7" max="9" width="15.28515625" style="9" customWidth="1"/>
    <col min="10" max="10" width="19.85546875" style="9" customWidth="1"/>
    <col min="11" max="11" width="15.28515625" style="17" customWidth="1"/>
    <col min="12" max="12" width="39" style="9" customWidth="1"/>
    <col min="13" max="16384" width="9.140625" style="9"/>
  </cols>
  <sheetData>
    <row r="1" spans="1:12" ht="18" x14ac:dyDescent="0.2">
      <c r="A1" s="7"/>
      <c r="B1" s="8"/>
      <c r="C1" s="27"/>
      <c r="D1" s="7"/>
      <c r="E1" s="7"/>
      <c r="F1" s="7"/>
      <c r="G1" s="7"/>
      <c r="H1" s="7"/>
      <c r="I1" s="7"/>
      <c r="J1" s="7"/>
      <c r="K1" s="8"/>
    </row>
    <row r="2" spans="1:12" ht="17.100000000000001" x14ac:dyDescent="0.2">
      <c r="A2" s="7"/>
      <c r="B2" s="61" t="s">
        <v>0</v>
      </c>
      <c r="C2" s="61"/>
      <c r="D2" s="61"/>
      <c r="E2" s="61"/>
      <c r="F2" s="61"/>
      <c r="G2" s="18"/>
      <c r="H2" s="18"/>
      <c r="I2" s="18"/>
      <c r="J2" s="10"/>
      <c r="K2" s="8"/>
    </row>
    <row r="3" spans="1:12" ht="17.100000000000001" x14ac:dyDescent="0.2">
      <c r="A3" s="7"/>
      <c r="B3" s="61" t="s">
        <v>1</v>
      </c>
      <c r="C3" s="61"/>
      <c r="D3" s="61"/>
      <c r="E3" s="61"/>
      <c r="F3" s="61"/>
      <c r="G3" s="18"/>
      <c r="H3" s="18"/>
      <c r="I3" s="18"/>
      <c r="K3" s="19"/>
    </row>
    <row r="4" spans="1:12" ht="17.100000000000001" x14ac:dyDescent="0.2">
      <c r="A4" s="11"/>
      <c r="B4" s="61" t="s">
        <v>5</v>
      </c>
      <c r="C4" s="61"/>
      <c r="D4" s="61"/>
      <c r="E4" s="61"/>
      <c r="F4" s="61"/>
      <c r="G4" s="61"/>
      <c r="H4" s="61"/>
      <c r="I4" s="61"/>
      <c r="J4" s="61"/>
      <c r="K4" s="61"/>
    </row>
    <row r="5" spans="1:12" ht="17.100000000000001" x14ac:dyDescent="0.2">
      <c r="A5" s="7"/>
      <c r="B5" s="62" t="s">
        <v>22</v>
      </c>
      <c r="C5" s="63"/>
      <c r="D5" s="63"/>
      <c r="E5" s="63"/>
      <c r="F5" s="63"/>
      <c r="G5" s="63"/>
      <c r="H5" s="63"/>
      <c r="I5" s="63"/>
      <c r="J5" s="63"/>
      <c r="K5" s="63"/>
    </row>
    <row r="6" spans="1:12" ht="17.100000000000001" x14ac:dyDescent="0.2">
      <c r="A6" s="11"/>
      <c r="B6" s="66" t="s">
        <v>21</v>
      </c>
      <c r="C6" s="66"/>
      <c r="D6" s="66"/>
      <c r="E6" s="66"/>
      <c r="F6" s="66"/>
      <c r="G6" s="66"/>
      <c r="H6" s="66"/>
      <c r="I6" s="66"/>
      <c r="J6" s="66"/>
      <c r="K6" s="66"/>
    </row>
    <row r="7" spans="1:12" ht="17.100000000000001" x14ac:dyDescent="0.2">
      <c r="A7" s="11"/>
      <c r="B7" s="66" t="s">
        <v>18</v>
      </c>
      <c r="C7" s="66"/>
      <c r="D7" s="66"/>
      <c r="E7" s="66"/>
      <c r="F7" s="66"/>
      <c r="G7" s="66"/>
      <c r="H7" s="66"/>
      <c r="I7" s="66"/>
      <c r="J7" s="66"/>
      <c r="K7" s="66"/>
    </row>
    <row r="8" spans="1:12" ht="17.100000000000001" x14ac:dyDescent="0.2">
      <c r="A8" s="11"/>
      <c r="B8" s="66" t="s">
        <v>19</v>
      </c>
      <c r="C8" s="66"/>
      <c r="D8" s="66"/>
      <c r="E8" s="66"/>
      <c r="F8" s="66"/>
      <c r="G8" s="66"/>
      <c r="H8" s="66"/>
      <c r="I8" s="66"/>
      <c r="J8" s="66"/>
      <c r="K8" s="66"/>
    </row>
    <row r="9" spans="1:12" ht="17.100000000000001" x14ac:dyDescent="0.2">
      <c r="A9" s="11"/>
      <c r="B9" s="66" t="s">
        <v>142</v>
      </c>
      <c r="C9" s="66"/>
      <c r="D9" s="66"/>
      <c r="E9" s="66"/>
      <c r="F9" s="66"/>
      <c r="G9" s="66"/>
      <c r="H9" s="66"/>
      <c r="I9" s="66"/>
      <c r="J9" s="66"/>
      <c r="K9" s="66"/>
    </row>
    <row r="10" spans="1:12" ht="17.100000000000001" x14ac:dyDescent="0.2">
      <c r="A10" s="11"/>
      <c r="B10" s="66" t="s">
        <v>141</v>
      </c>
      <c r="C10" s="66"/>
      <c r="D10" s="66"/>
      <c r="E10" s="66"/>
      <c r="F10" s="66"/>
      <c r="G10" s="66"/>
      <c r="H10" s="66"/>
      <c r="I10" s="66"/>
      <c r="J10" s="66"/>
      <c r="K10" s="66"/>
    </row>
    <row r="11" spans="1:12" ht="18" x14ac:dyDescent="0.2">
      <c r="A11" s="11"/>
      <c r="B11" s="12"/>
      <c r="C11" s="28"/>
      <c r="D11" s="13"/>
      <c r="E11" s="14"/>
      <c r="F11" s="21"/>
      <c r="G11" s="21"/>
      <c r="H11" s="21"/>
      <c r="I11" s="21"/>
      <c r="J11" s="21"/>
      <c r="K11" s="15"/>
    </row>
    <row r="12" spans="1:12" ht="18" x14ac:dyDescent="0.2">
      <c r="A12" s="7"/>
      <c r="B12" s="1" t="s">
        <v>8</v>
      </c>
      <c r="C12" s="29" t="s">
        <v>9</v>
      </c>
      <c r="D12" s="2" t="s">
        <v>10</v>
      </c>
      <c r="E12" s="1" t="s">
        <v>11</v>
      </c>
      <c r="F12" s="1" t="s">
        <v>12</v>
      </c>
      <c r="G12" s="1" t="s">
        <v>17</v>
      </c>
      <c r="H12" s="1" t="s">
        <v>13</v>
      </c>
      <c r="I12" s="1" t="s">
        <v>14</v>
      </c>
      <c r="J12" s="1" t="s">
        <v>15</v>
      </c>
      <c r="K12" s="1" t="s">
        <v>16</v>
      </c>
    </row>
    <row r="13" spans="1:12" ht="54.95" customHeight="1" x14ac:dyDescent="0.3">
      <c r="A13" s="16"/>
      <c r="B13" s="3" t="s">
        <v>2</v>
      </c>
      <c r="C13" s="30" t="s">
        <v>3</v>
      </c>
      <c r="D13" s="3" t="s">
        <v>4</v>
      </c>
      <c r="E13" s="3"/>
      <c r="F13" s="20" t="s">
        <v>140</v>
      </c>
      <c r="G13" s="20" t="s">
        <v>139</v>
      </c>
      <c r="H13" s="20" t="s">
        <v>138</v>
      </c>
      <c r="I13" s="20" t="s">
        <v>69</v>
      </c>
      <c r="J13" s="20" t="s">
        <v>7</v>
      </c>
      <c r="K13" s="64" t="s">
        <v>6</v>
      </c>
    </row>
    <row r="14" spans="1:12" x14ac:dyDescent="0.3">
      <c r="A14" s="16"/>
      <c r="B14" s="4"/>
      <c r="C14" s="31"/>
      <c r="D14" s="4"/>
      <c r="E14" s="4"/>
      <c r="F14" s="5">
        <v>0.2</v>
      </c>
      <c r="G14" s="5">
        <v>0.2</v>
      </c>
      <c r="H14" s="5">
        <v>0.2</v>
      </c>
      <c r="I14" s="5">
        <v>0.4</v>
      </c>
      <c r="J14" s="6">
        <f>SUM(F14:I14)</f>
        <v>1</v>
      </c>
      <c r="K14" s="65"/>
    </row>
    <row r="15" spans="1:12" ht="18" x14ac:dyDescent="0.2">
      <c r="A15" s="7"/>
      <c r="B15" s="22" t="s">
        <v>74</v>
      </c>
      <c r="C15" s="32" t="s">
        <v>75</v>
      </c>
      <c r="D15" s="23" t="s">
        <v>76</v>
      </c>
      <c r="E15" s="23" t="s">
        <v>77</v>
      </c>
      <c r="F15" s="24" t="s">
        <v>78</v>
      </c>
      <c r="G15" s="24" t="s">
        <v>79</v>
      </c>
      <c r="H15" s="24" t="s">
        <v>80</v>
      </c>
      <c r="I15" s="24" t="s">
        <v>81</v>
      </c>
      <c r="J15" s="25" t="s">
        <v>82</v>
      </c>
      <c r="K15" s="26" t="s">
        <v>83</v>
      </c>
      <c r="L15" s="34" t="s">
        <v>143</v>
      </c>
    </row>
    <row r="16" spans="1:12" ht="17.25" x14ac:dyDescent="0.3">
      <c r="A16" s="7"/>
      <c r="B16" s="35">
        <v>1</v>
      </c>
      <c r="C16" s="36" t="s">
        <v>84</v>
      </c>
      <c r="D16" s="37" t="s">
        <v>66</v>
      </c>
      <c r="E16" s="38" t="s">
        <v>20</v>
      </c>
      <c r="F16" s="52">
        <v>85</v>
      </c>
      <c r="G16" s="52">
        <v>0</v>
      </c>
      <c r="H16" s="53">
        <v>0</v>
      </c>
      <c r="I16" s="54">
        <v>35</v>
      </c>
      <c r="J16" s="39">
        <f>ROUND(SUM(IFERROR($F$14*F16,0),IFERROR($G$14*G16,0),IFERROR($H$14*H16,0),IFERROR($I$14*I16,0),IFERROR(#REF!*#REF!,0)),1)</f>
        <v>31</v>
      </c>
      <c r="K16" s="40" t="str">
        <f t="shared" ref="K16:K51" si="0">IF(J16&gt;=90,"A",IF(J16&gt;=85,"A-",IF(J16&gt;=80,"B+",IF(J16&gt;=75,"B",IF(J16&gt;=70,"B-",IF(J16&gt;=65,"C+",IF(J16&gt;=60,"C",IF(J16&gt;=55,"C-",IF(J16&gt;=53,"D+",IF(J16&gt;=52,"D",IF(J16&gt;=50,"D-","F")))))))))))</f>
        <v>F</v>
      </c>
      <c r="L16" s="36" t="s">
        <v>144</v>
      </c>
    </row>
    <row r="17" spans="1:12" ht="17.25" x14ac:dyDescent="0.3">
      <c r="A17" s="7"/>
      <c r="B17" s="35">
        <v>2</v>
      </c>
      <c r="C17" s="36" t="s">
        <v>87</v>
      </c>
      <c r="D17" s="41" t="s">
        <v>59</v>
      </c>
      <c r="E17" s="42" t="s">
        <v>60</v>
      </c>
      <c r="F17" s="55">
        <v>74</v>
      </c>
      <c r="G17" s="55">
        <v>50</v>
      </c>
      <c r="H17" s="53">
        <v>90</v>
      </c>
      <c r="I17" s="54">
        <v>50</v>
      </c>
      <c r="J17" s="43">
        <f>ROUND(SUM(IFERROR($F$14*F17,0),IFERROR($G$14*G17,0),IFERROR($H$14*H17,0),IFERROR($I$14*I17,0),IFERROR(#REF!*#REF!,0)),1)</f>
        <v>62.8</v>
      </c>
      <c r="K17" s="44" t="str">
        <f t="shared" si="0"/>
        <v>C</v>
      </c>
      <c r="L17" s="36" t="s">
        <v>147</v>
      </c>
    </row>
    <row r="18" spans="1:12" ht="17.25" x14ac:dyDescent="0.3">
      <c r="A18" s="7"/>
      <c r="B18" s="35">
        <v>3</v>
      </c>
      <c r="C18" s="36" t="s">
        <v>85</v>
      </c>
      <c r="D18" s="41" t="s">
        <v>61</v>
      </c>
      <c r="E18" s="42" t="s">
        <v>60</v>
      </c>
      <c r="F18" s="52">
        <v>74</v>
      </c>
      <c r="G18" s="52">
        <v>45</v>
      </c>
      <c r="H18" s="53">
        <v>50</v>
      </c>
      <c r="I18" s="54">
        <v>50</v>
      </c>
      <c r="J18" s="43">
        <f>ROUND(SUM(IFERROR($F$14*F18,0),IFERROR($G$14*G18,0),IFERROR($H$14*H18,0),IFERROR($I$14*I18,0),IFERROR(#REF!*#REF!,0)),1)</f>
        <v>53.8</v>
      </c>
      <c r="K18" s="44" t="str">
        <f t="shared" si="0"/>
        <v>D+</v>
      </c>
      <c r="L18" s="36" t="s">
        <v>145</v>
      </c>
    </row>
    <row r="19" spans="1:12" ht="17.25" x14ac:dyDescent="0.3">
      <c r="A19" s="7"/>
      <c r="B19" s="35">
        <v>4</v>
      </c>
      <c r="C19" s="36" t="s">
        <v>86</v>
      </c>
      <c r="D19" s="37" t="s">
        <v>62</v>
      </c>
      <c r="E19" s="42" t="s">
        <v>60</v>
      </c>
      <c r="F19" s="52">
        <v>85</v>
      </c>
      <c r="G19" s="52">
        <v>25</v>
      </c>
      <c r="H19" s="53">
        <v>75</v>
      </c>
      <c r="I19" s="54">
        <v>50</v>
      </c>
      <c r="J19" s="43">
        <f>ROUND(SUM(IFERROR($F$14*F19,0),IFERROR($G$14*G19,0),IFERROR($H$14*H19,0),IFERROR($I$14*I19,0),IFERROR(#REF!*#REF!,0)),1)</f>
        <v>57</v>
      </c>
      <c r="K19" s="44" t="str">
        <f t="shared" si="0"/>
        <v>C-</v>
      </c>
      <c r="L19" s="36" t="s">
        <v>179</v>
      </c>
    </row>
    <row r="20" spans="1:12" ht="17.25" x14ac:dyDescent="0.3">
      <c r="A20" s="7"/>
      <c r="B20" s="35">
        <v>5</v>
      </c>
      <c r="C20" s="36" t="s">
        <v>87</v>
      </c>
      <c r="D20" s="37" t="s">
        <v>63</v>
      </c>
      <c r="E20" s="42" t="s">
        <v>60</v>
      </c>
      <c r="F20" s="52">
        <v>85</v>
      </c>
      <c r="G20" s="52">
        <v>75</v>
      </c>
      <c r="H20" s="53">
        <v>75</v>
      </c>
      <c r="I20" s="54">
        <v>83</v>
      </c>
      <c r="J20" s="43">
        <f>ROUND(SUM(IFERROR($F$14*F20,0),IFERROR($G$14*G20,0),IFERROR($H$14*H20,0),IFERROR($I$14*I20,0),IFERROR(#REF!*#REF!,0)),1)</f>
        <v>80.2</v>
      </c>
      <c r="K20" s="44" t="str">
        <f t="shared" si="0"/>
        <v>B+</v>
      </c>
      <c r="L20" s="36" t="s">
        <v>146</v>
      </c>
    </row>
    <row r="21" spans="1:12" ht="17.25" x14ac:dyDescent="0.3">
      <c r="A21" s="7"/>
      <c r="B21" s="35">
        <v>6</v>
      </c>
      <c r="C21" s="36" t="s">
        <v>88</v>
      </c>
      <c r="D21" s="45" t="s">
        <v>119</v>
      </c>
      <c r="E21" s="46" t="s">
        <v>120</v>
      </c>
      <c r="F21" s="56">
        <v>86</v>
      </c>
      <c r="G21" s="56">
        <v>25</v>
      </c>
      <c r="H21" s="53">
        <v>90</v>
      </c>
      <c r="I21" s="54">
        <v>57</v>
      </c>
      <c r="J21" s="43">
        <f>ROUND(SUM(IFERROR($F$14*F21,0),IFERROR($G$14*G21,0),IFERROR($H$14*H21,0),IFERROR($I$14*I21,0),IFERROR(#REF!*#REF!,0)),1)</f>
        <v>63</v>
      </c>
      <c r="K21" s="44" t="str">
        <f t="shared" si="0"/>
        <v>C</v>
      </c>
      <c r="L21" s="36" t="s">
        <v>148</v>
      </c>
    </row>
    <row r="22" spans="1:12" ht="17.25" x14ac:dyDescent="0.3">
      <c r="A22" s="7"/>
      <c r="B22" s="35">
        <v>7</v>
      </c>
      <c r="C22" s="36" t="s">
        <v>89</v>
      </c>
      <c r="D22" s="47" t="s">
        <v>33</v>
      </c>
      <c r="E22" s="48" t="s">
        <v>34</v>
      </c>
      <c r="F22" s="57">
        <v>78</v>
      </c>
      <c r="G22" s="57">
        <v>55</v>
      </c>
      <c r="H22" s="53">
        <v>90</v>
      </c>
      <c r="I22" s="54">
        <v>73</v>
      </c>
      <c r="J22" s="43">
        <f>ROUND(SUM(IFERROR($F$14*F22,0),IFERROR($G$14*G22,0),IFERROR($H$14*H22,0),IFERROR($I$14*I22,0),IFERROR(#REF!*#REF!,0)),1)</f>
        <v>73.8</v>
      </c>
      <c r="K22" s="44" t="str">
        <f t="shared" si="0"/>
        <v>B-</v>
      </c>
      <c r="L22" s="36" t="s">
        <v>149</v>
      </c>
    </row>
    <row r="23" spans="1:12" ht="17.25" x14ac:dyDescent="0.3">
      <c r="A23" s="7"/>
      <c r="B23" s="35">
        <v>8</v>
      </c>
      <c r="C23" s="36" t="s">
        <v>90</v>
      </c>
      <c r="D23" s="37" t="s">
        <v>51</v>
      </c>
      <c r="E23" s="42" t="s">
        <v>52</v>
      </c>
      <c r="F23" s="58">
        <v>75</v>
      </c>
      <c r="G23" s="58">
        <v>45</v>
      </c>
      <c r="H23" s="53">
        <v>90</v>
      </c>
      <c r="I23" s="54">
        <v>75</v>
      </c>
      <c r="J23" s="43">
        <f>ROUND(SUM(IFERROR($F$14*F23,0),IFERROR($G$14*G23,0),IFERROR($H$14*H23,0),IFERROR($I$14*I23,0),IFERROR(#REF!*#REF!,0)),1)</f>
        <v>72</v>
      </c>
      <c r="K23" s="44" t="str">
        <f t="shared" si="0"/>
        <v>B-</v>
      </c>
      <c r="L23" s="36" t="s">
        <v>150</v>
      </c>
    </row>
    <row r="24" spans="1:12" ht="17.25" x14ac:dyDescent="0.3">
      <c r="A24" s="7"/>
      <c r="B24" s="35">
        <v>9</v>
      </c>
      <c r="C24" s="36" t="s">
        <v>91</v>
      </c>
      <c r="D24" s="41" t="s">
        <v>26</v>
      </c>
      <c r="E24" s="42" t="s">
        <v>27</v>
      </c>
      <c r="F24" s="57">
        <v>79</v>
      </c>
      <c r="G24" s="57">
        <v>45</v>
      </c>
      <c r="H24" s="53">
        <v>50</v>
      </c>
      <c r="I24" s="54">
        <v>65</v>
      </c>
      <c r="J24" s="43">
        <f>ROUND(SUM(IFERROR($F$14*F24,0),IFERROR($G$14*G24,0),IFERROR($H$14*H24,0),IFERROR($I$14*I24,0),IFERROR(#REF!*#REF!,0)),1)</f>
        <v>60.8</v>
      </c>
      <c r="K24" s="44" t="str">
        <f t="shared" si="0"/>
        <v>C</v>
      </c>
      <c r="L24" s="36" t="s">
        <v>151</v>
      </c>
    </row>
    <row r="25" spans="1:12" ht="17.25" x14ac:dyDescent="0.3">
      <c r="A25" s="7"/>
      <c r="B25" s="35">
        <v>10</v>
      </c>
      <c r="C25" s="36" t="s">
        <v>92</v>
      </c>
      <c r="D25" s="45" t="s">
        <v>39</v>
      </c>
      <c r="E25" s="46" t="s">
        <v>40</v>
      </c>
      <c r="F25" s="56">
        <v>95</v>
      </c>
      <c r="G25" s="56">
        <v>70</v>
      </c>
      <c r="H25" s="53">
        <v>90</v>
      </c>
      <c r="I25" s="54">
        <v>60</v>
      </c>
      <c r="J25" s="43">
        <f>ROUND(SUM(IFERROR($F$14*F25,0),IFERROR($G$14*G25,0),IFERROR($H$14*H25,0),IFERROR($I$14*I25,0),IFERROR(#REF!*#REF!,0)),1)</f>
        <v>75</v>
      </c>
      <c r="K25" s="44" t="str">
        <f t="shared" si="0"/>
        <v>B</v>
      </c>
      <c r="L25" s="36" t="s">
        <v>152</v>
      </c>
    </row>
    <row r="26" spans="1:12" ht="17.25" x14ac:dyDescent="0.3">
      <c r="B26" s="35">
        <v>11</v>
      </c>
      <c r="C26" s="36" t="s">
        <v>93</v>
      </c>
      <c r="D26" s="45" t="s">
        <v>121</v>
      </c>
      <c r="E26" s="46" t="s">
        <v>122</v>
      </c>
      <c r="F26" s="59">
        <v>75</v>
      </c>
      <c r="G26" s="59">
        <v>35</v>
      </c>
      <c r="H26" s="53">
        <v>50</v>
      </c>
      <c r="I26" s="54">
        <v>65</v>
      </c>
      <c r="J26" s="43">
        <f>ROUND(SUM(IFERROR($F$14*F26,0),IFERROR($G$14*G26,0),IFERROR($H$14*H26,0),IFERROR($I$14*I26,0),IFERROR(#REF!*#REF!,0)),1)</f>
        <v>58</v>
      </c>
      <c r="K26" s="44" t="str">
        <f t="shared" si="0"/>
        <v>C-</v>
      </c>
      <c r="L26" s="36" t="s">
        <v>153</v>
      </c>
    </row>
    <row r="27" spans="1:12" ht="17.25" x14ac:dyDescent="0.3">
      <c r="B27" s="35">
        <v>12</v>
      </c>
      <c r="C27" s="36" t="s">
        <v>94</v>
      </c>
      <c r="D27" s="41" t="s">
        <v>53</v>
      </c>
      <c r="E27" s="42" t="s">
        <v>54</v>
      </c>
      <c r="F27" s="55">
        <v>74</v>
      </c>
      <c r="G27" s="55">
        <v>75</v>
      </c>
      <c r="H27" s="53">
        <v>75</v>
      </c>
      <c r="I27" s="54">
        <v>89</v>
      </c>
      <c r="J27" s="43">
        <f>ROUND(SUM(IFERROR($F$14*F27,0),IFERROR($G$14*G27,0),IFERROR($H$14*H27,0),IFERROR($I$14*I27,0),IFERROR(#REF!*#REF!,0)),1)</f>
        <v>80.400000000000006</v>
      </c>
      <c r="K27" s="44" t="str">
        <f t="shared" si="0"/>
        <v>B+</v>
      </c>
      <c r="L27" s="36" t="s">
        <v>154</v>
      </c>
    </row>
    <row r="28" spans="1:12" ht="17.25" x14ac:dyDescent="0.3">
      <c r="B28" s="35">
        <v>13</v>
      </c>
      <c r="C28" s="36" t="s">
        <v>95</v>
      </c>
      <c r="D28" s="49" t="s">
        <v>28</v>
      </c>
      <c r="E28" s="50" t="s">
        <v>29</v>
      </c>
      <c r="F28" s="59">
        <v>78</v>
      </c>
      <c r="G28" s="59">
        <v>60</v>
      </c>
      <c r="H28" s="53">
        <v>75</v>
      </c>
      <c r="I28" s="54">
        <v>50</v>
      </c>
      <c r="J28" s="43">
        <f>ROUND(SUM(IFERROR($F$14*F28,0),IFERROR($G$14*G28,0),IFERROR($H$14*H28,0),IFERROR($I$14*I28,0),IFERROR(#REF!*#REF!,0)),1)</f>
        <v>62.6</v>
      </c>
      <c r="K28" s="44" t="str">
        <f t="shared" si="0"/>
        <v>C</v>
      </c>
      <c r="L28" s="36" t="s">
        <v>155</v>
      </c>
    </row>
    <row r="29" spans="1:12" ht="17.25" x14ac:dyDescent="0.3">
      <c r="B29" s="35">
        <v>14</v>
      </c>
      <c r="C29" s="36" t="s">
        <v>96</v>
      </c>
      <c r="D29" s="49" t="s">
        <v>30</v>
      </c>
      <c r="E29" s="50" t="s">
        <v>29</v>
      </c>
      <c r="F29" s="59">
        <v>78</v>
      </c>
      <c r="G29" s="59">
        <v>60</v>
      </c>
      <c r="H29" s="53">
        <v>75</v>
      </c>
      <c r="I29" s="54">
        <v>65</v>
      </c>
      <c r="J29" s="43">
        <f>ROUND(SUM(IFERROR($F$14*F29,0),IFERROR($G$14*G29,0),IFERROR($H$14*H29,0),IFERROR($I$14*I29,0),IFERROR(#REF!*#REF!,0)),1)</f>
        <v>68.599999999999994</v>
      </c>
      <c r="K29" s="44" t="str">
        <f t="shared" si="0"/>
        <v>C+</v>
      </c>
      <c r="L29" s="36" t="s">
        <v>156</v>
      </c>
    </row>
    <row r="30" spans="1:12" ht="17.25" x14ac:dyDescent="0.3">
      <c r="B30" s="35">
        <v>15</v>
      </c>
      <c r="C30" s="36" t="s">
        <v>97</v>
      </c>
      <c r="D30" s="45" t="s">
        <v>123</v>
      </c>
      <c r="E30" s="46" t="s">
        <v>29</v>
      </c>
      <c r="F30" s="59">
        <v>75</v>
      </c>
      <c r="G30" s="59">
        <v>35</v>
      </c>
      <c r="H30" s="53">
        <v>75</v>
      </c>
      <c r="I30" s="54">
        <v>50</v>
      </c>
      <c r="J30" s="43">
        <f>ROUND(SUM(IFERROR($F$14*F30,0),IFERROR($G$14*G30,0),IFERROR($H$14*H30,0),IFERROR($I$14*I30,0),IFERROR(#REF!*#REF!,0)),1)</f>
        <v>57</v>
      </c>
      <c r="K30" s="44" t="str">
        <f t="shared" si="0"/>
        <v>C-</v>
      </c>
      <c r="L30" s="36" t="s">
        <v>157</v>
      </c>
    </row>
    <row r="31" spans="1:12" ht="17.25" x14ac:dyDescent="0.3">
      <c r="B31" s="35">
        <v>16</v>
      </c>
      <c r="C31" s="36" t="s">
        <v>98</v>
      </c>
      <c r="D31" s="41" t="s">
        <v>47</v>
      </c>
      <c r="E31" s="42" t="s">
        <v>48</v>
      </c>
      <c r="F31" s="57">
        <v>75</v>
      </c>
      <c r="G31" s="57">
        <v>70</v>
      </c>
      <c r="H31" s="53">
        <v>90</v>
      </c>
      <c r="I31" s="54">
        <v>83</v>
      </c>
      <c r="J31" s="43">
        <f>ROUND(SUM(IFERROR($F$14*F31,0),IFERROR($G$14*G31,0),IFERROR($H$14*H31,0),IFERROR($I$14*I31,0),IFERROR(#REF!*#REF!,0)),1)</f>
        <v>80.2</v>
      </c>
      <c r="K31" s="44" t="str">
        <f t="shared" si="0"/>
        <v>B+</v>
      </c>
      <c r="L31" s="36" t="s">
        <v>158</v>
      </c>
    </row>
    <row r="32" spans="1:12" ht="17.25" x14ac:dyDescent="0.3">
      <c r="B32" s="35">
        <v>17</v>
      </c>
      <c r="C32" s="36" t="s">
        <v>99</v>
      </c>
      <c r="D32" s="41" t="s">
        <v>37</v>
      </c>
      <c r="E32" s="42" t="s">
        <v>38</v>
      </c>
      <c r="F32" s="57">
        <v>86</v>
      </c>
      <c r="G32" s="57">
        <v>80</v>
      </c>
      <c r="H32" s="53">
        <v>90</v>
      </c>
      <c r="I32" s="54">
        <v>93</v>
      </c>
      <c r="J32" s="67">
        <f>ROUND(SUM(IFERROR($F$14*F32,0),IFERROR($G$14*G32,0),IFERROR($H$14*H32,0),IFERROR($I$14*I32,0),IFERROR(#REF!*#REF!,0)),1)</f>
        <v>88.4</v>
      </c>
      <c r="K32" s="51" t="str">
        <f t="shared" si="0"/>
        <v>A-</v>
      </c>
      <c r="L32" s="36" t="s">
        <v>159</v>
      </c>
    </row>
    <row r="33" spans="2:12" ht="17.25" x14ac:dyDescent="0.3">
      <c r="B33" s="35">
        <v>18</v>
      </c>
      <c r="C33" s="36" t="s">
        <v>100</v>
      </c>
      <c r="D33" s="41" t="s">
        <v>49</v>
      </c>
      <c r="E33" s="42" t="s">
        <v>50</v>
      </c>
      <c r="F33" s="57">
        <v>75</v>
      </c>
      <c r="G33" s="57">
        <v>40</v>
      </c>
      <c r="H33" s="53">
        <v>90</v>
      </c>
      <c r="I33" s="54">
        <v>50</v>
      </c>
      <c r="J33" s="43">
        <f>ROUND(SUM(IFERROR($F$14*F33,0),IFERROR($G$14*G33,0),IFERROR($H$14*H33,0),IFERROR($I$14*I33,0),IFERROR(#REF!*#REF!,0)),1)</f>
        <v>61</v>
      </c>
      <c r="K33" s="44" t="str">
        <f t="shared" si="0"/>
        <v>C</v>
      </c>
      <c r="L33" s="36" t="s">
        <v>160</v>
      </c>
    </row>
    <row r="34" spans="2:12" ht="17.25" x14ac:dyDescent="0.3">
      <c r="B34" s="35">
        <v>19</v>
      </c>
      <c r="C34" s="36" t="s">
        <v>101</v>
      </c>
      <c r="D34" s="49" t="s">
        <v>124</v>
      </c>
      <c r="E34" s="50" t="s">
        <v>23</v>
      </c>
      <c r="F34" s="56">
        <v>79</v>
      </c>
      <c r="G34" s="56">
        <v>70</v>
      </c>
      <c r="H34" s="53">
        <v>90</v>
      </c>
      <c r="I34" s="54">
        <v>56</v>
      </c>
      <c r="J34" s="43">
        <f>ROUND(SUM(IFERROR($F$14*F34,0),IFERROR($G$14*G34,0),IFERROR($H$14*H34,0),IFERROR($I$14*I34,0),IFERROR(#REF!*#REF!,0)),1)</f>
        <v>70.2</v>
      </c>
      <c r="K34" s="44" t="str">
        <f t="shared" si="0"/>
        <v>B-</v>
      </c>
      <c r="L34" s="36" t="s">
        <v>161</v>
      </c>
    </row>
    <row r="35" spans="2:12" ht="17.25" x14ac:dyDescent="0.3">
      <c r="B35" s="35">
        <v>20</v>
      </c>
      <c r="C35" s="36" t="s">
        <v>102</v>
      </c>
      <c r="D35" s="49" t="s">
        <v>31</v>
      </c>
      <c r="E35" s="50" t="s">
        <v>32</v>
      </c>
      <c r="F35" s="56">
        <v>78</v>
      </c>
      <c r="G35" s="56">
        <v>45</v>
      </c>
      <c r="H35" s="53">
        <v>50</v>
      </c>
      <c r="I35" s="54">
        <v>45</v>
      </c>
      <c r="J35" s="43">
        <f>ROUND(SUM(IFERROR($F$14*F35,0),IFERROR($G$14*G35,0),IFERROR($H$14*H35,0),IFERROR($I$14*I35,0),IFERROR(#REF!*#REF!,0)),1)</f>
        <v>52.6</v>
      </c>
      <c r="K35" s="44" t="str">
        <f t="shared" si="0"/>
        <v>D</v>
      </c>
      <c r="L35" s="36" t="s">
        <v>162</v>
      </c>
    </row>
    <row r="36" spans="2:12" ht="17.25" x14ac:dyDescent="0.3">
      <c r="B36" s="35">
        <v>21</v>
      </c>
      <c r="C36" s="36" t="s">
        <v>103</v>
      </c>
      <c r="D36" s="45" t="s">
        <v>125</v>
      </c>
      <c r="E36" s="46" t="s">
        <v>126</v>
      </c>
      <c r="F36" s="56">
        <v>79</v>
      </c>
      <c r="G36" s="56" t="s">
        <v>71</v>
      </c>
      <c r="H36" s="53">
        <v>90</v>
      </c>
      <c r="I36" s="54">
        <v>86</v>
      </c>
      <c r="J36" s="67">
        <f>ROUND(SUM(IFERROR($F$14*F36,0),IFERROR($G$14*G36,0),IFERROR($H$14*H36,0),IFERROR($I$14*I36,0),IFERROR(#REF!*#REF!,0)),1)</f>
        <v>85</v>
      </c>
      <c r="K36" s="51" t="str">
        <f t="shared" si="0"/>
        <v>A-</v>
      </c>
      <c r="L36" s="36" t="s">
        <v>163</v>
      </c>
    </row>
    <row r="37" spans="2:12" ht="17.25" x14ac:dyDescent="0.3">
      <c r="B37" s="35">
        <v>22</v>
      </c>
      <c r="C37" s="36" t="s">
        <v>104</v>
      </c>
      <c r="D37" s="37" t="s">
        <v>45</v>
      </c>
      <c r="E37" s="42" t="s">
        <v>46</v>
      </c>
      <c r="F37" s="58">
        <v>95</v>
      </c>
      <c r="G37" s="58">
        <v>50</v>
      </c>
      <c r="H37" s="53">
        <v>90</v>
      </c>
      <c r="I37" s="54">
        <v>50</v>
      </c>
      <c r="J37" s="43">
        <f>ROUND(SUM(IFERROR($F$14*F37,0),IFERROR($G$14*G37,0),IFERROR($H$14*H37,0),IFERROR($I$14*I37,0),IFERROR(#REF!*#REF!,0)),1)</f>
        <v>67</v>
      </c>
      <c r="K37" s="44" t="str">
        <f t="shared" si="0"/>
        <v>C+</v>
      </c>
      <c r="L37" s="36" t="s">
        <v>164</v>
      </c>
    </row>
    <row r="38" spans="2:12" ht="17.25" x14ac:dyDescent="0.3">
      <c r="B38" s="35">
        <v>23</v>
      </c>
      <c r="C38" s="36" t="s">
        <v>105</v>
      </c>
      <c r="D38" s="45" t="s">
        <v>127</v>
      </c>
      <c r="E38" s="46" t="s">
        <v>24</v>
      </c>
      <c r="F38" s="56">
        <v>79</v>
      </c>
      <c r="G38" s="56">
        <v>50</v>
      </c>
      <c r="H38" s="53">
        <v>90</v>
      </c>
      <c r="I38" s="54">
        <v>46</v>
      </c>
      <c r="J38" s="43">
        <f>ROUND(SUM(IFERROR($F$14*F38,0),IFERROR($G$14*G38,0),IFERROR($H$14*H38,0),IFERROR($I$14*I38,0),IFERROR(#REF!*#REF!,0)),1)</f>
        <v>62.2</v>
      </c>
      <c r="K38" s="44" t="str">
        <f t="shared" si="0"/>
        <v>C</v>
      </c>
      <c r="L38" s="36" t="s">
        <v>165</v>
      </c>
    </row>
    <row r="39" spans="2:12" ht="17.25" x14ac:dyDescent="0.3">
      <c r="B39" s="35">
        <v>24</v>
      </c>
      <c r="C39" s="36" t="s">
        <v>106</v>
      </c>
      <c r="D39" s="45" t="s">
        <v>128</v>
      </c>
      <c r="E39" s="46" t="s">
        <v>25</v>
      </c>
      <c r="F39" s="56">
        <v>79</v>
      </c>
      <c r="G39" s="56" t="s">
        <v>72</v>
      </c>
      <c r="H39" s="53">
        <v>90</v>
      </c>
      <c r="I39" s="54">
        <v>76</v>
      </c>
      <c r="J39" s="43">
        <f>ROUND(SUM(IFERROR($F$14*F39,0),IFERROR($G$14*G39,0),IFERROR($H$14*H39,0),IFERROR($I$14*I39,0),IFERROR(#REF!*#REF!,0)),1)</f>
        <v>80.2</v>
      </c>
      <c r="K39" s="44" t="str">
        <f t="shared" si="0"/>
        <v>B+</v>
      </c>
      <c r="L39" s="36" t="s">
        <v>166</v>
      </c>
    </row>
    <row r="40" spans="2:12" ht="17.25" x14ac:dyDescent="0.3">
      <c r="B40" s="35">
        <v>25</v>
      </c>
      <c r="C40" s="36" t="s">
        <v>107</v>
      </c>
      <c r="D40" s="45" t="s">
        <v>129</v>
      </c>
      <c r="E40" s="46" t="s">
        <v>35</v>
      </c>
      <c r="F40" s="56">
        <v>86</v>
      </c>
      <c r="G40" s="56">
        <v>70</v>
      </c>
      <c r="H40" s="53">
        <v>90</v>
      </c>
      <c r="I40" s="54">
        <v>70</v>
      </c>
      <c r="J40" s="43">
        <f>ROUND(SUM(IFERROR($F$14*F40,0),IFERROR($G$14*G40,0),IFERROR($H$14*H40,0),IFERROR($I$14*I40,0),IFERROR(#REF!*#REF!,0)),1)</f>
        <v>77.2</v>
      </c>
      <c r="K40" s="44" t="str">
        <f t="shared" si="0"/>
        <v>B</v>
      </c>
      <c r="L40" s="36" t="s">
        <v>167</v>
      </c>
    </row>
    <row r="41" spans="2:12" ht="17.25" x14ac:dyDescent="0.3">
      <c r="B41" s="35">
        <v>26</v>
      </c>
      <c r="C41" s="36" t="s">
        <v>108</v>
      </c>
      <c r="D41" s="45" t="s">
        <v>130</v>
      </c>
      <c r="E41" s="46" t="s">
        <v>132</v>
      </c>
      <c r="F41" s="56">
        <v>95</v>
      </c>
      <c r="G41" s="59">
        <v>85</v>
      </c>
      <c r="H41" s="53">
        <v>75</v>
      </c>
      <c r="I41" s="54">
        <v>85</v>
      </c>
      <c r="J41" s="67">
        <f>ROUND(SUM(IFERROR($F$14*F41,0),IFERROR($G$14*G41,0),IFERROR($H$14*H41,0),IFERROR($I$14*I41,0),IFERROR(#REF!*#REF!,0)),1)</f>
        <v>85</v>
      </c>
      <c r="K41" s="51" t="str">
        <f t="shared" si="0"/>
        <v>A-</v>
      </c>
      <c r="L41" s="36" t="s">
        <v>168</v>
      </c>
    </row>
    <row r="42" spans="2:12" ht="17.25" x14ac:dyDescent="0.3">
      <c r="B42" s="35">
        <v>27</v>
      </c>
      <c r="C42" s="36" t="s">
        <v>109</v>
      </c>
      <c r="D42" s="45" t="s">
        <v>131</v>
      </c>
      <c r="E42" s="46" t="s">
        <v>132</v>
      </c>
      <c r="F42" s="56">
        <v>74</v>
      </c>
      <c r="G42" s="59" t="s">
        <v>73</v>
      </c>
      <c r="H42" s="53">
        <v>75</v>
      </c>
      <c r="I42" s="54">
        <v>50</v>
      </c>
      <c r="J42" s="43">
        <f>ROUND(SUM(IFERROR($F$14*F42,0),IFERROR($G$14*G42,0),IFERROR($H$14*H42,0),IFERROR($I$14*I42,0),IFERROR(#REF!*#REF!,0)),1)</f>
        <v>54.8</v>
      </c>
      <c r="K42" s="44" t="str">
        <f t="shared" si="0"/>
        <v>D+</v>
      </c>
      <c r="L42" s="36" t="s">
        <v>169</v>
      </c>
    </row>
    <row r="43" spans="2:12" ht="17.25" x14ac:dyDescent="0.3">
      <c r="B43" s="35">
        <v>28</v>
      </c>
      <c r="C43" s="36" t="s">
        <v>110</v>
      </c>
      <c r="D43" s="49" t="s">
        <v>133</v>
      </c>
      <c r="E43" s="50" t="s">
        <v>134</v>
      </c>
      <c r="F43" s="56">
        <v>78</v>
      </c>
      <c r="G43" s="59">
        <v>75</v>
      </c>
      <c r="H43" s="53">
        <v>75</v>
      </c>
      <c r="I43" s="54">
        <v>55</v>
      </c>
      <c r="J43" s="43">
        <f>ROUND(SUM(IFERROR($F$14*F43,0),IFERROR($G$14*G43,0),IFERROR($H$14*H43,0),IFERROR($I$14*I43,0),IFERROR(#REF!*#REF!,0)),1)</f>
        <v>67.599999999999994</v>
      </c>
      <c r="K43" s="44" t="str">
        <f t="shared" si="0"/>
        <v>C+</v>
      </c>
      <c r="L43" s="36" t="s">
        <v>170</v>
      </c>
    </row>
    <row r="44" spans="2:12" ht="17.25" x14ac:dyDescent="0.3">
      <c r="B44" s="35">
        <v>29</v>
      </c>
      <c r="C44" s="36" t="s">
        <v>111</v>
      </c>
      <c r="D44" s="45" t="s">
        <v>135</v>
      </c>
      <c r="E44" s="46" t="s">
        <v>36</v>
      </c>
      <c r="F44" s="56">
        <v>86</v>
      </c>
      <c r="G44" s="59" t="s">
        <v>180</v>
      </c>
      <c r="H44" s="53">
        <v>90</v>
      </c>
      <c r="I44" s="54">
        <v>90</v>
      </c>
      <c r="J44" s="67">
        <f>ROUND(SUM(IFERROR($F$14*F44,0),IFERROR($G$14*G44,0),IFERROR($H$14*H44,0),IFERROR($I$14*I44,0),IFERROR(#REF!*#REF!,0)),1)</f>
        <v>88.8</v>
      </c>
      <c r="K44" s="51" t="str">
        <f t="shared" si="0"/>
        <v>A-</v>
      </c>
      <c r="L44" s="36" t="s">
        <v>171</v>
      </c>
    </row>
    <row r="45" spans="2:12" ht="17.25" x14ac:dyDescent="0.3">
      <c r="B45" s="35">
        <v>30</v>
      </c>
      <c r="C45" s="36" t="s">
        <v>112</v>
      </c>
      <c r="D45" s="41" t="s">
        <v>55</v>
      </c>
      <c r="E45" s="42" t="s">
        <v>56</v>
      </c>
      <c r="F45" s="57">
        <v>74</v>
      </c>
      <c r="G45" s="55">
        <v>35</v>
      </c>
      <c r="H45" s="53">
        <v>75</v>
      </c>
      <c r="I45" s="54">
        <v>35</v>
      </c>
      <c r="J45" s="43">
        <f>ROUND(SUM(IFERROR($F$14*F45,0),IFERROR($G$14*G45,0),IFERROR($H$14*H45,0),IFERROR($I$14*I45,0),IFERROR(#REF!*#REF!,0)),1)</f>
        <v>50.8</v>
      </c>
      <c r="K45" s="44" t="str">
        <f t="shared" si="0"/>
        <v>D-</v>
      </c>
      <c r="L45" s="36" t="s">
        <v>172</v>
      </c>
    </row>
    <row r="46" spans="2:12" ht="17.25" x14ac:dyDescent="0.3">
      <c r="B46" s="35">
        <v>31</v>
      </c>
      <c r="C46" s="36" t="s">
        <v>113</v>
      </c>
      <c r="D46" s="41" t="s">
        <v>43</v>
      </c>
      <c r="E46" s="42" t="s">
        <v>44</v>
      </c>
      <c r="F46" s="57">
        <v>95</v>
      </c>
      <c r="G46" s="55">
        <v>40</v>
      </c>
      <c r="H46" s="53">
        <v>25</v>
      </c>
      <c r="I46" s="54">
        <v>50</v>
      </c>
      <c r="J46" s="43">
        <f>ROUND(SUM(IFERROR($F$14*F46,0),IFERROR($G$14*G46,0),IFERROR($H$14*H46,0),IFERROR($I$14*I46,0),IFERROR(#REF!*#REF!,0)),1)</f>
        <v>52</v>
      </c>
      <c r="K46" s="44" t="str">
        <f t="shared" si="0"/>
        <v>D</v>
      </c>
      <c r="L46" s="36" t="s">
        <v>173</v>
      </c>
    </row>
    <row r="47" spans="2:12" ht="17.25" x14ac:dyDescent="0.3">
      <c r="B47" s="35">
        <v>32</v>
      </c>
      <c r="C47" s="36" t="s">
        <v>114</v>
      </c>
      <c r="D47" s="45" t="s">
        <v>136</v>
      </c>
      <c r="E47" s="46" t="s">
        <v>137</v>
      </c>
      <c r="F47" s="56">
        <v>86</v>
      </c>
      <c r="G47" s="56" t="s">
        <v>181</v>
      </c>
      <c r="H47" s="53">
        <v>90</v>
      </c>
      <c r="I47" s="54">
        <v>92</v>
      </c>
      <c r="J47" s="67">
        <f>ROUND(SUM(IFERROR($F$14*F47,0),IFERROR($G$14*G47,0),IFERROR($H$14*H47,0),IFERROR($I$14*I47,0),IFERROR(#REF!*#REF!,0)),1)</f>
        <v>88.4</v>
      </c>
      <c r="K47" s="51" t="str">
        <f t="shared" si="0"/>
        <v>A-</v>
      </c>
      <c r="L47" s="36" t="s">
        <v>174</v>
      </c>
    </row>
    <row r="48" spans="2:12" ht="17.25" x14ac:dyDescent="0.3">
      <c r="B48" s="35">
        <v>33</v>
      </c>
      <c r="C48" s="36" t="s">
        <v>115</v>
      </c>
      <c r="D48" s="37" t="s">
        <v>64</v>
      </c>
      <c r="E48" s="42" t="s">
        <v>65</v>
      </c>
      <c r="F48" s="58">
        <v>85</v>
      </c>
      <c r="G48" s="58">
        <v>65</v>
      </c>
      <c r="H48" s="53">
        <v>90</v>
      </c>
      <c r="I48" s="54">
        <v>93</v>
      </c>
      <c r="J48" s="67">
        <f>ROUND(SUM(IFERROR($F$14*F48,0),IFERROR($G$14*G48,0),IFERROR($H$14*H48,0),IFERROR($I$14*I48,0),IFERROR(#REF!*#REF!,0)),1)</f>
        <v>85.2</v>
      </c>
      <c r="K48" s="51" t="str">
        <f t="shared" si="0"/>
        <v>A-</v>
      </c>
      <c r="L48" s="36" t="s">
        <v>175</v>
      </c>
    </row>
    <row r="49" spans="2:12" ht="17.25" x14ac:dyDescent="0.3">
      <c r="B49" s="35">
        <v>34</v>
      </c>
      <c r="C49" s="36" t="s">
        <v>116</v>
      </c>
      <c r="D49" s="41" t="s">
        <v>57</v>
      </c>
      <c r="E49" s="42" t="s">
        <v>58</v>
      </c>
      <c r="F49" s="57">
        <v>74</v>
      </c>
      <c r="G49" s="57">
        <v>70</v>
      </c>
      <c r="H49" s="53">
        <v>90</v>
      </c>
      <c r="I49" s="54">
        <v>0</v>
      </c>
      <c r="J49" s="39">
        <f>ROUND(SUM(IFERROR($F$14*F49,0),IFERROR($G$14*G49,0),IFERROR($H$14*H49,0),IFERROR($I$14*I49,0),IFERROR(#REF!*#REF!,0)),1)</f>
        <v>46.8</v>
      </c>
      <c r="K49" s="40" t="str">
        <f t="shared" si="0"/>
        <v>F</v>
      </c>
      <c r="L49" s="36" t="s">
        <v>176</v>
      </c>
    </row>
    <row r="50" spans="2:12" ht="17.25" x14ac:dyDescent="0.3">
      <c r="B50" s="35">
        <v>35</v>
      </c>
      <c r="C50" s="36" t="s">
        <v>117</v>
      </c>
      <c r="D50" s="45" t="s">
        <v>41</v>
      </c>
      <c r="E50" s="46" t="s">
        <v>42</v>
      </c>
      <c r="F50" s="56">
        <v>95</v>
      </c>
      <c r="G50" s="56" t="s">
        <v>70</v>
      </c>
      <c r="H50" s="53">
        <v>90</v>
      </c>
      <c r="I50" s="54">
        <v>82</v>
      </c>
      <c r="J50" s="43">
        <f>ROUND(SUM(IFERROR($F$14*F50,0),IFERROR($G$14*G50,0),IFERROR($H$14*H50,0),IFERROR($I$14*I50,0),IFERROR(#REF!*#REF!,0)),1)</f>
        <v>83.8</v>
      </c>
      <c r="K50" s="44" t="str">
        <f t="shared" si="0"/>
        <v>B+</v>
      </c>
      <c r="L50" s="36" t="s">
        <v>177</v>
      </c>
    </row>
    <row r="51" spans="2:12" ht="17.25" x14ac:dyDescent="0.3">
      <c r="B51" s="35">
        <v>36</v>
      </c>
      <c r="C51" s="36" t="s">
        <v>118</v>
      </c>
      <c r="D51" s="37" t="s">
        <v>67</v>
      </c>
      <c r="E51" s="42" t="s">
        <v>68</v>
      </c>
      <c r="F51" s="58">
        <v>85</v>
      </c>
      <c r="G51" s="58">
        <v>35</v>
      </c>
      <c r="H51" s="53">
        <v>25</v>
      </c>
      <c r="I51" s="54">
        <v>40</v>
      </c>
      <c r="J51" s="39">
        <f>ROUND(SUM(IFERROR($F$14*F51,0),IFERROR($G$14*G51,0),IFERROR($H$14*H51,0),IFERROR($I$14*I51,0),IFERROR(#REF!*#REF!,0)),1)</f>
        <v>45</v>
      </c>
      <c r="K51" s="40" t="str">
        <f t="shared" si="0"/>
        <v>F</v>
      </c>
      <c r="L51" s="36" t="s">
        <v>178</v>
      </c>
    </row>
    <row r="52" spans="2:12" ht="18.95" x14ac:dyDescent="0.25">
      <c r="H52" s="60"/>
      <c r="I52" s="60"/>
    </row>
  </sheetData>
  <protectedRanges>
    <protectedRange sqref="F14:I52" name="Range3"/>
    <protectedRange sqref="J9:K10 B9:I10" name="Range2"/>
  </protectedRanges>
  <mergeCells count="11">
    <mergeCell ref="H52:I52"/>
    <mergeCell ref="B2:F2"/>
    <mergeCell ref="B3:F3"/>
    <mergeCell ref="B4:K4"/>
    <mergeCell ref="B5:K5"/>
    <mergeCell ref="K13:K14"/>
    <mergeCell ref="B6:K6"/>
    <mergeCell ref="B7:K7"/>
    <mergeCell ref="B8:K8"/>
    <mergeCell ref="B9:K9"/>
    <mergeCell ref="B10:K10"/>
  </mergeCells>
  <conditionalFormatting sqref="F14:I14">
    <cfRule type="cellIs" dxfId="17" priority="2" operator="greaterThan">
      <formula>1</formula>
    </cfRule>
  </conditionalFormatting>
  <conditionalFormatting sqref="J14">
    <cfRule type="cellIs" dxfId="16" priority="1" operator="notEqual">
      <formula>1</formula>
    </cfRule>
  </conditionalFormatting>
  <dataValidations count="1">
    <dataValidation allowBlank="1" showErrorMessage="1" sqref="F16:I51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F17" sqref="F16:F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Nhom 01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2019-03-25T10:59:05Z</dcterms:modified>
</cp:coreProperties>
</file>