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U\ACTG 381\"/>
    </mc:Choice>
  </mc:AlternateContent>
  <bookViews>
    <workbookView xWindow="0" yWindow="0" windowWidth="19200" windowHeight="11595"/>
  </bookViews>
  <sheets>
    <sheet name="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8" i="1" l="1"/>
  <c r="AT14" i="1"/>
  <c r="AT17" i="1"/>
  <c r="AT13" i="1"/>
  <c r="AH15" i="1"/>
  <c r="AT15" i="1" s="1"/>
  <c r="AR14" i="1"/>
  <c r="AR15" i="1"/>
  <c r="AR16" i="1"/>
  <c r="AT16" i="1" s="1"/>
  <c r="AR17" i="1"/>
  <c r="AR18" i="1"/>
  <c r="AR13" i="1"/>
</calcChain>
</file>

<file path=xl/sharedStrings.xml><?xml version="1.0" encoding="utf-8"?>
<sst xmlns="http://schemas.openxmlformats.org/spreadsheetml/2006/main" count="259" uniqueCount="92">
  <si>
    <t>ACTG 381</t>
  </si>
  <si>
    <t>Y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</si>
  <si>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</si>
  <si>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</si>
  <si>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</si>
  <si>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</si>
  <si>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</si>
  <si>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</si>
  <si>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</si>
  <si>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</si>
  <si>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</si>
  <si>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</si>
  <si>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</si>
  <si>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</si>
  <si>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</si>
  <si>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</si>
  <si>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</si>
  <si>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</si>
  <si>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</si>
  <si>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</si>
  <si>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</si>
  <si>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</si>
  <si>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2</t>
  </si>
  <si>
    <t>Quiz 3</t>
  </si>
  <si>
    <t>Quiz 4</t>
  </si>
  <si>
    <t>Quiz 5</t>
  </si>
  <si>
    <t>Quiz 6</t>
  </si>
  <si>
    <t>Quiz 7</t>
  </si>
  <si>
    <t>Quiz 8</t>
  </si>
  <si>
    <t>HW 1</t>
  </si>
  <si>
    <t>HW 8</t>
  </si>
  <si>
    <t>HW 2</t>
  </si>
  <si>
    <t>HW 3</t>
  </si>
  <si>
    <t>HW 4</t>
  </si>
  <si>
    <t>HW 5</t>
  </si>
  <si>
    <t>HW 6</t>
  </si>
  <si>
    <t>HW 7</t>
  </si>
  <si>
    <t>10K Project (30%)</t>
  </si>
  <si>
    <t>Total Quizzes (30%)</t>
  </si>
  <si>
    <t>Notes</t>
  </si>
  <si>
    <t>Grand Total (100%)</t>
  </si>
  <si>
    <t>Grade</t>
  </si>
  <si>
    <t>A</t>
  </si>
  <si>
    <t>IRN</t>
  </si>
  <si>
    <t>Order</t>
  </si>
  <si>
    <t>Full Name</t>
  </si>
  <si>
    <t>phuoc.le@eiu.edu.vn</t>
  </si>
  <si>
    <t xml:space="preserve">Time: </t>
  </si>
  <si>
    <t>12:30 - 14:30</t>
  </si>
  <si>
    <t xml:space="preserve">Date: </t>
  </si>
  <si>
    <t xml:space="preserve">Instructor: </t>
  </si>
  <si>
    <t>Email:</t>
  </si>
  <si>
    <t>Email</t>
  </si>
  <si>
    <t>Mr. Phuoc Le</t>
  </si>
  <si>
    <t>Anh</t>
  </si>
  <si>
    <t>Quiz 1</t>
  </si>
  <si>
    <t>Total Attendance and Participation (10%)</t>
  </si>
  <si>
    <t>Class:</t>
  </si>
  <si>
    <t>Quarter:</t>
  </si>
  <si>
    <t>Year:</t>
  </si>
  <si>
    <t>17-18</t>
  </si>
  <si>
    <t>SFAC Assignment (20%)</t>
  </si>
  <si>
    <t>Total Homework (10%)</t>
  </si>
  <si>
    <t>NO</t>
  </si>
  <si>
    <t>B</t>
  </si>
  <si>
    <t>C+</t>
  </si>
  <si>
    <t>Summer</t>
  </si>
  <si>
    <t>Monday, Wednesday, and Friday</t>
  </si>
  <si>
    <t>Nguyễn Hoàng</t>
  </si>
  <si>
    <t>Nguyễn Châu Ngọc</t>
  </si>
  <si>
    <t>Huyền</t>
  </si>
  <si>
    <t>Võ Hòa</t>
  </si>
  <si>
    <t>Khôi</t>
  </si>
  <si>
    <t>Ngô Thanh</t>
  </si>
  <si>
    <t>Tâm</t>
  </si>
  <si>
    <t>Hoàng Thanh</t>
  </si>
  <si>
    <t>Thảo</t>
  </si>
  <si>
    <t>Vũ Nguyễn Quỳnh</t>
  </si>
  <si>
    <t>Thư</t>
  </si>
  <si>
    <t>huyen.nguyenchau.bsba14@eiu.edu.vn</t>
  </si>
  <si>
    <t>tam.ngo.bbs15@eiu.edu.vn</t>
  </si>
  <si>
    <t>anh.nguyenhoang.bbs15@eiu.edu.vn</t>
  </si>
  <si>
    <t>khoi.vo.bsba14@eiu.edu.vn</t>
  </si>
  <si>
    <t>thao.hoang.bsba14@eiu.edu.vn</t>
  </si>
  <si>
    <t>thu.vu.bbs15@eiu.edu.vn</t>
  </si>
  <si>
    <t>Missed 2 quizzes, SFAC, and 10K project and turned in 2 homework late</t>
  </si>
  <si>
    <t>F</t>
  </si>
  <si>
    <t>B-</t>
  </si>
  <si>
    <t>B+</t>
  </si>
  <si>
    <t>A-</t>
  </si>
  <si>
    <t>Grade Report</t>
  </si>
  <si>
    <t>Number of Credit: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</si>
</sst>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3"/>
      <color indexed="8"/>
      <name val="Times New Roman"/>
      <family val="1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color rgb="FFFF0000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BEBE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Fill="1" applyBorder="1"/>
    <xf numFmtId="0" fontId="2" fillId="0" borderId="0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1" applyFont="1"/>
    <xf numFmtId="0" fontId="0" fillId="0" borderId="2" xfId="0" applyBorder="1" applyAlignment="1"/>
    <xf numFmtId="0" fontId="0" fillId="0" borderId="3" xfId="0" applyBorder="1" applyAlignment="1"/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6" fillId="0" borderId="0" xfId="0" applyFont="1"/>
    <xf numFmtId="0" fontId="0" fillId="0" borderId="2" xfId="0" applyBorder="1"/>
    <xf numFmtId="0" fontId="7" fillId="0" borderId="1" xfId="0" applyFont="1" applyBorder="1"/>
    <xf numFmtId="0" fontId="0" fillId="2" borderId="1" xfId="0" applyFill="1" applyBorder="1"/>
    <xf numFmtId="0" fontId="0" fillId="0" borderId="5" xfId="0" applyBorder="1"/>
    <xf numFmtId="0" fontId="0" fillId="2" borderId="4" xfId="0" applyFill="1" applyBorder="1"/>
    <xf numFmtId="0" fontId="0" fillId="2" borderId="0" xfId="0" applyFill="1"/>
    <xf numFmtId="0" fontId="8" fillId="0" borderId="1" xfId="0" applyFont="1" applyBorder="1"/>
    <xf numFmtId="1" fontId="0" fillId="0" borderId="1" xfId="0" applyNumberFormat="1" applyBorder="1"/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Protection="1">
      <protection hidden="1"/>
    </xf>
    <xf numFmtId="0" fontId="7" fillId="0" borderId="2" xfId="0" applyFont="1" applyBorder="1"/>
    <xf numFmtId="0" fontId="7" fillId="0" borderId="0" xfId="0" applyFont="1"/>
    <xf numFmtId="0" fontId="7" fillId="0" borderId="1" xfId="0" applyFont="1" applyFill="1" applyBorder="1"/>
    <xf numFmtId="164" fontId="7" fillId="0" borderId="1" xfId="0" applyNumberFormat="1" applyFont="1" applyBorder="1"/>
    <xf numFmtId="1" fontId="7" fillId="0" borderId="1" xfId="0" applyNumberFormat="1" applyFont="1" applyBorder="1"/>
    <xf numFmtId="0" fontId="10" fillId="3" borderId="6" xfId="0" applyFont="1" applyFill="1" applyBorder="1" applyAlignment="1">
      <alignment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21"/>
  <sheetViews>
    <sheetView tabSelected="1" zoomScale="96" zoomScaleNormal="96" workbookViewId="0">
      <selection activeCell="G14" sqref="G14:H14"/>
    </sheetView>
  </sheetViews>
  <sheetFormatPr defaultRowHeight="15" x14ac:dyDescent="0.25"/>
  <cols>
    <col min="1" max="1" width="25.5703125" bestFit="1" customWidth="1"/>
    <col min="2" max="2" width="7.140625" customWidth="1"/>
    <col min="3" max="3" width="21.140625" bestFit="1" customWidth="1"/>
    <col min="4" max="4" width="17.5703125" bestFit="1" customWidth="1"/>
    <col min="5" max="13" width="6.85546875" customWidth="1"/>
    <col min="14" max="24" width="7.85546875" customWidth="1"/>
    <col min="25" max="25" width="38" bestFit="1" customWidth="1"/>
    <col min="26" max="33" width="6.140625" hidden="1" customWidth="1"/>
    <col min="34" max="34" width="11" customWidth="1"/>
    <col min="35" max="35" width="12.42578125" customWidth="1"/>
    <col min="36" max="43" width="6.42578125" hidden="1" customWidth="1"/>
    <col min="44" max="44" width="9.85546875" customWidth="1"/>
    <col min="45" max="45" width="18.42578125" customWidth="1"/>
    <col min="46" max="47" width="17.42578125" customWidth="1"/>
    <col min="48" max="48" width="50.7109375" hidden="1" customWidth="1"/>
    <col min="49" max="49" width="31.5703125" bestFit="1" customWidth="1"/>
  </cols>
  <sheetData>
    <row r="1" spans="1:49" ht="18.75" x14ac:dyDescent="0.3">
      <c r="A1" s="6" t="s">
        <v>90</v>
      </c>
    </row>
    <row r="4" spans="1:49" ht="18.75" x14ac:dyDescent="0.3">
      <c r="A4" s="6" t="s">
        <v>57</v>
      </c>
      <c r="B4" s="6" t="s">
        <v>0</v>
      </c>
      <c r="C4" s="6"/>
    </row>
    <row r="5" spans="1:49" ht="18.75" x14ac:dyDescent="0.3">
      <c r="A5" s="6" t="s">
        <v>58</v>
      </c>
      <c r="B5" s="6" t="s">
        <v>66</v>
      </c>
      <c r="C5" s="6"/>
    </row>
    <row r="6" spans="1:49" ht="18.75" x14ac:dyDescent="0.3">
      <c r="A6" s="6" t="s">
        <v>59</v>
      </c>
      <c r="B6" s="6" t="s">
        <v>60</v>
      </c>
      <c r="C6" s="6"/>
    </row>
    <row r="7" spans="1:49" ht="18.75" x14ac:dyDescent="0.3">
      <c r="A7" s="6" t="s">
        <v>91</v>
      </c>
      <c r="B7" s="6">
        <v>4</v>
      </c>
      <c r="C7" s="6"/>
    </row>
    <row r="8" spans="1:49" ht="18.75" x14ac:dyDescent="0.3">
      <c r="A8" s="6" t="s">
        <v>47</v>
      </c>
      <c r="B8" s="6" t="s">
        <v>48</v>
      </c>
      <c r="C8" s="6"/>
    </row>
    <row r="9" spans="1:49" ht="18.75" x14ac:dyDescent="0.3">
      <c r="A9" s="6" t="s">
        <v>49</v>
      </c>
      <c r="B9" s="6" t="s">
        <v>67</v>
      </c>
      <c r="C9" s="6"/>
    </row>
    <row r="10" spans="1:49" ht="18.75" x14ac:dyDescent="0.3">
      <c r="A10" s="6" t="s">
        <v>50</v>
      </c>
      <c r="B10" s="6" t="s">
        <v>53</v>
      </c>
      <c r="C10" s="6"/>
    </row>
    <row r="11" spans="1:49" ht="18.75" x14ac:dyDescent="0.3">
      <c r="A11" s="6" t="s">
        <v>51</v>
      </c>
      <c r="B11" s="7" t="s">
        <v>46</v>
      </c>
      <c r="C11" s="6"/>
    </row>
    <row r="12" spans="1:49" x14ac:dyDescent="0.25">
      <c r="A12" s="5" t="s">
        <v>43</v>
      </c>
      <c r="B12" s="1" t="s">
        <v>44</v>
      </c>
      <c r="C12" s="8" t="s">
        <v>45</v>
      </c>
      <c r="D12" s="9"/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  <c r="Q12" s="1" t="s">
        <v>14</v>
      </c>
      <c r="R12" s="1" t="s">
        <v>15</v>
      </c>
      <c r="S12" s="1" t="s">
        <v>16</v>
      </c>
      <c r="T12" s="1" t="s">
        <v>17</v>
      </c>
      <c r="U12" s="1" t="s">
        <v>18</v>
      </c>
      <c r="V12" s="1" t="s">
        <v>19</v>
      </c>
      <c r="W12" s="1" t="s">
        <v>20</v>
      </c>
      <c r="X12" s="1" t="s">
        <v>21</v>
      </c>
      <c r="Y12" s="16" t="s">
        <v>56</v>
      </c>
      <c r="Z12" s="17" t="s">
        <v>29</v>
      </c>
      <c r="AA12" s="17" t="s">
        <v>31</v>
      </c>
      <c r="AB12" s="17" t="s">
        <v>32</v>
      </c>
      <c r="AC12" s="17" t="s">
        <v>33</v>
      </c>
      <c r="AD12" s="17" t="s">
        <v>34</v>
      </c>
      <c r="AE12" s="17" t="s">
        <v>35</v>
      </c>
      <c r="AF12" s="17" t="s">
        <v>36</v>
      </c>
      <c r="AG12" s="17" t="s">
        <v>30</v>
      </c>
      <c r="AH12" s="18" t="s">
        <v>62</v>
      </c>
      <c r="AI12" s="19" t="s">
        <v>61</v>
      </c>
      <c r="AJ12" s="1" t="s">
        <v>55</v>
      </c>
      <c r="AK12" s="1" t="s">
        <v>22</v>
      </c>
      <c r="AL12" s="1" t="s">
        <v>23</v>
      </c>
      <c r="AM12" s="1" t="s">
        <v>24</v>
      </c>
      <c r="AN12" s="1" t="s">
        <v>25</v>
      </c>
      <c r="AO12" s="1" t="s">
        <v>26</v>
      </c>
      <c r="AP12" s="1" t="s">
        <v>27</v>
      </c>
      <c r="AQ12" s="1" t="s">
        <v>28</v>
      </c>
      <c r="AR12" s="16" t="s">
        <v>38</v>
      </c>
      <c r="AS12" s="16" t="s">
        <v>37</v>
      </c>
      <c r="AT12" s="16" t="s">
        <v>40</v>
      </c>
      <c r="AU12" s="16" t="s">
        <v>41</v>
      </c>
      <c r="AV12" s="1" t="s">
        <v>39</v>
      </c>
      <c r="AW12" s="1" t="s">
        <v>52</v>
      </c>
    </row>
    <row r="13" spans="1:49" s="25" customFormat="1" ht="16.5" x14ac:dyDescent="0.25">
      <c r="A13" s="22">
        <v>1532300094</v>
      </c>
      <c r="B13" s="15">
        <v>1</v>
      </c>
      <c r="C13" s="23" t="s">
        <v>68</v>
      </c>
      <c r="D13" s="23" t="s">
        <v>54</v>
      </c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63</v>
      </c>
      <c r="V13" s="15" t="s">
        <v>1</v>
      </c>
      <c r="W13" s="15" t="s">
        <v>1</v>
      </c>
      <c r="X13" s="15" t="s">
        <v>1</v>
      </c>
      <c r="Y13" s="24">
        <v>95</v>
      </c>
      <c r="Z13" s="15" t="s">
        <v>1</v>
      </c>
      <c r="AA13" s="15" t="s">
        <v>1</v>
      </c>
      <c r="AB13" s="15" t="s">
        <v>1</v>
      </c>
      <c r="AC13" s="15" t="s">
        <v>1</v>
      </c>
      <c r="AD13" s="15" t="s">
        <v>1</v>
      </c>
      <c r="AE13" s="15" t="s">
        <v>1</v>
      </c>
      <c r="AF13" s="15" t="s">
        <v>1</v>
      </c>
      <c r="AG13" s="15" t="s">
        <v>63</v>
      </c>
      <c r="AH13" s="15">
        <v>87.5</v>
      </c>
      <c r="AI13" s="25">
        <v>0</v>
      </c>
      <c r="AJ13" s="15">
        <v>0.5</v>
      </c>
      <c r="AK13" s="15">
        <v>3</v>
      </c>
      <c r="AL13" s="15">
        <v>3</v>
      </c>
      <c r="AM13" s="15">
        <v>0</v>
      </c>
      <c r="AN13" s="15">
        <v>4</v>
      </c>
      <c r="AO13" s="15">
        <v>1.5</v>
      </c>
      <c r="AP13" s="15">
        <v>0</v>
      </c>
      <c r="AQ13" s="26">
        <v>4</v>
      </c>
      <c r="AR13" s="27">
        <f>SUM(AJ13:AQ13)*100/80</f>
        <v>20</v>
      </c>
      <c r="AS13" s="28">
        <v>0</v>
      </c>
      <c r="AT13" s="27">
        <f>Y13*10%+AH13*10%+AI13*20%+AR13*30%+AS13*30%</f>
        <v>24.25</v>
      </c>
      <c r="AU13" s="4" t="s">
        <v>86</v>
      </c>
      <c r="AV13" s="15" t="s">
        <v>85</v>
      </c>
      <c r="AW13" s="30" t="s">
        <v>81</v>
      </c>
    </row>
    <row r="14" spans="1:49" ht="16.5" x14ac:dyDescent="0.25">
      <c r="A14" s="10">
        <v>1432300234</v>
      </c>
      <c r="B14" s="1">
        <v>2</v>
      </c>
      <c r="C14" s="11" t="s">
        <v>69</v>
      </c>
      <c r="D14" s="11" t="s">
        <v>70</v>
      </c>
      <c r="E14" s="20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4">
        <v>100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>
        <v>100</v>
      </c>
      <c r="AI14" s="1">
        <v>90</v>
      </c>
      <c r="AJ14" s="1">
        <v>6</v>
      </c>
      <c r="AK14" s="1">
        <v>3.5</v>
      </c>
      <c r="AL14" s="1">
        <v>3.5</v>
      </c>
      <c r="AM14" s="1">
        <v>6.5</v>
      </c>
      <c r="AN14" s="1">
        <v>8.5</v>
      </c>
      <c r="AO14" s="1">
        <v>4</v>
      </c>
      <c r="AP14" s="1">
        <v>8.5</v>
      </c>
      <c r="AQ14" s="2">
        <v>7</v>
      </c>
      <c r="AR14" s="27">
        <f t="shared" ref="AR14:AR18" si="0">SUM(AJ14:AQ14)*100/80</f>
        <v>59.375</v>
      </c>
      <c r="AS14" s="21">
        <v>80</v>
      </c>
      <c r="AT14" s="27">
        <f t="shared" ref="AT14:AT17" si="1">Y14*10%+AH14*10%+AI14*20%+AR14*30%+AS14*30%</f>
        <v>79.8125</v>
      </c>
      <c r="AU14" s="4" t="s">
        <v>64</v>
      </c>
      <c r="AV14" s="1"/>
      <c r="AW14" s="13" t="s">
        <v>79</v>
      </c>
    </row>
    <row r="15" spans="1:49" ht="16.5" x14ac:dyDescent="0.25">
      <c r="A15" s="10">
        <v>1432300215</v>
      </c>
      <c r="B15" s="1">
        <v>3</v>
      </c>
      <c r="C15" s="11" t="s">
        <v>71</v>
      </c>
      <c r="D15" s="11" t="s">
        <v>72</v>
      </c>
      <c r="E15" s="15" t="s">
        <v>63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5" t="s">
        <v>63</v>
      </c>
      <c r="N15" s="1" t="s">
        <v>1</v>
      </c>
      <c r="O15" s="1" t="s">
        <v>1</v>
      </c>
      <c r="P15" s="1" t="s">
        <v>1</v>
      </c>
      <c r="Q15" s="1" t="s">
        <v>1</v>
      </c>
      <c r="R15" s="15" t="s">
        <v>63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4">
        <v>85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5" t="s">
        <v>63</v>
      </c>
      <c r="AG15" s="1" t="s">
        <v>1</v>
      </c>
      <c r="AH15" s="1">
        <f>(7/8)*100</f>
        <v>87.5</v>
      </c>
      <c r="AI15" s="1">
        <v>90</v>
      </c>
      <c r="AJ15" s="1">
        <v>3</v>
      </c>
      <c r="AK15" s="1">
        <v>2</v>
      </c>
      <c r="AL15" s="1">
        <v>5.5</v>
      </c>
      <c r="AM15" s="1">
        <v>6.5</v>
      </c>
      <c r="AN15" s="1">
        <v>6</v>
      </c>
      <c r="AO15" s="1">
        <v>3</v>
      </c>
      <c r="AP15" s="1">
        <v>2.5</v>
      </c>
      <c r="AQ15" s="2">
        <v>3</v>
      </c>
      <c r="AR15" s="27">
        <f t="shared" si="0"/>
        <v>39.375</v>
      </c>
      <c r="AS15" s="21">
        <v>80</v>
      </c>
      <c r="AT15" s="27">
        <f t="shared" si="1"/>
        <v>71.0625</v>
      </c>
      <c r="AU15" s="4" t="s">
        <v>87</v>
      </c>
      <c r="AV15" s="1"/>
      <c r="AW15" s="13" t="s">
        <v>82</v>
      </c>
    </row>
    <row r="16" spans="1:49" ht="17.25" thickBot="1" x14ac:dyDescent="0.3">
      <c r="A16" s="10">
        <v>1532309006</v>
      </c>
      <c r="B16" s="1">
        <v>4</v>
      </c>
      <c r="C16" s="11" t="s">
        <v>73</v>
      </c>
      <c r="D16" s="11" t="s">
        <v>74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4">
        <v>100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>
        <v>100</v>
      </c>
      <c r="AI16" s="1">
        <v>75</v>
      </c>
      <c r="AJ16" s="1">
        <v>10</v>
      </c>
      <c r="AK16" s="1">
        <v>7</v>
      </c>
      <c r="AL16" s="1">
        <v>6</v>
      </c>
      <c r="AM16" s="1">
        <v>6.5</v>
      </c>
      <c r="AN16" s="1">
        <v>6</v>
      </c>
      <c r="AO16" s="1">
        <v>3.5</v>
      </c>
      <c r="AP16" s="1">
        <v>10</v>
      </c>
      <c r="AQ16" s="2">
        <v>7.5</v>
      </c>
      <c r="AR16" s="27">
        <f t="shared" si="0"/>
        <v>70.625</v>
      </c>
      <c r="AS16" s="21">
        <v>80</v>
      </c>
      <c r="AT16" s="27">
        <f t="shared" si="1"/>
        <v>80.1875</v>
      </c>
      <c r="AU16" s="4" t="s">
        <v>88</v>
      </c>
      <c r="AV16" s="1"/>
      <c r="AW16" s="29" t="s">
        <v>80</v>
      </c>
    </row>
    <row r="17" spans="1:49" ht="16.5" x14ac:dyDescent="0.25">
      <c r="A17" s="10">
        <v>1432300073</v>
      </c>
      <c r="B17" s="1">
        <v>5</v>
      </c>
      <c r="C17" s="11" t="s">
        <v>75</v>
      </c>
      <c r="D17" s="11" t="s">
        <v>76</v>
      </c>
      <c r="E17" s="15" t="s">
        <v>63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4">
        <v>95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>
        <v>100</v>
      </c>
      <c r="AI17" s="1">
        <v>90</v>
      </c>
      <c r="AJ17" s="1">
        <v>0.5</v>
      </c>
      <c r="AK17" s="1">
        <v>3.5</v>
      </c>
      <c r="AL17" s="1">
        <v>4</v>
      </c>
      <c r="AM17" s="1">
        <v>6</v>
      </c>
      <c r="AN17" s="1">
        <v>3</v>
      </c>
      <c r="AO17" s="1">
        <v>1.5</v>
      </c>
      <c r="AP17" s="1">
        <v>2.5</v>
      </c>
      <c r="AQ17" s="2">
        <v>3.5</v>
      </c>
      <c r="AR17" s="27">
        <f t="shared" si="0"/>
        <v>30.625</v>
      </c>
      <c r="AS17" s="21">
        <v>75</v>
      </c>
      <c r="AT17" s="27">
        <f t="shared" si="1"/>
        <v>69.1875</v>
      </c>
      <c r="AU17" s="4" t="s">
        <v>65</v>
      </c>
      <c r="AV17" s="1"/>
      <c r="AW17" s="13" t="s">
        <v>83</v>
      </c>
    </row>
    <row r="18" spans="1:49" ht="16.5" x14ac:dyDescent="0.25">
      <c r="A18" s="10">
        <v>1532300372</v>
      </c>
      <c r="B18" s="1">
        <v>6</v>
      </c>
      <c r="C18" s="11" t="s">
        <v>77</v>
      </c>
      <c r="D18" s="11" t="s">
        <v>78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4">
        <v>100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>
        <v>100</v>
      </c>
      <c r="AI18" s="1">
        <v>90</v>
      </c>
      <c r="AJ18" s="1">
        <v>10</v>
      </c>
      <c r="AK18" s="1">
        <v>7.5</v>
      </c>
      <c r="AL18" s="1">
        <v>9.5</v>
      </c>
      <c r="AM18" s="1">
        <v>6.5</v>
      </c>
      <c r="AN18" s="1">
        <v>8.5</v>
      </c>
      <c r="AO18" s="1">
        <v>2.5</v>
      </c>
      <c r="AP18" s="1">
        <v>8.5</v>
      </c>
      <c r="AQ18" s="2">
        <v>8</v>
      </c>
      <c r="AR18" s="27">
        <f t="shared" si="0"/>
        <v>76.25</v>
      </c>
      <c r="AS18" s="21">
        <v>85</v>
      </c>
      <c r="AT18" s="27">
        <f>Y18*10%+AH18*10%+AI18*20%+AR18*30%+AS18*30%</f>
        <v>86.375</v>
      </c>
      <c r="AU18" s="4" t="s">
        <v>89</v>
      </c>
      <c r="AV18" s="1"/>
      <c r="AW18" s="30" t="s">
        <v>84</v>
      </c>
    </row>
    <row r="19" spans="1:49" ht="16.5" x14ac:dyDescent="0.25">
      <c r="AU19" s="12" t="s">
        <v>42</v>
      </c>
      <c r="AV19" s="1"/>
      <c r="AW19" s="3" t="s">
        <v>46</v>
      </c>
    </row>
    <row r="21" spans="1:49" x14ac:dyDescent="0.25">
      <c r="AO21" s="19"/>
    </row>
  </sheetData>
  <conditionalFormatting sqref="AU19">
    <cfRule type="expression" dxfId="4" priority="21" stopIfTrue="1">
      <formula>LEN(TRIM(AU19))&gt;0</formula>
    </cfRule>
  </conditionalFormatting>
  <conditionalFormatting sqref="C13:C18">
    <cfRule type="expression" dxfId="3" priority="18" stopIfTrue="1">
      <formula>LEN(B13)&gt;0</formula>
    </cfRule>
  </conditionalFormatting>
  <conditionalFormatting sqref="D13:D18">
    <cfRule type="expression" dxfId="2" priority="19" stopIfTrue="1">
      <formula>LEN(B13)&gt;0</formula>
    </cfRule>
  </conditionalFormatting>
  <conditionalFormatting sqref="A13:A18">
    <cfRule type="notContainsBlanks" dxfId="1" priority="17">
      <formula>LEN(TRIM(A13))&gt;0</formula>
    </cfRule>
  </conditionalFormatting>
  <conditionalFormatting sqref="AU13:AU18">
    <cfRule type="expression" dxfId="0" priority="1" stopIfTrue="1">
      <formula>LEN(TRIM(AU13))&gt;0</formula>
    </cfRule>
  </conditionalFormatting>
  <hyperlinks>
    <hyperlink ref="AW19" r:id="rId1"/>
    <hyperlink ref="B11" r:id="rId2"/>
  </hyperlinks>
  <pageMargins left="0.7" right="0.7" top="0.75" bottom="0.75" header="0.3" footer="0.3"/>
  <pageSetup scale="76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2015-12-22T01:58:10Z</cp:lastPrinted>
  <dcterms:created xsi:type="dcterms:W3CDTF">2015-12-22T01:52:47Z</dcterms:created>
  <dcterms:modified xsi:type="dcterms:W3CDTF">2018-08-21T04:52:36Z</dcterms:modified>
</cp:coreProperties>
</file>